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مشاريع" sheetId="3" state="visible" r:id="rId3"/>
    <sheet name="الساعات" sheetId="4" state="visible" r:id="rId4"/>
    <sheet name="الفواتير" sheetId="5" state="visible" r:id="rId5"/>
    <sheet name="المدفوعات" sheetId="6" state="visible" r:id="rId6"/>
    <sheet name="الملخص" sheetId="7" state="visible" r:id="rId7"/>
    <sheet name="لماذا ما زلت على إكسل؟" sheetId="8" state="visible" r:id="rId8"/>
  </sheets>
  <definedNames>
    <definedName name="_xlnm._FilterDatabase" localSheetId="2" hidden="1">'المشاريع'!$A$5:$O$205</definedName>
    <definedName name="_xlnm._FilterDatabase" localSheetId="3" hidden="1">'الساعات'!$A$5:$F$2005</definedName>
    <definedName name="_xlnm._FilterDatabase" localSheetId="4" hidden="1">'الفواتير'!$A$5:$M$1005</definedName>
    <definedName name="_xlnm._FilterDatabase" localSheetId="5" hidden="1">'المدفوعات'!$A$5:$G$1005</definedName>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31">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4" fontId="4" fillId="0"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165" fontId="4" fillId="0"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4" fontId="9" fillId="2" borderId="1" applyAlignment="1" pivotButton="0" quotePrefix="0" xfId="0">
      <alignment horizontal="right" vertical="center" wrapText="1" readingOrder="2"/>
    </xf>
    <xf numFmtId="1" fontId="4" fillId="2" borderId="1" applyAlignment="1" pivotButton="0" quotePrefix="0" xfId="0">
      <alignment horizontal="right" vertical="center" wrapText="1" readingOrder="2"/>
    </xf>
    <xf numFmtId="1" fontId="9" fillId="5" borderId="1" applyAlignment="1" pivotButton="0" quotePrefix="0" xfId="0">
      <alignment horizontal="right" vertical="center" wrapText="1" readingOrder="2"/>
    </xf>
    <xf numFmtId="0" fontId="4" fillId="5" borderId="1" applyAlignment="1" pivotButton="0" quotePrefix="0" xfId="0">
      <alignment horizontal="right" vertical="center" wrapText="1" readingOrder="2"/>
    </xf>
    <xf numFmtId="165"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ill>
        <patternFill patternType="solid">
          <fgColor rgb="00FEF3C7"/>
        </patternFill>
      </fill>
    </dxf>
    <dxf>
      <font>
        <color rgb="00991B1B"/>
      </font>
      <fill>
        <patternFill patternType="solid">
          <fgColor rgb="00FEE2E2"/>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freelancer-projects-invoices?utm_source=excel&amp;utm_medium=template&amp;utm_campaign=freelancer-projects-invoices"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freelancer-projects-invoices"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freelancer-projects-invoices"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freelancer-projects-invoices"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freelancer-projects-invoices"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freelancer-projects-invoices"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freelancer-projects-invoices" TargetMode="External" Id="rId1" /></Relationships>
</file>

<file path=xl/worksheets/_rels/sheet8.xml.rels><Relationships xmlns="http://schemas.openxmlformats.org/package/2006/relationships"><Relationship Type="http://schemas.openxmlformats.org/officeDocument/2006/relationships/hyperlink" Target="https://softwiro.com/ar/contact?utm_source=excel&amp;utm_medium=template&amp;utm_campaign=freelancer-projects-invoices" TargetMode="External" Id="rId1" /><Relationship Type="http://schemas.openxmlformats.org/officeDocument/2006/relationships/hyperlink" Target="https://softwiro.com/ar/contact?utm_source=excel&amp;utm_medium=template&amp;utm_campaign=freelancer-projects-invoices"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9"/>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مشاريع وفواتير المستقل</t>
        </is>
      </c>
    </row>
    <row r="3" ht="36" customHeight="1">
      <c r="B3" s="2" t="inlineStr">
        <is>
          <t>يتابع مشاريعك وساعات عملك وفواتيرك ومدفوعات عملائك: قيمة كل مشروع وما فوترته وما حصّلته، والفواتير المتأخرة، والعمل الذي لم تفوتره بعد، ودخلك الشهري.</t>
        </is>
      </c>
    </row>
    <row r="5">
      <c r="B5" s="3" t="inlineStr">
        <is>
          <t>طريقة الاستخدام</t>
        </is>
      </c>
    </row>
    <row r="6" ht="30" customHeight="1">
      <c r="B6" s="4" t="inlineStr">
        <is>
          <t>1. في شيت «الإعدادات» اكتب تاريخ اليوم (أو =TODAY() ليتحدث وحده) والسنة التي تريد دخلها الشهري.</t>
        </is>
      </c>
    </row>
    <row r="7" ht="30" customHeight="1">
      <c r="B7" s="4" t="inlineStr">
        <is>
          <t>2. في شيت «المشاريع» اكتب لكل مشروع: الكود والاسم والعميل ونوع التسعير (سعر ثابت أو بالساعة) والسعر الثابت أو سعر الساعة وتاريخ البدء والحالة.</t>
        </is>
      </c>
    </row>
    <row r="8" ht="30" customHeight="1">
      <c r="B8" s="4" t="inlineStr">
        <is>
          <t>3. في شيت «الساعات» سجّل كل جلسة عمل: التاريخ وكود المشروع وعدد الساعات ووصف قصير.</t>
        </is>
      </c>
    </row>
    <row r="9" ht="30" customHeight="1">
      <c r="B9" s="4" t="inlineStr">
        <is>
          <t>4. في شيت «الفواتير» سجّل كل فاتورة تصدرها: رقمها وتاريخها وكود المشروع والمبلغ وعدد أيام السداد المتفق عليها.</t>
        </is>
      </c>
    </row>
    <row r="10" ht="30" customHeight="1">
      <c r="B10" s="4" t="inlineStr">
        <is>
          <t>5. في شيت «المدفوعات» سجّل كل مبلغ تستلمه برقم الفاتورة التي يسددها.</t>
        </is>
      </c>
    </row>
    <row r="11" ht="30" customHeight="1">
      <c r="B11" s="4" t="inlineStr">
        <is>
          <t>6. يحسب الشيت قيمة كل مشروع وما فُوتر وما حُصّل وما لم يُفوتر، وحالة كل فاتورة وأيام تأخرها.</t>
        </is>
      </c>
    </row>
    <row r="12" ht="30" customHeight="1">
      <c r="B12" s="4" t="inlineStr">
        <is>
          <t>7. افتح شيت «الملخص» لترى ما عند العملاء والمتأخر منه ودخل هذا الشهر والدخل الشهري للسنة.</t>
        </is>
      </c>
    </row>
    <row r="14">
      <c r="B14" s="3" t="inlineStr">
        <is>
          <t>الألوان</t>
        </is>
      </c>
    </row>
    <row r="15">
      <c r="A15" s="5" t="n"/>
      <c r="B15" s="4" t="inlineStr">
        <is>
          <t>الخانة البيضاء: اكتب فيها.</t>
        </is>
      </c>
    </row>
    <row r="16">
      <c r="A16" s="6" t="n"/>
      <c r="B16" s="4" t="inlineStr">
        <is>
          <t>الخانة الرمادية: تُحسب تلقائيًا، فلا تكتب فيها.</t>
        </is>
      </c>
    </row>
    <row r="17">
      <c r="A17" s="7" t="n"/>
      <c r="B17" s="4" t="inlineStr">
        <is>
          <t>الخانة الصفراء أو الحمراء: تنبيه يحتاج إلى مراجعتك.</t>
        </is>
      </c>
    </row>
    <row r="19">
      <c r="B19" s="3" t="inlineStr">
        <is>
          <t>معلومات مهمة</t>
        </is>
      </c>
    </row>
    <row r="20" ht="30" customHeight="1">
      <c r="B20" s="4" t="inlineStr">
        <is>
          <t>• قيمة المشروع بالساعة = الساعات المسجلة × سعر الساعة. قيمة المشروع بسعر ثابت = السعر المكتوب، والساعات تُسجَّل له للمتابعة فقط.</t>
        </is>
      </c>
    </row>
    <row r="21" ht="30" customHeight="1">
      <c r="B21" s="4" t="inlineStr">
        <is>
          <t>• غير المفوتر = قيمة المشروع − ما فُوتر عنه. الرقم السالب يعني أنك فوترت أكثر من قيمة العمل حتى الآن.</t>
        </is>
      </c>
    </row>
    <row r="22" ht="30" customHeight="1">
      <c r="B22" s="4" t="inlineStr">
        <is>
          <t>• تاريخ استحقاق الفاتورة = تاريخها + أيام السداد. تصير الفاتورة «متأخرة» إذا مرّ تاريخ استحقاقها وبقي عليها رصيد.</t>
        </is>
      </c>
    </row>
    <row r="23" ht="30" customHeight="1">
      <c r="B23" s="4" t="inlineStr">
        <is>
          <t>• حالات الفاتورة: مسددة، متأخرة، مدفوعة جزئيًا (لم يحن موعدها وسُدد بعضها)، مستحقة (لم يحن موعدها ولم يُسدد منها شيء).</t>
        </is>
      </c>
    </row>
    <row r="24" ht="30" customHeight="1">
      <c r="B24" s="4" t="inlineStr">
        <is>
          <t>• سجّل كل دفعة برقم الفاتورة التي تسددها. إن سدد العميل عدة فواتير بمبلغ واحد فاكتب سطرًا لكل فاتورة.</t>
        </is>
      </c>
    </row>
    <row r="25" ht="30" customHeight="1">
      <c r="B25" s="4" t="inlineStr">
        <is>
          <t>• يتسع الشيت لـ 200 مشروع و1000 فاتورة و1000 دفعة و2000 سطر ساعات.</t>
        </is>
      </c>
    </row>
    <row r="27">
      <c r="B27" s="8" t="inlineStr">
        <is>
          <t>الأرقام الموجودة في الشيت أمثلة توضيحية. امسحها واكتب أرقامك.</t>
        </is>
      </c>
    </row>
    <row r="28">
      <c r="B28" s="9" t="inlineStr">
        <is>
          <t>شرح الشيت وقوالب أخرى مجانية ← softwiro.com/ar/templates</t>
        </is>
      </c>
    </row>
    <row r="29">
      <c r="B29" s="2" t="inlineStr">
        <is>
          <t>القالب مجاني: استخدمه وعدّله وشاركه كما تشاء.</t>
        </is>
      </c>
    </row>
  </sheetData>
  <hyperlinks>
    <hyperlink xmlns:r="http://schemas.openxmlformats.org/officeDocument/2006/relationships" ref="B28"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9"/>
  <sheetViews>
    <sheetView showGridLines="1" rightToLeft="1" workbookViewId="0">
      <pane ySplit="3" topLeftCell="A4" activePane="bottomLeft" state="frozen"/>
      <selection pane="bottomLeft" activeCell="A1" sqref="A1"/>
    </sheetView>
  </sheetViews>
  <sheetFormatPr baseColWidth="8" defaultRowHeight="15"/>
  <cols>
    <col width="34" customWidth="1" min="1" max="1"/>
    <col width="22" customWidth="1" min="2" max="2"/>
    <col width="4" customWidth="1" min="3" max="3"/>
  </cols>
  <sheetData>
    <row r="1" ht="26" customHeight="1">
      <c r="A1" s="10" t="inlineStr">
        <is>
          <t>شيت مشاريع وفواتير المستقل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تاريخ اليوم</t>
        </is>
      </c>
      <c r="B4" s="13" t="n">
        <v>46327</v>
      </c>
    </row>
    <row r="5">
      <c r="A5" s="12" t="inlineStr">
        <is>
          <t>السنة المعروضة في الدخل الشهري</t>
        </is>
      </c>
      <c r="B5" s="14" t="n">
        <v>2026</v>
      </c>
    </row>
    <row r="7">
      <c r="A7" s="8" t="inlineStr">
        <is>
          <t>تاريخ اليوم مكتوب هنا بتاريخ المثال. اكتب بدله =TODAY() ليتحدث وحده كل يوم، أو اكتب تاريخ أي يوم تريد مراجعة موقفه.</t>
        </is>
      </c>
    </row>
    <row r="8"/>
    <row r="9"/>
  </sheetData>
  <mergeCells count="3">
    <mergeCell ref="A1:C1"/>
    <mergeCell ref="A2:C2"/>
    <mergeCell ref="A7:B9"/>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O2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10" customWidth="1" min="1" max="1"/>
    <col width="26" customWidth="1" min="2" max="2"/>
    <col width="20" customWidth="1" min="3" max="3"/>
    <col width="13" customWidth="1" min="4" max="4"/>
    <col width="13" customWidth="1" min="5" max="5"/>
    <col width="12" customWidth="1" min="6" max="6"/>
    <col width="13" customWidth="1" min="7" max="7"/>
    <col width="11" customWidth="1" min="8" max="8"/>
    <col width="12" customWidth="1" min="9" max="9"/>
    <col width="14" customWidth="1" min="10" max="10"/>
    <col width="14" customWidth="1" min="11" max="11"/>
    <col width="14" customWidth="1" min="12" max="12"/>
    <col width="14" customWidth="1" min="13" max="13"/>
    <col width="14" customWidth="1" min="14" max="14"/>
    <col width="18" customWidth="1" min="15" max="15"/>
  </cols>
  <sheetData>
    <row r="1" ht="26" customHeight="1">
      <c r="A1" s="10" t="inlineStr">
        <is>
          <t>شيت مشاريع وفواتير المستقل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كود المشروع</t>
        </is>
      </c>
      <c r="B5" s="15" t="inlineStr">
        <is>
          <t>اسم المشروع</t>
        </is>
      </c>
      <c r="C5" s="15" t="inlineStr">
        <is>
          <t>العميل</t>
        </is>
      </c>
      <c r="D5" s="15" t="inlineStr">
        <is>
          <t>نوع التسعير</t>
        </is>
      </c>
      <c r="E5" s="15" t="inlineStr">
        <is>
          <t>السعر الثابت</t>
        </is>
      </c>
      <c r="F5" s="15" t="inlineStr">
        <is>
          <t>سعر الساعة</t>
        </is>
      </c>
      <c r="G5" s="15" t="inlineStr">
        <is>
          <t>تاريخ البدء</t>
        </is>
      </c>
      <c r="H5" s="15" t="inlineStr">
        <is>
          <t>الحالة</t>
        </is>
      </c>
      <c r="I5" s="15" t="inlineStr">
        <is>
          <t>الساعات المسجلة</t>
        </is>
      </c>
      <c r="J5" s="15" t="inlineStr">
        <is>
          <t>قيمة المشروع</t>
        </is>
      </c>
      <c r="K5" s="15" t="inlineStr">
        <is>
          <t>المفوتر</t>
        </is>
      </c>
      <c r="L5" s="15" t="inlineStr">
        <is>
          <t>المحصّل</t>
        </is>
      </c>
      <c r="M5" s="15" t="inlineStr">
        <is>
          <t>غير المفوتر</t>
        </is>
      </c>
      <c r="N5" s="15" t="inlineStr">
        <is>
          <t>المستحق على العميل</t>
        </is>
      </c>
      <c r="O5" s="15" t="inlineStr">
        <is>
          <t>تنبيه الفوترة</t>
        </is>
      </c>
    </row>
    <row r="6">
      <c r="A6" s="5" t="inlineStr">
        <is>
          <t>P01</t>
        </is>
      </c>
      <c r="B6" s="5" t="inlineStr">
        <is>
          <t>تصميم هوية بصرية</t>
        </is>
      </c>
      <c r="C6" s="5" t="inlineStr">
        <is>
          <t>متجر الورد</t>
        </is>
      </c>
      <c r="D6" s="5" t="inlineStr">
        <is>
          <t>سعر ثابت</t>
        </is>
      </c>
      <c r="E6" s="16" t="n">
        <v>12000</v>
      </c>
      <c r="F6" s="16" t="n"/>
      <c r="G6" s="13" t="n">
        <v>46235</v>
      </c>
      <c r="H6" s="5" t="inlineStr">
        <is>
          <t>مكتمل</t>
        </is>
      </c>
      <c r="I6" s="17">
        <f>IF(A6&amp;""="","",SUMIFS('الساعات'!$C$6:$C$2005,'الساعات'!$B$6:$B$2005,A6&amp;""))</f>
        <v/>
      </c>
      <c r="J6" s="18">
        <f>IF(A6&amp;""="","",IF(D6="بالساعة",ROUND(I6*N(F6),2),N(E6)))</f>
        <v/>
      </c>
      <c r="K6" s="18">
        <f>IF(A6&amp;""="","",SUMIFS('الفواتير'!$D$6:$D$1005,'الفواتير'!$C$6:$C$1005,A6&amp;""))</f>
        <v/>
      </c>
      <c r="L6" s="18">
        <f>IF(A6&amp;""="","",SUMIFS('الفواتير'!$J$6:$J$1005,'الفواتير'!$C$6:$C$1005,A6&amp;""))</f>
        <v/>
      </c>
      <c r="M6" s="18">
        <f>IF(A6&amp;""="","",ROUND(J6-K6,2))</f>
        <v/>
      </c>
      <c r="N6" s="18">
        <f>IF(A6&amp;""="","",ROUND(K6-L6,2))</f>
        <v/>
      </c>
      <c r="O6" s="6">
        <f>IF(A6&amp;""="","",IF(AND(H6="مكتمل",M6&gt;0),"فوتر الباقي",IF(AND(D6="بالساعة",H6="جارٍ",M6&gt;0),"ساعات لم تُفوتر","")))</f>
        <v/>
      </c>
    </row>
    <row r="7">
      <c r="A7" s="5" t="inlineStr">
        <is>
          <t>P02</t>
        </is>
      </c>
      <c r="B7" s="5" t="inlineStr">
        <is>
          <t>موقع تعريفي</t>
        </is>
      </c>
      <c r="C7" s="5" t="inlineStr">
        <is>
          <t>مكتب المحاماة</t>
        </is>
      </c>
      <c r="D7" s="5" t="inlineStr">
        <is>
          <t>سعر ثابت</t>
        </is>
      </c>
      <c r="E7" s="16" t="n">
        <v>30000</v>
      </c>
      <c r="F7" s="16" t="n"/>
      <c r="G7" s="13" t="n">
        <v>46266</v>
      </c>
      <c r="H7" s="5" t="inlineStr">
        <is>
          <t>جارٍ</t>
        </is>
      </c>
      <c r="I7" s="17">
        <f>IF(A7&amp;""="","",SUMIFS('الساعات'!$C$6:$C$2005,'الساعات'!$B$6:$B$2005,A7&amp;""))</f>
        <v/>
      </c>
      <c r="J7" s="18">
        <f>IF(A7&amp;""="","",IF(D7="بالساعة",ROUND(I7*N(F7),2),N(E7)))</f>
        <v/>
      </c>
      <c r="K7" s="18">
        <f>IF(A7&amp;""="","",SUMIFS('الفواتير'!$D$6:$D$1005,'الفواتير'!$C$6:$C$1005,A7&amp;""))</f>
        <v/>
      </c>
      <c r="L7" s="18">
        <f>IF(A7&amp;""="","",SUMIFS('الفواتير'!$J$6:$J$1005,'الفواتير'!$C$6:$C$1005,A7&amp;""))</f>
        <v/>
      </c>
      <c r="M7" s="18">
        <f>IF(A7&amp;""="","",ROUND(J7-K7,2))</f>
        <v/>
      </c>
      <c r="N7" s="18">
        <f>IF(A7&amp;""="","",ROUND(K7-L7,2))</f>
        <v/>
      </c>
      <c r="O7" s="6">
        <f>IF(A7&amp;""="","",IF(AND(H7="مكتمل",M7&gt;0),"فوتر الباقي",IF(AND(D7="بالساعة",H7="جارٍ",M7&gt;0),"ساعات لم تُفوتر","")))</f>
        <v/>
      </c>
    </row>
    <row r="8">
      <c r="A8" s="5" t="inlineStr">
        <is>
          <t>P03</t>
        </is>
      </c>
      <c r="B8" s="5" t="inlineStr">
        <is>
          <t>إدارة حسابات التواصل</t>
        </is>
      </c>
      <c r="C8" s="5" t="inlineStr">
        <is>
          <t>عيادة الأسنان</t>
        </is>
      </c>
      <c r="D8" s="5" t="inlineStr">
        <is>
          <t>بالساعة</t>
        </is>
      </c>
      <c r="E8" s="16" t="n"/>
      <c r="F8" s="16" t="n">
        <v>200</v>
      </c>
      <c r="G8" s="13" t="n">
        <v>46280</v>
      </c>
      <c r="H8" s="5" t="inlineStr">
        <is>
          <t>جارٍ</t>
        </is>
      </c>
      <c r="I8" s="17">
        <f>IF(A8&amp;""="","",SUMIFS('الساعات'!$C$6:$C$2005,'الساعات'!$B$6:$B$2005,A8&amp;""))</f>
        <v/>
      </c>
      <c r="J8" s="18">
        <f>IF(A8&amp;""="","",IF(D8="بالساعة",ROUND(I8*N(F8),2),N(E8)))</f>
        <v/>
      </c>
      <c r="K8" s="18">
        <f>IF(A8&amp;""="","",SUMIFS('الفواتير'!$D$6:$D$1005,'الفواتير'!$C$6:$C$1005,A8&amp;""))</f>
        <v/>
      </c>
      <c r="L8" s="18">
        <f>IF(A8&amp;""="","",SUMIFS('الفواتير'!$J$6:$J$1005,'الفواتير'!$C$6:$C$1005,A8&amp;""))</f>
        <v/>
      </c>
      <c r="M8" s="18">
        <f>IF(A8&amp;""="","",ROUND(J8-K8,2))</f>
        <v/>
      </c>
      <c r="N8" s="18">
        <f>IF(A8&amp;""="","",ROUND(K8-L8,2))</f>
        <v/>
      </c>
      <c r="O8" s="6">
        <f>IF(A8&amp;""="","",IF(AND(H8="مكتمل",M8&gt;0),"فوتر الباقي",IF(AND(D8="بالساعة",H8="جارٍ",M8&gt;0),"ساعات لم تُفوتر","")))</f>
        <v/>
      </c>
    </row>
    <row r="9">
      <c r="A9" s="5" t="inlineStr">
        <is>
          <t>P04</t>
        </is>
      </c>
      <c r="B9" s="5" t="inlineStr">
        <is>
          <t>كتابة محتوى</t>
        </is>
      </c>
      <c r="C9" s="5" t="inlineStr">
        <is>
          <t>شركة التطبيقات</t>
        </is>
      </c>
      <c r="D9" s="5" t="inlineStr">
        <is>
          <t>بالساعة</t>
        </is>
      </c>
      <c r="E9" s="16" t="n"/>
      <c r="F9" s="16" t="n">
        <v>150</v>
      </c>
      <c r="G9" s="13" t="n">
        <v>46296</v>
      </c>
      <c r="H9" s="5" t="inlineStr">
        <is>
          <t>جارٍ</t>
        </is>
      </c>
      <c r="I9" s="17">
        <f>IF(A9&amp;""="","",SUMIFS('الساعات'!$C$6:$C$2005,'الساعات'!$B$6:$B$2005,A9&amp;""))</f>
        <v/>
      </c>
      <c r="J9" s="18">
        <f>IF(A9&amp;""="","",IF(D9="بالساعة",ROUND(I9*N(F9),2),N(E9)))</f>
        <v/>
      </c>
      <c r="K9" s="18">
        <f>IF(A9&amp;""="","",SUMIFS('الفواتير'!$D$6:$D$1005,'الفواتير'!$C$6:$C$1005,A9&amp;""))</f>
        <v/>
      </c>
      <c r="L9" s="18">
        <f>IF(A9&amp;""="","",SUMIFS('الفواتير'!$J$6:$J$1005,'الفواتير'!$C$6:$C$1005,A9&amp;""))</f>
        <v/>
      </c>
      <c r="M9" s="18">
        <f>IF(A9&amp;""="","",ROUND(J9-K9,2))</f>
        <v/>
      </c>
      <c r="N9" s="18">
        <f>IF(A9&amp;""="","",ROUND(K9-L9,2))</f>
        <v/>
      </c>
      <c r="O9" s="6">
        <f>IF(A9&amp;""="","",IF(AND(H9="مكتمل",M9&gt;0),"فوتر الباقي",IF(AND(D9="بالساعة",H9="جارٍ",M9&gt;0),"ساعات لم تُفوتر","")))</f>
        <v/>
      </c>
    </row>
    <row r="10">
      <c r="A10" s="5" t="inlineStr">
        <is>
          <t>P05</t>
        </is>
      </c>
      <c r="B10" s="5" t="inlineStr">
        <is>
          <t>ترجمة ملفات</t>
        </is>
      </c>
      <c r="C10" s="5" t="inlineStr">
        <is>
          <t>مدرسة اللغات</t>
        </is>
      </c>
      <c r="D10" s="5" t="inlineStr">
        <is>
          <t>سعر ثابت</t>
        </is>
      </c>
      <c r="E10" s="16" t="n">
        <v>8000</v>
      </c>
      <c r="F10" s="16" t="n"/>
      <c r="G10" s="13" t="n">
        <v>46305</v>
      </c>
      <c r="H10" s="5" t="inlineStr">
        <is>
          <t>متوقف</t>
        </is>
      </c>
      <c r="I10" s="17">
        <f>IF(A10&amp;""="","",SUMIFS('الساعات'!$C$6:$C$2005,'الساعات'!$B$6:$B$2005,A10&amp;""))</f>
        <v/>
      </c>
      <c r="J10" s="18">
        <f>IF(A10&amp;""="","",IF(D10="بالساعة",ROUND(I10*N(F10),2),N(E10)))</f>
        <v/>
      </c>
      <c r="K10" s="18">
        <f>IF(A10&amp;""="","",SUMIFS('الفواتير'!$D$6:$D$1005,'الفواتير'!$C$6:$C$1005,A10&amp;""))</f>
        <v/>
      </c>
      <c r="L10" s="18">
        <f>IF(A10&amp;""="","",SUMIFS('الفواتير'!$J$6:$J$1005,'الفواتير'!$C$6:$C$1005,A10&amp;""))</f>
        <v/>
      </c>
      <c r="M10" s="18">
        <f>IF(A10&amp;""="","",ROUND(J10-K10,2))</f>
        <v/>
      </c>
      <c r="N10" s="18">
        <f>IF(A10&amp;""="","",ROUND(K10-L10,2))</f>
        <v/>
      </c>
      <c r="O10" s="6">
        <f>IF(A10&amp;""="","",IF(AND(H10="مكتمل",M10&gt;0),"فوتر الباقي",IF(AND(D10="بالساعة",H10="جارٍ",M10&gt;0),"ساعات لم تُفوتر","")))</f>
        <v/>
      </c>
    </row>
    <row r="11">
      <c r="A11" s="5" t="inlineStr">
        <is>
          <t>P06</t>
        </is>
      </c>
      <c r="B11" s="5" t="inlineStr">
        <is>
          <t>تعديلات تصميم</t>
        </is>
      </c>
      <c r="C11" s="5" t="inlineStr">
        <is>
          <t>متجر الورد</t>
        </is>
      </c>
      <c r="D11" s="5" t="inlineStr">
        <is>
          <t>بالساعة</t>
        </is>
      </c>
      <c r="E11" s="16" t="n"/>
      <c r="F11" s="16" t="n">
        <v>180</v>
      </c>
      <c r="G11" s="13" t="n">
        <v>46315</v>
      </c>
      <c r="H11" s="5" t="inlineStr">
        <is>
          <t>جارٍ</t>
        </is>
      </c>
      <c r="I11" s="17">
        <f>IF(A11&amp;""="","",SUMIFS('الساعات'!$C$6:$C$2005,'الساعات'!$B$6:$B$2005,A11&amp;""))</f>
        <v/>
      </c>
      <c r="J11" s="18">
        <f>IF(A11&amp;""="","",IF(D11="بالساعة",ROUND(I11*N(F11),2),N(E11)))</f>
        <v/>
      </c>
      <c r="K11" s="18">
        <f>IF(A11&amp;""="","",SUMIFS('الفواتير'!$D$6:$D$1005,'الفواتير'!$C$6:$C$1005,A11&amp;""))</f>
        <v/>
      </c>
      <c r="L11" s="18">
        <f>IF(A11&amp;""="","",SUMIFS('الفواتير'!$J$6:$J$1005,'الفواتير'!$C$6:$C$1005,A11&amp;""))</f>
        <v/>
      </c>
      <c r="M11" s="18">
        <f>IF(A11&amp;""="","",ROUND(J11-K11,2))</f>
        <v/>
      </c>
      <c r="N11" s="18">
        <f>IF(A11&amp;""="","",ROUND(K11-L11,2))</f>
        <v/>
      </c>
      <c r="O11" s="6">
        <f>IF(A11&amp;""="","",IF(AND(H11="مكتمل",M11&gt;0),"فوتر الباقي",IF(AND(D11="بالساعة",H11="جارٍ",M11&gt;0),"ساعات لم تُفوتر","")))</f>
        <v/>
      </c>
    </row>
    <row r="12">
      <c r="A12" s="5" t="n"/>
      <c r="B12" s="5" t="n"/>
      <c r="C12" s="5" t="n"/>
      <c r="D12" s="5" t="n"/>
      <c r="E12" s="16" t="n"/>
      <c r="F12" s="16" t="n"/>
      <c r="G12" s="13" t="n"/>
      <c r="H12" s="5" t="n"/>
      <c r="I12" s="17">
        <f>IF(A12&amp;""="","",SUMIFS('الساعات'!$C$6:$C$2005,'الساعات'!$B$6:$B$2005,A12&amp;""))</f>
        <v/>
      </c>
      <c r="J12" s="18">
        <f>IF(A12&amp;""="","",IF(D12="بالساعة",ROUND(I12*N(F12),2),N(E12)))</f>
        <v/>
      </c>
      <c r="K12" s="18">
        <f>IF(A12&amp;""="","",SUMIFS('الفواتير'!$D$6:$D$1005,'الفواتير'!$C$6:$C$1005,A12&amp;""))</f>
        <v/>
      </c>
      <c r="L12" s="18">
        <f>IF(A12&amp;""="","",SUMIFS('الفواتير'!$J$6:$J$1005,'الفواتير'!$C$6:$C$1005,A12&amp;""))</f>
        <v/>
      </c>
      <c r="M12" s="18">
        <f>IF(A12&amp;""="","",ROUND(J12-K12,2))</f>
        <v/>
      </c>
      <c r="N12" s="18">
        <f>IF(A12&amp;""="","",ROUND(K12-L12,2))</f>
        <v/>
      </c>
      <c r="O12" s="6">
        <f>IF(A12&amp;""="","",IF(AND(H12="مكتمل",M12&gt;0),"فوتر الباقي",IF(AND(D12="بالساعة",H12="جارٍ",M12&gt;0),"ساعات لم تُفوتر","")))</f>
        <v/>
      </c>
    </row>
    <row r="13">
      <c r="A13" s="5" t="n"/>
      <c r="B13" s="5" t="n"/>
      <c r="C13" s="5" t="n"/>
      <c r="D13" s="5" t="n"/>
      <c r="E13" s="16" t="n"/>
      <c r="F13" s="16" t="n"/>
      <c r="G13" s="13" t="n"/>
      <c r="H13" s="5" t="n"/>
      <c r="I13" s="17">
        <f>IF(A13&amp;""="","",SUMIFS('الساعات'!$C$6:$C$2005,'الساعات'!$B$6:$B$2005,A13&amp;""))</f>
        <v/>
      </c>
      <c r="J13" s="18">
        <f>IF(A13&amp;""="","",IF(D13="بالساعة",ROUND(I13*N(F13),2),N(E13)))</f>
        <v/>
      </c>
      <c r="K13" s="18">
        <f>IF(A13&amp;""="","",SUMIFS('الفواتير'!$D$6:$D$1005,'الفواتير'!$C$6:$C$1005,A13&amp;""))</f>
        <v/>
      </c>
      <c r="L13" s="18">
        <f>IF(A13&amp;""="","",SUMIFS('الفواتير'!$J$6:$J$1005,'الفواتير'!$C$6:$C$1005,A13&amp;""))</f>
        <v/>
      </c>
      <c r="M13" s="18">
        <f>IF(A13&amp;""="","",ROUND(J13-K13,2))</f>
        <v/>
      </c>
      <c r="N13" s="18">
        <f>IF(A13&amp;""="","",ROUND(K13-L13,2))</f>
        <v/>
      </c>
      <c r="O13" s="6">
        <f>IF(A13&amp;""="","",IF(AND(H13="مكتمل",M13&gt;0),"فوتر الباقي",IF(AND(D13="بالساعة",H13="جارٍ",M13&gt;0),"ساعات لم تُفوتر","")))</f>
        <v/>
      </c>
    </row>
    <row r="14">
      <c r="A14" s="5" t="n"/>
      <c r="B14" s="5" t="n"/>
      <c r="C14" s="5" t="n"/>
      <c r="D14" s="5" t="n"/>
      <c r="E14" s="16" t="n"/>
      <c r="F14" s="16" t="n"/>
      <c r="G14" s="13" t="n"/>
      <c r="H14" s="5" t="n"/>
      <c r="I14" s="17">
        <f>IF(A14&amp;""="","",SUMIFS('الساعات'!$C$6:$C$2005,'الساعات'!$B$6:$B$2005,A14&amp;""))</f>
        <v/>
      </c>
      <c r="J14" s="18">
        <f>IF(A14&amp;""="","",IF(D14="بالساعة",ROUND(I14*N(F14),2),N(E14)))</f>
        <v/>
      </c>
      <c r="K14" s="18">
        <f>IF(A14&amp;""="","",SUMIFS('الفواتير'!$D$6:$D$1005,'الفواتير'!$C$6:$C$1005,A14&amp;""))</f>
        <v/>
      </c>
      <c r="L14" s="18">
        <f>IF(A14&amp;""="","",SUMIFS('الفواتير'!$J$6:$J$1005,'الفواتير'!$C$6:$C$1005,A14&amp;""))</f>
        <v/>
      </c>
      <c r="M14" s="18">
        <f>IF(A14&amp;""="","",ROUND(J14-K14,2))</f>
        <v/>
      </c>
      <c r="N14" s="18">
        <f>IF(A14&amp;""="","",ROUND(K14-L14,2))</f>
        <v/>
      </c>
      <c r="O14" s="6">
        <f>IF(A14&amp;""="","",IF(AND(H14="مكتمل",M14&gt;0),"فوتر الباقي",IF(AND(D14="بالساعة",H14="جارٍ",M14&gt;0),"ساعات لم تُفوتر","")))</f>
        <v/>
      </c>
    </row>
    <row r="15">
      <c r="A15" s="5" t="n"/>
      <c r="B15" s="5" t="n"/>
      <c r="C15" s="5" t="n"/>
      <c r="D15" s="5" t="n"/>
      <c r="E15" s="16" t="n"/>
      <c r="F15" s="16" t="n"/>
      <c r="G15" s="13" t="n"/>
      <c r="H15" s="5" t="n"/>
      <c r="I15" s="17">
        <f>IF(A15&amp;""="","",SUMIFS('الساعات'!$C$6:$C$2005,'الساعات'!$B$6:$B$2005,A15&amp;""))</f>
        <v/>
      </c>
      <c r="J15" s="18">
        <f>IF(A15&amp;""="","",IF(D15="بالساعة",ROUND(I15*N(F15),2),N(E15)))</f>
        <v/>
      </c>
      <c r="K15" s="18">
        <f>IF(A15&amp;""="","",SUMIFS('الفواتير'!$D$6:$D$1005,'الفواتير'!$C$6:$C$1005,A15&amp;""))</f>
        <v/>
      </c>
      <c r="L15" s="18">
        <f>IF(A15&amp;""="","",SUMIFS('الفواتير'!$J$6:$J$1005,'الفواتير'!$C$6:$C$1005,A15&amp;""))</f>
        <v/>
      </c>
      <c r="M15" s="18">
        <f>IF(A15&amp;""="","",ROUND(J15-K15,2))</f>
        <v/>
      </c>
      <c r="N15" s="18">
        <f>IF(A15&amp;""="","",ROUND(K15-L15,2))</f>
        <v/>
      </c>
      <c r="O15" s="6">
        <f>IF(A15&amp;""="","",IF(AND(H15="مكتمل",M15&gt;0),"فوتر الباقي",IF(AND(D15="بالساعة",H15="جارٍ",M15&gt;0),"ساعات لم تُفوتر","")))</f>
        <v/>
      </c>
    </row>
    <row r="16">
      <c r="A16" s="5" t="n"/>
      <c r="B16" s="5" t="n"/>
      <c r="C16" s="5" t="n"/>
      <c r="D16" s="5" t="n"/>
      <c r="E16" s="16" t="n"/>
      <c r="F16" s="16" t="n"/>
      <c r="G16" s="13" t="n"/>
      <c r="H16" s="5" t="n"/>
      <c r="I16" s="17">
        <f>IF(A16&amp;""="","",SUMIFS('الساعات'!$C$6:$C$2005,'الساعات'!$B$6:$B$2005,A16&amp;""))</f>
        <v/>
      </c>
      <c r="J16" s="18">
        <f>IF(A16&amp;""="","",IF(D16="بالساعة",ROUND(I16*N(F16),2),N(E16)))</f>
        <v/>
      </c>
      <c r="K16" s="18">
        <f>IF(A16&amp;""="","",SUMIFS('الفواتير'!$D$6:$D$1005,'الفواتير'!$C$6:$C$1005,A16&amp;""))</f>
        <v/>
      </c>
      <c r="L16" s="18">
        <f>IF(A16&amp;""="","",SUMIFS('الفواتير'!$J$6:$J$1005,'الفواتير'!$C$6:$C$1005,A16&amp;""))</f>
        <v/>
      </c>
      <c r="M16" s="18">
        <f>IF(A16&amp;""="","",ROUND(J16-K16,2))</f>
        <v/>
      </c>
      <c r="N16" s="18">
        <f>IF(A16&amp;""="","",ROUND(K16-L16,2))</f>
        <v/>
      </c>
      <c r="O16" s="6">
        <f>IF(A16&amp;""="","",IF(AND(H16="مكتمل",M16&gt;0),"فوتر الباقي",IF(AND(D16="بالساعة",H16="جارٍ",M16&gt;0),"ساعات لم تُفوتر","")))</f>
        <v/>
      </c>
    </row>
    <row r="17">
      <c r="A17" s="5" t="n"/>
      <c r="B17" s="5" t="n"/>
      <c r="C17" s="5" t="n"/>
      <c r="D17" s="5" t="n"/>
      <c r="E17" s="16" t="n"/>
      <c r="F17" s="16" t="n"/>
      <c r="G17" s="13" t="n"/>
      <c r="H17" s="5" t="n"/>
      <c r="I17" s="17">
        <f>IF(A17&amp;""="","",SUMIFS('الساعات'!$C$6:$C$2005,'الساعات'!$B$6:$B$2005,A17&amp;""))</f>
        <v/>
      </c>
      <c r="J17" s="18">
        <f>IF(A17&amp;""="","",IF(D17="بالساعة",ROUND(I17*N(F17),2),N(E17)))</f>
        <v/>
      </c>
      <c r="K17" s="18">
        <f>IF(A17&amp;""="","",SUMIFS('الفواتير'!$D$6:$D$1005,'الفواتير'!$C$6:$C$1005,A17&amp;""))</f>
        <v/>
      </c>
      <c r="L17" s="18">
        <f>IF(A17&amp;""="","",SUMIFS('الفواتير'!$J$6:$J$1005,'الفواتير'!$C$6:$C$1005,A17&amp;""))</f>
        <v/>
      </c>
      <c r="M17" s="18">
        <f>IF(A17&amp;""="","",ROUND(J17-K17,2))</f>
        <v/>
      </c>
      <c r="N17" s="18">
        <f>IF(A17&amp;""="","",ROUND(K17-L17,2))</f>
        <v/>
      </c>
      <c r="O17" s="6">
        <f>IF(A17&amp;""="","",IF(AND(H17="مكتمل",M17&gt;0),"فوتر الباقي",IF(AND(D17="بالساعة",H17="جارٍ",M17&gt;0),"ساعات لم تُفوتر","")))</f>
        <v/>
      </c>
    </row>
    <row r="18">
      <c r="A18" s="5" t="n"/>
      <c r="B18" s="5" t="n"/>
      <c r="C18" s="5" t="n"/>
      <c r="D18" s="5" t="n"/>
      <c r="E18" s="16" t="n"/>
      <c r="F18" s="16" t="n"/>
      <c r="G18" s="13" t="n"/>
      <c r="H18" s="5" t="n"/>
      <c r="I18" s="17">
        <f>IF(A18&amp;""="","",SUMIFS('الساعات'!$C$6:$C$2005,'الساعات'!$B$6:$B$2005,A18&amp;""))</f>
        <v/>
      </c>
      <c r="J18" s="18">
        <f>IF(A18&amp;""="","",IF(D18="بالساعة",ROUND(I18*N(F18),2),N(E18)))</f>
        <v/>
      </c>
      <c r="K18" s="18">
        <f>IF(A18&amp;""="","",SUMIFS('الفواتير'!$D$6:$D$1005,'الفواتير'!$C$6:$C$1005,A18&amp;""))</f>
        <v/>
      </c>
      <c r="L18" s="18">
        <f>IF(A18&amp;""="","",SUMIFS('الفواتير'!$J$6:$J$1005,'الفواتير'!$C$6:$C$1005,A18&amp;""))</f>
        <v/>
      </c>
      <c r="M18" s="18">
        <f>IF(A18&amp;""="","",ROUND(J18-K18,2))</f>
        <v/>
      </c>
      <c r="N18" s="18">
        <f>IF(A18&amp;""="","",ROUND(K18-L18,2))</f>
        <v/>
      </c>
      <c r="O18" s="6">
        <f>IF(A18&amp;""="","",IF(AND(H18="مكتمل",M18&gt;0),"فوتر الباقي",IF(AND(D18="بالساعة",H18="جارٍ",M18&gt;0),"ساعات لم تُفوتر","")))</f>
        <v/>
      </c>
    </row>
    <row r="19">
      <c r="A19" s="5" t="n"/>
      <c r="B19" s="5" t="n"/>
      <c r="C19" s="5" t="n"/>
      <c r="D19" s="5" t="n"/>
      <c r="E19" s="16" t="n"/>
      <c r="F19" s="16" t="n"/>
      <c r="G19" s="13" t="n"/>
      <c r="H19" s="5" t="n"/>
      <c r="I19" s="17">
        <f>IF(A19&amp;""="","",SUMIFS('الساعات'!$C$6:$C$2005,'الساعات'!$B$6:$B$2005,A19&amp;""))</f>
        <v/>
      </c>
      <c r="J19" s="18">
        <f>IF(A19&amp;""="","",IF(D19="بالساعة",ROUND(I19*N(F19),2),N(E19)))</f>
        <v/>
      </c>
      <c r="K19" s="18">
        <f>IF(A19&amp;""="","",SUMIFS('الفواتير'!$D$6:$D$1005,'الفواتير'!$C$6:$C$1005,A19&amp;""))</f>
        <v/>
      </c>
      <c r="L19" s="18">
        <f>IF(A19&amp;""="","",SUMIFS('الفواتير'!$J$6:$J$1005,'الفواتير'!$C$6:$C$1005,A19&amp;""))</f>
        <v/>
      </c>
      <c r="M19" s="18">
        <f>IF(A19&amp;""="","",ROUND(J19-K19,2))</f>
        <v/>
      </c>
      <c r="N19" s="18">
        <f>IF(A19&amp;""="","",ROUND(K19-L19,2))</f>
        <v/>
      </c>
      <c r="O19" s="6">
        <f>IF(A19&amp;""="","",IF(AND(H19="مكتمل",M19&gt;0),"فوتر الباقي",IF(AND(D19="بالساعة",H19="جارٍ",M19&gt;0),"ساعات لم تُفوتر","")))</f>
        <v/>
      </c>
    </row>
    <row r="20">
      <c r="A20" s="5" t="n"/>
      <c r="B20" s="5" t="n"/>
      <c r="C20" s="5" t="n"/>
      <c r="D20" s="5" t="n"/>
      <c r="E20" s="16" t="n"/>
      <c r="F20" s="16" t="n"/>
      <c r="G20" s="13" t="n"/>
      <c r="H20" s="5" t="n"/>
      <c r="I20" s="17">
        <f>IF(A20&amp;""="","",SUMIFS('الساعات'!$C$6:$C$2005,'الساعات'!$B$6:$B$2005,A20&amp;""))</f>
        <v/>
      </c>
      <c r="J20" s="18">
        <f>IF(A20&amp;""="","",IF(D20="بالساعة",ROUND(I20*N(F20),2),N(E20)))</f>
        <v/>
      </c>
      <c r="K20" s="18">
        <f>IF(A20&amp;""="","",SUMIFS('الفواتير'!$D$6:$D$1005,'الفواتير'!$C$6:$C$1005,A20&amp;""))</f>
        <v/>
      </c>
      <c r="L20" s="18">
        <f>IF(A20&amp;""="","",SUMIFS('الفواتير'!$J$6:$J$1005,'الفواتير'!$C$6:$C$1005,A20&amp;""))</f>
        <v/>
      </c>
      <c r="M20" s="18">
        <f>IF(A20&amp;""="","",ROUND(J20-K20,2))</f>
        <v/>
      </c>
      <c r="N20" s="18">
        <f>IF(A20&amp;""="","",ROUND(K20-L20,2))</f>
        <v/>
      </c>
      <c r="O20" s="6">
        <f>IF(A20&amp;""="","",IF(AND(H20="مكتمل",M20&gt;0),"فوتر الباقي",IF(AND(D20="بالساعة",H20="جارٍ",M20&gt;0),"ساعات لم تُفوتر","")))</f>
        <v/>
      </c>
    </row>
    <row r="21">
      <c r="A21" s="5" t="n"/>
      <c r="B21" s="5" t="n"/>
      <c r="C21" s="5" t="n"/>
      <c r="D21" s="5" t="n"/>
      <c r="E21" s="16" t="n"/>
      <c r="F21" s="16" t="n"/>
      <c r="G21" s="13" t="n"/>
      <c r="H21" s="5" t="n"/>
      <c r="I21" s="17">
        <f>IF(A21&amp;""="","",SUMIFS('الساعات'!$C$6:$C$2005,'الساعات'!$B$6:$B$2005,A21&amp;""))</f>
        <v/>
      </c>
      <c r="J21" s="18">
        <f>IF(A21&amp;""="","",IF(D21="بالساعة",ROUND(I21*N(F21),2),N(E21)))</f>
        <v/>
      </c>
      <c r="K21" s="18">
        <f>IF(A21&amp;""="","",SUMIFS('الفواتير'!$D$6:$D$1005,'الفواتير'!$C$6:$C$1005,A21&amp;""))</f>
        <v/>
      </c>
      <c r="L21" s="18">
        <f>IF(A21&amp;""="","",SUMIFS('الفواتير'!$J$6:$J$1005,'الفواتير'!$C$6:$C$1005,A21&amp;""))</f>
        <v/>
      </c>
      <c r="M21" s="18">
        <f>IF(A21&amp;""="","",ROUND(J21-K21,2))</f>
        <v/>
      </c>
      <c r="N21" s="18">
        <f>IF(A21&amp;""="","",ROUND(K21-L21,2))</f>
        <v/>
      </c>
      <c r="O21" s="6">
        <f>IF(A21&amp;""="","",IF(AND(H21="مكتمل",M21&gt;0),"فوتر الباقي",IF(AND(D21="بالساعة",H21="جارٍ",M21&gt;0),"ساعات لم تُفوتر","")))</f>
        <v/>
      </c>
    </row>
    <row r="22">
      <c r="A22" s="5" t="n"/>
      <c r="B22" s="5" t="n"/>
      <c r="C22" s="5" t="n"/>
      <c r="D22" s="5" t="n"/>
      <c r="E22" s="16" t="n"/>
      <c r="F22" s="16" t="n"/>
      <c r="G22" s="13" t="n"/>
      <c r="H22" s="5" t="n"/>
      <c r="I22" s="17">
        <f>IF(A22&amp;""="","",SUMIFS('الساعات'!$C$6:$C$2005,'الساعات'!$B$6:$B$2005,A22&amp;""))</f>
        <v/>
      </c>
      <c r="J22" s="18">
        <f>IF(A22&amp;""="","",IF(D22="بالساعة",ROUND(I22*N(F22),2),N(E22)))</f>
        <v/>
      </c>
      <c r="K22" s="18">
        <f>IF(A22&amp;""="","",SUMIFS('الفواتير'!$D$6:$D$1005,'الفواتير'!$C$6:$C$1005,A22&amp;""))</f>
        <v/>
      </c>
      <c r="L22" s="18">
        <f>IF(A22&amp;""="","",SUMIFS('الفواتير'!$J$6:$J$1005,'الفواتير'!$C$6:$C$1005,A22&amp;""))</f>
        <v/>
      </c>
      <c r="M22" s="18">
        <f>IF(A22&amp;""="","",ROUND(J22-K22,2))</f>
        <v/>
      </c>
      <c r="N22" s="18">
        <f>IF(A22&amp;""="","",ROUND(K22-L22,2))</f>
        <v/>
      </c>
      <c r="O22" s="6">
        <f>IF(A22&amp;""="","",IF(AND(H22="مكتمل",M22&gt;0),"فوتر الباقي",IF(AND(D22="بالساعة",H22="جارٍ",M22&gt;0),"ساعات لم تُفوتر","")))</f>
        <v/>
      </c>
    </row>
    <row r="23">
      <c r="A23" s="5" t="n"/>
      <c r="B23" s="5" t="n"/>
      <c r="C23" s="5" t="n"/>
      <c r="D23" s="5" t="n"/>
      <c r="E23" s="16" t="n"/>
      <c r="F23" s="16" t="n"/>
      <c r="G23" s="13" t="n"/>
      <c r="H23" s="5" t="n"/>
      <c r="I23" s="17">
        <f>IF(A23&amp;""="","",SUMIFS('الساعات'!$C$6:$C$2005,'الساعات'!$B$6:$B$2005,A23&amp;""))</f>
        <v/>
      </c>
      <c r="J23" s="18">
        <f>IF(A23&amp;""="","",IF(D23="بالساعة",ROUND(I23*N(F23),2),N(E23)))</f>
        <v/>
      </c>
      <c r="K23" s="18">
        <f>IF(A23&amp;""="","",SUMIFS('الفواتير'!$D$6:$D$1005,'الفواتير'!$C$6:$C$1005,A23&amp;""))</f>
        <v/>
      </c>
      <c r="L23" s="18">
        <f>IF(A23&amp;""="","",SUMIFS('الفواتير'!$J$6:$J$1005,'الفواتير'!$C$6:$C$1005,A23&amp;""))</f>
        <v/>
      </c>
      <c r="M23" s="18">
        <f>IF(A23&amp;""="","",ROUND(J23-K23,2))</f>
        <v/>
      </c>
      <c r="N23" s="18">
        <f>IF(A23&amp;""="","",ROUND(K23-L23,2))</f>
        <v/>
      </c>
      <c r="O23" s="6">
        <f>IF(A23&amp;""="","",IF(AND(H23="مكتمل",M23&gt;0),"فوتر الباقي",IF(AND(D23="بالساعة",H23="جارٍ",M23&gt;0),"ساعات لم تُفوتر","")))</f>
        <v/>
      </c>
    </row>
    <row r="24">
      <c r="A24" s="5" t="n"/>
      <c r="B24" s="5" t="n"/>
      <c r="C24" s="5" t="n"/>
      <c r="D24" s="5" t="n"/>
      <c r="E24" s="16" t="n"/>
      <c r="F24" s="16" t="n"/>
      <c r="G24" s="13" t="n"/>
      <c r="H24" s="5" t="n"/>
      <c r="I24" s="17">
        <f>IF(A24&amp;""="","",SUMIFS('الساعات'!$C$6:$C$2005,'الساعات'!$B$6:$B$2005,A24&amp;""))</f>
        <v/>
      </c>
      <c r="J24" s="18">
        <f>IF(A24&amp;""="","",IF(D24="بالساعة",ROUND(I24*N(F24),2),N(E24)))</f>
        <v/>
      </c>
      <c r="K24" s="18">
        <f>IF(A24&amp;""="","",SUMIFS('الفواتير'!$D$6:$D$1005,'الفواتير'!$C$6:$C$1005,A24&amp;""))</f>
        <v/>
      </c>
      <c r="L24" s="18">
        <f>IF(A24&amp;""="","",SUMIFS('الفواتير'!$J$6:$J$1005,'الفواتير'!$C$6:$C$1005,A24&amp;""))</f>
        <v/>
      </c>
      <c r="M24" s="18">
        <f>IF(A24&amp;""="","",ROUND(J24-K24,2))</f>
        <v/>
      </c>
      <c r="N24" s="18">
        <f>IF(A24&amp;""="","",ROUND(K24-L24,2))</f>
        <v/>
      </c>
      <c r="O24" s="6">
        <f>IF(A24&amp;""="","",IF(AND(H24="مكتمل",M24&gt;0),"فوتر الباقي",IF(AND(D24="بالساعة",H24="جارٍ",M24&gt;0),"ساعات لم تُفوتر","")))</f>
        <v/>
      </c>
    </row>
    <row r="25">
      <c r="A25" s="5" t="n"/>
      <c r="B25" s="5" t="n"/>
      <c r="C25" s="5" t="n"/>
      <c r="D25" s="5" t="n"/>
      <c r="E25" s="16" t="n"/>
      <c r="F25" s="16" t="n"/>
      <c r="G25" s="13" t="n"/>
      <c r="H25" s="5" t="n"/>
      <c r="I25" s="17">
        <f>IF(A25&amp;""="","",SUMIFS('الساعات'!$C$6:$C$2005,'الساعات'!$B$6:$B$2005,A25&amp;""))</f>
        <v/>
      </c>
      <c r="J25" s="18">
        <f>IF(A25&amp;""="","",IF(D25="بالساعة",ROUND(I25*N(F25),2),N(E25)))</f>
        <v/>
      </c>
      <c r="K25" s="18">
        <f>IF(A25&amp;""="","",SUMIFS('الفواتير'!$D$6:$D$1005,'الفواتير'!$C$6:$C$1005,A25&amp;""))</f>
        <v/>
      </c>
      <c r="L25" s="18">
        <f>IF(A25&amp;""="","",SUMIFS('الفواتير'!$J$6:$J$1005,'الفواتير'!$C$6:$C$1005,A25&amp;""))</f>
        <v/>
      </c>
      <c r="M25" s="18">
        <f>IF(A25&amp;""="","",ROUND(J25-K25,2))</f>
        <v/>
      </c>
      <c r="N25" s="18">
        <f>IF(A25&amp;""="","",ROUND(K25-L25,2))</f>
        <v/>
      </c>
      <c r="O25" s="6">
        <f>IF(A25&amp;""="","",IF(AND(H25="مكتمل",M25&gt;0),"فوتر الباقي",IF(AND(D25="بالساعة",H25="جارٍ",M25&gt;0),"ساعات لم تُفوتر","")))</f>
        <v/>
      </c>
    </row>
    <row r="26">
      <c r="A26" s="5" t="n"/>
      <c r="B26" s="5" t="n"/>
      <c r="C26" s="5" t="n"/>
      <c r="D26" s="5" t="n"/>
      <c r="E26" s="16" t="n"/>
      <c r="F26" s="16" t="n"/>
      <c r="G26" s="13" t="n"/>
      <c r="H26" s="5" t="n"/>
      <c r="I26" s="17">
        <f>IF(A26&amp;""="","",SUMIFS('الساعات'!$C$6:$C$2005,'الساعات'!$B$6:$B$2005,A26&amp;""))</f>
        <v/>
      </c>
      <c r="J26" s="18">
        <f>IF(A26&amp;""="","",IF(D26="بالساعة",ROUND(I26*N(F26),2),N(E26)))</f>
        <v/>
      </c>
      <c r="K26" s="18">
        <f>IF(A26&amp;""="","",SUMIFS('الفواتير'!$D$6:$D$1005,'الفواتير'!$C$6:$C$1005,A26&amp;""))</f>
        <v/>
      </c>
      <c r="L26" s="18">
        <f>IF(A26&amp;""="","",SUMIFS('الفواتير'!$J$6:$J$1005,'الفواتير'!$C$6:$C$1005,A26&amp;""))</f>
        <v/>
      </c>
      <c r="M26" s="18">
        <f>IF(A26&amp;""="","",ROUND(J26-K26,2))</f>
        <v/>
      </c>
      <c r="N26" s="18">
        <f>IF(A26&amp;""="","",ROUND(K26-L26,2))</f>
        <v/>
      </c>
      <c r="O26" s="6">
        <f>IF(A26&amp;""="","",IF(AND(H26="مكتمل",M26&gt;0),"فوتر الباقي",IF(AND(D26="بالساعة",H26="جارٍ",M26&gt;0),"ساعات لم تُفوتر","")))</f>
        <v/>
      </c>
    </row>
    <row r="27">
      <c r="A27" s="5" t="n"/>
      <c r="B27" s="5" t="n"/>
      <c r="C27" s="5" t="n"/>
      <c r="D27" s="5" t="n"/>
      <c r="E27" s="16" t="n"/>
      <c r="F27" s="16" t="n"/>
      <c r="G27" s="13" t="n"/>
      <c r="H27" s="5" t="n"/>
      <c r="I27" s="17">
        <f>IF(A27&amp;""="","",SUMIFS('الساعات'!$C$6:$C$2005,'الساعات'!$B$6:$B$2005,A27&amp;""))</f>
        <v/>
      </c>
      <c r="J27" s="18">
        <f>IF(A27&amp;""="","",IF(D27="بالساعة",ROUND(I27*N(F27),2),N(E27)))</f>
        <v/>
      </c>
      <c r="K27" s="18">
        <f>IF(A27&amp;""="","",SUMIFS('الفواتير'!$D$6:$D$1005,'الفواتير'!$C$6:$C$1005,A27&amp;""))</f>
        <v/>
      </c>
      <c r="L27" s="18">
        <f>IF(A27&amp;""="","",SUMIFS('الفواتير'!$J$6:$J$1005,'الفواتير'!$C$6:$C$1005,A27&amp;""))</f>
        <v/>
      </c>
      <c r="M27" s="18">
        <f>IF(A27&amp;""="","",ROUND(J27-K27,2))</f>
        <v/>
      </c>
      <c r="N27" s="18">
        <f>IF(A27&amp;""="","",ROUND(K27-L27,2))</f>
        <v/>
      </c>
      <c r="O27" s="6">
        <f>IF(A27&amp;""="","",IF(AND(H27="مكتمل",M27&gt;0),"فوتر الباقي",IF(AND(D27="بالساعة",H27="جارٍ",M27&gt;0),"ساعات لم تُفوتر","")))</f>
        <v/>
      </c>
    </row>
    <row r="28">
      <c r="A28" s="5" t="n"/>
      <c r="B28" s="5" t="n"/>
      <c r="C28" s="5" t="n"/>
      <c r="D28" s="5" t="n"/>
      <c r="E28" s="16" t="n"/>
      <c r="F28" s="16" t="n"/>
      <c r="G28" s="13" t="n"/>
      <c r="H28" s="5" t="n"/>
      <c r="I28" s="17">
        <f>IF(A28&amp;""="","",SUMIFS('الساعات'!$C$6:$C$2005,'الساعات'!$B$6:$B$2005,A28&amp;""))</f>
        <v/>
      </c>
      <c r="J28" s="18">
        <f>IF(A28&amp;""="","",IF(D28="بالساعة",ROUND(I28*N(F28),2),N(E28)))</f>
        <v/>
      </c>
      <c r="K28" s="18">
        <f>IF(A28&amp;""="","",SUMIFS('الفواتير'!$D$6:$D$1005,'الفواتير'!$C$6:$C$1005,A28&amp;""))</f>
        <v/>
      </c>
      <c r="L28" s="18">
        <f>IF(A28&amp;""="","",SUMIFS('الفواتير'!$J$6:$J$1005,'الفواتير'!$C$6:$C$1005,A28&amp;""))</f>
        <v/>
      </c>
      <c r="M28" s="18">
        <f>IF(A28&amp;""="","",ROUND(J28-K28,2))</f>
        <v/>
      </c>
      <c r="N28" s="18">
        <f>IF(A28&amp;""="","",ROUND(K28-L28,2))</f>
        <v/>
      </c>
      <c r="O28" s="6">
        <f>IF(A28&amp;""="","",IF(AND(H28="مكتمل",M28&gt;0),"فوتر الباقي",IF(AND(D28="بالساعة",H28="جارٍ",M28&gt;0),"ساعات لم تُفوتر","")))</f>
        <v/>
      </c>
    </row>
    <row r="29">
      <c r="A29" s="5" t="n"/>
      <c r="B29" s="5" t="n"/>
      <c r="C29" s="5" t="n"/>
      <c r="D29" s="5" t="n"/>
      <c r="E29" s="16" t="n"/>
      <c r="F29" s="16" t="n"/>
      <c r="G29" s="13" t="n"/>
      <c r="H29" s="5" t="n"/>
      <c r="I29" s="17">
        <f>IF(A29&amp;""="","",SUMIFS('الساعات'!$C$6:$C$2005,'الساعات'!$B$6:$B$2005,A29&amp;""))</f>
        <v/>
      </c>
      <c r="J29" s="18">
        <f>IF(A29&amp;""="","",IF(D29="بالساعة",ROUND(I29*N(F29),2),N(E29)))</f>
        <v/>
      </c>
      <c r="K29" s="18">
        <f>IF(A29&amp;""="","",SUMIFS('الفواتير'!$D$6:$D$1005,'الفواتير'!$C$6:$C$1005,A29&amp;""))</f>
        <v/>
      </c>
      <c r="L29" s="18">
        <f>IF(A29&amp;""="","",SUMIFS('الفواتير'!$J$6:$J$1005,'الفواتير'!$C$6:$C$1005,A29&amp;""))</f>
        <v/>
      </c>
      <c r="M29" s="18">
        <f>IF(A29&amp;""="","",ROUND(J29-K29,2))</f>
        <v/>
      </c>
      <c r="N29" s="18">
        <f>IF(A29&amp;""="","",ROUND(K29-L29,2))</f>
        <v/>
      </c>
      <c r="O29" s="6">
        <f>IF(A29&amp;""="","",IF(AND(H29="مكتمل",M29&gt;0),"فوتر الباقي",IF(AND(D29="بالساعة",H29="جارٍ",M29&gt;0),"ساعات لم تُفوتر","")))</f>
        <v/>
      </c>
    </row>
    <row r="30">
      <c r="A30" s="5" t="n"/>
      <c r="B30" s="5" t="n"/>
      <c r="C30" s="5" t="n"/>
      <c r="D30" s="5" t="n"/>
      <c r="E30" s="16" t="n"/>
      <c r="F30" s="16" t="n"/>
      <c r="G30" s="13" t="n"/>
      <c r="H30" s="5" t="n"/>
      <c r="I30" s="17">
        <f>IF(A30&amp;""="","",SUMIFS('الساعات'!$C$6:$C$2005,'الساعات'!$B$6:$B$2005,A30&amp;""))</f>
        <v/>
      </c>
      <c r="J30" s="18">
        <f>IF(A30&amp;""="","",IF(D30="بالساعة",ROUND(I30*N(F30),2),N(E30)))</f>
        <v/>
      </c>
      <c r="K30" s="18">
        <f>IF(A30&amp;""="","",SUMIFS('الفواتير'!$D$6:$D$1005,'الفواتير'!$C$6:$C$1005,A30&amp;""))</f>
        <v/>
      </c>
      <c r="L30" s="18">
        <f>IF(A30&amp;""="","",SUMIFS('الفواتير'!$J$6:$J$1005,'الفواتير'!$C$6:$C$1005,A30&amp;""))</f>
        <v/>
      </c>
      <c r="M30" s="18">
        <f>IF(A30&amp;""="","",ROUND(J30-K30,2))</f>
        <v/>
      </c>
      <c r="N30" s="18">
        <f>IF(A30&amp;""="","",ROUND(K30-L30,2))</f>
        <v/>
      </c>
      <c r="O30" s="6">
        <f>IF(A30&amp;""="","",IF(AND(H30="مكتمل",M30&gt;0),"فوتر الباقي",IF(AND(D30="بالساعة",H30="جارٍ",M30&gt;0),"ساعات لم تُفوتر","")))</f>
        <v/>
      </c>
    </row>
    <row r="31">
      <c r="A31" s="5" t="n"/>
      <c r="B31" s="5" t="n"/>
      <c r="C31" s="5" t="n"/>
      <c r="D31" s="5" t="n"/>
      <c r="E31" s="16" t="n"/>
      <c r="F31" s="16" t="n"/>
      <c r="G31" s="13" t="n"/>
      <c r="H31" s="5" t="n"/>
      <c r="I31" s="17">
        <f>IF(A31&amp;""="","",SUMIFS('الساعات'!$C$6:$C$2005,'الساعات'!$B$6:$B$2005,A31&amp;""))</f>
        <v/>
      </c>
      <c r="J31" s="18">
        <f>IF(A31&amp;""="","",IF(D31="بالساعة",ROUND(I31*N(F31),2),N(E31)))</f>
        <v/>
      </c>
      <c r="K31" s="18">
        <f>IF(A31&amp;""="","",SUMIFS('الفواتير'!$D$6:$D$1005,'الفواتير'!$C$6:$C$1005,A31&amp;""))</f>
        <v/>
      </c>
      <c r="L31" s="18">
        <f>IF(A31&amp;""="","",SUMIFS('الفواتير'!$J$6:$J$1005,'الفواتير'!$C$6:$C$1005,A31&amp;""))</f>
        <v/>
      </c>
      <c r="M31" s="18">
        <f>IF(A31&amp;""="","",ROUND(J31-K31,2))</f>
        <v/>
      </c>
      <c r="N31" s="18">
        <f>IF(A31&amp;""="","",ROUND(K31-L31,2))</f>
        <v/>
      </c>
      <c r="O31" s="6">
        <f>IF(A31&amp;""="","",IF(AND(H31="مكتمل",M31&gt;0),"فوتر الباقي",IF(AND(D31="بالساعة",H31="جارٍ",M31&gt;0),"ساعات لم تُفوتر","")))</f>
        <v/>
      </c>
    </row>
    <row r="32">
      <c r="A32" s="5" t="n"/>
      <c r="B32" s="5" t="n"/>
      <c r="C32" s="5" t="n"/>
      <c r="D32" s="5" t="n"/>
      <c r="E32" s="16" t="n"/>
      <c r="F32" s="16" t="n"/>
      <c r="G32" s="13" t="n"/>
      <c r="H32" s="5" t="n"/>
      <c r="I32" s="17">
        <f>IF(A32&amp;""="","",SUMIFS('الساعات'!$C$6:$C$2005,'الساعات'!$B$6:$B$2005,A32&amp;""))</f>
        <v/>
      </c>
      <c r="J32" s="18">
        <f>IF(A32&amp;""="","",IF(D32="بالساعة",ROUND(I32*N(F32),2),N(E32)))</f>
        <v/>
      </c>
      <c r="K32" s="18">
        <f>IF(A32&amp;""="","",SUMIFS('الفواتير'!$D$6:$D$1005,'الفواتير'!$C$6:$C$1005,A32&amp;""))</f>
        <v/>
      </c>
      <c r="L32" s="18">
        <f>IF(A32&amp;""="","",SUMIFS('الفواتير'!$J$6:$J$1005,'الفواتير'!$C$6:$C$1005,A32&amp;""))</f>
        <v/>
      </c>
      <c r="M32" s="18">
        <f>IF(A32&amp;""="","",ROUND(J32-K32,2))</f>
        <v/>
      </c>
      <c r="N32" s="18">
        <f>IF(A32&amp;""="","",ROUND(K32-L32,2))</f>
        <v/>
      </c>
      <c r="O32" s="6">
        <f>IF(A32&amp;""="","",IF(AND(H32="مكتمل",M32&gt;0),"فوتر الباقي",IF(AND(D32="بالساعة",H32="جارٍ",M32&gt;0),"ساعات لم تُفوتر","")))</f>
        <v/>
      </c>
    </row>
    <row r="33">
      <c r="A33" s="5" t="n"/>
      <c r="B33" s="5" t="n"/>
      <c r="C33" s="5" t="n"/>
      <c r="D33" s="5" t="n"/>
      <c r="E33" s="16" t="n"/>
      <c r="F33" s="16" t="n"/>
      <c r="G33" s="13" t="n"/>
      <c r="H33" s="5" t="n"/>
      <c r="I33" s="17">
        <f>IF(A33&amp;""="","",SUMIFS('الساعات'!$C$6:$C$2005,'الساعات'!$B$6:$B$2005,A33&amp;""))</f>
        <v/>
      </c>
      <c r="J33" s="18">
        <f>IF(A33&amp;""="","",IF(D33="بالساعة",ROUND(I33*N(F33),2),N(E33)))</f>
        <v/>
      </c>
      <c r="K33" s="18">
        <f>IF(A33&amp;""="","",SUMIFS('الفواتير'!$D$6:$D$1005,'الفواتير'!$C$6:$C$1005,A33&amp;""))</f>
        <v/>
      </c>
      <c r="L33" s="18">
        <f>IF(A33&amp;""="","",SUMIFS('الفواتير'!$J$6:$J$1005,'الفواتير'!$C$6:$C$1005,A33&amp;""))</f>
        <v/>
      </c>
      <c r="M33" s="18">
        <f>IF(A33&amp;""="","",ROUND(J33-K33,2))</f>
        <v/>
      </c>
      <c r="N33" s="18">
        <f>IF(A33&amp;""="","",ROUND(K33-L33,2))</f>
        <v/>
      </c>
      <c r="O33" s="6">
        <f>IF(A33&amp;""="","",IF(AND(H33="مكتمل",M33&gt;0),"فوتر الباقي",IF(AND(D33="بالساعة",H33="جارٍ",M33&gt;0),"ساعات لم تُفوتر","")))</f>
        <v/>
      </c>
    </row>
    <row r="34">
      <c r="A34" s="5" t="n"/>
      <c r="B34" s="5" t="n"/>
      <c r="C34" s="5" t="n"/>
      <c r="D34" s="5" t="n"/>
      <c r="E34" s="16" t="n"/>
      <c r="F34" s="16" t="n"/>
      <c r="G34" s="13" t="n"/>
      <c r="H34" s="5" t="n"/>
      <c r="I34" s="17">
        <f>IF(A34&amp;""="","",SUMIFS('الساعات'!$C$6:$C$2005,'الساعات'!$B$6:$B$2005,A34&amp;""))</f>
        <v/>
      </c>
      <c r="J34" s="18">
        <f>IF(A34&amp;""="","",IF(D34="بالساعة",ROUND(I34*N(F34),2),N(E34)))</f>
        <v/>
      </c>
      <c r="K34" s="18">
        <f>IF(A34&amp;""="","",SUMIFS('الفواتير'!$D$6:$D$1005,'الفواتير'!$C$6:$C$1005,A34&amp;""))</f>
        <v/>
      </c>
      <c r="L34" s="18">
        <f>IF(A34&amp;""="","",SUMIFS('الفواتير'!$J$6:$J$1005,'الفواتير'!$C$6:$C$1005,A34&amp;""))</f>
        <v/>
      </c>
      <c r="M34" s="18">
        <f>IF(A34&amp;""="","",ROUND(J34-K34,2))</f>
        <v/>
      </c>
      <c r="N34" s="18">
        <f>IF(A34&amp;""="","",ROUND(K34-L34,2))</f>
        <v/>
      </c>
      <c r="O34" s="6">
        <f>IF(A34&amp;""="","",IF(AND(H34="مكتمل",M34&gt;0),"فوتر الباقي",IF(AND(D34="بالساعة",H34="جارٍ",M34&gt;0),"ساعات لم تُفوتر","")))</f>
        <v/>
      </c>
    </row>
    <row r="35">
      <c r="A35" s="5" t="n"/>
      <c r="B35" s="5" t="n"/>
      <c r="C35" s="5" t="n"/>
      <c r="D35" s="5" t="n"/>
      <c r="E35" s="16" t="n"/>
      <c r="F35" s="16" t="n"/>
      <c r="G35" s="13" t="n"/>
      <c r="H35" s="5" t="n"/>
      <c r="I35" s="17">
        <f>IF(A35&amp;""="","",SUMIFS('الساعات'!$C$6:$C$2005,'الساعات'!$B$6:$B$2005,A35&amp;""))</f>
        <v/>
      </c>
      <c r="J35" s="18">
        <f>IF(A35&amp;""="","",IF(D35="بالساعة",ROUND(I35*N(F35),2),N(E35)))</f>
        <v/>
      </c>
      <c r="K35" s="18">
        <f>IF(A35&amp;""="","",SUMIFS('الفواتير'!$D$6:$D$1005,'الفواتير'!$C$6:$C$1005,A35&amp;""))</f>
        <v/>
      </c>
      <c r="L35" s="18">
        <f>IF(A35&amp;""="","",SUMIFS('الفواتير'!$J$6:$J$1005,'الفواتير'!$C$6:$C$1005,A35&amp;""))</f>
        <v/>
      </c>
      <c r="M35" s="18">
        <f>IF(A35&amp;""="","",ROUND(J35-K35,2))</f>
        <v/>
      </c>
      <c r="N35" s="18">
        <f>IF(A35&amp;""="","",ROUND(K35-L35,2))</f>
        <v/>
      </c>
      <c r="O35" s="6">
        <f>IF(A35&amp;""="","",IF(AND(H35="مكتمل",M35&gt;0),"فوتر الباقي",IF(AND(D35="بالساعة",H35="جارٍ",M35&gt;0),"ساعات لم تُفوتر","")))</f>
        <v/>
      </c>
    </row>
    <row r="36">
      <c r="A36" s="5" t="n"/>
      <c r="B36" s="5" t="n"/>
      <c r="C36" s="5" t="n"/>
      <c r="D36" s="5" t="n"/>
      <c r="E36" s="16" t="n"/>
      <c r="F36" s="16" t="n"/>
      <c r="G36" s="13" t="n"/>
      <c r="H36" s="5" t="n"/>
      <c r="I36" s="17">
        <f>IF(A36&amp;""="","",SUMIFS('الساعات'!$C$6:$C$2005,'الساعات'!$B$6:$B$2005,A36&amp;""))</f>
        <v/>
      </c>
      <c r="J36" s="18">
        <f>IF(A36&amp;""="","",IF(D36="بالساعة",ROUND(I36*N(F36),2),N(E36)))</f>
        <v/>
      </c>
      <c r="K36" s="18">
        <f>IF(A36&amp;""="","",SUMIFS('الفواتير'!$D$6:$D$1005,'الفواتير'!$C$6:$C$1005,A36&amp;""))</f>
        <v/>
      </c>
      <c r="L36" s="18">
        <f>IF(A36&amp;""="","",SUMIFS('الفواتير'!$J$6:$J$1005,'الفواتير'!$C$6:$C$1005,A36&amp;""))</f>
        <v/>
      </c>
      <c r="M36" s="18">
        <f>IF(A36&amp;""="","",ROUND(J36-K36,2))</f>
        <v/>
      </c>
      <c r="N36" s="18">
        <f>IF(A36&amp;""="","",ROUND(K36-L36,2))</f>
        <v/>
      </c>
      <c r="O36" s="6">
        <f>IF(A36&amp;""="","",IF(AND(H36="مكتمل",M36&gt;0),"فوتر الباقي",IF(AND(D36="بالساعة",H36="جارٍ",M36&gt;0),"ساعات لم تُفوتر","")))</f>
        <v/>
      </c>
    </row>
    <row r="37">
      <c r="A37" s="5" t="n"/>
      <c r="B37" s="5" t="n"/>
      <c r="C37" s="5" t="n"/>
      <c r="D37" s="5" t="n"/>
      <c r="E37" s="16" t="n"/>
      <c r="F37" s="16" t="n"/>
      <c r="G37" s="13" t="n"/>
      <c r="H37" s="5" t="n"/>
      <c r="I37" s="17">
        <f>IF(A37&amp;""="","",SUMIFS('الساعات'!$C$6:$C$2005,'الساعات'!$B$6:$B$2005,A37&amp;""))</f>
        <v/>
      </c>
      <c r="J37" s="18">
        <f>IF(A37&amp;""="","",IF(D37="بالساعة",ROUND(I37*N(F37),2),N(E37)))</f>
        <v/>
      </c>
      <c r="K37" s="18">
        <f>IF(A37&amp;""="","",SUMIFS('الفواتير'!$D$6:$D$1005,'الفواتير'!$C$6:$C$1005,A37&amp;""))</f>
        <v/>
      </c>
      <c r="L37" s="18">
        <f>IF(A37&amp;""="","",SUMIFS('الفواتير'!$J$6:$J$1005,'الفواتير'!$C$6:$C$1005,A37&amp;""))</f>
        <v/>
      </c>
      <c r="M37" s="18">
        <f>IF(A37&amp;""="","",ROUND(J37-K37,2))</f>
        <v/>
      </c>
      <c r="N37" s="18">
        <f>IF(A37&amp;""="","",ROUND(K37-L37,2))</f>
        <v/>
      </c>
      <c r="O37" s="6">
        <f>IF(A37&amp;""="","",IF(AND(H37="مكتمل",M37&gt;0),"فوتر الباقي",IF(AND(D37="بالساعة",H37="جارٍ",M37&gt;0),"ساعات لم تُفوتر","")))</f>
        <v/>
      </c>
    </row>
    <row r="38">
      <c r="A38" s="5" t="n"/>
      <c r="B38" s="5" t="n"/>
      <c r="C38" s="5" t="n"/>
      <c r="D38" s="5" t="n"/>
      <c r="E38" s="16" t="n"/>
      <c r="F38" s="16" t="n"/>
      <c r="G38" s="13" t="n"/>
      <c r="H38" s="5" t="n"/>
      <c r="I38" s="17">
        <f>IF(A38&amp;""="","",SUMIFS('الساعات'!$C$6:$C$2005,'الساعات'!$B$6:$B$2005,A38&amp;""))</f>
        <v/>
      </c>
      <c r="J38" s="18">
        <f>IF(A38&amp;""="","",IF(D38="بالساعة",ROUND(I38*N(F38),2),N(E38)))</f>
        <v/>
      </c>
      <c r="K38" s="18">
        <f>IF(A38&amp;""="","",SUMIFS('الفواتير'!$D$6:$D$1005,'الفواتير'!$C$6:$C$1005,A38&amp;""))</f>
        <v/>
      </c>
      <c r="L38" s="18">
        <f>IF(A38&amp;""="","",SUMIFS('الفواتير'!$J$6:$J$1005,'الفواتير'!$C$6:$C$1005,A38&amp;""))</f>
        <v/>
      </c>
      <c r="M38" s="18">
        <f>IF(A38&amp;""="","",ROUND(J38-K38,2))</f>
        <v/>
      </c>
      <c r="N38" s="18">
        <f>IF(A38&amp;""="","",ROUND(K38-L38,2))</f>
        <v/>
      </c>
      <c r="O38" s="6">
        <f>IF(A38&amp;""="","",IF(AND(H38="مكتمل",M38&gt;0),"فوتر الباقي",IF(AND(D38="بالساعة",H38="جارٍ",M38&gt;0),"ساعات لم تُفوتر","")))</f>
        <v/>
      </c>
    </row>
    <row r="39">
      <c r="A39" s="5" t="n"/>
      <c r="B39" s="5" t="n"/>
      <c r="C39" s="5" t="n"/>
      <c r="D39" s="5" t="n"/>
      <c r="E39" s="16" t="n"/>
      <c r="F39" s="16" t="n"/>
      <c r="G39" s="13" t="n"/>
      <c r="H39" s="5" t="n"/>
      <c r="I39" s="17">
        <f>IF(A39&amp;""="","",SUMIFS('الساعات'!$C$6:$C$2005,'الساعات'!$B$6:$B$2005,A39&amp;""))</f>
        <v/>
      </c>
      <c r="J39" s="18">
        <f>IF(A39&amp;""="","",IF(D39="بالساعة",ROUND(I39*N(F39),2),N(E39)))</f>
        <v/>
      </c>
      <c r="K39" s="18">
        <f>IF(A39&amp;""="","",SUMIFS('الفواتير'!$D$6:$D$1005,'الفواتير'!$C$6:$C$1005,A39&amp;""))</f>
        <v/>
      </c>
      <c r="L39" s="18">
        <f>IF(A39&amp;""="","",SUMIFS('الفواتير'!$J$6:$J$1005,'الفواتير'!$C$6:$C$1005,A39&amp;""))</f>
        <v/>
      </c>
      <c r="M39" s="18">
        <f>IF(A39&amp;""="","",ROUND(J39-K39,2))</f>
        <v/>
      </c>
      <c r="N39" s="18">
        <f>IF(A39&amp;""="","",ROUND(K39-L39,2))</f>
        <v/>
      </c>
      <c r="O39" s="6">
        <f>IF(A39&amp;""="","",IF(AND(H39="مكتمل",M39&gt;0),"فوتر الباقي",IF(AND(D39="بالساعة",H39="جارٍ",M39&gt;0),"ساعات لم تُفوتر","")))</f>
        <v/>
      </c>
    </row>
    <row r="40">
      <c r="A40" s="5" t="n"/>
      <c r="B40" s="5" t="n"/>
      <c r="C40" s="5" t="n"/>
      <c r="D40" s="5" t="n"/>
      <c r="E40" s="16" t="n"/>
      <c r="F40" s="16" t="n"/>
      <c r="G40" s="13" t="n"/>
      <c r="H40" s="5" t="n"/>
      <c r="I40" s="17">
        <f>IF(A40&amp;""="","",SUMIFS('الساعات'!$C$6:$C$2005,'الساعات'!$B$6:$B$2005,A40&amp;""))</f>
        <v/>
      </c>
      <c r="J40" s="18">
        <f>IF(A40&amp;""="","",IF(D40="بالساعة",ROUND(I40*N(F40),2),N(E40)))</f>
        <v/>
      </c>
      <c r="K40" s="18">
        <f>IF(A40&amp;""="","",SUMIFS('الفواتير'!$D$6:$D$1005,'الفواتير'!$C$6:$C$1005,A40&amp;""))</f>
        <v/>
      </c>
      <c r="L40" s="18">
        <f>IF(A40&amp;""="","",SUMIFS('الفواتير'!$J$6:$J$1005,'الفواتير'!$C$6:$C$1005,A40&amp;""))</f>
        <v/>
      </c>
      <c r="M40" s="18">
        <f>IF(A40&amp;""="","",ROUND(J40-K40,2))</f>
        <v/>
      </c>
      <c r="N40" s="18">
        <f>IF(A40&amp;""="","",ROUND(K40-L40,2))</f>
        <v/>
      </c>
      <c r="O40" s="6">
        <f>IF(A40&amp;""="","",IF(AND(H40="مكتمل",M40&gt;0),"فوتر الباقي",IF(AND(D40="بالساعة",H40="جارٍ",M40&gt;0),"ساعات لم تُفوتر","")))</f>
        <v/>
      </c>
    </row>
    <row r="41">
      <c r="A41" s="5" t="n"/>
      <c r="B41" s="5" t="n"/>
      <c r="C41" s="5" t="n"/>
      <c r="D41" s="5" t="n"/>
      <c r="E41" s="16" t="n"/>
      <c r="F41" s="16" t="n"/>
      <c r="G41" s="13" t="n"/>
      <c r="H41" s="5" t="n"/>
      <c r="I41" s="17">
        <f>IF(A41&amp;""="","",SUMIFS('الساعات'!$C$6:$C$2005,'الساعات'!$B$6:$B$2005,A41&amp;""))</f>
        <v/>
      </c>
      <c r="J41" s="18">
        <f>IF(A41&amp;""="","",IF(D41="بالساعة",ROUND(I41*N(F41),2),N(E41)))</f>
        <v/>
      </c>
      <c r="K41" s="18">
        <f>IF(A41&amp;""="","",SUMIFS('الفواتير'!$D$6:$D$1005,'الفواتير'!$C$6:$C$1005,A41&amp;""))</f>
        <v/>
      </c>
      <c r="L41" s="18">
        <f>IF(A41&amp;""="","",SUMIFS('الفواتير'!$J$6:$J$1005,'الفواتير'!$C$6:$C$1005,A41&amp;""))</f>
        <v/>
      </c>
      <c r="M41" s="18">
        <f>IF(A41&amp;""="","",ROUND(J41-K41,2))</f>
        <v/>
      </c>
      <c r="N41" s="18">
        <f>IF(A41&amp;""="","",ROUND(K41-L41,2))</f>
        <v/>
      </c>
      <c r="O41" s="6">
        <f>IF(A41&amp;""="","",IF(AND(H41="مكتمل",M41&gt;0),"فوتر الباقي",IF(AND(D41="بالساعة",H41="جارٍ",M41&gt;0),"ساعات لم تُفوتر","")))</f>
        <v/>
      </c>
    </row>
    <row r="42">
      <c r="A42" s="5" t="n"/>
      <c r="B42" s="5" t="n"/>
      <c r="C42" s="5" t="n"/>
      <c r="D42" s="5" t="n"/>
      <c r="E42" s="16" t="n"/>
      <c r="F42" s="16" t="n"/>
      <c r="G42" s="13" t="n"/>
      <c r="H42" s="5" t="n"/>
      <c r="I42" s="17">
        <f>IF(A42&amp;""="","",SUMIFS('الساعات'!$C$6:$C$2005,'الساعات'!$B$6:$B$2005,A42&amp;""))</f>
        <v/>
      </c>
      <c r="J42" s="18">
        <f>IF(A42&amp;""="","",IF(D42="بالساعة",ROUND(I42*N(F42),2),N(E42)))</f>
        <v/>
      </c>
      <c r="K42" s="18">
        <f>IF(A42&amp;""="","",SUMIFS('الفواتير'!$D$6:$D$1005,'الفواتير'!$C$6:$C$1005,A42&amp;""))</f>
        <v/>
      </c>
      <c r="L42" s="18">
        <f>IF(A42&amp;""="","",SUMIFS('الفواتير'!$J$6:$J$1005,'الفواتير'!$C$6:$C$1005,A42&amp;""))</f>
        <v/>
      </c>
      <c r="M42" s="18">
        <f>IF(A42&amp;""="","",ROUND(J42-K42,2))</f>
        <v/>
      </c>
      <c r="N42" s="18">
        <f>IF(A42&amp;""="","",ROUND(K42-L42,2))</f>
        <v/>
      </c>
      <c r="O42" s="6">
        <f>IF(A42&amp;""="","",IF(AND(H42="مكتمل",M42&gt;0),"فوتر الباقي",IF(AND(D42="بالساعة",H42="جارٍ",M42&gt;0),"ساعات لم تُفوتر","")))</f>
        <v/>
      </c>
    </row>
    <row r="43">
      <c r="A43" s="5" t="n"/>
      <c r="B43" s="5" t="n"/>
      <c r="C43" s="5" t="n"/>
      <c r="D43" s="5" t="n"/>
      <c r="E43" s="16" t="n"/>
      <c r="F43" s="16" t="n"/>
      <c r="G43" s="13" t="n"/>
      <c r="H43" s="5" t="n"/>
      <c r="I43" s="17">
        <f>IF(A43&amp;""="","",SUMIFS('الساعات'!$C$6:$C$2005,'الساعات'!$B$6:$B$2005,A43&amp;""))</f>
        <v/>
      </c>
      <c r="J43" s="18">
        <f>IF(A43&amp;""="","",IF(D43="بالساعة",ROUND(I43*N(F43),2),N(E43)))</f>
        <v/>
      </c>
      <c r="K43" s="18">
        <f>IF(A43&amp;""="","",SUMIFS('الفواتير'!$D$6:$D$1005,'الفواتير'!$C$6:$C$1005,A43&amp;""))</f>
        <v/>
      </c>
      <c r="L43" s="18">
        <f>IF(A43&amp;""="","",SUMIFS('الفواتير'!$J$6:$J$1005,'الفواتير'!$C$6:$C$1005,A43&amp;""))</f>
        <v/>
      </c>
      <c r="M43" s="18">
        <f>IF(A43&amp;""="","",ROUND(J43-K43,2))</f>
        <v/>
      </c>
      <c r="N43" s="18">
        <f>IF(A43&amp;""="","",ROUND(K43-L43,2))</f>
        <v/>
      </c>
      <c r="O43" s="6">
        <f>IF(A43&amp;""="","",IF(AND(H43="مكتمل",M43&gt;0),"فوتر الباقي",IF(AND(D43="بالساعة",H43="جارٍ",M43&gt;0),"ساعات لم تُفوتر","")))</f>
        <v/>
      </c>
    </row>
    <row r="44">
      <c r="A44" s="5" t="n"/>
      <c r="B44" s="5" t="n"/>
      <c r="C44" s="5" t="n"/>
      <c r="D44" s="5" t="n"/>
      <c r="E44" s="16" t="n"/>
      <c r="F44" s="16" t="n"/>
      <c r="G44" s="13" t="n"/>
      <c r="H44" s="5" t="n"/>
      <c r="I44" s="17">
        <f>IF(A44&amp;""="","",SUMIFS('الساعات'!$C$6:$C$2005,'الساعات'!$B$6:$B$2005,A44&amp;""))</f>
        <v/>
      </c>
      <c r="J44" s="18">
        <f>IF(A44&amp;""="","",IF(D44="بالساعة",ROUND(I44*N(F44),2),N(E44)))</f>
        <v/>
      </c>
      <c r="K44" s="18">
        <f>IF(A44&amp;""="","",SUMIFS('الفواتير'!$D$6:$D$1005,'الفواتير'!$C$6:$C$1005,A44&amp;""))</f>
        <v/>
      </c>
      <c r="L44" s="18">
        <f>IF(A44&amp;""="","",SUMIFS('الفواتير'!$J$6:$J$1005,'الفواتير'!$C$6:$C$1005,A44&amp;""))</f>
        <v/>
      </c>
      <c r="M44" s="18">
        <f>IF(A44&amp;""="","",ROUND(J44-K44,2))</f>
        <v/>
      </c>
      <c r="N44" s="18">
        <f>IF(A44&amp;""="","",ROUND(K44-L44,2))</f>
        <v/>
      </c>
      <c r="O44" s="6">
        <f>IF(A44&amp;""="","",IF(AND(H44="مكتمل",M44&gt;0),"فوتر الباقي",IF(AND(D44="بالساعة",H44="جارٍ",M44&gt;0),"ساعات لم تُفوتر","")))</f>
        <v/>
      </c>
    </row>
    <row r="45">
      <c r="A45" s="5" t="n"/>
      <c r="B45" s="5" t="n"/>
      <c r="C45" s="5" t="n"/>
      <c r="D45" s="5" t="n"/>
      <c r="E45" s="16" t="n"/>
      <c r="F45" s="16" t="n"/>
      <c r="G45" s="13" t="n"/>
      <c r="H45" s="5" t="n"/>
      <c r="I45" s="17">
        <f>IF(A45&amp;""="","",SUMIFS('الساعات'!$C$6:$C$2005,'الساعات'!$B$6:$B$2005,A45&amp;""))</f>
        <v/>
      </c>
      <c r="J45" s="18">
        <f>IF(A45&amp;""="","",IF(D45="بالساعة",ROUND(I45*N(F45),2),N(E45)))</f>
        <v/>
      </c>
      <c r="K45" s="18">
        <f>IF(A45&amp;""="","",SUMIFS('الفواتير'!$D$6:$D$1005,'الفواتير'!$C$6:$C$1005,A45&amp;""))</f>
        <v/>
      </c>
      <c r="L45" s="18">
        <f>IF(A45&amp;""="","",SUMIFS('الفواتير'!$J$6:$J$1005,'الفواتير'!$C$6:$C$1005,A45&amp;""))</f>
        <v/>
      </c>
      <c r="M45" s="18">
        <f>IF(A45&amp;""="","",ROUND(J45-K45,2))</f>
        <v/>
      </c>
      <c r="N45" s="18">
        <f>IF(A45&amp;""="","",ROUND(K45-L45,2))</f>
        <v/>
      </c>
      <c r="O45" s="6">
        <f>IF(A45&amp;""="","",IF(AND(H45="مكتمل",M45&gt;0),"فوتر الباقي",IF(AND(D45="بالساعة",H45="جارٍ",M45&gt;0),"ساعات لم تُفوتر","")))</f>
        <v/>
      </c>
    </row>
    <row r="46">
      <c r="A46" s="5" t="n"/>
      <c r="B46" s="5" t="n"/>
      <c r="C46" s="5" t="n"/>
      <c r="D46" s="5" t="n"/>
      <c r="E46" s="16" t="n"/>
      <c r="F46" s="16" t="n"/>
      <c r="G46" s="13" t="n"/>
      <c r="H46" s="5" t="n"/>
      <c r="I46" s="17">
        <f>IF(A46&amp;""="","",SUMIFS('الساعات'!$C$6:$C$2005,'الساعات'!$B$6:$B$2005,A46&amp;""))</f>
        <v/>
      </c>
      <c r="J46" s="18">
        <f>IF(A46&amp;""="","",IF(D46="بالساعة",ROUND(I46*N(F46),2),N(E46)))</f>
        <v/>
      </c>
      <c r="K46" s="18">
        <f>IF(A46&amp;""="","",SUMIFS('الفواتير'!$D$6:$D$1005,'الفواتير'!$C$6:$C$1005,A46&amp;""))</f>
        <v/>
      </c>
      <c r="L46" s="18">
        <f>IF(A46&amp;""="","",SUMIFS('الفواتير'!$J$6:$J$1005,'الفواتير'!$C$6:$C$1005,A46&amp;""))</f>
        <v/>
      </c>
      <c r="M46" s="18">
        <f>IF(A46&amp;""="","",ROUND(J46-K46,2))</f>
        <v/>
      </c>
      <c r="N46" s="18">
        <f>IF(A46&amp;""="","",ROUND(K46-L46,2))</f>
        <v/>
      </c>
      <c r="O46" s="6">
        <f>IF(A46&amp;""="","",IF(AND(H46="مكتمل",M46&gt;0),"فوتر الباقي",IF(AND(D46="بالساعة",H46="جارٍ",M46&gt;0),"ساعات لم تُفوتر","")))</f>
        <v/>
      </c>
    </row>
    <row r="47">
      <c r="A47" s="5" t="n"/>
      <c r="B47" s="5" t="n"/>
      <c r="C47" s="5" t="n"/>
      <c r="D47" s="5" t="n"/>
      <c r="E47" s="16" t="n"/>
      <c r="F47" s="16" t="n"/>
      <c r="G47" s="13" t="n"/>
      <c r="H47" s="5" t="n"/>
      <c r="I47" s="17">
        <f>IF(A47&amp;""="","",SUMIFS('الساعات'!$C$6:$C$2005,'الساعات'!$B$6:$B$2005,A47&amp;""))</f>
        <v/>
      </c>
      <c r="J47" s="18">
        <f>IF(A47&amp;""="","",IF(D47="بالساعة",ROUND(I47*N(F47),2),N(E47)))</f>
        <v/>
      </c>
      <c r="K47" s="18">
        <f>IF(A47&amp;""="","",SUMIFS('الفواتير'!$D$6:$D$1005,'الفواتير'!$C$6:$C$1005,A47&amp;""))</f>
        <v/>
      </c>
      <c r="L47" s="18">
        <f>IF(A47&amp;""="","",SUMIFS('الفواتير'!$J$6:$J$1005,'الفواتير'!$C$6:$C$1005,A47&amp;""))</f>
        <v/>
      </c>
      <c r="M47" s="18">
        <f>IF(A47&amp;""="","",ROUND(J47-K47,2))</f>
        <v/>
      </c>
      <c r="N47" s="18">
        <f>IF(A47&amp;""="","",ROUND(K47-L47,2))</f>
        <v/>
      </c>
      <c r="O47" s="6">
        <f>IF(A47&amp;""="","",IF(AND(H47="مكتمل",M47&gt;0),"فوتر الباقي",IF(AND(D47="بالساعة",H47="جارٍ",M47&gt;0),"ساعات لم تُفوتر","")))</f>
        <v/>
      </c>
    </row>
    <row r="48">
      <c r="A48" s="5" t="n"/>
      <c r="B48" s="5" t="n"/>
      <c r="C48" s="5" t="n"/>
      <c r="D48" s="5" t="n"/>
      <c r="E48" s="16" t="n"/>
      <c r="F48" s="16" t="n"/>
      <c r="G48" s="13" t="n"/>
      <c r="H48" s="5" t="n"/>
      <c r="I48" s="17">
        <f>IF(A48&amp;""="","",SUMIFS('الساعات'!$C$6:$C$2005,'الساعات'!$B$6:$B$2005,A48&amp;""))</f>
        <v/>
      </c>
      <c r="J48" s="18">
        <f>IF(A48&amp;""="","",IF(D48="بالساعة",ROUND(I48*N(F48),2),N(E48)))</f>
        <v/>
      </c>
      <c r="K48" s="18">
        <f>IF(A48&amp;""="","",SUMIFS('الفواتير'!$D$6:$D$1005,'الفواتير'!$C$6:$C$1005,A48&amp;""))</f>
        <v/>
      </c>
      <c r="L48" s="18">
        <f>IF(A48&amp;""="","",SUMIFS('الفواتير'!$J$6:$J$1005,'الفواتير'!$C$6:$C$1005,A48&amp;""))</f>
        <v/>
      </c>
      <c r="M48" s="18">
        <f>IF(A48&amp;""="","",ROUND(J48-K48,2))</f>
        <v/>
      </c>
      <c r="N48" s="18">
        <f>IF(A48&amp;""="","",ROUND(K48-L48,2))</f>
        <v/>
      </c>
      <c r="O48" s="6">
        <f>IF(A48&amp;""="","",IF(AND(H48="مكتمل",M48&gt;0),"فوتر الباقي",IF(AND(D48="بالساعة",H48="جارٍ",M48&gt;0),"ساعات لم تُفوتر","")))</f>
        <v/>
      </c>
    </row>
    <row r="49">
      <c r="A49" s="5" t="n"/>
      <c r="B49" s="5" t="n"/>
      <c r="C49" s="5" t="n"/>
      <c r="D49" s="5" t="n"/>
      <c r="E49" s="16" t="n"/>
      <c r="F49" s="16" t="n"/>
      <c r="G49" s="13" t="n"/>
      <c r="H49" s="5" t="n"/>
      <c r="I49" s="17">
        <f>IF(A49&amp;""="","",SUMIFS('الساعات'!$C$6:$C$2005,'الساعات'!$B$6:$B$2005,A49&amp;""))</f>
        <v/>
      </c>
      <c r="J49" s="18">
        <f>IF(A49&amp;""="","",IF(D49="بالساعة",ROUND(I49*N(F49),2),N(E49)))</f>
        <v/>
      </c>
      <c r="K49" s="18">
        <f>IF(A49&amp;""="","",SUMIFS('الفواتير'!$D$6:$D$1005,'الفواتير'!$C$6:$C$1005,A49&amp;""))</f>
        <v/>
      </c>
      <c r="L49" s="18">
        <f>IF(A49&amp;""="","",SUMIFS('الفواتير'!$J$6:$J$1005,'الفواتير'!$C$6:$C$1005,A49&amp;""))</f>
        <v/>
      </c>
      <c r="M49" s="18">
        <f>IF(A49&amp;""="","",ROUND(J49-K49,2))</f>
        <v/>
      </c>
      <c r="N49" s="18">
        <f>IF(A49&amp;""="","",ROUND(K49-L49,2))</f>
        <v/>
      </c>
      <c r="O49" s="6">
        <f>IF(A49&amp;""="","",IF(AND(H49="مكتمل",M49&gt;0),"فوتر الباقي",IF(AND(D49="بالساعة",H49="جارٍ",M49&gt;0),"ساعات لم تُفوتر","")))</f>
        <v/>
      </c>
    </row>
    <row r="50">
      <c r="A50" s="5" t="n"/>
      <c r="B50" s="5" t="n"/>
      <c r="C50" s="5" t="n"/>
      <c r="D50" s="5" t="n"/>
      <c r="E50" s="16" t="n"/>
      <c r="F50" s="16" t="n"/>
      <c r="G50" s="13" t="n"/>
      <c r="H50" s="5" t="n"/>
      <c r="I50" s="17">
        <f>IF(A50&amp;""="","",SUMIFS('الساعات'!$C$6:$C$2005,'الساعات'!$B$6:$B$2005,A50&amp;""))</f>
        <v/>
      </c>
      <c r="J50" s="18">
        <f>IF(A50&amp;""="","",IF(D50="بالساعة",ROUND(I50*N(F50),2),N(E50)))</f>
        <v/>
      </c>
      <c r="K50" s="18">
        <f>IF(A50&amp;""="","",SUMIFS('الفواتير'!$D$6:$D$1005,'الفواتير'!$C$6:$C$1005,A50&amp;""))</f>
        <v/>
      </c>
      <c r="L50" s="18">
        <f>IF(A50&amp;""="","",SUMIFS('الفواتير'!$J$6:$J$1005,'الفواتير'!$C$6:$C$1005,A50&amp;""))</f>
        <v/>
      </c>
      <c r="M50" s="18">
        <f>IF(A50&amp;""="","",ROUND(J50-K50,2))</f>
        <v/>
      </c>
      <c r="N50" s="18">
        <f>IF(A50&amp;""="","",ROUND(K50-L50,2))</f>
        <v/>
      </c>
      <c r="O50" s="6">
        <f>IF(A50&amp;""="","",IF(AND(H50="مكتمل",M50&gt;0),"فوتر الباقي",IF(AND(D50="بالساعة",H50="جارٍ",M50&gt;0),"ساعات لم تُفوتر","")))</f>
        <v/>
      </c>
    </row>
    <row r="51">
      <c r="A51" s="5" t="n"/>
      <c r="B51" s="5" t="n"/>
      <c r="C51" s="5" t="n"/>
      <c r="D51" s="5" t="n"/>
      <c r="E51" s="16" t="n"/>
      <c r="F51" s="16" t="n"/>
      <c r="G51" s="13" t="n"/>
      <c r="H51" s="5" t="n"/>
      <c r="I51" s="17">
        <f>IF(A51&amp;""="","",SUMIFS('الساعات'!$C$6:$C$2005,'الساعات'!$B$6:$B$2005,A51&amp;""))</f>
        <v/>
      </c>
      <c r="J51" s="18">
        <f>IF(A51&amp;""="","",IF(D51="بالساعة",ROUND(I51*N(F51),2),N(E51)))</f>
        <v/>
      </c>
      <c r="K51" s="18">
        <f>IF(A51&amp;""="","",SUMIFS('الفواتير'!$D$6:$D$1005,'الفواتير'!$C$6:$C$1005,A51&amp;""))</f>
        <v/>
      </c>
      <c r="L51" s="18">
        <f>IF(A51&amp;""="","",SUMIFS('الفواتير'!$J$6:$J$1005,'الفواتير'!$C$6:$C$1005,A51&amp;""))</f>
        <v/>
      </c>
      <c r="M51" s="18">
        <f>IF(A51&amp;""="","",ROUND(J51-K51,2))</f>
        <v/>
      </c>
      <c r="N51" s="18">
        <f>IF(A51&amp;""="","",ROUND(K51-L51,2))</f>
        <v/>
      </c>
      <c r="O51" s="6">
        <f>IF(A51&amp;""="","",IF(AND(H51="مكتمل",M51&gt;0),"فوتر الباقي",IF(AND(D51="بالساعة",H51="جارٍ",M51&gt;0),"ساعات لم تُفوتر","")))</f>
        <v/>
      </c>
    </row>
    <row r="52">
      <c r="A52" s="5" t="n"/>
      <c r="B52" s="5" t="n"/>
      <c r="C52" s="5" t="n"/>
      <c r="D52" s="5" t="n"/>
      <c r="E52" s="16" t="n"/>
      <c r="F52" s="16" t="n"/>
      <c r="G52" s="13" t="n"/>
      <c r="H52" s="5" t="n"/>
      <c r="I52" s="17">
        <f>IF(A52&amp;""="","",SUMIFS('الساعات'!$C$6:$C$2005,'الساعات'!$B$6:$B$2005,A52&amp;""))</f>
        <v/>
      </c>
      <c r="J52" s="18">
        <f>IF(A52&amp;""="","",IF(D52="بالساعة",ROUND(I52*N(F52),2),N(E52)))</f>
        <v/>
      </c>
      <c r="K52" s="18">
        <f>IF(A52&amp;""="","",SUMIFS('الفواتير'!$D$6:$D$1005,'الفواتير'!$C$6:$C$1005,A52&amp;""))</f>
        <v/>
      </c>
      <c r="L52" s="18">
        <f>IF(A52&amp;""="","",SUMIFS('الفواتير'!$J$6:$J$1005,'الفواتير'!$C$6:$C$1005,A52&amp;""))</f>
        <v/>
      </c>
      <c r="M52" s="18">
        <f>IF(A52&amp;""="","",ROUND(J52-K52,2))</f>
        <v/>
      </c>
      <c r="N52" s="18">
        <f>IF(A52&amp;""="","",ROUND(K52-L52,2))</f>
        <v/>
      </c>
      <c r="O52" s="6">
        <f>IF(A52&amp;""="","",IF(AND(H52="مكتمل",M52&gt;0),"فوتر الباقي",IF(AND(D52="بالساعة",H52="جارٍ",M52&gt;0),"ساعات لم تُفوتر","")))</f>
        <v/>
      </c>
    </row>
    <row r="53">
      <c r="A53" s="5" t="n"/>
      <c r="B53" s="5" t="n"/>
      <c r="C53" s="5" t="n"/>
      <c r="D53" s="5" t="n"/>
      <c r="E53" s="16" t="n"/>
      <c r="F53" s="16" t="n"/>
      <c r="G53" s="13" t="n"/>
      <c r="H53" s="5" t="n"/>
      <c r="I53" s="17">
        <f>IF(A53&amp;""="","",SUMIFS('الساعات'!$C$6:$C$2005,'الساعات'!$B$6:$B$2005,A53&amp;""))</f>
        <v/>
      </c>
      <c r="J53" s="18">
        <f>IF(A53&amp;""="","",IF(D53="بالساعة",ROUND(I53*N(F53),2),N(E53)))</f>
        <v/>
      </c>
      <c r="K53" s="18">
        <f>IF(A53&amp;""="","",SUMIFS('الفواتير'!$D$6:$D$1005,'الفواتير'!$C$6:$C$1005,A53&amp;""))</f>
        <v/>
      </c>
      <c r="L53" s="18">
        <f>IF(A53&amp;""="","",SUMIFS('الفواتير'!$J$6:$J$1005,'الفواتير'!$C$6:$C$1005,A53&amp;""))</f>
        <v/>
      </c>
      <c r="M53" s="18">
        <f>IF(A53&amp;""="","",ROUND(J53-K53,2))</f>
        <v/>
      </c>
      <c r="N53" s="18">
        <f>IF(A53&amp;""="","",ROUND(K53-L53,2))</f>
        <v/>
      </c>
      <c r="O53" s="6">
        <f>IF(A53&amp;""="","",IF(AND(H53="مكتمل",M53&gt;0),"فوتر الباقي",IF(AND(D53="بالساعة",H53="جارٍ",M53&gt;0),"ساعات لم تُفوتر","")))</f>
        <v/>
      </c>
    </row>
    <row r="54">
      <c r="A54" s="5" t="n"/>
      <c r="B54" s="5" t="n"/>
      <c r="C54" s="5" t="n"/>
      <c r="D54" s="5" t="n"/>
      <c r="E54" s="16" t="n"/>
      <c r="F54" s="16" t="n"/>
      <c r="G54" s="13" t="n"/>
      <c r="H54" s="5" t="n"/>
      <c r="I54" s="17">
        <f>IF(A54&amp;""="","",SUMIFS('الساعات'!$C$6:$C$2005,'الساعات'!$B$6:$B$2005,A54&amp;""))</f>
        <v/>
      </c>
      <c r="J54" s="18">
        <f>IF(A54&amp;""="","",IF(D54="بالساعة",ROUND(I54*N(F54),2),N(E54)))</f>
        <v/>
      </c>
      <c r="K54" s="18">
        <f>IF(A54&amp;""="","",SUMIFS('الفواتير'!$D$6:$D$1005,'الفواتير'!$C$6:$C$1005,A54&amp;""))</f>
        <v/>
      </c>
      <c r="L54" s="18">
        <f>IF(A54&amp;""="","",SUMIFS('الفواتير'!$J$6:$J$1005,'الفواتير'!$C$6:$C$1005,A54&amp;""))</f>
        <v/>
      </c>
      <c r="M54" s="18">
        <f>IF(A54&amp;""="","",ROUND(J54-K54,2))</f>
        <v/>
      </c>
      <c r="N54" s="18">
        <f>IF(A54&amp;""="","",ROUND(K54-L54,2))</f>
        <v/>
      </c>
      <c r="O54" s="6">
        <f>IF(A54&amp;""="","",IF(AND(H54="مكتمل",M54&gt;0),"فوتر الباقي",IF(AND(D54="بالساعة",H54="جارٍ",M54&gt;0),"ساعات لم تُفوتر","")))</f>
        <v/>
      </c>
    </row>
    <row r="55">
      <c r="A55" s="5" t="n"/>
      <c r="B55" s="5" t="n"/>
      <c r="C55" s="5" t="n"/>
      <c r="D55" s="5" t="n"/>
      <c r="E55" s="16" t="n"/>
      <c r="F55" s="16" t="n"/>
      <c r="G55" s="13" t="n"/>
      <c r="H55" s="5" t="n"/>
      <c r="I55" s="17">
        <f>IF(A55&amp;""="","",SUMIFS('الساعات'!$C$6:$C$2005,'الساعات'!$B$6:$B$2005,A55&amp;""))</f>
        <v/>
      </c>
      <c r="J55" s="18">
        <f>IF(A55&amp;""="","",IF(D55="بالساعة",ROUND(I55*N(F55),2),N(E55)))</f>
        <v/>
      </c>
      <c r="K55" s="18">
        <f>IF(A55&amp;""="","",SUMIFS('الفواتير'!$D$6:$D$1005,'الفواتير'!$C$6:$C$1005,A55&amp;""))</f>
        <v/>
      </c>
      <c r="L55" s="18">
        <f>IF(A55&amp;""="","",SUMIFS('الفواتير'!$J$6:$J$1005,'الفواتير'!$C$6:$C$1005,A55&amp;""))</f>
        <v/>
      </c>
      <c r="M55" s="18">
        <f>IF(A55&amp;""="","",ROUND(J55-K55,2))</f>
        <v/>
      </c>
      <c r="N55" s="18">
        <f>IF(A55&amp;""="","",ROUND(K55-L55,2))</f>
        <v/>
      </c>
      <c r="O55" s="6">
        <f>IF(A55&amp;""="","",IF(AND(H55="مكتمل",M55&gt;0),"فوتر الباقي",IF(AND(D55="بالساعة",H55="جارٍ",M55&gt;0),"ساعات لم تُفوتر","")))</f>
        <v/>
      </c>
    </row>
    <row r="56">
      <c r="A56" s="5" t="n"/>
      <c r="B56" s="5" t="n"/>
      <c r="C56" s="5" t="n"/>
      <c r="D56" s="5" t="n"/>
      <c r="E56" s="16" t="n"/>
      <c r="F56" s="16" t="n"/>
      <c r="G56" s="13" t="n"/>
      <c r="H56" s="5" t="n"/>
      <c r="I56" s="17">
        <f>IF(A56&amp;""="","",SUMIFS('الساعات'!$C$6:$C$2005,'الساعات'!$B$6:$B$2005,A56&amp;""))</f>
        <v/>
      </c>
      <c r="J56" s="18">
        <f>IF(A56&amp;""="","",IF(D56="بالساعة",ROUND(I56*N(F56),2),N(E56)))</f>
        <v/>
      </c>
      <c r="K56" s="18">
        <f>IF(A56&amp;""="","",SUMIFS('الفواتير'!$D$6:$D$1005,'الفواتير'!$C$6:$C$1005,A56&amp;""))</f>
        <v/>
      </c>
      <c r="L56" s="18">
        <f>IF(A56&amp;""="","",SUMIFS('الفواتير'!$J$6:$J$1005,'الفواتير'!$C$6:$C$1005,A56&amp;""))</f>
        <v/>
      </c>
      <c r="M56" s="18">
        <f>IF(A56&amp;""="","",ROUND(J56-K56,2))</f>
        <v/>
      </c>
      <c r="N56" s="18">
        <f>IF(A56&amp;""="","",ROUND(K56-L56,2))</f>
        <v/>
      </c>
      <c r="O56" s="6">
        <f>IF(A56&amp;""="","",IF(AND(H56="مكتمل",M56&gt;0),"فوتر الباقي",IF(AND(D56="بالساعة",H56="جارٍ",M56&gt;0),"ساعات لم تُفوتر","")))</f>
        <v/>
      </c>
    </row>
    <row r="57">
      <c r="A57" s="5" t="n"/>
      <c r="B57" s="5" t="n"/>
      <c r="C57" s="5" t="n"/>
      <c r="D57" s="5" t="n"/>
      <c r="E57" s="16" t="n"/>
      <c r="F57" s="16" t="n"/>
      <c r="G57" s="13" t="n"/>
      <c r="H57" s="5" t="n"/>
      <c r="I57" s="17">
        <f>IF(A57&amp;""="","",SUMIFS('الساعات'!$C$6:$C$2005,'الساعات'!$B$6:$B$2005,A57&amp;""))</f>
        <v/>
      </c>
      <c r="J57" s="18">
        <f>IF(A57&amp;""="","",IF(D57="بالساعة",ROUND(I57*N(F57),2),N(E57)))</f>
        <v/>
      </c>
      <c r="K57" s="18">
        <f>IF(A57&amp;""="","",SUMIFS('الفواتير'!$D$6:$D$1005,'الفواتير'!$C$6:$C$1005,A57&amp;""))</f>
        <v/>
      </c>
      <c r="L57" s="18">
        <f>IF(A57&amp;""="","",SUMIFS('الفواتير'!$J$6:$J$1005,'الفواتير'!$C$6:$C$1005,A57&amp;""))</f>
        <v/>
      </c>
      <c r="M57" s="18">
        <f>IF(A57&amp;""="","",ROUND(J57-K57,2))</f>
        <v/>
      </c>
      <c r="N57" s="18">
        <f>IF(A57&amp;""="","",ROUND(K57-L57,2))</f>
        <v/>
      </c>
      <c r="O57" s="6">
        <f>IF(A57&amp;""="","",IF(AND(H57="مكتمل",M57&gt;0),"فوتر الباقي",IF(AND(D57="بالساعة",H57="جارٍ",M57&gt;0),"ساعات لم تُفوتر","")))</f>
        <v/>
      </c>
    </row>
    <row r="58">
      <c r="A58" s="5" t="n"/>
      <c r="B58" s="5" t="n"/>
      <c r="C58" s="5" t="n"/>
      <c r="D58" s="5" t="n"/>
      <c r="E58" s="16" t="n"/>
      <c r="F58" s="16" t="n"/>
      <c r="G58" s="13" t="n"/>
      <c r="H58" s="5" t="n"/>
      <c r="I58" s="17">
        <f>IF(A58&amp;""="","",SUMIFS('الساعات'!$C$6:$C$2005,'الساعات'!$B$6:$B$2005,A58&amp;""))</f>
        <v/>
      </c>
      <c r="J58" s="18">
        <f>IF(A58&amp;""="","",IF(D58="بالساعة",ROUND(I58*N(F58),2),N(E58)))</f>
        <v/>
      </c>
      <c r="K58" s="18">
        <f>IF(A58&amp;""="","",SUMIFS('الفواتير'!$D$6:$D$1005,'الفواتير'!$C$6:$C$1005,A58&amp;""))</f>
        <v/>
      </c>
      <c r="L58" s="18">
        <f>IF(A58&amp;""="","",SUMIFS('الفواتير'!$J$6:$J$1005,'الفواتير'!$C$6:$C$1005,A58&amp;""))</f>
        <v/>
      </c>
      <c r="M58" s="18">
        <f>IF(A58&amp;""="","",ROUND(J58-K58,2))</f>
        <v/>
      </c>
      <c r="N58" s="18">
        <f>IF(A58&amp;""="","",ROUND(K58-L58,2))</f>
        <v/>
      </c>
      <c r="O58" s="6">
        <f>IF(A58&amp;""="","",IF(AND(H58="مكتمل",M58&gt;0),"فوتر الباقي",IF(AND(D58="بالساعة",H58="جارٍ",M58&gt;0),"ساعات لم تُفوتر","")))</f>
        <v/>
      </c>
    </row>
    <row r="59">
      <c r="A59" s="5" t="n"/>
      <c r="B59" s="5" t="n"/>
      <c r="C59" s="5" t="n"/>
      <c r="D59" s="5" t="n"/>
      <c r="E59" s="16" t="n"/>
      <c r="F59" s="16" t="n"/>
      <c r="G59" s="13" t="n"/>
      <c r="H59" s="5" t="n"/>
      <c r="I59" s="17">
        <f>IF(A59&amp;""="","",SUMIFS('الساعات'!$C$6:$C$2005,'الساعات'!$B$6:$B$2005,A59&amp;""))</f>
        <v/>
      </c>
      <c r="J59" s="18">
        <f>IF(A59&amp;""="","",IF(D59="بالساعة",ROUND(I59*N(F59),2),N(E59)))</f>
        <v/>
      </c>
      <c r="K59" s="18">
        <f>IF(A59&amp;""="","",SUMIFS('الفواتير'!$D$6:$D$1005,'الفواتير'!$C$6:$C$1005,A59&amp;""))</f>
        <v/>
      </c>
      <c r="L59" s="18">
        <f>IF(A59&amp;""="","",SUMIFS('الفواتير'!$J$6:$J$1005,'الفواتير'!$C$6:$C$1005,A59&amp;""))</f>
        <v/>
      </c>
      <c r="M59" s="18">
        <f>IF(A59&amp;""="","",ROUND(J59-K59,2))</f>
        <v/>
      </c>
      <c r="N59" s="18">
        <f>IF(A59&amp;""="","",ROUND(K59-L59,2))</f>
        <v/>
      </c>
      <c r="O59" s="6">
        <f>IF(A59&amp;""="","",IF(AND(H59="مكتمل",M59&gt;0),"فوتر الباقي",IF(AND(D59="بالساعة",H59="جارٍ",M59&gt;0),"ساعات لم تُفوتر","")))</f>
        <v/>
      </c>
    </row>
    <row r="60">
      <c r="A60" s="5" t="n"/>
      <c r="B60" s="5" t="n"/>
      <c r="C60" s="5" t="n"/>
      <c r="D60" s="5" t="n"/>
      <c r="E60" s="16" t="n"/>
      <c r="F60" s="16" t="n"/>
      <c r="G60" s="13" t="n"/>
      <c r="H60" s="5" t="n"/>
      <c r="I60" s="17">
        <f>IF(A60&amp;""="","",SUMIFS('الساعات'!$C$6:$C$2005,'الساعات'!$B$6:$B$2005,A60&amp;""))</f>
        <v/>
      </c>
      <c r="J60" s="18">
        <f>IF(A60&amp;""="","",IF(D60="بالساعة",ROUND(I60*N(F60),2),N(E60)))</f>
        <v/>
      </c>
      <c r="K60" s="18">
        <f>IF(A60&amp;""="","",SUMIFS('الفواتير'!$D$6:$D$1005,'الفواتير'!$C$6:$C$1005,A60&amp;""))</f>
        <v/>
      </c>
      <c r="L60" s="18">
        <f>IF(A60&amp;""="","",SUMIFS('الفواتير'!$J$6:$J$1005,'الفواتير'!$C$6:$C$1005,A60&amp;""))</f>
        <v/>
      </c>
      <c r="M60" s="18">
        <f>IF(A60&amp;""="","",ROUND(J60-K60,2))</f>
        <v/>
      </c>
      <c r="N60" s="18">
        <f>IF(A60&amp;""="","",ROUND(K60-L60,2))</f>
        <v/>
      </c>
      <c r="O60" s="6">
        <f>IF(A60&amp;""="","",IF(AND(H60="مكتمل",M60&gt;0),"فوتر الباقي",IF(AND(D60="بالساعة",H60="جارٍ",M60&gt;0),"ساعات لم تُفوتر","")))</f>
        <v/>
      </c>
    </row>
    <row r="61">
      <c r="A61" s="5" t="n"/>
      <c r="B61" s="5" t="n"/>
      <c r="C61" s="5" t="n"/>
      <c r="D61" s="5" t="n"/>
      <c r="E61" s="16" t="n"/>
      <c r="F61" s="16" t="n"/>
      <c r="G61" s="13" t="n"/>
      <c r="H61" s="5" t="n"/>
      <c r="I61" s="17">
        <f>IF(A61&amp;""="","",SUMIFS('الساعات'!$C$6:$C$2005,'الساعات'!$B$6:$B$2005,A61&amp;""))</f>
        <v/>
      </c>
      <c r="J61" s="18">
        <f>IF(A61&amp;""="","",IF(D61="بالساعة",ROUND(I61*N(F61),2),N(E61)))</f>
        <v/>
      </c>
      <c r="K61" s="18">
        <f>IF(A61&amp;""="","",SUMIFS('الفواتير'!$D$6:$D$1005,'الفواتير'!$C$6:$C$1005,A61&amp;""))</f>
        <v/>
      </c>
      <c r="L61" s="18">
        <f>IF(A61&amp;""="","",SUMIFS('الفواتير'!$J$6:$J$1005,'الفواتير'!$C$6:$C$1005,A61&amp;""))</f>
        <v/>
      </c>
      <c r="M61" s="18">
        <f>IF(A61&amp;""="","",ROUND(J61-K61,2))</f>
        <v/>
      </c>
      <c r="N61" s="18">
        <f>IF(A61&amp;""="","",ROUND(K61-L61,2))</f>
        <v/>
      </c>
      <c r="O61" s="6">
        <f>IF(A61&amp;""="","",IF(AND(H61="مكتمل",M61&gt;0),"فوتر الباقي",IF(AND(D61="بالساعة",H61="جارٍ",M61&gt;0),"ساعات لم تُفوتر","")))</f>
        <v/>
      </c>
    </row>
    <row r="62">
      <c r="A62" s="5" t="n"/>
      <c r="B62" s="5" t="n"/>
      <c r="C62" s="5" t="n"/>
      <c r="D62" s="5" t="n"/>
      <c r="E62" s="16" t="n"/>
      <c r="F62" s="16" t="n"/>
      <c r="G62" s="13" t="n"/>
      <c r="H62" s="5" t="n"/>
      <c r="I62" s="17">
        <f>IF(A62&amp;""="","",SUMIFS('الساعات'!$C$6:$C$2005,'الساعات'!$B$6:$B$2005,A62&amp;""))</f>
        <v/>
      </c>
      <c r="J62" s="18">
        <f>IF(A62&amp;""="","",IF(D62="بالساعة",ROUND(I62*N(F62),2),N(E62)))</f>
        <v/>
      </c>
      <c r="K62" s="18">
        <f>IF(A62&amp;""="","",SUMIFS('الفواتير'!$D$6:$D$1005,'الفواتير'!$C$6:$C$1005,A62&amp;""))</f>
        <v/>
      </c>
      <c r="L62" s="18">
        <f>IF(A62&amp;""="","",SUMIFS('الفواتير'!$J$6:$J$1005,'الفواتير'!$C$6:$C$1005,A62&amp;""))</f>
        <v/>
      </c>
      <c r="M62" s="18">
        <f>IF(A62&amp;""="","",ROUND(J62-K62,2))</f>
        <v/>
      </c>
      <c r="N62" s="18">
        <f>IF(A62&amp;""="","",ROUND(K62-L62,2))</f>
        <v/>
      </c>
      <c r="O62" s="6">
        <f>IF(A62&amp;""="","",IF(AND(H62="مكتمل",M62&gt;0),"فوتر الباقي",IF(AND(D62="بالساعة",H62="جارٍ",M62&gt;0),"ساعات لم تُفوتر","")))</f>
        <v/>
      </c>
    </row>
    <row r="63">
      <c r="A63" s="5" t="n"/>
      <c r="B63" s="5" t="n"/>
      <c r="C63" s="5" t="n"/>
      <c r="D63" s="5" t="n"/>
      <c r="E63" s="16" t="n"/>
      <c r="F63" s="16" t="n"/>
      <c r="G63" s="13" t="n"/>
      <c r="H63" s="5" t="n"/>
      <c r="I63" s="17">
        <f>IF(A63&amp;""="","",SUMIFS('الساعات'!$C$6:$C$2005,'الساعات'!$B$6:$B$2005,A63&amp;""))</f>
        <v/>
      </c>
      <c r="J63" s="18">
        <f>IF(A63&amp;""="","",IF(D63="بالساعة",ROUND(I63*N(F63),2),N(E63)))</f>
        <v/>
      </c>
      <c r="K63" s="18">
        <f>IF(A63&amp;""="","",SUMIFS('الفواتير'!$D$6:$D$1005,'الفواتير'!$C$6:$C$1005,A63&amp;""))</f>
        <v/>
      </c>
      <c r="L63" s="18">
        <f>IF(A63&amp;""="","",SUMIFS('الفواتير'!$J$6:$J$1005,'الفواتير'!$C$6:$C$1005,A63&amp;""))</f>
        <v/>
      </c>
      <c r="M63" s="18">
        <f>IF(A63&amp;""="","",ROUND(J63-K63,2))</f>
        <v/>
      </c>
      <c r="N63" s="18">
        <f>IF(A63&amp;""="","",ROUND(K63-L63,2))</f>
        <v/>
      </c>
      <c r="O63" s="6">
        <f>IF(A63&amp;""="","",IF(AND(H63="مكتمل",M63&gt;0),"فوتر الباقي",IF(AND(D63="بالساعة",H63="جارٍ",M63&gt;0),"ساعات لم تُفوتر","")))</f>
        <v/>
      </c>
    </row>
    <row r="64">
      <c r="A64" s="5" t="n"/>
      <c r="B64" s="5" t="n"/>
      <c r="C64" s="5" t="n"/>
      <c r="D64" s="5" t="n"/>
      <c r="E64" s="16" t="n"/>
      <c r="F64" s="16" t="n"/>
      <c r="G64" s="13" t="n"/>
      <c r="H64" s="5" t="n"/>
      <c r="I64" s="17">
        <f>IF(A64&amp;""="","",SUMIFS('الساعات'!$C$6:$C$2005,'الساعات'!$B$6:$B$2005,A64&amp;""))</f>
        <v/>
      </c>
      <c r="J64" s="18">
        <f>IF(A64&amp;""="","",IF(D64="بالساعة",ROUND(I64*N(F64),2),N(E64)))</f>
        <v/>
      </c>
      <c r="K64" s="18">
        <f>IF(A64&amp;""="","",SUMIFS('الفواتير'!$D$6:$D$1005,'الفواتير'!$C$6:$C$1005,A64&amp;""))</f>
        <v/>
      </c>
      <c r="L64" s="18">
        <f>IF(A64&amp;""="","",SUMIFS('الفواتير'!$J$6:$J$1005,'الفواتير'!$C$6:$C$1005,A64&amp;""))</f>
        <v/>
      </c>
      <c r="M64" s="18">
        <f>IF(A64&amp;""="","",ROUND(J64-K64,2))</f>
        <v/>
      </c>
      <c r="N64" s="18">
        <f>IF(A64&amp;""="","",ROUND(K64-L64,2))</f>
        <v/>
      </c>
      <c r="O64" s="6">
        <f>IF(A64&amp;""="","",IF(AND(H64="مكتمل",M64&gt;0),"فوتر الباقي",IF(AND(D64="بالساعة",H64="جارٍ",M64&gt;0),"ساعات لم تُفوتر","")))</f>
        <v/>
      </c>
    </row>
    <row r="65">
      <c r="A65" s="5" t="n"/>
      <c r="B65" s="5" t="n"/>
      <c r="C65" s="5" t="n"/>
      <c r="D65" s="5" t="n"/>
      <c r="E65" s="16" t="n"/>
      <c r="F65" s="16" t="n"/>
      <c r="G65" s="13" t="n"/>
      <c r="H65" s="5" t="n"/>
      <c r="I65" s="17">
        <f>IF(A65&amp;""="","",SUMIFS('الساعات'!$C$6:$C$2005,'الساعات'!$B$6:$B$2005,A65&amp;""))</f>
        <v/>
      </c>
      <c r="J65" s="18">
        <f>IF(A65&amp;""="","",IF(D65="بالساعة",ROUND(I65*N(F65),2),N(E65)))</f>
        <v/>
      </c>
      <c r="K65" s="18">
        <f>IF(A65&amp;""="","",SUMIFS('الفواتير'!$D$6:$D$1005,'الفواتير'!$C$6:$C$1005,A65&amp;""))</f>
        <v/>
      </c>
      <c r="L65" s="18">
        <f>IF(A65&amp;""="","",SUMIFS('الفواتير'!$J$6:$J$1005,'الفواتير'!$C$6:$C$1005,A65&amp;""))</f>
        <v/>
      </c>
      <c r="M65" s="18">
        <f>IF(A65&amp;""="","",ROUND(J65-K65,2))</f>
        <v/>
      </c>
      <c r="N65" s="18">
        <f>IF(A65&amp;""="","",ROUND(K65-L65,2))</f>
        <v/>
      </c>
      <c r="O65" s="6">
        <f>IF(A65&amp;""="","",IF(AND(H65="مكتمل",M65&gt;0),"فوتر الباقي",IF(AND(D65="بالساعة",H65="جارٍ",M65&gt;0),"ساعات لم تُفوتر","")))</f>
        <v/>
      </c>
    </row>
    <row r="66">
      <c r="A66" s="5" t="n"/>
      <c r="B66" s="5" t="n"/>
      <c r="C66" s="5" t="n"/>
      <c r="D66" s="5" t="n"/>
      <c r="E66" s="16" t="n"/>
      <c r="F66" s="16" t="n"/>
      <c r="G66" s="13" t="n"/>
      <c r="H66" s="5" t="n"/>
      <c r="I66" s="17">
        <f>IF(A66&amp;""="","",SUMIFS('الساعات'!$C$6:$C$2005,'الساعات'!$B$6:$B$2005,A66&amp;""))</f>
        <v/>
      </c>
      <c r="J66" s="18">
        <f>IF(A66&amp;""="","",IF(D66="بالساعة",ROUND(I66*N(F66),2),N(E66)))</f>
        <v/>
      </c>
      <c r="K66" s="18">
        <f>IF(A66&amp;""="","",SUMIFS('الفواتير'!$D$6:$D$1005,'الفواتير'!$C$6:$C$1005,A66&amp;""))</f>
        <v/>
      </c>
      <c r="L66" s="18">
        <f>IF(A66&amp;""="","",SUMIFS('الفواتير'!$J$6:$J$1005,'الفواتير'!$C$6:$C$1005,A66&amp;""))</f>
        <v/>
      </c>
      <c r="M66" s="18">
        <f>IF(A66&amp;""="","",ROUND(J66-K66,2))</f>
        <v/>
      </c>
      <c r="N66" s="18">
        <f>IF(A66&amp;""="","",ROUND(K66-L66,2))</f>
        <v/>
      </c>
      <c r="O66" s="6">
        <f>IF(A66&amp;""="","",IF(AND(H66="مكتمل",M66&gt;0),"فوتر الباقي",IF(AND(D66="بالساعة",H66="جارٍ",M66&gt;0),"ساعات لم تُفوتر","")))</f>
        <v/>
      </c>
    </row>
    <row r="67">
      <c r="A67" s="5" t="n"/>
      <c r="B67" s="5" t="n"/>
      <c r="C67" s="5" t="n"/>
      <c r="D67" s="5" t="n"/>
      <c r="E67" s="16" t="n"/>
      <c r="F67" s="16" t="n"/>
      <c r="G67" s="13" t="n"/>
      <c r="H67" s="5" t="n"/>
      <c r="I67" s="17">
        <f>IF(A67&amp;""="","",SUMIFS('الساعات'!$C$6:$C$2005,'الساعات'!$B$6:$B$2005,A67&amp;""))</f>
        <v/>
      </c>
      <c r="J67" s="18">
        <f>IF(A67&amp;""="","",IF(D67="بالساعة",ROUND(I67*N(F67),2),N(E67)))</f>
        <v/>
      </c>
      <c r="K67" s="18">
        <f>IF(A67&amp;""="","",SUMIFS('الفواتير'!$D$6:$D$1005,'الفواتير'!$C$6:$C$1005,A67&amp;""))</f>
        <v/>
      </c>
      <c r="L67" s="18">
        <f>IF(A67&amp;""="","",SUMIFS('الفواتير'!$J$6:$J$1005,'الفواتير'!$C$6:$C$1005,A67&amp;""))</f>
        <v/>
      </c>
      <c r="M67" s="18">
        <f>IF(A67&amp;""="","",ROUND(J67-K67,2))</f>
        <v/>
      </c>
      <c r="N67" s="18">
        <f>IF(A67&amp;""="","",ROUND(K67-L67,2))</f>
        <v/>
      </c>
      <c r="O67" s="6">
        <f>IF(A67&amp;""="","",IF(AND(H67="مكتمل",M67&gt;0),"فوتر الباقي",IF(AND(D67="بالساعة",H67="جارٍ",M67&gt;0),"ساعات لم تُفوتر","")))</f>
        <v/>
      </c>
    </row>
    <row r="68">
      <c r="A68" s="5" t="n"/>
      <c r="B68" s="5" t="n"/>
      <c r="C68" s="5" t="n"/>
      <c r="D68" s="5" t="n"/>
      <c r="E68" s="16" t="n"/>
      <c r="F68" s="16" t="n"/>
      <c r="G68" s="13" t="n"/>
      <c r="H68" s="5" t="n"/>
      <c r="I68" s="17">
        <f>IF(A68&amp;""="","",SUMIFS('الساعات'!$C$6:$C$2005,'الساعات'!$B$6:$B$2005,A68&amp;""))</f>
        <v/>
      </c>
      <c r="J68" s="18">
        <f>IF(A68&amp;""="","",IF(D68="بالساعة",ROUND(I68*N(F68),2),N(E68)))</f>
        <v/>
      </c>
      <c r="K68" s="18">
        <f>IF(A68&amp;""="","",SUMIFS('الفواتير'!$D$6:$D$1005,'الفواتير'!$C$6:$C$1005,A68&amp;""))</f>
        <v/>
      </c>
      <c r="L68" s="18">
        <f>IF(A68&amp;""="","",SUMIFS('الفواتير'!$J$6:$J$1005,'الفواتير'!$C$6:$C$1005,A68&amp;""))</f>
        <v/>
      </c>
      <c r="M68" s="18">
        <f>IF(A68&amp;""="","",ROUND(J68-K68,2))</f>
        <v/>
      </c>
      <c r="N68" s="18">
        <f>IF(A68&amp;""="","",ROUND(K68-L68,2))</f>
        <v/>
      </c>
      <c r="O68" s="6">
        <f>IF(A68&amp;""="","",IF(AND(H68="مكتمل",M68&gt;0),"فوتر الباقي",IF(AND(D68="بالساعة",H68="جارٍ",M68&gt;0),"ساعات لم تُفوتر","")))</f>
        <v/>
      </c>
    </row>
    <row r="69">
      <c r="A69" s="5" t="n"/>
      <c r="B69" s="5" t="n"/>
      <c r="C69" s="5" t="n"/>
      <c r="D69" s="5" t="n"/>
      <c r="E69" s="16" t="n"/>
      <c r="F69" s="16" t="n"/>
      <c r="G69" s="13" t="n"/>
      <c r="H69" s="5" t="n"/>
      <c r="I69" s="17">
        <f>IF(A69&amp;""="","",SUMIFS('الساعات'!$C$6:$C$2005,'الساعات'!$B$6:$B$2005,A69&amp;""))</f>
        <v/>
      </c>
      <c r="J69" s="18">
        <f>IF(A69&amp;""="","",IF(D69="بالساعة",ROUND(I69*N(F69),2),N(E69)))</f>
        <v/>
      </c>
      <c r="K69" s="18">
        <f>IF(A69&amp;""="","",SUMIFS('الفواتير'!$D$6:$D$1005,'الفواتير'!$C$6:$C$1005,A69&amp;""))</f>
        <v/>
      </c>
      <c r="L69" s="18">
        <f>IF(A69&amp;""="","",SUMIFS('الفواتير'!$J$6:$J$1005,'الفواتير'!$C$6:$C$1005,A69&amp;""))</f>
        <v/>
      </c>
      <c r="M69" s="18">
        <f>IF(A69&amp;""="","",ROUND(J69-K69,2))</f>
        <v/>
      </c>
      <c r="N69" s="18">
        <f>IF(A69&amp;""="","",ROUND(K69-L69,2))</f>
        <v/>
      </c>
      <c r="O69" s="6">
        <f>IF(A69&amp;""="","",IF(AND(H69="مكتمل",M69&gt;0),"فوتر الباقي",IF(AND(D69="بالساعة",H69="جارٍ",M69&gt;0),"ساعات لم تُفوتر","")))</f>
        <v/>
      </c>
    </row>
    <row r="70">
      <c r="A70" s="5" t="n"/>
      <c r="B70" s="5" t="n"/>
      <c r="C70" s="5" t="n"/>
      <c r="D70" s="5" t="n"/>
      <c r="E70" s="16" t="n"/>
      <c r="F70" s="16" t="n"/>
      <c r="G70" s="13" t="n"/>
      <c r="H70" s="5" t="n"/>
      <c r="I70" s="17">
        <f>IF(A70&amp;""="","",SUMIFS('الساعات'!$C$6:$C$2005,'الساعات'!$B$6:$B$2005,A70&amp;""))</f>
        <v/>
      </c>
      <c r="J70" s="18">
        <f>IF(A70&amp;""="","",IF(D70="بالساعة",ROUND(I70*N(F70),2),N(E70)))</f>
        <v/>
      </c>
      <c r="K70" s="18">
        <f>IF(A70&amp;""="","",SUMIFS('الفواتير'!$D$6:$D$1005,'الفواتير'!$C$6:$C$1005,A70&amp;""))</f>
        <v/>
      </c>
      <c r="L70" s="18">
        <f>IF(A70&amp;""="","",SUMIFS('الفواتير'!$J$6:$J$1005,'الفواتير'!$C$6:$C$1005,A70&amp;""))</f>
        <v/>
      </c>
      <c r="M70" s="18">
        <f>IF(A70&amp;""="","",ROUND(J70-K70,2))</f>
        <v/>
      </c>
      <c r="N70" s="18">
        <f>IF(A70&amp;""="","",ROUND(K70-L70,2))</f>
        <v/>
      </c>
      <c r="O70" s="6">
        <f>IF(A70&amp;""="","",IF(AND(H70="مكتمل",M70&gt;0),"فوتر الباقي",IF(AND(D70="بالساعة",H70="جارٍ",M70&gt;0),"ساعات لم تُفوتر","")))</f>
        <v/>
      </c>
    </row>
    <row r="71">
      <c r="A71" s="5" t="n"/>
      <c r="B71" s="5" t="n"/>
      <c r="C71" s="5" t="n"/>
      <c r="D71" s="5" t="n"/>
      <c r="E71" s="16" t="n"/>
      <c r="F71" s="16" t="n"/>
      <c r="G71" s="13" t="n"/>
      <c r="H71" s="5" t="n"/>
      <c r="I71" s="17">
        <f>IF(A71&amp;""="","",SUMIFS('الساعات'!$C$6:$C$2005,'الساعات'!$B$6:$B$2005,A71&amp;""))</f>
        <v/>
      </c>
      <c r="J71" s="18">
        <f>IF(A71&amp;""="","",IF(D71="بالساعة",ROUND(I71*N(F71),2),N(E71)))</f>
        <v/>
      </c>
      <c r="K71" s="18">
        <f>IF(A71&amp;""="","",SUMIFS('الفواتير'!$D$6:$D$1005,'الفواتير'!$C$6:$C$1005,A71&amp;""))</f>
        <v/>
      </c>
      <c r="L71" s="18">
        <f>IF(A71&amp;""="","",SUMIFS('الفواتير'!$J$6:$J$1005,'الفواتير'!$C$6:$C$1005,A71&amp;""))</f>
        <v/>
      </c>
      <c r="M71" s="18">
        <f>IF(A71&amp;""="","",ROUND(J71-K71,2))</f>
        <v/>
      </c>
      <c r="N71" s="18">
        <f>IF(A71&amp;""="","",ROUND(K71-L71,2))</f>
        <v/>
      </c>
      <c r="O71" s="6">
        <f>IF(A71&amp;""="","",IF(AND(H71="مكتمل",M71&gt;0),"فوتر الباقي",IF(AND(D71="بالساعة",H71="جارٍ",M71&gt;0),"ساعات لم تُفوتر","")))</f>
        <v/>
      </c>
    </row>
    <row r="72">
      <c r="A72" s="5" t="n"/>
      <c r="B72" s="5" t="n"/>
      <c r="C72" s="5" t="n"/>
      <c r="D72" s="5" t="n"/>
      <c r="E72" s="16" t="n"/>
      <c r="F72" s="16" t="n"/>
      <c r="G72" s="13" t="n"/>
      <c r="H72" s="5" t="n"/>
      <c r="I72" s="17">
        <f>IF(A72&amp;""="","",SUMIFS('الساعات'!$C$6:$C$2005,'الساعات'!$B$6:$B$2005,A72&amp;""))</f>
        <v/>
      </c>
      <c r="J72" s="18">
        <f>IF(A72&amp;""="","",IF(D72="بالساعة",ROUND(I72*N(F72),2),N(E72)))</f>
        <v/>
      </c>
      <c r="K72" s="18">
        <f>IF(A72&amp;""="","",SUMIFS('الفواتير'!$D$6:$D$1005,'الفواتير'!$C$6:$C$1005,A72&amp;""))</f>
        <v/>
      </c>
      <c r="L72" s="18">
        <f>IF(A72&amp;""="","",SUMIFS('الفواتير'!$J$6:$J$1005,'الفواتير'!$C$6:$C$1005,A72&amp;""))</f>
        <v/>
      </c>
      <c r="M72" s="18">
        <f>IF(A72&amp;""="","",ROUND(J72-K72,2))</f>
        <v/>
      </c>
      <c r="N72" s="18">
        <f>IF(A72&amp;""="","",ROUND(K72-L72,2))</f>
        <v/>
      </c>
      <c r="O72" s="6">
        <f>IF(A72&amp;""="","",IF(AND(H72="مكتمل",M72&gt;0),"فوتر الباقي",IF(AND(D72="بالساعة",H72="جارٍ",M72&gt;0),"ساعات لم تُفوتر","")))</f>
        <v/>
      </c>
    </row>
    <row r="73">
      <c r="A73" s="5" t="n"/>
      <c r="B73" s="5" t="n"/>
      <c r="C73" s="5" t="n"/>
      <c r="D73" s="5" t="n"/>
      <c r="E73" s="16" t="n"/>
      <c r="F73" s="16" t="n"/>
      <c r="G73" s="13" t="n"/>
      <c r="H73" s="5" t="n"/>
      <c r="I73" s="17">
        <f>IF(A73&amp;""="","",SUMIFS('الساعات'!$C$6:$C$2005,'الساعات'!$B$6:$B$2005,A73&amp;""))</f>
        <v/>
      </c>
      <c r="J73" s="18">
        <f>IF(A73&amp;""="","",IF(D73="بالساعة",ROUND(I73*N(F73),2),N(E73)))</f>
        <v/>
      </c>
      <c r="K73" s="18">
        <f>IF(A73&amp;""="","",SUMIFS('الفواتير'!$D$6:$D$1005,'الفواتير'!$C$6:$C$1005,A73&amp;""))</f>
        <v/>
      </c>
      <c r="L73" s="18">
        <f>IF(A73&amp;""="","",SUMIFS('الفواتير'!$J$6:$J$1005,'الفواتير'!$C$6:$C$1005,A73&amp;""))</f>
        <v/>
      </c>
      <c r="M73" s="18">
        <f>IF(A73&amp;""="","",ROUND(J73-K73,2))</f>
        <v/>
      </c>
      <c r="N73" s="18">
        <f>IF(A73&amp;""="","",ROUND(K73-L73,2))</f>
        <v/>
      </c>
      <c r="O73" s="6">
        <f>IF(A73&amp;""="","",IF(AND(H73="مكتمل",M73&gt;0),"فوتر الباقي",IF(AND(D73="بالساعة",H73="جارٍ",M73&gt;0),"ساعات لم تُفوتر","")))</f>
        <v/>
      </c>
    </row>
    <row r="74">
      <c r="A74" s="5" t="n"/>
      <c r="B74" s="5" t="n"/>
      <c r="C74" s="5" t="n"/>
      <c r="D74" s="5" t="n"/>
      <c r="E74" s="16" t="n"/>
      <c r="F74" s="16" t="n"/>
      <c r="G74" s="13" t="n"/>
      <c r="H74" s="5" t="n"/>
      <c r="I74" s="17">
        <f>IF(A74&amp;""="","",SUMIFS('الساعات'!$C$6:$C$2005,'الساعات'!$B$6:$B$2005,A74&amp;""))</f>
        <v/>
      </c>
      <c r="J74" s="18">
        <f>IF(A74&amp;""="","",IF(D74="بالساعة",ROUND(I74*N(F74),2),N(E74)))</f>
        <v/>
      </c>
      <c r="K74" s="18">
        <f>IF(A74&amp;""="","",SUMIFS('الفواتير'!$D$6:$D$1005,'الفواتير'!$C$6:$C$1005,A74&amp;""))</f>
        <v/>
      </c>
      <c r="L74" s="18">
        <f>IF(A74&amp;""="","",SUMIFS('الفواتير'!$J$6:$J$1005,'الفواتير'!$C$6:$C$1005,A74&amp;""))</f>
        <v/>
      </c>
      <c r="M74" s="18">
        <f>IF(A74&amp;""="","",ROUND(J74-K74,2))</f>
        <v/>
      </c>
      <c r="N74" s="18">
        <f>IF(A74&amp;""="","",ROUND(K74-L74,2))</f>
        <v/>
      </c>
      <c r="O74" s="6">
        <f>IF(A74&amp;""="","",IF(AND(H74="مكتمل",M74&gt;0),"فوتر الباقي",IF(AND(D74="بالساعة",H74="جارٍ",M74&gt;0),"ساعات لم تُفوتر","")))</f>
        <v/>
      </c>
    </row>
    <row r="75">
      <c r="A75" s="5" t="n"/>
      <c r="B75" s="5" t="n"/>
      <c r="C75" s="5" t="n"/>
      <c r="D75" s="5" t="n"/>
      <c r="E75" s="16" t="n"/>
      <c r="F75" s="16" t="n"/>
      <c r="G75" s="13" t="n"/>
      <c r="H75" s="5" t="n"/>
      <c r="I75" s="17">
        <f>IF(A75&amp;""="","",SUMIFS('الساعات'!$C$6:$C$2005,'الساعات'!$B$6:$B$2005,A75&amp;""))</f>
        <v/>
      </c>
      <c r="J75" s="18">
        <f>IF(A75&amp;""="","",IF(D75="بالساعة",ROUND(I75*N(F75),2),N(E75)))</f>
        <v/>
      </c>
      <c r="K75" s="18">
        <f>IF(A75&amp;""="","",SUMIFS('الفواتير'!$D$6:$D$1005,'الفواتير'!$C$6:$C$1005,A75&amp;""))</f>
        <v/>
      </c>
      <c r="L75" s="18">
        <f>IF(A75&amp;""="","",SUMIFS('الفواتير'!$J$6:$J$1005,'الفواتير'!$C$6:$C$1005,A75&amp;""))</f>
        <v/>
      </c>
      <c r="M75" s="18">
        <f>IF(A75&amp;""="","",ROUND(J75-K75,2))</f>
        <v/>
      </c>
      <c r="N75" s="18">
        <f>IF(A75&amp;""="","",ROUND(K75-L75,2))</f>
        <v/>
      </c>
      <c r="O75" s="6">
        <f>IF(A75&amp;""="","",IF(AND(H75="مكتمل",M75&gt;0),"فوتر الباقي",IF(AND(D75="بالساعة",H75="جارٍ",M75&gt;0),"ساعات لم تُفوتر","")))</f>
        <v/>
      </c>
    </row>
    <row r="76">
      <c r="A76" s="5" t="n"/>
      <c r="B76" s="5" t="n"/>
      <c r="C76" s="5" t="n"/>
      <c r="D76" s="5" t="n"/>
      <c r="E76" s="16" t="n"/>
      <c r="F76" s="16" t="n"/>
      <c r="G76" s="13" t="n"/>
      <c r="H76" s="5" t="n"/>
      <c r="I76" s="17">
        <f>IF(A76&amp;""="","",SUMIFS('الساعات'!$C$6:$C$2005,'الساعات'!$B$6:$B$2005,A76&amp;""))</f>
        <v/>
      </c>
      <c r="J76" s="18">
        <f>IF(A76&amp;""="","",IF(D76="بالساعة",ROUND(I76*N(F76),2),N(E76)))</f>
        <v/>
      </c>
      <c r="K76" s="18">
        <f>IF(A76&amp;""="","",SUMIFS('الفواتير'!$D$6:$D$1005,'الفواتير'!$C$6:$C$1005,A76&amp;""))</f>
        <v/>
      </c>
      <c r="L76" s="18">
        <f>IF(A76&amp;""="","",SUMIFS('الفواتير'!$J$6:$J$1005,'الفواتير'!$C$6:$C$1005,A76&amp;""))</f>
        <v/>
      </c>
      <c r="M76" s="18">
        <f>IF(A76&amp;""="","",ROUND(J76-K76,2))</f>
        <v/>
      </c>
      <c r="N76" s="18">
        <f>IF(A76&amp;""="","",ROUND(K76-L76,2))</f>
        <v/>
      </c>
      <c r="O76" s="6">
        <f>IF(A76&amp;""="","",IF(AND(H76="مكتمل",M76&gt;0),"فوتر الباقي",IF(AND(D76="بالساعة",H76="جارٍ",M76&gt;0),"ساعات لم تُفوتر","")))</f>
        <v/>
      </c>
    </row>
    <row r="77">
      <c r="A77" s="5" t="n"/>
      <c r="B77" s="5" t="n"/>
      <c r="C77" s="5" t="n"/>
      <c r="D77" s="5" t="n"/>
      <c r="E77" s="16" t="n"/>
      <c r="F77" s="16" t="n"/>
      <c r="G77" s="13" t="n"/>
      <c r="H77" s="5" t="n"/>
      <c r="I77" s="17">
        <f>IF(A77&amp;""="","",SUMIFS('الساعات'!$C$6:$C$2005,'الساعات'!$B$6:$B$2005,A77&amp;""))</f>
        <v/>
      </c>
      <c r="J77" s="18">
        <f>IF(A77&amp;""="","",IF(D77="بالساعة",ROUND(I77*N(F77),2),N(E77)))</f>
        <v/>
      </c>
      <c r="K77" s="18">
        <f>IF(A77&amp;""="","",SUMIFS('الفواتير'!$D$6:$D$1005,'الفواتير'!$C$6:$C$1005,A77&amp;""))</f>
        <v/>
      </c>
      <c r="L77" s="18">
        <f>IF(A77&amp;""="","",SUMIFS('الفواتير'!$J$6:$J$1005,'الفواتير'!$C$6:$C$1005,A77&amp;""))</f>
        <v/>
      </c>
      <c r="M77" s="18">
        <f>IF(A77&amp;""="","",ROUND(J77-K77,2))</f>
        <v/>
      </c>
      <c r="N77" s="18">
        <f>IF(A77&amp;""="","",ROUND(K77-L77,2))</f>
        <v/>
      </c>
      <c r="O77" s="6">
        <f>IF(A77&amp;""="","",IF(AND(H77="مكتمل",M77&gt;0),"فوتر الباقي",IF(AND(D77="بالساعة",H77="جارٍ",M77&gt;0),"ساعات لم تُفوتر","")))</f>
        <v/>
      </c>
    </row>
    <row r="78">
      <c r="A78" s="5" t="n"/>
      <c r="B78" s="5" t="n"/>
      <c r="C78" s="5" t="n"/>
      <c r="D78" s="5" t="n"/>
      <c r="E78" s="16" t="n"/>
      <c r="F78" s="16" t="n"/>
      <c r="G78" s="13" t="n"/>
      <c r="H78" s="5" t="n"/>
      <c r="I78" s="17">
        <f>IF(A78&amp;""="","",SUMIFS('الساعات'!$C$6:$C$2005,'الساعات'!$B$6:$B$2005,A78&amp;""))</f>
        <v/>
      </c>
      <c r="J78" s="18">
        <f>IF(A78&amp;""="","",IF(D78="بالساعة",ROUND(I78*N(F78),2),N(E78)))</f>
        <v/>
      </c>
      <c r="K78" s="18">
        <f>IF(A78&amp;""="","",SUMIFS('الفواتير'!$D$6:$D$1005,'الفواتير'!$C$6:$C$1005,A78&amp;""))</f>
        <v/>
      </c>
      <c r="L78" s="18">
        <f>IF(A78&amp;""="","",SUMIFS('الفواتير'!$J$6:$J$1005,'الفواتير'!$C$6:$C$1005,A78&amp;""))</f>
        <v/>
      </c>
      <c r="M78" s="18">
        <f>IF(A78&amp;""="","",ROUND(J78-K78,2))</f>
        <v/>
      </c>
      <c r="N78" s="18">
        <f>IF(A78&amp;""="","",ROUND(K78-L78,2))</f>
        <v/>
      </c>
      <c r="O78" s="6">
        <f>IF(A78&amp;""="","",IF(AND(H78="مكتمل",M78&gt;0),"فوتر الباقي",IF(AND(D78="بالساعة",H78="جارٍ",M78&gt;0),"ساعات لم تُفوتر","")))</f>
        <v/>
      </c>
    </row>
    <row r="79">
      <c r="A79" s="5" t="n"/>
      <c r="B79" s="5" t="n"/>
      <c r="C79" s="5" t="n"/>
      <c r="D79" s="5" t="n"/>
      <c r="E79" s="16" t="n"/>
      <c r="F79" s="16" t="n"/>
      <c r="G79" s="13" t="n"/>
      <c r="H79" s="5" t="n"/>
      <c r="I79" s="17">
        <f>IF(A79&amp;""="","",SUMIFS('الساعات'!$C$6:$C$2005,'الساعات'!$B$6:$B$2005,A79&amp;""))</f>
        <v/>
      </c>
      <c r="J79" s="18">
        <f>IF(A79&amp;""="","",IF(D79="بالساعة",ROUND(I79*N(F79),2),N(E79)))</f>
        <v/>
      </c>
      <c r="K79" s="18">
        <f>IF(A79&amp;""="","",SUMIFS('الفواتير'!$D$6:$D$1005,'الفواتير'!$C$6:$C$1005,A79&amp;""))</f>
        <v/>
      </c>
      <c r="L79" s="18">
        <f>IF(A79&amp;""="","",SUMIFS('الفواتير'!$J$6:$J$1005,'الفواتير'!$C$6:$C$1005,A79&amp;""))</f>
        <v/>
      </c>
      <c r="M79" s="18">
        <f>IF(A79&amp;""="","",ROUND(J79-K79,2))</f>
        <v/>
      </c>
      <c r="N79" s="18">
        <f>IF(A79&amp;""="","",ROUND(K79-L79,2))</f>
        <v/>
      </c>
      <c r="O79" s="6">
        <f>IF(A79&amp;""="","",IF(AND(H79="مكتمل",M79&gt;0),"فوتر الباقي",IF(AND(D79="بالساعة",H79="جارٍ",M79&gt;0),"ساعات لم تُفوتر","")))</f>
        <v/>
      </c>
    </row>
    <row r="80">
      <c r="A80" s="5" t="n"/>
      <c r="B80" s="5" t="n"/>
      <c r="C80" s="5" t="n"/>
      <c r="D80" s="5" t="n"/>
      <c r="E80" s="16" t="n"/>
      <c r="F80" s="16" t="n"/>
      <c r="G80" s="13" t="n"/>
      <c r="H80" s="5" t="n"/>
      <c r="I80" s="17">
        <f>IF(A80&amp;""="","",SUMIFS('الساعات'!$C$6:$C$2005,'الساعات'!$B$6:$B$2005,A80&amp;""))</f>
        <v/>
      </c>
      <c r="J80" s="18">
        <f>IF(A80&amp;""="","",IF(D80="بالساعة",ROUND(I80*N(F80),2),N(E80)))</f>
        <v/>
      </c>
      <c r="K80" s="18">
        <f>IF(A80&amp;""="","",SUMIFS('الفواتير'!$D$6:$D$1005,'الفواتير'!$C$6:$C$1005,A80&amp;""))</f>
        <v/>
      </c>
      <c r="L80" s="18">
        <f>IF(A80&amp;""="","",SUMIFS('الفواتير'!$J$6:$J$1005,'الفواتير'!$C$6:$C$1005,A80&amp;""))</f>
        <v/>
      </c>
      <c r="M80" s="18">
        <f>IF(A80&amp;""="","",ROUND(J80-K80,2))</f>
        <v/>
      </c>
      <c r="N80" s="18">
        <f>IF(A80&amp;""="","",ROUND(K80-L80,2))</f>
        <v/>
      </c>
      <c r="O80" s="6">
        <f>IF(A80&amp;""="","",IF(AND(H80="مكتمل",M80&gt;0),"فوتر الباقي",IF(AND(D80="بالساعة",H80="جارٍ",M80&gt;0),"ساعات لم تُفوتر","")))</f>
        <v/>
      </c>
    </row>
    <row r="81">
      <c r="A81" s="5" t="n"/>
      <c r="B81" s="5" t="n"/>
      <c r="C81" s="5" t="n"/>
      <c r="D81" s="5" t="n"/>
      <c r="E81" s="16" t="n"/>
      <c r="F81" s="16" t="n"/>
      <c r="G81" s="13" t="n"/>
      <c r="H81" s="5" t="n"/>
      <c r="I81" s="17">
        <f>IF(A81&amp;""="","",SUMIFS('الساعات'!$C$6:$C$2005,'الساعات'!$B$6:$B$2005,A81&amp;""))</f>
        <v/>
      </c>
      <c r="J81" s="18">
        <f>IF(A81&amp;""="","",IF(D81="بالساعة",ROUND(I81*N(F81),2),N(E81)))</f>
        <v/>
      </c>
      <c r="K81" s="18">
        <f>IF(A81&amp;""="","",SUMIFS('الفواتير'!$D$6:$D$1005,'الفواتير'!$C$6:$C$1005,A81&amp;""))</f>
        <v/>
      </c>
      <c r="L81" s="18">
        <f>IF(A81&amp;""="","",SUMIFS('الفواتير'!$J$6:$J$1005,'الفواتير'!$C$6:$C$1005,A81&amp;""))</f>
        <v/>
      </c>
      <c r="M81" s="18">
        <f>IF(A81&amp;""="","",ROUND(J81-K81,2))</f>
        <v/>
      </c>
      <c r="N81" s="18">
        <f>IF(A81&amp;""="","",ROUND(K81-L81,2))</f>
        <v/>
      </c>
      <c r="O81" s="6">
        <f>IF(A81&amp;""="","",IF(AND(H81="مكتمل",M81&gt;0),"فوتر الباقي",IF(AND(D81="بالساعة",H81="جارٍ",M81&gt;0),"ساعات لم تُفوتر","")))</f>
        <v/>
      </c>
    </row>
    <row r="82">
      <c r="A82" s="5" t="n"/>
      <c r="B82" s="5" t="n"/>
      <c r="C82" s="5" t="n"/>
      <c r="D82" s="5" t="n"/>
      <c r="E82" s="16" t="n"/>
      <c r="F82" s="16" t="n"/>
      <c r="G82" s="13" t="n"/>
      <c r="H82" s="5" t="n"/>
      <c r="I82" s="17">
        <f>IF(A82&amp;""="","",SUMIFS('الساعات'!$C$6:$C$2005,'الساعات'!$B$6:$B$2005,A82&amp;""))</f>
        <v/>
      </c>
      <c r="J82" s="18">
        <f>IF(A82&amp;""="","",IF(D82="بالساعة",ROUND(I82*N(F82),2),N(E82)))</f>
        <v/>
      </c>
      <c r="K82" s="18">
        <f>IF(A82&amp;""="","",SUMIFS('الفواتير'!$D$6:$D$1005,'الفواتير'!$C$6:$C$1005,A82&amp;""))</f>
        <v/>
      </c>
      <c r="L82" s="18">
        <f>IF(A82&amp;""="","",SUMIFS('الفواتير'!$J$6:$J$1005,'الفواتير'!$C$6:$C$1005,A82&amp;""))</f>
        <v/>
      </c>
      <c r="M82" s="18">
        <f>IF(A82&amp;""="","",ROUND(J82-K82,2))</f>
        <v/>
      </c>
      <c r="N82" s="18">
        <f>IF(A82&amp;""="","",ROUND(K82-L82,2))</f>
        <v/>
      </c>
      <c r="O82" s="6">
        <f>IF(A82&amp;""="","",IF(AND(H82="مكتمل",M82&gt;0),"فوتر الباقي",IF(AND(D82="بالساعة",H82="جارٍ",M82&gt;0),"ساعات لم تُفوتر","")))</f>
        <v/>
      </c>
    </row>
    <row r="83">
      <c r="A83" s="5" t="n"/>
      <c r="B83" s="5" t="n"/>
      <c r="C83" s="5" t="n"/>
      <c r="D83" s="5" t="n"/>
      <c r="E83" s="16" t="n"/>
      <c r="F83" s="16" t="n"/>
      <c r="G83" s="13" t="n"/>
      <c r="H83" s="5" t="n"/>
      <c r="I83" s="17">
        <f>IF(A83&amp;""="","",SUMIFS('الساعات'!$C$6:$C$2005,'الساعات'!$B$6:$B$2005,A83&amp;""))</f>
        <v/>
      </c>
      <c r="J83" s="18">
        <f>IF(A83&amp;""="","",IF(D83="بالساعة",ROUND(I83*N(F83),2),N(E83)))</f>
        <v/>
      </c>
      <c r="K83" s="18">
        <f>IF(A83&amp;""="","",SUMIFS('الفواتير'!$D$6:$D$1005,'الفواتير'!$C$6:$C$1005,A83&amp;""))</f>
        <v/>
      </c>
      <c r="L83" s="18">
        <f>IF(A83&amp;""="","",SUMIFS('الفواتير'!$J$6:$J$1005,'الفواتير'!$C$6:$C$1005,A83&amp;""))</f>
        <v/>
      </c>
      <c r="M83" s="18">
        <f>IF(A83&amp;""="","",ROUND(J83-K83,2))</f>
        <v/>
      </c>
      <c r="N83" s="18">
        <f>IF(A83&amp;""="","",ROUND(K83-L83,2))</f>
        <v/>
      </c>
      <c r="O83" s="6">
        <f>IF(A83&amp;""="","",IF(AND(H83="مكتمل",M83&gt;0),"فوتر الباقي",IF(AND(D83="بالساعة",H83="جارٍ",M83&gt;0),"ساعات لم تُفوتر","")))</f>
        <v/>
      </c>
    </row>
    <row r="84">
      <c r="A84" s="5" t="n"/>
      <c r="B84" s="5" t="n"/>
      <c r="C84" s="5" t="n"/>
      <c r="D84" s="5" t="n"/>
      <c r="E84" s="16" t="n"/>
      <c r="F84" s="16" t="n"/>
      <c r="G84" s="13" t="n"/>
      <c r="H84" s="5" t="n"/>
      <c r="I84" s="17">
        <f>IF(A84&amp;""="","",SUMIFS('الساعات'!$C$6:$C$2005,'الساعات'!$B$6:$B$2005,A84&amp;""))</f>
        <v/>
      </c>
      <c r="J84" s="18">
        <f>IF(A84&amp;""="","",IF(D84="بالساعة",ROUND(I84*N(F84),2),N(E84)))</f>
        <v/>
      </c>
      <c r="K84" s="18">
        <f>IF(A84&amp;""="","",SUMIFS('الفواتير'!$D$6:$D$1005,'الفواتير'!$C$6:$C$1005,A84&amp;""))</f>
        <v/>
      </c>
      <c r="L84" s="18">
        <f>IF(A84&amp;""="","",SUMIFS('الفواتير'!$J$6:$J$1005,'الفواتير'!$C$6:$C$1005,A84&amp;""))</f>
        <v/>
      </c>
      <c r="M84" s="18">
        <f>IF(A84&amp;""="","",ROUND(J84-K84,2))</f>
        <v/>
      </c>
      <c r="N84" s="18">
        <f>IF(A84&amp;""="","",ROUND(K84-L84,2))</f>
        <v/>
      </c>
      <c r="O84" s="6">
        <f>IF(A84&amp;""="","",IF(AND(H84="مكتمل",M84&gt;0),"فوتر الباقي",IF(AND(D84="بالساعة",H84="جارٍ",M84&gt;0),"ساعات لم تُفوتر","")))</f>
        <v/>
      </c>
    </row>
    <row r="85">
      <c r="A85" s="5" t="n"/>
      <c r="B85" s="5" t="n"/>
      <c r="C85" s="5" t="n"/>
      <c r="D85" s="5" t="n"/>
      <c r="E85" s="16" t="n"/>
      <c r="F85" s="16" t="n"/>
      <c r="G85" s="13" t="n"/>
      <c r="H85" s="5" t="n"/>
      <c r="I85" s="17">
        <f>IF(A85&amp;""="","",SUMIFS('الساعات'!$C$6:$C$2005,'الساعات'!$B$6:$B$2005,A85&amp;""))</f>
        <v/>
      </c>
      <c r="J85" s="18">
        <f>IF(A85&amp;""="","",IF(D85="بالساعة",ROUND(I85*N(F85),2),N(E85)))</f>
        <v/>
      </c>
      <c r="K85" s="18">
        <f>IF(A85&amp;""="","",SUMIFS('الفواتير'!$D$6:$D$1005,'الفواتير'!$C$6:$C$1005,A85&amp;""))</f>
        <v/>
      </c>
      <c r="L85" s="18">
        <f>IF(A85&amp;""="","",SUMIFS('الفواتير'!$J$6:$J$1005,'الفواتير'!$C$6:$C$1005,A85&amp;""))</f>
        <v/>
      </c>
      <c r="M85" s="18">
        <f>IF(A85&amp;""="","",ROUND(J85-K85,2))</f>
        <v/>
      </c>
      <c r="N85" s="18">
        <f>IF(A85&amp;""="","",ROUND(K85-L85,2))</f>
        <v/>
      </c>
      <c r="O85" s="6">
        <f>IF(A85&amp;""="","",IF(AND(H85="مكتمل",M85&gt;0),"فوتر الباقي",IF(AND(D85="بالساعة",H85="جارٍ",M85&gt;0),"ساعات لم تُفوتر","")))</f>
        <v/>
      </c>
    </row>
    <row r="86">
      <c r="A86" s="5" t="n"/>
      <c r="B86" s="5" t="n"/>
      <c r="C86" s="5" t="n"/>
      <c r="D86" s="5" t="n"/>
      <c r="E86" s="16" t="n"/>
      <c r="F86" s="16" t="n"/>
      <c r="G86" s="13" t="n"/>
      <c r="H86" s="5" t="n"/>
      <c r="I86" s="17">
        <f>IF(A86&amp;""="","",SUMIFS('الساعات'!$C$6:$C$2005,'الساعات'!$B$6:$B$2005,A86&amp;""))</f>
        <v/>
      </c>
      <c r="J86" s="18">
        <f>IF(A86&amp;""="","",IF(D86="بالساعة",ROUND(I86*N(F86),2),N(E86)))</f>
        <v/>
      </c>
      <c r="K86" s="18">
        <f>IF(A86&amp;""="","",SUMIFS('الفواتير'!$D$6:$D$1005,'الفواتير'!$C$6:$C$1005,A86&amp;""))</f>
        <v/>
      </c>
      <c r="L86" s="18">
        <f>IF(A86&amp;""="","",SUMIFS('الفواتير'!$J$6:$J$1005,'الفواتير'!$C$6:$C$1005,A86&amp;""))</f>
        <v/>
      </c>
      <c r="M86" s="18">
        <f>IF(A86&amp;""="","",ROUND(J86-K86,2))</f>
        <v/>
      </c>
      <c r="N86" s="18">
        <f>IF(A86&amp;""="","",ROUND(K86-L86,2))</f>
        <v/>
      </c>
      <c r="O86" s="6">
        <f>IF(A86&amp;""="","",IF(AND(H86="مكتمل",M86&gt;0),"فوتر الباقي",IF(AND(D86="بالساعة",H86="جارٍ",M86&gt;0),"ساعات لم تُفوتر","")))</f>
        <v/>
      </c>
    </row>
    <row r="87">
      <c r="A87" s="5" t="n"/>
      <c r="B87" s="5" t="n"/>
      <c r="C87" s="5" t="n"/>
      <c r="D87" s="5" t="n"/>
      <c r="E87" s="16" t="n"/>
      <c r="F87" s="16" t="n"/>
      <c r="G87" s="13" t="n"/>
      <c r="H87" s="5" t="n"/>
      <c r="I87" s="17">
        <f>IF(A87&amp;""="","",SUMIFS('الساعات'!$C$6:$C$2005,'الساعات'!$B$6:$B$2005,A87&amp;""))</f>
        <v/>
      </c>
      <c r="J87" s="18">
        <f>IF(A87&amp;""="","",IF(D87="بالساعة",ROUND(I87*N(F87),2),N(E87)))</f>
        <v/>
      </c>
      <c r="K87" s="18">
        <f>IF(A87&amp;""="","",SUMIFS('الفواتير'!$D$6:$D$1005,'الفواتير'!$C$6:$C$1005,A87&amp;""))</f>
        <v/>
      </c>
      <c r="L87" s="18">
        <f>IF(A87&amp;""="","",SUMIFS('الفواتير'!$J$6:$J$1005,'الفواتير'!$C$6:$C$1005,A87&amp;""))</f>
        <v/>
      </c>
      <c r="M87" s="18">
        <f>IF(A87&amp;""="","",ROUND(J87-K87,2))</f>
        <v/>
      </c>
      <c r="N87" s="18">
        <f>IF(A87&amp;""="","",ROUND(K87-L87,2))</f>
        <v/>
      </c>
      <c r="O87" s="6">
        <f>IF(A87&amp;""="","",IF(AND(H87="مكتمل",M87&gt;0),"فوتر الباقي",IF(AND(D87="بالساعة",H87="جارٍ",M87&gt;0),"ساعات لم تُفوتر","")))</f>
        <v/>
      </c>
    </row>
    <row r="88">
      <c r="A88" s="5" t="n"/>
      <c r="B88" s="5" t="n"/>
      <c r="C88" s="5" t="n"/>
      <c r="D88" s="5" t="n"/>
      <c r="E88" s="16" t="n"/>
      <c r="F88" s="16" t="n"/>
      <c r="G88" s="13" t="n"/>
      <c r="H88" s="5" t="n"/>
      <c r="I88" s="17">
        <f>IF(A88&amp;""="","",SUMIFS('الساعات'!$C$6:$C$2005,'الساعات'!$B$6:$B$2005,A88&amp;""))</f>
        <v/>
      </c>
      <c r="J88" s="18">
        <f>IF(A88&amp;""="","",IF(D88="بالساعة",ROUND(I88*N(F88),2),N(E88)))</f>
        <v/>
      </c>
      <c r="K88" s="18">
        <f>IF(A88&amp;""="","",SUMIFS('الفواتير'!$D$6:$D$1005,'الفواتير'!$C$6:$C$1005,A88&amp;""))</f>
        <v/>
      </c>
      <c r="L88" s="18">
        <f>IF(A88&amp;""="","",SUMIFS('الفواتير'!$J$6:$J$1005,'الفواتير'!$C$6:$C$1005,A88&amp;""))</f>
        <v/>
      </c>
      <c r="M88" s="18">
        <f>IF(A88&amp;""="","",ROUND(J88-K88,2))</f>
        <v/>
      </c>
      <c r="N88" s="18">
        <f>IF(A88&amp;""="","",ROUND(K88-L88,2))</f>
        <v/>
      </c>
      <c r="O88" s="6">
        <f>IF(A88&amp;""="","",IF(AND(H88="مكتمل",M88&gt;0),"فوتر الباقي",IF(AND(D88="بالساعة",H88="جارٍ",M88&gt;0),"ساعات لم تُفوتر","")))</f>
        <v/>
      </c>
    </row>
    <row r="89">
      <c r="A89" s="5" t="n"/>
      <c r="B89" s="5" t="n"/>
      <c r="C89" s="5" t="n"/>
      <c r="D89" s="5" t="n"/>
      <c r="E89" s="16" t="n"/>
      <c r="F89" s="16" t="n"/>
      <c r="G89" s="13" t="n"/>
      <c r="H89" s="5" t="n"/>
      <c r="I89" s="17">
        <f>IF(A89&amp;""="","",SUMIFS('الساعات'!$C$6:$C$2005,'الساعات'!$B$6:$B$2005,A89&amp;""))</f>
        <v/>
      </c>
      <c r="J89" s="18">
        <f>IF(A89&amp;""="","",IF(D89="بالساعة",ROUND(I89*N(F89),2),N(E89)))</f>
        <v/>
      </c>
      <c r="K89" s="18">
        <f>IF(A89&amp;""="","",SUMIFS('الفواتير'!$D$6:$D$1005,'الفواتير'!$C$6:$C$1005,A89&amp;""))</f>
        <v/>
      </c>
      <c r="L89" s="18">
        <f>IF(A89&amp;""="","",SUMIFS('الفواتير'!$J$6:$J$1005,'الفواتير'!$C$6:$C$1005,A89&amp;""))</f>
        <v/>
      </c>
      <c r="M89" s="18">
        <f>IF(A89&amp;""="","",ROUND(J89-K89,2))</f>
        <v/>
      </c>
      <c r="N89" s="18">
        <f>IF(A89&amp;""="","",ROUND(K89-L89,2))</f>
        <v/>
      </c>
      <c r="O89" s="6">
        <f>IF(A89&amp;""="","",IF(AND(H89="مكتمل",M89&gt;0),"فوتر الباقي",IF(AND(D89="بالساعة",H89="جارٍ",M89&gt;0),"ساعات لم تُفوتر","")))</f>
        <v/>
      </c>
    </row>
    <row r="90">
      <c r="A90" s="5" t="n"/>
      <c r="B90" s="5" t="n"/>
      <c r="C90" s="5" t="n"/>
      <c r="D90" s="5" t="n"/>
      <c r="E90" s="16" t="n"/>
      <c r="F90" s="16" t="n"/>
      <c r="G90" s="13" t="n"/>
      <c r="H90" s="5" t="n"/>
      <c r="I90" s="17">
        <f>IF(A90&amp;""="","",SUMIFS('الساعات'!$C$6:$C$2005,'الساعات'!$B$6:$B$2005,A90&amp;""))</f>
        <v/>
      </c>
      <c r="J90" s="18">
        <f>IF(A90&amp;""="","",IF(D90="بالساعة",ROUND(I90*N(F90),2),N(E90)))</f>
        <v/>
      </c>
      <c r="K90" s="18">
        <f>IF(A90&amp;""="","",SUMIFS('الفواتير'!$D$6:$D$1005,'الفواتير'!$C$6:$C$1005,A90&amp;""))</f>
        <v/>
      </c>
      <c r="L90" s="18">
        <f>IF(A90&amp;""="","",SUMIFS('الفواتير'!$J$6:$J$1005,'الفواتير'!$C$6:$C$1005,A90&amp;""))</f>
        <v/>
      </c>
      <c r="M90" s="18">
        <f>IF(A90&amp;""="","",ROUND(J90-K90,2))</f>
        <v/>
      </c>
      <c r="N90" s="18">
        <f>IF(A90&amp;""="","",ROUND(K90-L90,2))</f>
        <v/>
      </c>
      <c r="O90" s="6">
        <f>IF(A90&amp;""="","",IF(AND(H90="مكتمل",M90&gt;0),"فوتر الباقي",IF(AND(D90="بالساعة",H90="جارٍ",M90&gt;0),"ساعات لم تُفوتر","")))</f>
        <v/>
      </c>
    </row>
    <row r="91">
      <c r="A91" s="5" t="n"/>
      <c r="B91" s="5" t="n"/>
      <c r="C91" s="5" t="n"/>
      <c r="D91" s="5" t="n"/>
      <c r="E91" s="16" t="n"/>
      <c r="F91" s="16" t="n"/>
      <c r="G91" s="13" t="n"/>
      <c r="H91" s="5" t="n"/>
      <c r="I91" s="17">
        <f>IF(A91&amp;""="","",SUMIFS('الساعات'!$C$6:$C$2005,'الساعات'!$B$6:$B$2005,A91&amp;""))</f>
        <v/>
      </c>
      <c r="J91" s="18">
        <f>IF(A91&amp;""="","",IF(D91="بالساعة",ROUND(I91*N(F91),2),N(E91)))</f>
        <v/>
      </c>
      <c r="K91" s="18">
        <f>IF(A91&amp;""="","",SUMIFS('الفواتير'!$D$6:$D$1005,'الفواتير'!$C$6:$C$1005,A91&amp;""))</f>
        <v/>
      </c>
      <c r="L91" s="18">
        <f>IF(A91&amp;""="","",SUMIFS('الفواتير'!$J$6:$J$1005,'الفواتير'!$C$6:$C$1005,A91&amp;""))</f>
        <v/>
      </c>
      <c r="M91" s="18">
        <f>IF(A91&amp;""="","",ROUND(J91-K91,2))</f>
        <v/>
      </c>
      <c r="N91" s="18">
        <f>IF(A91&amp;""="","",ROUND(K91-L91,2))</f>
        <v/>
      </c>
      <c r="O91" s="6">
        <f>IF(A91&amp;""="","",IF(AND(H91="مكتمل",M91&gt;0),"فوتر الباقي",IF(AND(D91="بالساعة",H91="جارٍ",M91&gt;0),"ساعات لم تُفوتر","")))</f>
        <v/>
      </c>
    </row>
    <row r="92">
      <c r="A92" s="5" t="n"/>
      <c r="B92" s="5" t="n"/>
      <c r="C92" s="5" t="n"/>
      <c r="D92" s="5" t="n"/>
      <c r="E92" s="16" t="n"/>
      <c r="F92" s="16" t="n"/>
      <c r="G92" s="13" t="n"/>
      <c r="H92" s="5" t="n"/>
      <c r="I92" s="17">
        <f>IF(A92&amp;""="","",SUMIFS('الساعات'!$C$6:$C$2005,'الساعات'!$B$6:$B$2005,A92&amp;""))</f>
        <v/>
      </c>
      <c r="J92" s="18">
        <f>IF(A92&amp;""="","",IF(D92="بالساعة",ROUND(I92*N(F92),2),N(E92)))</f>
        <v/>
      </c>
      <c r="K92" s="18">
        <f>IF(A92&amp;""="","",SUMIFS('الفواتير'!$D$6:$D$1005,'الفواتير'!$C$6:$C$1005,A92&amp;""))</f>
        <v/>
      </c>
      <c r="L92" s="18">
        <f>IF(A92&amp;""="","",SUMIFS('الفواتير'!$J$6:$J$1005,'الفواتير'!$C$6:$C$1005,A92&amp;""))</f>
        <v/>
      </c>
      <c r="M92" s="18">
        <f>IF(A92&amp;""="","",ROUND(J92-K92,2))</f>
        <v/>
      </c>
      <c r="N92" s="18">
        <f>IF(A92&amp;""="","",ROUND(K92-L92,2))</f>
        <v/>
      </c>
      <c r="O92" s="6">
        <f>IF(A92&amp;""="","",IF(AND(H92="مكتمل",M92&gt;0),"فوتر الباقي",IF(AND(D92="بالساعة",H92="جارٍ",M92&gt;0),"ساعات لم تُفوتر","")))</f>
        <v/>
      </c>
    </row>
    <row r="93">
      <c r="A93" s="5" t="n"/>
      <c r="B93" s="5" t="n"/>
      <c r="C93" s="5" t="n"/>
      <c r="D93" s="5" t="n"/>
      <c r="E93" s="16" t="n"/>
      <c r="F93" s="16" t="n"/>
      <c r="G93" s="13" t="n"/>
      <c r="H93" s="5" t="n"/>
      <c r="I93" s="17">
        <f>IF(A93&amp;""="","",SUMIFS('الساعات'!$C$6:$C$2005,'الساعات'!$B$6:$B$2005,A93&amp;""))</f>
        <v/>
      </c>
      <c r="J93" s="18">
        <f>IF(A93&amp;""="","",IF(D93="بالساعة",ROUND(I93*N(F93),2),N(E93)))</f>
        <v/>
      </c>
      <c r="K93" s="18">
        <f>IF(A93&amp;""="","",SUMIFS('الفواتير'!$D$6:$D$1005,'الفواتير'!$C$6:$C$1005,A93&amp;""))</f>
        <v/>
      </c>
      <c r="L93" s="18">
        <f>IF(A93&amp;""="","",SUMIFS('الفواتير'!$J$6:$J$1005,'الفواتير'!$C$6:$C$1005,A93&amp;""))</f>
        <v/>
      </c>
      <c r="M93" s="18">
        <f>IF(A93&amp;""="","",ROUND(J93-K93,2))</f>
        <v/>
      </c>
      <c r="N93" s="18">
        <f>IF(A93&amp;""="","",ROUND(K93-L93,2))</f>
        <v/>
      </c>
      <c r="O93" s="6">
        <f>IF(A93&amp;""="","",IF(AND(H93="مكتمل",M93&gt;0),"فوتر الباقي",IF(AND(D93="بالساعة",H93="جارٍ",M93&gt;0),"ساعات لم تُفوتر","")))</f>
        <v/>
      </c>
    </row>
    <row r="94">
      <c r="A94" s="5" t="n"/>
      <c r="B94" s="5" t="n"/>
      <c r="C94" s="5" t="n"/>
      <c r="D94" s="5" t="n"/>
      <c r="E94" s="16" t="n"/>
      <c r="F94" s="16" t="n"/>
      <c r="G94" s="13" t="n"/>
      <c r="H94" s="5" t="n"/>
      <c r="I94" s="17">
        <f>IF(A94&amp;""="","",SUMIFS('الساعات'!$C$6:$C$2005,'الساعات'!$B$6:$B$2005,A94&amp;""))</f>
        <v/>
      </c>
      <c r="J94" s="18">
        <f>IF(A94&amp;""="","",IF(D94="بالساعة",ROUND(I94*N(F94),2),N(E94)))</f>
        <v/>
      </c>
      <c r="K94" s="18">
        <f>IF(A94&amp;""="","",SUMIFS('الفواتير'!$D$6:$D$1005,'الفواتير'!$C$6:$C$1005,A94&amp;""))</f>
        <v/>
      </c>
      <c r="L94" s="18">
        <f>IF(A94&amp;""="","",SUMIFS('الفواتير'!$J$6:$J$1005,'الفواتير'!$C$6:$C$1005,A94&amp;""))</f>
        <v/>
      </c>
      <c r="M94" s="18">
        <f>IF(A94&amp;""="","",ROUND(J94-K94,2))</f>
        <v/>
      </c>
      <c r="N94" s="18">
        <f>IF(A94&amp;""="","",ROUND(K94-L94,2))</f>
        <v/>
      </c>
      <c r="O94" s="6">
        <f>IF(A94&amp;""="","",IF(AND(H94="مكتمل",M94&gt;0),"فوتر الباقي",IF(AND(D94="بالساعة",H94="جارٍ",M94&gt;0),"ساعات لم تُفوتر","")))</f>
        <v/>
      </c>
    </row>
    <row r="95">
      <c r="A95" s="5" t="n"/>
      <c r="B95" s="5" t="n"/>
      <c r="C95" s="5" t="n"/>
      <c r="D95" s="5" t="n"/>
      <c r="E95" s="16" t="n"/>
      <c r="F95" s="16" t="n"/>
      <c r="G95" s="13" t="n"/>
      <c r="H95" s="5" t="n"/>
      <c r="I95" s="17">
        <f>IF(A95&amp;""="","",SUMIFS('الساعات'!$C$6:$C$2005,'الساعات'!$B$6:$B$2005,A95&amp;""))</f>
        <v/>
      </c>
      <c r="J95" s="18">
        <f>IF(A95&amp;""="","",IF(D95="بالساعة",ROUND(I95*N(F95),2),N(E95)))</f>
        <v/>
      </c>
      <c r="K95" s="18">
        <f>IF(A95&amp;""="","",SUMIFS('الفواتير'!$D$6:$D$1005,'الفواتير'!$C$6:$C$1005,A95&amp;""))</f>
        <v/>
      </c>
      <c r="L95" s="18">
        <f>IF(A95&amp;""="","",SUMIFS('الفواتير'!$J$6:$J$1005,'الفواتير'!$C$6:$C$1005,A95&amp;""))</f>
        <v/>
      </c>
      <c r="M95" s="18">
        <f>IF(A95&amp;""="","",ROUND(J95-K95,2))</f>
        <v/>
      </c>
      <c r="N95" s="18">
        <f>IF(A95&amp;""="","",ROUND(K95-L95,2))</f>
        <v/>
      </c>
      <c r="O95" s="6">
        <f>IF(A95&amp;""="","",IF(AND(H95="مكتمل",M95&gt;0),"فوتر الباقي",IF(AND(D95="بالساعة",H95="جارٍ",M95&gt;0),"ساعات لم تُفوتر","")))</f>
        <v/>
      </c>
    </row>
    <row r="96">
      <c r="A96" s="5" t="n"/>
      <c r="B96" s="5" t="n"/>
      <c r="C96" s="5" t="n"/>
      <c r="D96" s="5" t="n"/>
      <c r="E96" s="16" t="n"/>
      <c r="F96" s="16" t="n"/>
      <c r="G96" s="13" t="n"/>
      <c r="H96" s="5" t="n"/>
      <c r="I96" s="17">
        <f>IF(A96&amp;""="","",SUMIFS('الساعات'!$C$6:$C$2005,'الساعات'!$B$6:$B$2005,A96&amp;""))</f>
        <v/>
      </c>
      <c r="J96" s="18">
        <f>IF(A96&amp;""="","",IF(D96="بالساعة",ROUND(I96*N(F96),2),N(E96)))</f>
        <v/>
      </c>
      <c r="K96" s="18">
        <f>IF(A96&amp;""="","",SUMIFS('الفواتير'!$D$6:$D$1005,'الفواتير'!$C$6:$C$1005,A96&amp;""))</f>
        <v/>
      </c>
      <c r="L96" s="18">
        <f>IF(A96&amp;""="","",SUMIFS('الفواتير'!$J$6:$J$1005,'الفواتير'!$C$6:$C$1005,A96&amp;""))</f>
        <v/>
      </c>
      <c r="M96" s="18">
        <f>IF(A96&amp;""="","",ROUND(J96-K96,2))</f>
        <v/>
      </c>
      <c r="N96" s="18">
        <f>IF(A96&amp;""="","",ROUND(K96-L96,2))</f>
        <v/>
      </c>
      <c r="O96" s="6">
        <f>IF(A96&amp;""="","",IF(AND(H96="مكتمل",M96&gt;0),"فوتر الباقي",IF(AND(D96="بالساعة",H96="جارٍ",M96&gt;0),"ساعات لم تُفوتر","")))</f>
        <v/>
      </c>
    </row>
    <row r="97">
      <c r="A97" s="5" t="n"/>
      <c r="B97" s="5" t="n"/>
      <c r="C97" s="5" t="n"/>
      <c r="D97" s="5" t="n"/>
      <c r="E97" s="16" t="n"/>
      <c r="F97" s="16" t="n"/>
      <c r="G97" s="13" t="n"/>
      <c r="H97" s="5" t="n"/>
      <c r="I97" s="17">
        <f>IF(A97&amp;""="","",SUMIFS('الساعات'!$C$6:$C$2005,'الساعات'!$B$6:$B$2005,A97&amp;""))</f>
        <v/>
      </c>
      <c r="J97" s="18">
        <f>IF(A97&amp;""="","",IF(D97="بالساعة",ROUND(I97*N(F97),2),N(E97)))</f>
        <v/>
      </c>
      <c r="K97" s="18">
        <f>IF(A97&amp;""="","",SUMIFS('الفواتير'!$D$6:$D$1005,'الفواتير'!$C$6:$C$1005,A97&amp;""))</f>
        <v/>
      </c>
      <c r="L97" s="18">
        <f>IF(A97&amp;""="","",SUMIFS('الفواتير'!$J$6:$J$1005,'الفواتير'!$C$6:$C$1005,A97&amp;""))</f>
        <v/>
      </c>
      <c r="M97" s="18">
        <f>IF(A97&amp;""="","",ROUND(J97-K97,2))</f>
        <v/>
      </c>
      <c r="N97" s="18">
        <f>IF(A97&amp;""="","",ROUND(K97-L97,2))</f>
        <v/>
      </c>
      <c r="O97" s="6">
        <f>IF(A97&amp;""="","",IF(AND(H97="مكتمل",M97&gt;0),"فوتر الباقي",IF(AND(D97="بالساعة",H97="جارٍ",M97&gt;0),"ساعات لم تُفوتر","")))</f>
        <v/>
      </c>
    </row>
    <row r="98">
      <c r="A98" s="5" t="n"/>
      <c r="B98" s="5" t="n"/>
      <c r="C98" s="5" t="n"/>
      <c r="D98" s="5" t="n"/>
      <c r="E98" s="16" t="n"/>
      <c r="F98" s="16" t="n"/>
      <c r="G98" s="13" t="n"/>
      <c r="H98" s="5" t="n"/>
      <c r="I98" s="17">
        <f>IF(A98&amp;""="","",SUMIFS('الساعات'!$C$6:$C$2005,'الساعات'!$B$6:$B$2005,A98&amp;""))</f>
        <v/>
      </c>
      <c r="J98" s="18">
        <f>IF(A98&amp;""="","",IF(D98="بالساعة",ROUND(I98*N(F98),2),N(E98)))</f>
        <v/>
      </c>
      <c r="K98" s="18">
        <f>IF(A98&amp;""="","",SUMIFS('الفواتير'!$D$6:$D$1005,'الفواتير'!$C$6:$C$1005,A98&amp;""))</f>
        <v/>
      </c>
      <c r="L98" s="18">
        <f>IF(A98&amp;""="","",SUMIFS('الفواتير'!$J$6:$J$1005,'الفواتير'!$C$6:$C$1005,A98&amp;""))</f>
        <v/>
      </c>
      <c r="M98" s="18">
        <f>IF(A98&amp;""="","",ROUND(J98-K98,2))</f>
        <v/>
      </c>
      <c r="N98" s="18">
        <f>IF(A98&amp;""="","",ROUND(K98-L98,2))</f>
        <v/>
      </c>
      <c r="O98" s="6">
        <f>IF(A98&amp;""="","",IF(AND(H98="مكتمل",M98&gt;0),"فوتر الباقي",IF(AND(D98="بالساعة",H98="جارٍ",M98&gt;0),"ساعات لم تُفوتر","")))</f>
        <v/>
      </c>
    </row>
    <row r="99">
      <c r="A99" s="5" t="n"/>
      <c r="B99" s="5" t="n"/>
      <c r="C99" s="5" t="n"/>
      <c r="D99" s="5" t="n"/>
      <c r="E99" s="16" t="n"/>
      <c r="F99" s="16" t="n"/>
      <c r="G99" s="13" t="n"/>
      <c r="H99" s="5" t="n"/>
      <c r="I99" s="17">
        <f>IF(A99&amp;""="","",SUMIFS('الساعات'!$C$6:$C$2005,'الساعات'!$B$6:$B$2005,A99&amp;""))</f>
        <v/>
      </c>
      <c r="J99" s="18">
        <f>IF(A99&amp;""="","",IF(D99="بالساعة",ROUND(I99*N(F99),2),N(E99)))</f>
        <v/>
      </c>
      <c r="K99" s="18">
        <f>IF(A99&amp;""="","",SUMIFS('الفواتير'!$D$6:$D$1005,'الفواتير'!$C$6:$C$1005,A99&amp;""))</f>
        <v/>
      </c>
      <c r="L99" s="18">
        <f>IF(A99&amp;""="","",SUMIFS('الفواتير'!$J$6:$J$1005,'الفواتير'!$C$6:$C$1005,A99&amp;""))</f>
        <v/>
      </c>
      <c r="M99" s="18">
        <f>IF(A99&amp;""="","",ROUND(J99-K99,2))</f>
        <v/>
      </c>
      <c r="N99" s="18">
        <f>IF(A99&amp;""="","",ROUND(K99-L99,2))</f>
        <v/>
      </c>
      <c r="O99" s="6">
        <f>IF(A99&amp;""="","",IF(AND(H99="مكتمل",M99&gt;0),"فوتر الباقي",IF(AND(D99="بالساعة",H99="جارٍ",M99&gt;0),"ساعات لم تُفوتر","")))</f>
        <v/>
      </c>
    </row>
    <row r="100">
      <c r="A100" s="5" t="n"/>
      <c r="B100" s="5" t="n"/>
      <c r="C100" s="5" t="n"/>
      <c r="D100" s="5" t="n"/>
      <c r="E100" s="16" t="n"/>
      <c r="F100" s="16" t="n"/>
      <c r="G100" s="13" t="n"/>
      <c r="H100" s="5" t="n"/>
      <c r="I100" s="17">
        <f>IF(A100&amp;""="","",SUMIFS('الساعات'!$C$6:$C$2005,'الساعات'!$B$6:$B$2005,A100&amp;""))</f>
        <v/>
      </c>
      <c r="J100" s="18">
        <f>IF(A100&amp;""="","",IF(D100="بالساعة",ROUND(I100*N(F100),2),N(E100)))</f>
        <v/>
      </c>
      <c r="K100" s="18">
        <f>IF(A100&amp;""="","",SUMIFS('الفواتير'!$D$6:$D$1005,'الفواتير'!$C$6:$C$1005,A100&amp;""))</f>
        <v/>
      </c>
      <c r="L100" s="18">
        <f>IF(A100&amp;""="","",SUMIFS('الفواتير'!$J$6:$J$1005,'الفواتير'!$C$6:$C$1005,A100&amp;""))</f>
        <v/>
      </c>
      <c r="M100" s="18">
        <f>IF(A100&amp;""="","",ROUND(J100-K100,2))</f>
        <v/>
      </c>
      <c r="N100" s="18">
        <f>IF(A100&amp;""="","",ROUND(K100-L100,2))</f>
        <v/>
      </c>
      <c r="O100" s="6">
        <f>IF(A100&amp;""="","",IF(AND(H100="مكتمل",M100&gt;0),"فوتر الباقي",IF(AND(D100="بالساعة",H100="جارٍ",M100&gt;0),"ساعات لم تُفوتر","")))</f>
        <v/>
      </c>
    </row>
    <row r="101">
      <c r="A101" s="5" t="n"/>
      <c r="B101" s="5" t="n"/>
      <c r="C101" s="5" t="n"/>
      <c r="D101" s="5" t="n"/>
      <c r="E101" s="16" t="n"/>
      <c r="F101" s="16" t="n"/>
      <c r="G101" s="13" t="n"/>
      <c r="H101" s="5" t="n"/>
      <c r="I101" s="17">
        <f>IF(A101&amp;""="","",SUMIFS('الساعات'!$C$6:$C$2005,'الساعات'!$B$6:$B$2005,A101&amp;""))</f>
        <v/>
      </c>
      <c r="J101" s="18">
        <f>IF(A101&amp;""="","",IF(D101="بالساعة",ROUND(I101*N(F101),2),N(E101)))</f>
        <v/>
      </c>
      <c r="K101" s="18">
        <f>IF(A101&amp;""="","",SUMIFS('الفواتير'!$D$6:$D$1005,'الفواتير'!$C$6:$C$1005,A101&amp;""))</f>
        <v/>
      </c>
      <c r="L101" s="18">
        <f>IF(A101&amp;""="","",SUMIFS('الفواتير'!$J$6:$J$1005,'الفواتير'!$C$6:$C$1005,A101&amp;""))</f>
        <v/>
      </c>
      <c r="M101" s="18">
        <f>IF(A101&amp;""="","",ROUND(J101-K101,2))</f>
        <v/>
      </c>
      <c r="N101" s="18">
        <f>IF(A101&amp;""="","",ROUND(K101-L101,2))</f>
        <v/>
      </c>
      <c r="O101" s="6">
        <f>IF(A101&amp;""="","",IF(AND(H101="مكتمل",M101&gt;0),"فوتر الباقي",IF(AND(D101="بالساعة",H101="جارٍ",M101&gt;0),"ساعات لم تُفوتر","")))</f>
        <v/>
      </c>
    </row>
    <row r="102">
      <c r="A102" s="5" t="n"/>
      <c r="B102" s="5" t="n"/>
      <c r="C102" s="5" t="n"/>
      <c r="D102" s="5" t="n"/>
      <c r="E102" s="16" t="n"/>
      <c r="F102" s="16" t="n"/>
      <c r="G102" s="13" t="n"/>
      <c r="H102" s="5" t="n"/>
      <c r="I102" s="17">
        <f>IF(A102&amp;""="","",SUMIFS('الساعات'!$C$6:$C$2005,'الساعات'!$B$6:$B$2005,A102&amp;""))</f>
        <v/>
      </c>
      <c r="J102" s="18">
        <f>IF(A102&amp;""="","",IF(D102="بالساعة",ROUND(I102*N(F102),2),N(E102)))</f>
        <v/>
      </c>
      <c r="K102" s="18">
        <f>IF(A102&amp;""="","",SUMIFS('الفواتير'!$D$6:$D$1005,'الفواتير'!$C$6:$C$1005,A102&amp;""))</f>
        <v/>
      </c>
      <c r="L102" s="18">
        <f>IF(A102&amp;""="","",SUMIFS('الفواتير'!$J$6:$J$1005,'الفواتير'!$C$6:$C$1005,A102&amp;""))</f>
        <v/>
      </c>
      <c r="M102" s="18">
        <f>IF(A102&amp;""="","",ROUND(J102-K102,2))</f>
        <v/>
      </c>
      <c r="N102" s="18">
        <f>IF(A102&amp;""="","",ROUND(K102-L102,2))</f>
        <v/>
      </c>
      <c r="O102" s="6">
        <f>IF(A102&amp;""="","",IF(AND(H102="مكتمل",M102&gt;0),"فوتر الباقي",IF(AND(D102="بالساعة",H102="جارٍ",M102&gt;0),"ساعات لم تُفوتر","")))</f>
        <v/>
      </c>
    </row>
    <row r="103">
      <c r="A103" s="5" t="n"/>
      <c r="B103" s="5" t="n"/>
      <c r="C103" s="5" t="n"/>
      <c r="D103" s="5" t="n"/>
      <c r="E103" s="16" t="n"/>
      <c r="F103" s="16" t="n"/>
      <c r="G103" s="13" t="n"/>
      <c r="H103" s="5" t="n"/>
      <c r="I103" s="17">
        <f>IF(A103&amp;""="","",SUMIFS('الساعات'!$C$6:$C$2005,'الساعات'!$B$6:$B$2005,A103&amp;""))</f>
        <v/>
      </c>
      <c r="J103" s="18">
        <f>IF(A103&amp;""="","",IF(D103="بالساعة",ROUND(I103*N(F103),2),N(E103)))</f>
        <v/>
      </c>
      <c r="K103" s="18">
        <f>IF(A103&amp;""="","",SUMIFS('الفواتير'!$D$6:$D$1005,'الفواتير'!$C$6:$C$1005,A103&amp;""))</f>
        <v/>
      </c>
      <c r="L103" s="18">
        <f>IF(A103&amp;""="","",SUMIFS('الفواتير'!$J$6:$J$1005,'الفواتير'!$C$6:$C$1005,A103&amp;""))</f>
        <v/>
      </c>
      <c r="M103" s="18">
        <f>IF(A103&amp;""="","",ROUND(J103-K103,2))</f>
        <v/>
      </c>
      <c r="N103" s="18">
        <f>IF(A103&amp;""="","",ROUND(K103-L103,2))</f>
        <v/>
      </c>
      <c r="O103" s="6">
        <f>IF(A103&amp;""="","",IF(AND(H103="مكتمل",M103&gt;0),"فوتر الباقي",IF(AND(D103="بالساعة",H103="جارٍ",M103&gt;0),"ساعات لم تُفوتر","")))</f>
        <v/>
      </c>
    </row>
    <row r="104">
      <c r="A104" s="5" t="n"/>
      <c r="B104" s="5" t="n"/>
      <c r="C104" s="5" t="n"/>
      <c r="D104" s="5" t="n"/>
      <c r="E104" s="16" t="n"/>
      <c r="F104" s="16" t="n"/>
      <c r="G104" s="13" t="n"/>
      <c r="H104" s="5" t="n"/>
      <c r="I104" s="17">
        <f>IF(A104&amp;""="","",SUMIFS('الساعات'!$C$6:$C$2005,'الساعات'!$B$6:$B$2005,A104&amp;""))</f>
        <v/>
      </c>
      <c r="J104" s="18">
        <f>IF(A104&amp;""="","",IF(D104="بالساعة",ROUND(I104*N(F104),2),N(E104)))</f>
        <v/>
      </c>
      <c r="K104" s="18">
        <f>IF(A104&amp;""="","",SUMIFS('الفواتير'!$D$6:$D$1005,'الفواتير'!$C$6:$C$1005,A104&amp;""))</f>
        <v/>
      </c>
      <c r="L104" s="18">
        <f>IF(A104&amp;""="","",SUMIFS('الفواتير'!$J$6:$J$1005,'الفواتير'!$C$6:$C$1005,A104&amp;""))</f>
        <v/>
      </c>
      <c r="M104" s="18">
        <f>IF(A104&amp;""="","",ROUND(J104-K104,2))</f>
        <v/>
      </c>
      <c r="N104" s="18">
        <f>IF(A104&amp;""="","",ROUND(K104-L104,2))</f>
        <v/>
      </c>
      <c r="O104" s="6">
        <f>IF(A104&amp;""="","",IF(AND(H104="مكتمل",M104&gt;0),"فوتر الباقي",IF(AND(D104="بالساعة",H104="جارٍ",M104&gt;0),"ساعات لم تُفوتر","")))</f>
        <v/>
      </c>
    </row>
    <row r="105">
      <c r="A105" s="5" t="n"/>
      <c r="B105" s="5" t="n"/>
      <c r="C105" s="5" t="n"/>
      <c r="D105" s="5" t="n"/>
      <c r="E105" s="16" t="n"/>
      <c r="F105" s="16" t="n"/>
      <c r="G105" s="13" t="n"/>
      <c r="H105" s="5" t="n"/>
      <c r="I105" s="17">
        <f>IF(A105&amp;""="","",SUMIFS('الساعات'!$C$6:$C$2005,'الساعات'!$B$6:$B$2005,A105&amp;""))</f>
        <v/>
      </c>
      <c r="J105" s="18">
        <f>IF(A105&amp;""="","",IF(D105="بالساعة",ROUND(I105*N(F105),2),N(E105)))</f>
        <v/>
      </c>
      <c r="K105" s="18">
        <f>IF(A105&amp;""="","",SUMIFS('الفواتير'!$D$6:$D$1005,'الفواتير'!$C$6:$C$1005,A105&amp;""))</f>
        <v/>
      </c>
      <c r="L105" s="18">
        <f>IF(A105&amp;""="","",SUMIFS('الفواتير'!$J$6:$J$1005,'الفواتير'!$C$6:$C$1005,A105&amp;""))</f>
        <v/>
      </c>
      <c r="M105" s="18">
        <f>IF(A105&amp;""="","",ROUND(J105-K105,2))</f>
        <v/>
      </c>
      <c r="N105" s="18">
        <f>IF(A105&amp;""="","",ROUND(K105-L105,2))</f>
        <v/>
      </c>
      <c r="O105" s="6">
        <f>IF(A105&amp;""="","",IF(AND(H105="مكتمل",M105&gt;0),"فوتر الباقي",IF(AND(D105="بالساعة",H105="جارٍ",M105&gt;0),"ساعات لم تُفوتر","")))</f>
        <v/>
      </c>
    </row>
    <row r="106">
      <c r="A106" s="5" t="n"/>
      <c r="B106" s="5" t="n"/>
      <c r="C106" s="5" t="n"/>
      <c r="D106" s="5" t="n"/>
      <c r="E106" s="16" t="n"/>
      <c r="F106" s="16" t="n"/>
      <c r="G106" s="13" t="n"/>
      <c r="H106" s="5" t="n"/>
      <c r="I106" s="17">
        <f>IF(A106&amp;""="","",SUMIFS('الساعات'!$C$6:$C$2005,'الساعات'!$B$6:$B$2005,A106&amp;""))</f>
        <v/>
      </c>
      <c r="J106" s="18">
        <f>IF(A106&amp;""="","",IF(D106="بالساعة",ROUND(I106*N(F106),2),N(E106)))</f>
        <v/>
      </c>
      <c r="K106" s="18">
        <f>IF(A106&amp;""="","",SUMIFS('الفواتير'!$D$6:$D$1005,'الفواتير'!$C$6:$C$1005,A106&amp;""))</f>
        <v/>
      </c>
      <c r="L106" s="18">
        <f>IF(A106&amp;""="","",SUMIFS('الفواتير'!$J$6:$J$1005,'الفواتير'!$C$6:$C$1005,A106&amp;""))</f>
        <v/>
      </c>
      <c r="M106" s="18">
        <f>IF(A106&amp;""="","",ROUND(J106-K106,2))</f>
        <v/>
      </c>
      <c r="N106" s="18">
        <f>IF(A106&amp;""="","",ROUND(K106-L106,2))</f>
        <v/>
      </c>
      <c r="O106" s="6">
        <f>IF(A106&amp;""="","",IF(AND(H106="مكتمل",M106&gt;0),"فوتر الباقي",IF(AND(D106="بالساعة",H106="جارٍ",M106&gt;0),"ساعات لم تُفوتر","")))</f>
        <v/>
      </c>
    </row>
    <row r="107">
      <c r="A107" s="5" t="n"/>
      <c r="B107" s="5" t="n"/>
      <c r="C107" s="5" t="n"/>
      <c r="D107" s="5" t="n"/>
      <c r="E107" s="16" t="n"/>
      <c r="F107" s="16" t="n"/>
      <c r="G107" s="13" t="n"/>
      <c r="H107" s="5" t="n"/>
      <c r="I107" s="17">
        <f>IF(A107&amp;""="","",SUMIFS('الساعات'!$C$6:$C$2005,'الساعات'!$B$6:$B$2005,A107&amp;""))</f>
        <v/>
      </c>
      <c r="J107" s="18">
        <f>IF(A107&amp;""="","",IF(D107="بالساعة",ROUND(I107*N(F107),2),N(E107)))</f>
        <v/>
      </c>
      <c r="K107" s="18">
        <f>IF(A107&amp;""="","",SUMIFS('الفواتير'!$D$6:$D$1005,'الفواتير'!$C$6:$C$1005,A107&amp;""))</f>
        <v/>
      </c>
      <c r="L107" s="18">
        <f>IF(A107&amp;""="","",SUMIFS('الفواتير'!$J$6:$J$1005,'الفواتير'!$C$6:$C$1005,A107&amp;""))</f>
        <v/>
      </c>
      <c r="M107" s="18">
        <f>IF(A107&amp;""="","",ROUND(J107-K107,2))</f>
        <v/>
      </c>
      <c r="N107" s="18">
        <f>IF(A107&amp;""="","",ROUND(K107-L107,2))</f>
        <v/>
      </c>
      <c r="O107" s="6">
        <f>IF(A107&amp;""="","",IF(AND(H107="مكتمل",M107&gt;0),"فوتر الباقي",IF(AND(D107="بالساعة",H107="جارٍ",M107&gt;0),"ساعات لم تُفوتر","")))</f>
        <v/>
      </c>
    </row>
    <row r="108">
      <c r="A108" s="5" t="n"/>
      <c r="B108" s="5" t="n"/>
      <c r="C108" s="5" t="n"/>
      <c r="D108" s="5" t="n"/>
      <c r="E108" s="16" t="n"/>
      <c r="F108" s="16" t="n"/>
      <c r="G108" s="13" t="n"/>
      <c r="H108" s="5" t="n"/>
      <c r="I108" s="17">
        <f>IF(A108&amp;""="","",SUMIFS('الساعات'!$C$6:$C$2005,'الساعات'!$B$6:$B$2005,A108&amp;""))</f>
        <v/>
      </c>
      <c r="J108" s="18">
        <f>IF(A108&amp;""="","",IF(D108="بالساعة",ROUND(I108*N(F108),2),N(E108)))</f>
        <v/>
      </c>
      <c r="K108" s="18">
        <f>IF(A108&amp;""="","",SUMIFS('الفواتير'!$D$6:$D$1005,'الفواتير'!$C$6:$C$1005,A108&amp;""))</f>
        <v/>
      </c>
      <c r="L108" s="18">
        <f>IF(A108&amp;""="","",SUMIFS('الفواتير'!$J$6:$J$1005,'الفواتير'!$C$6:$C$1005,A108&amp;""))</f>
        <v/>
      </c>
      <c r="M108" s="18">
        <f>IF(A108&amp;""="","",ROUND(J108-K108,2))</f>
        <v/>
      </c>
      <c r="N108" s="18">
        <f>IF(A108&amp;""="","",ROUND(K108-L108,2))</f>
        <v/>
      </c>
      <c r="O108" s="6">
        <f>IF(A108&amp;""="","",IF(AND(H108="مكتمل",M108&gt;0),"فوتر الباقي",IF(AND(D108="بالساعة",H108="جارٍ",M108&gt;0),"ساعات لم تُفوتر","")))</f>
        <v/>
      </c>
    </row>
    <row r="109">
      <c r="A109" s="5" t="n"/>
      <c r="B109" s="5" t="n"/>
      <c r="C109" s="5" t="n"/>
      <c r="D109" s="5" t="n"/>
      <c r="E109" s="16" t="n"/>
      <c r="F109" s="16" t="n"/>
      <c r="G109" s="13" t="n"/>
      <c r="H109" s="5" t="n"/>
      <c r="I109" s="17">
        <f>IF(A109&amp;""="","",SUMIFS('الساعات'!$C$6:$C$2005,'الساعات'!$B$6:$B$2005,A109&amp;""))</f>
        <v/>
      </c>
      <c r="J109" s="18">
        <f>IF(A109&amp;""="","",IF(D109="بالساعة",ROUND(I109*N(F109),2),N(E109)))</f>
        <v/>
      </c>
      <c r="K109" s="18">
        <f>IF(A109&amp;""="","",SUMIFS('الفواتير'!$D$6:$D$1005,'الفواتير'!$C$6:$C$1005,A109&amp;""))</f>
        <v/>
      </c>
      <c r="L109" s="18">
        <f>IF(A109&amp;""="","",SUMIFS('الفواتير'!$J$6:$J$1005,'الفواتير'!$C$6:$C$1005,A109&amp;""))</f>
        <v/>
      </c>
      <c r="M109" s="18">
        <f>IF(A109&amp;""="","",ROUND(J109-K109,2))</f>
        <v/>
      </c>
      <c r="N109" s="18">
        <f>IF(A109&amp;""="","",ROUND(K109-L109,2))</f>
        <v/>
      </c>
      <c r="O109" s="6">
        <f>IF(A109&amp;""="","",IF(AND(H109="مكتمل",M109&gt;0),"فوتر الباقي",IF(AND(D109="بالساعة",H109="جارٍ",M109&gt;0),"ساعات لم تُفوتر","")))</f>
        <v/>
      </c>
    </row>
    <row r="110">
      <c r="A110" s="5" t="n"/>
      <c r="B110" s="5" t="n"/>
      <c r="C110" s="5" t="n"/>
      <c r="D110" s="5" t="n"/>
      <c r="E110" s="16" t="n"/>
      <c r="F110" s="16" t="n"/>
      <c r="G110" s="13" t="n"/>
      <c r="H110" s="5" t="n"/>
      <c r="I110" s="17">
        <f>IF(A110&amp;""="","",SUMIFS('الساعات'!$C$6:$C$2005,'الساعات'!$B$6:$B$2005,A110&amp;""))</f>
        <v/>
      </c>
      <c r="J110" s="18">
        <f>IF(A110&amp;""="","",IF(D110="بالساعة",ROUND(I110*N(F110),2),N(E110)))</f>
        <v/>
      </c>
      <c r="K110" s="18">
        <f>IF(A110&amp;""="","",SUMIFS('الفواتير'!$D$6:$D$1005,'الفواتير'!$C$6:$C$1005,A110&amp;""))</f>
        <v/>
      </c>
      <c r="L110" s="18">
        <f>IF(A110&amp;""="","",SUMIFS('الفواتير'!$J$6:$J$1005,'الفواتير'!$C$6:$C$1005,A110&amp;""))</f>
        <v/>
      </c>
      <c r="M110" s="18">
        <f>IF(A110&amp;""="","",ROUND(J110-K110,2))</f>
        <v/>
      </c>
      <c r="N110" s="18">
        <f>IF(A110&amp;""="","",ROUND(K110-L110,2))</f>
        <v/>
      </c>
      <c r="O110" s="6">
        <f>IF(A110&amp;""="","",IF(AND(H110="مكتمل",M110&gt;0),"فوتر الباقي",IF(AND(D110="بالساعة",H110="جارٍ",M110&gt;0),"ساعات لم تُفوتر","")))</f>
        <v/>
      </c>
    </row>
    <row r="111">
      <c r="A111" s="5" t="n"/>
      <c r="B111" s="5" t="n"/>
      <c r="C111" s="5" t="n"/>
      <c r="D111" s="5" t="n"/>
      <c r="E111" s="16" t="n"/>
      <c r="F111" s="16" t="n"/>
      <c r="G111" s="13" t="n"/>
      <c r="H111" s="5" t="n"/>
      <c r="I111" s="17">
        <f>IF(A111&amp;""="","",SUMIFS('الساعات'!$C$6:$C$2005,'الساعات'!$B$6:$B$2005,A111&amp;""))</f>
        <v/>
      </c>
      <c r="J111" s="18">
        <f>IF(A111&amp;""="","",IF(D111="بالساعة",ROUND(I111*N(F111),2),N(E111)))</f>
        <v/>
      </c>
      <c r="K111" s="18">
        <f>IF(A111&amp;""="","",SUMIFS('الفواتير'!$D$6:$D$1005,'الفواتير'!$C$6:$C$1005,A111&amp;""))</f>
        <v/>
      </c>
      <c r="L111" s="18">
        <f>IF(A111&amp;""="","",SUMIFS('الفواتير'!$J$6:$J$1005,'الفواتير'!$C$6:$C$1005,A111&amp;""))</f>
        <v/>
      </c>
      <c r="M111" s="18">
        <f>IF(A111&amp;""="","",ROUND(J111-K111,2))</f>
        <v/>
      </c>
      <c r="N111" s="18">
        <f>IF(A111&amp;""="","",ROUND(K111-L111,2))</f>
        <v/>
      </c>
      <c r="O111" s="6">
        <f>IF(A111&amp;""="","",IF(AND(H111="مكتمل",M111&gt;0),"فوتر الباقي",IF(AND(D111="بالساعة",H111="جارٍ",M111&gt;0),"ساعات لم تُفوتر","")))</f>
        <v/>
      </c>
    </row>
    <row r="112">
      <c r="A112" s="5" t="n"/>
      <c r="B112" s="5" t="n"/>
      <c r="C112" s="5" t="n"/>
      <c r="D112" s="5" t="n"/>
      <c r="E112" s="16" t="n"/>
      <c r="F112" s="16" t="n"/>
      <c r="G112" s="13" t="n"/>
      <c r="H112" s="5" t="n"/>
      <c r="I112" s="17">
        <f>IF(A112&amp;""="","",SUMIFS('الساعات'!$C$6:$C$2005,'الساعات'!$B$6:$B$2005,A112&amp;""))</f>
        <v/>
      </c>
      <c r="J112" s="18">
        <f>IF(A112&amp;""="","",IF(D112="بالساعة",ROUND(I112*N(F112),2),N(E112)))</f>
        <v/>
      </c>
      <c r="K112" s="18">
        <f>IF(A112&amp;""="","",SUMIFS('الفواتير'!$D$6:$D$1005,'الفواتير'!$C$6:$C$1005,A112&amp;""))</f>
        <v/>
      </c>
      <c r="L112" s="18">
        <f>IF(A112&amp;""="","",SUMIFS('الفواتير'!$J$6:$J$1005,'الفواتير'!$C$6:$C$1005,A112&amp;""))</f>
        <v/>
      </c>
      <c r="M112" s="18">
        <f>IF(A112&amp;""="","",ROUND(J112-K112,2))</f>
        <v/>
      </c>
      <c r="N112" s="18">
        <f>IF(A112&amp;""="","",ROUND(K112-L112,2))</f>
        <v/>
      </c>
      <c r="O112" s="6">
        <f>IF(A112&amp;""="","",IF(AND(H112="مكتمل",M112&gt;0),"فوتر الباقي",IF(AND(D112="بالساعة",H112="جارٍ",M112&gt;0),"ساعات لم تُفوتر","")))</f>
        <v/>
      </c>
    </row>
    <row r="113">
      <c r="A113" s="5" t="n"/>
      <c r="B113" s="5" t="n"/>
      <c r="C113" s="5" t="n"/>
      <c r="D113" s="5" t="n"/>
      <c r="E113" s="16" t="n"/>
      <c r="F113" s="16" t="n"/>
      <c r="G113" s="13" t="n"/>
      <c r="H113" s="5" t="n"/>
      <c r="I113" s="17">
        <f>IF(A113&amp;""="","",SUMIFS('الساعات'!$C$6:$C$2005,'الساعات'!$B$6:$B$2005,A113&amp;""))</f>
        <v/>
      </c>
      <c r="J113" s="18">
        <f>IF(A113&amp;""="","",IF(D113="بالساعة",ROUND(I113*N(F113),2),N(E113)))</f>
        <v/>
      </c>
      <c r="K113" s="18">
        <f>IF(A113&amp;""="","",SUMIFS('الفواتير'!$D$6:$D$1005,'الفواتير'!$C$6:$C$1005,A113&amp;""))</f>
        <v/>
      </c>
      <c r="L113" s="18">
        <f>IF(A113&amp;""="","",SUMIFS('الفواتير'!$J$6:$J$1005,'الفواتير'!$C$6:$C$1005,A113&amp;""))</f>
        <v/>
      </c>
      <c r="M113" s="18">
        <f>IF(A113&amp;""="","",ROUND(J113-K113,2))</f>
        <v/>
      </c>
      <c r="N113" s="18">
        <f>IF(A113&amp;""="","",ROUND(K113-L113,2))</f>
        <v/>
      </c>
      <c r="O113" s="6">
        <f>IF(A113&amp;""="","",IF(AND(H113="مكتمل",M113&gt;0),"فوتر الباقي",IF(AND(D113="بالساعة",H113="جارٍ",M113&gt;0),"ساعات لم تُفوتر","")))</f>
        <v/>
      </c>
    </row>
    <row r="114">
      <c r="A114" s="5" t="n"/>
      <c r="B114" s="5" t="n"/>
      <c r="C114" s="5" t="n"/>
      <c r="D114" s="5" t="n"/>
      <c r="E114" s="16" t="n"/>
      <c r="F114" s="16" t="n"/>
      <c r="G114" s="13" t="n"/>
      <c r="H114" s="5" t="n"/>
      <c r="I114" s="17">
        <f>IF(A114&amp;""="","",SUMIFS('الساعات'!$C$6:$C$2005,'الساعات'!$B$6:$B$2005,A114&amp;""))</f>
        <v/>
      </c>
      <c r="J114" s="18">
        <f>IF(A114&amp;""="","",IF(D114="بالساعة",ROUND(I114*N(F114),2),N(E114)))</f>
        <v/>
      </c>
      <c r="K114" s="18">
        <f>IF(A114&amp;""="","",SUMIFS('الفواتير'!$D$6:$D$1005,'الفواتير'!$C$6:$C$1005,A114&amp;""))</f>
        <v/>
      </c>
      <c r="L114" s="18">
        <f>IF(A114&amp;""="","",SUMIFS('الفواتير'!$J$6:$J$1005,'الفواتير'!$C$6:$C$1005,A114&amp;""))</f>
        <v/>
      </c>
      <c r="M114" s="18">
        <f>IF(A114&amp;""="","",ROUND(J114-K114,2))</f>
        <v/>
      </c>
      <c r="N114" s="18">
        <f>IF(A114&amp;""="","",ROUND(K114-L114,2))</f>
        <v/>
      </c>
      <c r="O114" s="6">
        <f>IF(A114&amp;""="","",IF(AND(H114="مكتمل",M114&gt;0),"فوتر الباقي",IF(AND(D114="بالساعة",H114="جارٍ",M114&gt;0),"ساعات لم تُفوتر","")))</f>
        <v/>
      </c>
    </row>
    <row r="115">
      <c r="A115" s="5" t="n"/>
      <c r="B115" s="5" t="n"/>
      <c r="C115" s="5" t="n"/>
      <c r="D115" s="5" t="n"/>
      <c r="E115" s="16" t="n"/>
      <c r="F115" s="16" t="n"/>
      <c r="G115" s="13" t="n"/>
      <c r="H115" s="5" t="n"/>
      <c r="I115" s="17">
        <f>IF(A115&amp;""="","",SUMIFS('الساعات'!$C$6:$C$2005,'الساعات'!$B$6:$B$2005,A115&amp;""))</f>
        <v/>
      </c>
      <c r="J115" s="18">
        <f>IF(A115&amp;""="","",IF(D115="بالساعة",ROUND(I115*N(F115),2),N(E115)))</f>
        <v/>
      </c>
      <c r="K115" s="18">
        <f>IF(A115&amp;""="","",SUMIFS('الفواتير'!$D$6:$D$1005,'الفواتير'!$C$6:$C$1005,A115&amp;""))</f>
        <v/>
      </c>
      <c r="L115" s="18">
        <f>IF(A115&amp;""="","",SUMIFS('الفواتير'!$J$6:$J$1005,'الفواتير'!$C$6:$C$1005,A115&amp;""))</f>
        <v/>
      </c>
      <c r="M115" s="18">
        <f>IF(A115&amp;""="","",ROUND(J115-K115,2))</f>
        <v/>
      </c>
      <c r="N115" s="18">
        <f>IF(A115&amp;""="","",ROUND(K115-L115,2))</f>
        <v/>
      </c>
      <c r="O115" s="6">
        <f>IF(A115&amp;""="","",IF(AND(H115="مكتمل",M115&gt;0),"فوتر الباقي",IF(AND(D115="بالساعة",H115="جارٍ",M115&gt;0),"ساعات لم تُفوتر","")))</f>
        <v/>
      </c>
    </row>
    <row r="116">
      <c r="A116" s="5" t="n"/>
      <c r="B116" s="5" t="n"/>
      <c r="C116" s="5" t="n"/>
      <c r="D116" s="5" t="n"/>
      <c r="E116" s="16" t="n"/>
      <c r="F116" s="16" t="n"/>
      <c r="G116" s="13" t="n"/>
      <c r="H116" s="5" t="n"/>
      <c r="I116" s="17">
        <f>IF(A116&amp;""="","",SUMIFS('الساعات'!$C$6:$C$2005,'الساعات'!$B$6:$B$2005,A116&amp;""))</f>
        <v/>
      </c>
      <c r="J116" s="18">
        <f>IF(A116&amp;""="","",IF(D116="بالساعة",ROUND(I116*N(F116),2),N(E116)))</f>
        <v/>
      </c>
      <c r="K116" s="18">
        <f>IF(A116&amp;""="","",SUMIFS('الفواتير'!$D$6:$D$1005,'الفواتير'!$C$6:$C$1005,A116&amp;""))</f>
        <v/>
      </c>
      <c r="L116" s="18">
        <f>IF(A116&amp;""="","",SUMIFS('الفواتير'!$J$6:$J$1005,'الفواتير'!$C$6:$C$1005,A116&amp;""))</f>
        <v/>
      </c>
      <c r="M116" s="18">
        <f>IF(A116&amp;""="","",ROUND(J116-K116,2))</f>
        <v/>
      </c>
      <c r="N116" s="18">
        <f>IF(A116&amp;""="","",ROUND(K116-L116,2))</f>
        <v/>
      </c>
      <c r="O116" s="6">
        <f>IF(A116&amp;""="","",IF(AND(H116="مكتمل",M116&gt;0),"فوتر الباقي",IF(AND(D116="بالساعة",H116="جارٍ",M116&gt;0),"ساعات لم تُفوتر","")))</f>
        <v/>
      </c>
    </row>
    <row r="117">
      <c r="A117" s="5" t="n"/>
      <c r="B117" s="5" t="n"/>
      <c r="C117" s="5" t="n"/>
      <c r="D117" s="5" t="n"/>
      <c r="E117" s="16" t="n"/>
      <c r="F117" s="16" t="n"/>
      <c r="G117" s="13" t="n"/>
      <c r="H117" s="5" t="n"/>
      <c r="I117" s="17">
        <f>IF(A117&amp;""="","",SUMIFS('الساعات'!$C$6:$C$2005,'الساعات'!$B$6:$B$2005,A117&amp;""))</f>
        <v/>
      </c>
      <c r="J117" s="18">
        <f>IF(A117&amp;""="","",IF(D117="بالساعة",ROUND(I117*N(F117),2),N(E117)))</f>
        <v/>
      </c>
      <c r="K117" s="18">
        <f>IF(A117&amp;""="","",SUMIFS('الفواتير'!$D$6:$D$1005,'الفواتير'!$C$6:$C$1005,A117&amp;""))</f>
        <v/>
      </c>
      <c r="L117" s="18">
        <f>IF(A117&amp;""="","",SUMIFS('الفواتير'!$J$6:$J$1005,'الفواتير'!$C$6:$C$1005,A117&amp;""))</f>
        <v/>
      </c>
      <c r="M117" s="18">
        <f>IF(A117&amp;""="","",ROUND(J117-K117,2))</f>
        <v/>
      </c>
      <c r="N117" s="18">
        <f>IF(A117&amp;""="","",ROUND(K117-L117,2))</f>
        <v/>
      </c>
      <c r="O117" s="6">
        <f>IF(A117&amp;""="","",IF(AND(H117="مكتمل",M117&gt;0),"فوتر الباقي",IF(AND(D117="بالساعة",H117="جارٍ",M117&gt;0),"ساعات لم تُفوتر","")))</f>
        <v/>
      </c>
    </row>
    <row r="118">
      <c r="A118" s="5" t="n"/>
      <c r="B118" s="5" t="n"/>
      <c r="C118" s="5" t="n"/>
      <c r="D118" s="5" t="n"/>
      <c r="E118" s="16" t="n"/>
      <c r="F118" s="16" t="n"/>
      <c r="G118" s="13" t="n"/>
      <c r="H118" s="5" t="n"/>
      <c r="I118" s="17">
        <f>IF(A118&amp;""="","",SUMIFS('الساعات'!$C$6:$C$2005,'الساعات'!$B$6:$B$2005,A118&amp;""))</f>
        <v/>
      </c>
      <c r="J118" s="18">
        <f>IF(A118&amp;""="","",IF(D118="بالساعة",ROUND(I118*N(F118),2),N(E118)))</f>
        <v/>
      </c>
      <c r="K118" s="18">
        <f>IF(A118&amp;""="","",SUMIFS('الفواتير'!$D$6:$D$1005,'الفواتير'!$C$6:$C$1005,A118&amp;""))</f>
        <v/>
      </c>
      <c r="L118" s="18">
        <f>IF(A118&amp;""="","",SUMIFS('الفواتير'!$J$6:$J$1005,'الفواتير'!$C$6:$C$1005,A118&amp;""))</f>
        <v/>
      </c>
      <c r="M118" s="18">
        <f>IF(A118&amp;""="","",ROUND(J118-K118,2))</f>
        <v/>
      </c>
      <c r="N118" s="18">
        <f>IF(A118&amp;""="","",ROUND(K118-L118,2))</f>
        <v/>
      </c>
      <c r="O118" s="6">
        <f>IF(A118&amp;""="","",IF(AND(H118="مكتمل",M118&gt;0),"فوتر الباقي",IF(AND(D118="بالساعة",H118="جارٍ",M118&gt;0),"ساعات لم تُفوتر","")))</f>
        <v/>
      </c>
    </row>
    <row r="119">
      <c r="A119" s="5" t="n"/>
      <c r="B119" s="5" t="n"/>
      <c r="C119" s="5" t="n"/>
      <c r="D119" s="5" t="n"/>
      <c r="E119" s="16" t="n"/>
      <c r="F119" s="16" t="n"/>
      <c r="G119" s="13" t="n"/>
      <c r="H119" s="5" t="n"/>
      <c r="I119" s="17">
        <f>IF(A119&amp;""="","",SUMIFS('الساعات'!$C$6:$C$2005,'الساعات'!$B$6:$B$2005,A119&amp;""))</f>
        <v/>
      </c>
      <c r="J119" s="18">
        <f>IF(A119&amp;""="","",IF(D119="بالساعة",ROUND(I119*N(F119),2),N(E119)))</f>
        <v/>
      </c>
      <c r="K119" s="18">
        <f>IF(A119&amp;""="","",SUMIFS('الفواتير'!$D$6:$D$1005,'الفواتير'!$C$6:$C$1005,A119&amp;""))</f>
        <v/>
      </c>
      <c r="L119" s="18">
        <f>IF(A119&amp;""="","",SUMIFS('الفواتير'!$J$6:$J$1005,'الفواتير'!$C$6:$C$1005,A119&amp;""))</f>
        <v/>
      </c>
      <c r="M119" s="18">
        <f>IF(A119&amp;""="","",ROUND(J119-K119,2))</f>
        <v/>
      </c>
      <c r="N119" s="18">
        <f>IF(A119&amp;""="","",ROUND(K119-L119,2))</f>
        <v/>
      </c>
      <c r="O119" s="6">
        <f>IF(A119&amp;""="","",IF(AND(H119="مكتمل",M119&gt;0),"فوتر الباقي",IF(AND(D119="بالساعة",H119="جارٍ",M119&gt;0),"ساعات لم تُفوتر","")))</f>
        <v/>
      </c>
    </row>
    <row r="120">
      <c r="A120" s="5" t="n"/>
      <c r="B120" s="5" t="n"/>
      <c r="C120" s="5" t="n"/>
      <c r="D120" s="5" t="n"/>
      <c r="E120" s="16" t="n"/>
      <c r="F120" s="16" t="n"/>
      <c r="G120" s="13" t="n"/>
      <c r="H120" s="5" t="n"/>
      <c r="I120" s="17">
        <f>IF(A120&amp;""="","",SUMIFS('الساعات'!$C$6:$C$2005,'الساعات'!$B$6:$B$2005,A120&amp;""))</f>
        <v/>
      </c>
      <c r="J120" s="18">
        <f>IF(A120&amp;""="","",IF(D120="بالساعة",ROUND(I120*N(F120),2),N(E120)))</f>
        <v/>
      </c>
      <c r="K120" s="18">
        <f>IF(A120&amp;""="","",SUMIFS('الفواتير'!$D$6:$D$1005,'الفواتير'!$C$6:$C$1005,A120&amp;""))</f>
        <v/>
      </c>
      <c r="L120" s="18">
        <f>IF(A120&amp;""="","",SUMIFS('الفواتير'!$J$6:$J$1005,'الفواتير'!$C$6:$C$1005,A120&amp;""))</f>
        <v/>
      </c>
      <c r="M120" s="18">
        <f>IF(A120&amp;""="","",ROUND(J120-K120,2))</f>
        <v/>
      </c>
      <c r="N120" s="18">
        <f>IF(A120&amp;""="","",ROUND(K120-L120,2))</f>
        <v/>
      </c>
      <c r="O120" s="6">
        <f>IF(A120&amp;""="","",IF(AND(H120="مكتمل",M120&gt;0),"فوتر الباقي",IF(AND(D120="بالساعة",H120="جارٍ",M120&gt;0),"ساعات لم تُفوتر","")))</f>
        <v/>
      </c>
    </row>
    <row r="121">
      <c r="A121" s="5" t="n"/>
      <c r="B121" s="5" t="n"/>
      <c r="C121" s="5" t="n"/>
      <c r="D121" s="5" t="n"/>
      <c r="E121" s="16" t="n"/>
      <c r="F121" s="16" t="n"/>
      <c r="G121" s="13" t="n"/>
      <c r="H121" s="5" t="n"/>
      <c r="I121" s="17">
        <f>IF(A121&amp;""="","",SUMIFS('الساعات'!$C$6:$C$2005,'الساعات'!$B$6:$B$2005,A121&amp;""))</f>
        <v/>
      </c>
      <c r="J121" s="18">
        <f>IF(A121&amp;""="","",IF(D121="بالساعة",ROUND(I121*N(F121),2),N(E121)))</f>
        <v/>
      </c>
      <c r="K121" s="18">
        <f>IF(A121&amp;""="","",SUMIFS('الفواتير'!$D$6:$D$1005,'الفواتير'!$C$6:$C$1005,A121&amp;""))</f>
        <v/>
      </c>
      <c r="L121" s="18">
        <f>IF(A121&amp;""="","",SUMIFS('الفواتير'!$J$6:$J$1005,'الفواتير'!$C$6:$C$1005,A121&amp;""))</f>
        <v/>
      </c>
      <c r="M121" s="18">
        <f>IF(A121&amp;""="","",ROUND(J121-K121,2))</f>
        <v/>
      </c>
      <c r="N121" s="18">
        <f>IF(A121&amp;""="","",ROUND(K121-L121,2))</f>
        <v/>
      </c>
      <c r="O121" s="6">
        <f>IF(A121&amp;""="","",IF(AND(H121="مكتمل",M121&gt;0),"فوتر الباقي",IF(AND(D121="بالساعة",H121="جارٍ",M121&gt;0),"ساعات لم تُفوتر","")))</f>
        <v/>
      </c>
    </row>
    <row r="122">
      <c r="A122" s="5" t="n"/>
      <c r="B122" s="5" t="n"/>
      <c r="C122" s="5" t="n"/>
      <c r="D122" s="5" t="n"/>
      <c r="E122" s="16" t="n"/>
      <c r="F122" s="16" t="n"/>
      <c r="G122" s="13" t="n"/>
      <c r="H122" s="5" t="n"/>
      <c r="I122" s="17">
        <f>IF(A122&amp;""="","",SUMIFS('الساعات'!$C$6:$C$2005,'الساعات'!$B$6:$B$2005,A122&amp;""))</f>
        <v/>
      </c>
      <c r="J122" s="18">
        <f>IF(A122&amp;""="","",IF(D122="بالساعة",ROUND(I122*N(F122),2),N(E122)))</f>
        <v/>
      </c>
      <c r="K122" s="18">
        <f>IF(A122&amp;""="","",SUMIFS('الفواتير'!$D$6:$D$1005,'الفواتير'!$C$6:$C$1005,A122&amp;""))</f>
        <v/>
      </c>
      <c r="L122" s="18">
        <f>IF(A122&amp;""="","",SUMIFS('الفواتير'!$J$6:$J$1005,'الفواتير'!$C$6:$C$1005,A122&amp;""))</f>
        <v/>
      </c>
      <c r="M122" s="18">
        <f>IF(A122&amp;""="","",ROUND(J122-K122,2))</f>
        <v/>
      </c>
      <c r="N122" s="18">
        <f>IF(A122&amp;""="","",ROUND(K122-L122,2))</f>
        <v/>
      </c>
      <c r="O122" s="6">
        <f>IF(A122&amp;""="","",IF(AND(H122="مكتمل",M122&gt;0),"فوتر الباقي",IF(AND(D122="بالساعة",H122="جارٍ",M122&gt;0),"ساعات لم تُفوتر","")))</f>
        <v/>
      </c>
    </row>
    <row r="123">
      <c r="A123" s="5" t="n"/>
      <c r="B123" s="5" t="n"/>
      <c r="C123" s="5" t="n"/>
      <c r="D123" s="5" t="n"/>
      <c r="E123" s="16" t="n"/>
      <c r="F123" s="16" t="n"/>
      <c r="G123" s="13" t="n"/>
      <c r="H123" s="5" t="n"/>
      <c r="I123" s="17">
        <f>IF(A123&amp;""="","",SUMIFS('الساعات'!$C$6:$C$2005,'الساعات'!$B$6:$B$2005,A123&amp;""))</f>
        <v/>
      </c>
      <c r="J123" s="18">
        <f>IF(A123&amp;""="","",IF(D123="بالساعة",ROUND(I123*N(F123),2),N(E123)))</f>
        <v/>
      </c>
      <c r="K123" s="18">
        <f>IF(A123&amp;""="","",SUMIFS('الفواتير'!$D$6:$D$1005,'الفواتير'!$C$6:$C$1005,A123&amp;""))</f>
        <v/>
      </c>
      <c r="L123" s="18">
        <f>IF(A123&amp;""="","",SUMIFS('الفواتير'!$J$6:$J$1005,'الفواتير'!$C$6:$C$1005,A123&amp;""))</f>
        <v/>
      </c>
      <c r="M123" s="18">
        <f>IF(A123&amp;""="","",ROUND(J123-K123,2))</f>
        <v/>
      </c>
      <c r="N123" s="18">
        <f>IF(A123&amp;""="","",ROUND(K123-L123,2))</f>
        <v/>
      </c>
      <c r="O123" s="6">
        <f>IF(A123&amp;""="","",IF(AND(H123="مكتمل",M123&gt;0),"فوتر الباقي",IF(AND(D123="بالساعة",H123="جارٍ",M123&gt;0),"ساعات لم تُفوتر","")))</f>
        <v/>
      </c>
    </row>
    <row r="124">
      <c r="A124" s="5" t="n"/>
      <c r="B124" s="5" t="n"/>
      <c r="C124" s="5" t="n"/>
      <c r="D124" s="5" t="n"/>
      <c r="E124" s="16" t="n"/>
      <c r="F124" s="16" t="n"/>
      <c r="G124" s="13" t="n"/>
      <c r="H124" s="5" t="n"/>
      <c r="I124" s="17">
        <f>IF(A124&amp;""="","",SUMIFS('الساعات'!$C$6:$C$2005,'الساعات'!$B$6:$B$2005,A124&amp;""))</f>
        <v/>
      </c>
      <c r="J124" s="18">
        <f>IF(A124&amp;""="","",IF(D124="بالساعة",ROUND(I124*N(F124),2),N(E124)))</f>
        <v/>
      </c>
      <c r="K124" s="18">
        <f>IF(A124&amp;""="","",SUMIFS('الفواتير'!$D$6:$D$1005,'الفواتير'!$C$6:$C$1005,A124&amp;""))</f>
        <v/>
      </c>
      <c r="L124" s="18">
        <f>IF(A124&amp;""="","",SUMIFS('الفواتير'!$J$6:$J$1005,'الفواتير'!$C$6:$C$1005,A124&amp;""))</f>
        <v/>
      </c>
      <c r="M124" s="18">
        <f>IF(A124&amp;""="","",ROUND(J124-K124,2))</f>
        <v/>
      </c>
      <c r="N124" s="18">
        <f>IF(A124&amp;""="","",ROUND(K124-L124,2))</f>
        <v/>
      </c>
      <c r="O124" s="6">
        <f>IF(A124&amp;""="","",IF(AND(H124="مكتمل",M124&gt;0),"فوتر الباقي",IF(AND(D124="بالساعة",H124="جارٍ",M124&gt;0),"ساعات لم تُفوتر","")))</f>
        <v/>
      </c>
    </row>
    <row r="125">
      <c r="A125" s="5" t="n"/>
      <c r="B125" s="5" t="n"/>
      <c r="C125" s="5" t="n"/>
      <c r="D125" s="5" t="n"/>
      <c r="E125" s="16" t="n"/>
      <c r="F125" s="16" t="n"/>
      <c r="G125" s="13" t="n"/>
      <c r="H125" s="5" t="n"/>
      <c r="I125" s="17">
        <f>IF(A125&amp;""="","",SUMIFS('الساعات'!$C$6:$C$2005,'الساعات'!$B$6:$B$2005,A125&amp;""))</f>
        <v/>
      </c>
      <c r="J125" s="18">
        <f>IF(A125&amp;""="","",IF(D125="بالساعة",ROUND(I125*N(F125),2),N(E125)))</f>
        <v/>
      </c>
      <c r="K125" s="18">
        <f>IF(A125&amp;""="","",SUMIFS('الفواتير'!$D$6:$D$1005,'الفواتير'!$C$6:$C$1005,A125&amp;""))</f>
        <v/>
      </c>
      <c r="L125" s="18">
        <f>IF(A125&amp;""="","",SUMIFS('الفواتير'!$J$6:$J$1005,'الفواتير'!$C$6:$C$1005,A125&amp;""))</f>
        <v/>
      </c>
      <c r="M125" s="18">
        <f>IF(A125&amp;""="","",ROUND(J125-K125,2))</f>
        <v/>
      </c>
      <c r="N125" s="18">
        <f>IF(A125&amp;""="","",ROUND(K125-L125,2))</f>
        <v/>
      </c>
      <c r="O125" s="6">
        <f>IF(A125&amp;""="","",IF(AND(H125="مكتمل",M125&gt;0),"فوتر الباقي",IF(AND(D125="بالساعة",H125="جارٍ",M125&gt;0),"ساعات لم تُفوتر","")))</f>
        <v/>
      </c>
    </row>
    <row r="126">
      <c r="A126" s="5" t="n"/>
      <c r="B126" s="5" t="n"/>
      <c r="C126" s="5" t="n"/>
      <c r="D126" s="5" t="n"/>
      <c r="E126" s="16" t="n"/>
      <c r="F126" s="16" t="n"/>
      <c r="G126" s="13" t="n"/>
      <c r="H126" s="5" t="n"/>
      <c r="I126" s="17">
        <f>IF(A126&amp;""="","",SUMIFS('الساعات'!$C$6:$C$2005,'الساعات'!$B$6:$B$2005,A126&amp;""))</f>
        <v/>
      </c>
      <c r="J126" s="18">
        <f>IF(A126&amp;""="","",IF(D126="بالساعة",ROUND(I126*N(F126),2),N(E126)))</f>
        <v/>
      </c>
      <c r="K126" s="18">
        <f>IF(A126&amp;""="","",SUMIFS('الفواتير'!$D$6:$D$1005,'الفواتير'!$C$6:$C$1005,A126&amp;""))</f>
        <v/>
      </c>
      <c r="L126" s="18">
        <f>IF(A126&amp;""="","",SUMIFS('الفواتير'!$J$6:$J$1005,'الفواتير'!$C$6:$C$1005,A126&amp;""))</f>
        <v/>
      </c>
      <c r="M126" s="18">
        <f>IF(A126&amp;""="","",ROUND(J126-K126,2))</f>
        <v/>
      </c>
      <c r="N126" s="18">
        <f>IF(A126&amp;""="","",ROUND(K126-L126,2))</f>
        <v/>
      </c>
      <c r="O126" s="6">
        <f>IF(A126&amp;""="","",IF(AND(H126="مكتمل",M126&gt;0),"فوتر الباقي",IF(AND(D126="بالساعة",H126="جارٍ",M126&gt;0),"ساعات لم تُفوتر","")))</f>
        <v/>
      </c>
    </row>
    <row r="127">
      <c r="A127" s="5" t="n"/>
      <c r="B127" s="5" t="n"/>
      <c r="C127" s="5" t="n"/>
      <c r="D127" s="5" t="n"/>
      <c r="E127" s="16" t="n"/>
      <c r="F127" s="16" t="n"/>
      <c r="G127" s="13" t="n"/>
      <c r="H127" s="5" t="n"/>
      <c r="I127" s="17">
        <f>IF(A127&amp;""="","",SUMIFS('الساعات'!$C$6:$C$2005,'الساعات'!$B$6:$B$2005,A127&amp;""))</f>
        <v/>
      </c>
      <c r="J127" s="18">
        <f>IF(A127&amp;""="","",IF(D127="بالساعة",ROUND(I127*N(F127),2),N(E127)))</f>
        <v/>
      </c>
      <c r="K127" s="18">
        <f>IF(A127&amp;""="","",SUMIFS('الفواتير'!$D$6:$D$1005,'الفواتير'!$C$6:$C$1005,A127&amp;""))</f>
        <v/>
      </c>
      <c r="L127" s="18">
        <f>IF(A127&amp;""="","",SUMIFS('الفواتير'!$J$6:$J$1005,'الفواتير'!$C$6:$C$1005,A127&amp;""))</f>
        <v/>
      </c>
      <c r="M127" s="18">
        <f>IF(A127&amp;""="","",ROUND(J127-K127,2))</f>
        <v/>
      </c>
      <c r="N127" s="18">
        <f>IF(A127&amp;""="","",ROUND(K127-L127,2))</f>
        <v/>
      </c>
      <c r="O127" s="6">
        <f>IF(A127&amp;""="","",IF(AND(H127="مكتمل",M127&gt;0),"فوتر الباقي",IF(AND(D127="بالساعة",H127="جارٍ",M127&gt;0),"ساعات لم تُفوتر","")))</f>
        <v/>
      </c>
    </row>
    <row r="128">
      <c r="A128" s="5" t="n"/>
      <c r="B128" s="5" t="n"/>
      <c r="C128" s="5" t="n"/>
      <c r="D128" s="5" t="n"/>
      <c r="E128" s="16" t="n"/>
      <c r="F128" s="16" t="n"/>
      <c r="G128" s="13" t="n"/>
      <c r="H128" s="5" t="n"/>
      <c r="I128" s="17">
        <f>IF(A128&amp;""="","",SUMIFS('الساعات'!$C$6:$C$2005,'الساعات'!$B$6:$B$2005,A128&amp;""))</f>
        <v/>
      </c>
      <c r="J128" s="18">
        <f>IF(A128&amp;""="","",IF(D128="بالساعة",ROUND(I128*N(F128),2),N(E128)))</f>
        <v/>
      </c>
      <c r="K128" s="18">
        <f>IF(A128&amp;""="","",SUMIFS('الفواتير'!$D$6:$D$1005,'الفواتير'!$C$6:$C$1005,A128&amp;""))</f>
        <v/>
      </c>
      <c r="L128" s="18">
        <f>IF(A128&amp;""="","",SUMIFS('الفواتير'!$J$6:$J$1005,'الفواتير'!$C$6:$C$1005,A128&amp;""))</f>
        <v/>
      </c>
      <c r="M128" s="18">
        <f>IF(A128&amp;""="","",ROUND(J128-K128,2))</f>
        <v/>
      </c>
      <c r="N128" s="18">
        <f>IF(A128&amp;""="","",ROUND(K128-L128,2))</f>
        <v/>
      </c>
      <c r="O128" s="6">
        <f>IF(A128&amp;""="","",IF(AND(H128="مكتمل",M128&gt;0),"فوتر الباقي",IF(AND(D128="بالساعة",H128="جارٍ",M128&gt;0),"ساعات لم تُفوتر","")))</f>
        <v/>
      </c>
    </row>
    <row r="129">
      <c r="A129" s="5" t="n"/>
      <c r="B129" s="5" t="n"/>
      <c r="C129" s="5" t="n"/>
      <c r="D129" s="5" t="n"/>
      <c r="E129" s="16" t="n"/>
      <c r="F129" s="16" t="n"/>
      <c r="G129" s="13" t="n"/>
      <c r="H129" s="5" t="n"/>
      <c r="I129" s="17">
        <f>IF(A129&amp;""="","",SUMIFS('الساعات'!$C$6:$C$2005,'الساعات'!$B$6:$B$2005,A129&amp;""))</f>
        <v/>
      </c>
      <c r="J129" s="18">
        <f>IF(A129&amp;""="","",IF(D129="بالساعة",ROUND(I129*N(F129),2),N(E129)))</f>
        <v/>
      </c>
      <c r="K129" s="18">
        <f>IF(A129&amp;""="","",SUMIFS('الفواتير'!$D$6:$D$1005,'الفواتير'!$C$6:$C$1005,A129&amp;""))</f>
        <v/>
      </c>
      <c r="L129" s="18">
        <f>IF(A129&amp;""="","",SUMIFS('الفواتير'!$J$6:$J$1005,'الفواتير'!$C$6:$C$1005,A129&amp;""))</f>
        <v/>
      </c>
      <c r="M129" s="18">
        <f>IF(A129&amp;""="","",ROUND(J129-K129,2))</f>
        <v/>
      </c>
      <c r="N129" s="18">
        <f>IF(A129&amp;""="","",ROUND(K129-L129,2))</f>
        <v/>
      </c>
      <c r="O129" s="6">
        <f>IF(A129&amp;""="","",IF(AND(H129="مكتمل",M129&gt;0),"فوتر الباقي",IF(AND(D129="بالساعة",H129="جارٍ",M129&gt;0),"ساعات لم تُفوتر","")))</f>
        <v/>
      </c>
    </row>
    <row r="130">
      <c r="A130" s="5" t="n"/>
      <c r="B130" s="5" t="n"/>
      <c r="C130" s="5" t="n"/>
      <c r="D130" s="5" t="n"/>
      <c r="E130" s="16" t="n"/>
      <c r="F130" s="16" t="n"/>
      <c r="G130" s="13" t="n"/>
      <c r="H130" s="5" t="n"/>
      <c r="I130" s="17">
        <f>IF(A130&amp;""="","",SUMIFS('الساعات'!$C$6:$C$2005,'الساعات'!$B$6:$B$2005,A130&amp;""))</f>
        <v/>
      </c>
      <c r="J130" s="18">
        <f>IF(A130&amp;""="","",IF(D130="بالساعة",ROUND(I130*N(F130),2),N(E130)))</f>
        <v/>
      </c>
      <c r="K130" s="18">
        <f>IF(A130&amp;""="","",SUMIFS('الفواتير'!$D$6:$D$1005,'الفواتير'!$C$6:$C$1005,A130&amp;""))</f>
        <v/>
      </c>
      <c r="L130" s="18">
        <f>IF(A130&amp;""="","",SUMIFS('الفواتير'!$J$6:$J$1005,'الفواتير'!$C$6:$C$1005,A130&amp;""))</f>
        <v/>
      </c>
      <c r="M130" s="18">
        <f>IF(A130&amp;""="","",ROUND(J130-K130,2))</f>
        <v/>
      </c>
      <c r="N130" s="18">
        <f>IF(A130&amp;""="","",ROUND(K130-L130,2))</f>
        <v/>
      </c>
      <c r="O130" s="6">
        <f>IF(A130&amp;""="","",IF(AND(H130="مكتمل",M130&gt;0),"فوتر الباقي",IF(AND(D130="بالساعة",H130="جارٍ",M130&gt;0),"ساعات لم تُفوتر","")))</f>
        <v/>
      </c>
    </row>
    <row r="131">
      <c r="A131" s="5" t="n"/>
      <c r="B131" s="5" t="n"/>
      <c r="C131" s="5" t="n"/>
      <c r="D131" s="5" t="n"/>
      <c r="E131" s="16" t="n"/>
      <c r="F131" s="16" t="n"/>
      <c r="G131" s="13" t="n"/>
      <c r="H131" s="5" t="n"/>
      <c r="I131" s="17">
        <f>IF(A131&amp;""="","",SUMIFS('الساعات'!$C$6:$C$2005,'الساعات'!$B$6:$B$2005,A131&amp;""))</f>
        <v/>
      </c>
      <c r="J131" s="18">
        <f>IF(A131&amp;""="","",IF(D131="بالساعة",ROUND(I131*N(F131),2),N(E131)))</f>
        <v/>
      </c>
      <c r="K131" s="18">
        <f>IF(A131&amp;""="","",SUMIFS('الفواتير'!$D$6:$D$1005,'الفواتير'!$C$6:$C$1005,A131&amp;""))</f>
        <v/>
      </c>
      <c r="L131" s="18">
        <f>IF(A131&amp;""="","",SUMIFS('الفواتير'!$J$6:$J$1005,'الفواتير'!$C$6:$C$1005,A131&amp;""))</f>
        <v/>
      </c>
      <c r="M131" s="18">
        <f>IF(A131&amp;""="","",ROUND(J131-K131,2))</f>
        <v/>
      </c>
      <c r="N131" s="18">
        <f>IF(A131&amp;""="","",ROUND(K131-L131,2))</f>
        <v/>
      </c>
      <c r="O131" s="6">
        <f>IF(A131&amp;""="","",IF(AND(H131="مكتمل",M131&gt;0),"فوتر الباقي",IF(AND(D131="بالساعة",H131="جارٍ",M131&gt;0),"ساعات لم تُفوتر","")))</f>
        <v/>
      </c>
    </row>
    <row r="132">
      <c r="A132" s="5" t="n"/>
      <c r="B132" s="5" t="n"/>
      <c r="C132" s="5" t="n"/>
      <c r="D132" s="5" t="n"/>
      <c r="E132" s="16" t="n"/>
      <c r="F132" s="16" t="n"/>
      <c r="G132" s="13" t="n"/>
      <c r="H132" s="5" t="n"/>
      <c r="I132" s="17">
        <f>IF(A132&amp;""="","",SUMIFS('الساعات'!$C$6:$C$2005,'الساعات'!$B$6:$B$2005,A132&amp;""))</f>
        <v/>
      </c>
      <c r="J132" s="18">
        <f>IF(A132&amp;""="","",IF(D132="بالساعة",ROUND(I132*N(F132),2),N(E132)))</f>
        <v/>
      </c>
      <c r="K132" s="18">
        <f>IF(A132&amp;""="","",SUMIFS('الفواتير'!$D$6:$D$1005,'الفواتير'!$C$6:$C$1005,A132&amp;""))</f>
        <v/>
      </c>
      <c r="L132" s="18">
        <f>IF(A132&amp;""="","",SUMIFS('الفواتير'!$J$6:$J$1005,'الفواتير'!$C$6:$C$1005,A132&amp;""))</f>
        <v/>
      </c>
      <c r="M132" s="18">
        <f>IF(A132&amp;""="","",ROUND(J132-K132,2))</f>
        <v/>
      </c>
      <c r="N132" s="18">
        <f>IF(A132&amp;""="","",ROUND(K132-L132,2))</f>
        <v/>
      </c>
      <c r="O132" s="6">
        <f>IF(A132&amp;""="","",IF(AND(H132="مكتمل",M132&gt;0),"فوتر الباقي",IF(AND(D132="بالساعة",H132="جارٍ",M132&gt;0),"ساعات لم تُفوتر","")))</f>
        <v/>
      </c>
    </row>
    <row r="133">
      <c r="A133" s="5" t="n"/>
      <c r="B133" s="5" t="n"/>
      <c r="C133" s="5" t="n"/>
      <c r="D133" s="5" t="n"/>
      <c r="E133" s="16" t="n"/>
      <c r="F133" s="16" t="n"/>
      <c r="G133" s="13" t="n"/>
      <c r="H133" s="5" t="n"/>
      <c r="I133" s="17">
        <f>IF(A133&amp;""="","",SUMIFS('الساعات'!$C$6:$C$2005,'الساعات'!$B$6:$B$2005,A133&amp;""))</f>
        <v/>
      </c>
      <c r="J133" s="18">
        <f>IF(A133&amp;""="","",IF(D133="بالساعة",ROUND(I133*N(F133),2),N(E133)))</f>
        <v/>
      </c>
      <c r="K133" s="18">
        <f>IF(A133&amp;""="","",SUMIFS('الفواتير'!$D$6:$D$1005,'الفواتير'!$C$6:$C$1005,A133&amp;""))</f>
        <v/>
      </c>
      <c r="L133" s="18">
        <f>IF(A133&amp;""="","",SUMIFS('الفواتير'!$J$6:$J$1005,'الفواتير'!$C$6:$C$1005,A133&amp;""))</f>
        <v/>
      </c>
      <c r="M133" s="18">
        <f>IF(A133&amp;""="","",ROUND(J133-K133,2))</f>
        <v/>
      </c>
      <c r="N133" s="18">
        <f>IF(A133&amp;""="","",ROUND(K133-L133,2))</f>
        <v/>
      </c>
      <c r="O133" s="6">
        <f>IF(A133&amp;""="","",IF(AND(H133="مكتمل",M133&gt;0),"فوتر الباقي",IF(AND(D133="بالساعة",H133="جارٍ",M133&gt;0),"ساعات لم تُفوتر","")))</f>
        <v/>
      </c>
    </row>
    <row r="134">
      <c r="A134" s="5" t="n"/>
      <c r="B134" s="5" t="n"/>
      <c r="C134" s="5" t="n"/>
      <c r="D134" s="5" t="n"/>
      <c r="E134" s="16" t="n"/>
      <c r="F134" s="16" t="n"/>
      <c r="G134" s="13" t="n"/>
      <c r="H134" s="5" t="n"/>
      <c r="I134" s="17">
        <f>IF(A134&amp;""="","",SUMIFS('الساعات'!$C$6:$C$2005,'الساعات'!$B$6:$B$2005,A134&amp;""))</f>
        <v/>
      </c>
      <c r="J134" s="18">
        <f>IF(A134&amp;""="","",IF(D134="بالساعة",ROUND(I134*N(F134),2),N(E134)))</f>
        <v/>
      </c>
      <c r="K134" s="18">
        <f>IF(A134&amp;""="","",SUMIFS('الفواتير'!$D$6:$D$1005,'الفواتير'!$C$6:$C$1005,A134&amp;""))</f>
        <v/>
      </c>
      <c r="L134" s="18">
        <f>IF(A134&amp;""="","",SUMIFS('الفواتير'!$J$6:$J$1005,'الفواتير'!$C$6:$C$1005,A134&amp;""))</f>
        <v/>
      </c>
      <c r="M134" s="18">
        <f>IF(A134&amp;""="","",ROUND(J134-K134,2))</f>
        <v/>
      </c>
      <c r="N134" s="18">
        <f>IF(A134&amp;""="","",ROUND(K134-L134,2))</f>
        <v/>
      </c>
      <c r="O134" s="6">
        <f>IF(A134&amp;""="","",IF(AND(H134="مكتمل",M134&gt;0),"فوتر الباقي",IF(AND(D134="بالساعة",H134="جارٍ",M134&gt;0),"ساعات لم تُفوتر","")))</f>
        <v/>
      </c>
    </row>
    <row r="135">
      <c r="A135" s="5" t="n"/>
      <c r="B135" s="5" t="n"/>
      <c r="C135" s="5" t="n"/>
      <c r="D135" s="5" t="n"/>
      <c r="E135" s="16" t="n"/>
      <c r="F135" s="16" t="n"/>
      <c r="G135" s="13" t="n"/>
      <c r="H135" s="5" t="n"/>
      <c r="I135" s="17">
        <f>IF(A135&amp;""="","",SUMIFS('الساعات'!$C$6:$C$2005,'الساعات'!$B$6:$B$2005,A135&amp;""))</f>
        <v/>
      </c>
      <c r="J135" s="18">
        <f>IF(A135&amp;""="","",IF(D135="بالساعة",ROUND(I135*N(F135),2),N(E135)))</f>
        <v/>
      </c>
      <c r="K135" s="18">
        <f>IF(A135&amp;""="","",SUMIFS('الفواتير'!$D$6:$D$1005,'الفواتير'!$C$6:$C$1005,A135&amp;""))</f>
        <v/>
      </c>
      <c r="L135" s="18">
        <f>IF(A135&amp;""="","",SUMIFS('الفواتير'!$J$6:$J$1005,'الفواتير'!$C$6:$C$1005,A135&amp;""))</f>
        <v/>
      </c>
      <c r="M135" s="18">
        <f>IF(A135&amp;""="","",ROUND(J135-K135,2))</f>
        <v/>
      </c>
      <c r="N135" s="18">
        <f>IF(A135&amp;""="","",ROUND(K135-L135,2))</f>
        <v/>
      </c>
      <c r="O135" s="6">
        <f>IF(A135&amp;""="","",IF(AND(H135="مكتمل",M135&gt;0),"فوتر الباقي",IF(AND(D135="بالساعة",H135="جارٍ",M135&gt;0),"ساعات لم تُفوتر","")))</f>
        <v/>
      </c>
    </row>
    <row r="136">
      <c r="A136" s="5" t="n"/>
      <c r="B136" s="5" t="n"/>
      <c r="C136" s="5" t="n"/>
      <c r="D136" s="5" t="n"/>
      <c r="E136" s="16" t="n"/>
      <c r="F136" s="16" t="n"/>
      <c r="G136" s="13" t="n"/>
      <c r="H136" s="5" t="n"/>
      <c r="I136" s="17">
        <f>IF(A136&amp;""="","",SUMIFS('الساعات'!$C$6:$C$2005,'الساعات'!$B$6:$B$2005,A136&amp;""))</f>
        <v/>
      </c>
      <c r="J136" s="18">
        <f>IF(A136&amp;""="","",IF(D136="بالساعة",ROUND(I136*N(F136),2),N(E136)))</f>
        <v/>
      </c>
      <c r="K136" s="18">
        <f>IF(A136&amp;""="","",SUMIFS('الفواتير'!$D$6:$D$1005,'الفواتير'!$C$6:$C$1005,A136&amp;""))</f>
        <v/>
      </c>
      <c r="L136" s="18">
        <f>IF(A136&amp;""="","",SUMIFS('الفواتير'!$J$6:$J$1005,'الفواتير'!$C$6:$C$1005,A136&amp;""))</f>
        <v/>
      </c>
      <c r="M136" s="18">
        <f>IF(A136&amp;""="","",ROUND(J136-K136,2))</f>
        <v/>
      </c>
      <c r="N136" s="18">
        <f>IF(A136&amp;""="","",ROUND(K136-L136,2))</f>
        <v/>
      </c>
      <c r="O136" s="6">
        <f>IF(A136&amp;""="","",IF(AND(H136="مكتمل",M136&gt;0),"فوتر الباقي",IF(AND(D136="بالساعة",H136="جارٍ",M136&gt;0),"ساعات لم تُفوتر","")))</f>
        <v/>
      </c>
    </row>
    <row r="137">
      <c r="A137" s="5" t="n"/>
      <c r="B137" s="5" t="n"/>
      <c r="C137" s="5" t="n"/>
      <c r="D137" s="5" t="n"/>
      <c r="E137" s="16" t="n"/>
      <c r="F137" s="16" t="n"/>
      <c r="G137" s="13" t="n"/>
      <c r="H137" s="5" t="n"/>
      <c r="I137" s="17">
        <f>IF(A137&amp;""="","",SUMIFS('الساعات'!$C$6:$C$2005,'الساعات'!$B$6:$B$2005,A137&amp;""))</f>
        <v/>
      </c>
      <c r="J137" s="18">
        <f>IF(A137&amp;""="","",IF(D137="بالساعة",ROUND(I137*N(F137),2),N(E137)))</f>
        <v/>
      </c>
      <c r="K137" s="18">
        <f>IF(A137&amp;""="","",SUMIFS('الفواتير'!$D$6:$D$1005,'الفواتير'!$C$6:$C$1005,A137&amp;""))</f>
        <v/>
      </c>
      <c r="L137" s="18">
        <f>IF(A137&amp;""="","",SUMIFS('الفواتير'!$J$6:$J$1005,'الفواتير'!$C$6:$C$1005,A137&amp;""))</f>
        <v/>
      </c>
      <c r="M137" s="18">
        <f>IF(A137&amp;""="","",ROUND(J137-K137,2))</f>
        <v/>
      </c>
      <c r="N137" s="18">
        <f>IF(A137&amp;""="","",ROUND(K137-L137,2))</f>
        <v/>
      </c>
      <c r="O137" s="6">
        <f>IF(A137&amp;""="","",IF(AND(H137="مكتمل",M137&gt;0),"فوتر الباقي",IF(AND(D137="بالساعة",H137="جارٍ",M137&gt;0),"ساعات لم تُفوتر","")))</f>
        <v/>
      </c>
    </row>
    <row r="138">
      <c r="A138" s="5" t="n"/>
      <c r="B138" s="5" t="n"/>
      <c r="C138" s="5" t="n"/>
      <c r="D138" s="5" t="n"/>
      <c r="E138" s="16" t="n"/>
      <c r="F138" s="16" t="n"/>
      <c r="G138" s="13" t="n"/>
      <c r="H138" s="5" t="n"/>
      <c r="I138" s="17">
        <f>IF(A138&amp;""="","",SUMIFS('الساعات'!$C$6:$C$2005,'الساعات'!$B$6:$B$2005,A138&amp;""))</f>
        <v/>
      </c>
      <c r="J138" s="18">
        <f>IF(A138&amp;""="","",IF(D138="بالساعة",ROUND(I138*N(F138),2),N(E138)))</f>
        <v/>
      </c>
      <c r="K138" s="18">
        <f>IF(A138&amp;""="","",SUMIFS('الفواتير'!$D$6:$D$1005,'الفواتير'!$C$6:$C$1005,A138&amp;""))</f>
        <v/>
      </c>
      <c r="L138" s="18">
        <f>IF(A138&amp;""="","",SUMIFS('الفواتير'!$J$6:$J$1005,'الفواتير'!$C$6:$C$1005,A138&amp;""))</f>
        <v/>
      </c>
      <c r="M138" s="18">
        <f>IF(A138&amp;""="","",ROUND(J138-K138,2))</f>
        <v/>
      </c>
      <c r="N138" s="18">
        <f>IF(A138&amp;""="","",ROUND(K138-L138,2))</f>
        <v/>
      </c>
      <c r="O138" s="6">
        <f>IF(A138&amp;""="","",IF(AND(H138="مكتمل",M138&gt;0),"فوتر الباقي",IF(AND(D138="بالساعة",H138="جارٍ",M138&gt;0),"ساعات لم تُفوتر","")))</f>
        <v/>
      </c>
    </row>
    <row r="139">
      <c r="A139" s="5" t="n"/>
      <c r="B139" s="5" t="n"/>
      <c r="C139" s="5" t="n"/>
      <c r="D139" s="5" t="n"/>
      <c r="E139" s="16" t="n"/>
      <c r="F139" s="16" t="n"/>
      <c r="G139" s="13" t="n"/>
      <c r="H139" s="5" t="n"/>
      <c r="I139" s="17">
        <f>IF(A139&amp;""="","",SUMIFS('الساعات'!$C$6:$C$2005,'الساعات'!$B$6:$B$2005,A139&amp;""))</f>
        <v/>
      </c>
      <c r="J139" s="18">
        <f>IF(A139&amp;""="","",IF(D139="بالساعة",ROUND(I139*N(F139),2),N(E139)))</f>
        <v/>
      </c>
      <c r="K139" s="18">
        <f>IF(A139&amp;""="","",SUMIFS('الفواتير'!$D$6:$D$1005,'الفواتير'!$C$6:$C$1005,A139&amp;""))</f>
        <v/>
      </c>
      <c r="L139" s="18">
        <f>IF(A139&amp;""="","",SUMIFS('الفواتير'!$J$6:$J$1005,'الفواتير'!$C$6:$C$1005,A139&amp;""))</f>
        <v/>
      </c>
      <c r="M139" s="18">
        <f>IF(A139&amp;""="","",ROUND(J139-K139,2))</f>
        <v/>
      </c>
      <c r="N139" s="18">
        <f>IF(A139&amp;""="","",ROUND(K139-L139,2))</f>
        <v/>
      </c>
      <c r="O139" s="6">
        <f>IF(A139&amp;""="","",IF(AND(H139="مكتمل",M139&gt;0),"فوتر الباقي",IF(AND(D139="بالساعة",H139="جارٍ",M139&gt;0),"ساعات لم تُفوتر","")))</f>
        <v/>
      </c>
    </row>
    <row r="140">
      <c r="A140" s="5" t="n"/>
      <c r="B140" s="5" t="n"/>
      <c r="C140" s="5" t="n"/>
      <c r="D140" s="5" t="n"/>
      <c r="E140" s="16" t="n"/>
      <c r="F140" s="16" t="n"/>
      <c r="G140" s="13" t="n"/>
      <c r="H140" s="5" t="n"/>
      <c r="I140" s="17">
        <f>IF(A140&amp;""="","",SUMIFS('الساعات'!$C$6:$C$2005,'الساعات'!$B$6:$B$2005,A140&amp;""))</f>
        <v/>
      </c>
      <c r="J140" s="18">
        <f>IF(A140&amp;""="","",IF(D140="بالساعة",ROUND(I140*N(F140),2),N(E140)))</f>
        <v/>
      </c>
      <c r="K140" s="18">
        <f>IF(A140&amp;""="","",SUMIFS('الفواتير'!$D$6:$D$1005,'الفواتير'!$C$6:$C$1005,A140&amp;""))</f>
        <v/>
      </c>
      <c r="L140" s="18">
        <f>IF(A140&amp;""="","",SUMIFS('الفواتير'!$J$6:$J$1005,'الفواتير'!$C$6:$C$1005,A140&amp;""))</f>
        <v/>
      </c>
      <c r="M140" s="18">
        <f>IF(A140&amp;""="","",ROUND(J140-K140,2))</f>
        <v/>
      </c>
      <c r="N140" s="18">
        <f>IF(A140&amp;""="","",ROUND(K140-L140,2))</f>
        <v/>
      </c>
      <c r="O140" s="6">
        <f>IF(A140&amp;""="","",IF(AND(H140="مكتمل",M140&gt;0),"فوتر الباقي",IF(AND(D140="بالساعة",H140="جارٍ",M140&gt;0),"ساعات لم تُفوتر","")))</f>
        <v/>
      </c>
    </row>
    <row r="141">
      <c r="A141" s="5" t="n"/>
      <c r="B141" s="5" t="n"/>
      <c r="C141" s="5" t="n"/>
      <c r="D141" s="5" t="n"/>
      <c r="E141" s="16" t="n"/>
      <c r="F141" s="16" t="n"/>
      <c r="G141" s="13" t="n"/>
      <c r="H141" s="5" t="n"/>
      <c r="I141" s="17">
        <f>IF(A141&amp;""="","",SUMIFS('الساعات'!$C$6:$C$2005,'الساعات'!$B$6:$B$2005,A141&amp;""))</f>
        <v/>
      </c>
      <c r="J141" s="18">
        <f>IF(A141&amp;""="","",IF(D141="بالساعة",ROUND(I141*N(F141),2),N(E141)))</f>
        <v/>
      </c>
      <c r="K141" s="18">
        <f>IF(A141&amp;""="","",SUMIFS('الفواتير'!$D$6:$D$1005,'الفواتير'!$C$6:$C$1005,A141&amp;""))</f>
        <v/>
      </c>
      <c r="L141" s="18">
        <f>IF(A141&amp;""="","",SUMIFS('الفواتير'!$J$6:$J$1005,'الفواتير'!$C$6:$C$1005,A141&amp;""))</f>
        <v/>
      </c>
      <c r="M141" s="18">
        <f>IF(A141&amp;""="","",ROUND(J141-K141,2))</f>
        <v/>
      </c>
      <c r="N141" s="18">
        <f>IF(A141&amp;""="","",ROUND(K141-L141,2))</f>
        <v/>
      </c>
      <c r="O141" s="6">
        <f>IF(A141&amp;""="","",IF(AND(H141="مكتمل",M141&gt;0),"فوتر الباقي",IF(AND(D141="بالساعة",H141="جارٍ",M141&gt;0),"ساعات لم تُفوتر","")))</f>
        <v/>
      </c>
    </row>
    <row r="142">
      <c r="A142" s="5" t="n"/>
      <c r="B142" s="5" t="n"/>
      <c r="C142" s="5" t="n"/>
      <c r="D142" s="5" t="n"/>
      <c r="E142" s="16" t="n"/>
      <c r="F142" s="16" t="n"/>
      <c r="G142" s="13" t="n"/>
      <c r="H142" s="5" t="n"/>
      <c r="I142" s="17">
        <f>IF(A142&amp;""="","",SUMIFS('الساعات'!$C$6:$C$2005,'الساعات'!$B$6:$B$2005,A142&amp;""))</f>
        <v/>
      </c>
      <c r="J142" s="18">
        <f>IF(A142&amp;""="","",IF(D142="بالساعة",ROUND(I142*N(F142),2),N(E142)))</f>
        <v/>
      </c>
      <c r="K142" s="18">
        <f>IF(A142&amp;""="","",SUMIFS('الفواتير'!$D$6:$D$1005,'الفواتير'!$C$6:$C$1005,A142&amp;""))</f>
        <v/>
      </c>
      <c r="L142" s="18">
        <f>IF(A142&amp;""="","",SUMIFS('الفواتير'!$J$6:$J$1005,'الفواتير'!$C$6:$C$1005,A142&amp;""))</f>
        <v/>
      </c>
      <c r="M142" s="18">
        <f>IF(A142&amp;""="","",ROUND(J142-K142,2))</f>
        <v/>
      </c>
      <c r="N142" s="18">
        <f>IF(A142&amp;""="","",ROUND(K142-L142,2))</f>
        <v/>
      </c>
      <c r="O142" s="6">
        <f>IF(A142&amp;""="","",IF(AND(H142="مكتمل",M142&gt;0),"فوتر الباقي",IF(AND(D142="بالساعة",H142="جارٍ",M142&gt;0),"ساعات لم تُفوتر","")))</f>
        <v/>
      </c>
    </row>
    <row r="143">
      <c r="A143" s="5" t="n"/>
      <c r="B143" s="5" t="n"/>
      <c r="C143" s="5" t="n"/>
      <c r="D143" s="5" t="n"/>
      <c r="E143" s="16" t="n"/>
      <c r="F143" s="16" t="n"/>
      <c r="G143" s="13" t="n"/>
      <c r="H143" s="5" t="n"/>
      <c r="I143" s="17">
        <f>IF(A143&amp;""="","",SUMIFS('الساعات'!$C$6:$C$2005,'الساعات'!$B$6:$B$2005,A143&amp;""))</f>
        <v/>
      </c>
      <c r="J143" s="18">
        <f>IF(A143&amp;""="","",IF(D143="بالساعة",ROUND(I143*N(F143),2),N(E143)))</f>
        <v/>
      </c>
      <c r="K143" s="18">
        <f>IF(A143&amp;""="","",SUMIFS('الفواتير'!$D$6:$D$1005,'الفواتير'!$C$6:$C$1005,A143&amp;""))</f>
        <v/>
      </c>
      <c r="L143" s="18">
        <f>IF(A143&amp;""="","",SUMIFS('الفواتير'!$J$6:$J$1005,'الفواتير'!$C$6:$C$1005,A143&amp;""))</f>
        <v/>
      </c>
      <c r="M143" s="18">
        <f>IF(A143&amp;""="","",ROUND(J143-K143,2))</f>
        <v/>
      </c>
      <c r="N143" s="18">
        <f>IF(A143&amp;""="","",ROUND(K143-L143,2))</f>
        <v/>
      </c>
      <c r="O143" s="6">
        <f>IF(A143&amp;""="","",IF(AND(H143="مكتمل",M143&gt;0),"فوتر الباقي",IF(AND(D143="بالساعة",H143="جارٍ",M143&gt;0),"ساعات لم تُفوتر","")))</f>
        <v/>
      </c>
    </row>
    <row r="144">
      <c r="A144" s="5" t="n"/>
      <c r="B144" s="5" t="n"/>
      <c r="C144" s="5" t="n"/>
      <c r="D144" s="5" t="n"/>
      <c r="E144" s="16" t="n"/>
      <c r="F144" s="16" t="n"/>
      <c r="G144" s="13" t="n"/>
      <c r="H144" s="5" t="n"/>
      <c r="I144" s="17">
        <f>IF(A144&amp;""="","",SUMIFS('الساعات'!$C$6:$C$2005,'الساعات'!$B$6:$B$2005,A144&amp;""))</f>
        <v/>
      </c>
      <c r="J144" s="18">
        <f>IF(A144&amp;""="","",IF(D144="بالساعة",ROUND(I144*N(F144),2),N(E144)))</f>
        <v/>
      </c>
      <c r="K144" s="18">
        <f>IF(A144&amp;""="","",SUMIFS('الفواتير'!$D$6:$D$1005,'الفواتير'!$C$6:$C$1005,A144&amp;""))</f>
        <v/>
      </c>
      <c r="L144" s="18">
        <f>IF(A144&amp;""="","",SUMIFS('الفواتير'!$J$6:$J$1005,'الفواتير'!$C$6:$C$1005,A144&amp;""))</f>
        <v/>
      </c>
      <c r="M144" s="18">
        <f>IF(A144&amp;""="","",ROUND(J144-K144,2))</f>
        <v/>
      </c>
      <c r="N144" s="18">
        <f>IF(A144&amp;""="","",ROUND(K144-L144,2))</f>
        <v/>
      </c>
      <c r="O144" s="6">
        <f>IF(A144&amp;""="","",IF(AND(H144="مكتمل",M144&gt;0),"فوتر الباقي",IF(AND(D144="بالساعة",H144="جارٍ",M144&gt;0),"ساعات لم تُفوتر","")))</f>
        <v/>
      </c>
    </row>
    <row r="145">
      <c r="A145" s="5" t="n"/>
      <c r="B145" s="5" t="n"/>
      <c r="C145" s="5" t="n"/>
      <c r="D145" s="5" t="n"/>
      <c r="E145" s="16" t="n"/>
      <c r="F145" s="16" t="n"/>
      <c r="G145" s="13" t="n"/>
      <c r="H145" s="5" t="n"/>
      <c r="I145" s="17">
        <f>IF(A145&amp;""="","",SUMIFS('الساعات'!$C$6:$C$2005,'الساعات'!$B$6:$B$2005,A145&amp;""))</f>
        <v/>
      </c>
      <c r="J145" s="18">
        <f>IF(A145&amp;""="","",IF(D145="بالساعة",ROUND(I145*N(F145),2),N(E145)))</f>
        <v/>
      </c>
      <c r="K145" s="18">
        <f>IF(A145&amp;""="","",SUMIFS('الفواتير'!$D$6:$D$1005,'الفواتير'!$C$6:$C$1005,A145&amp;""))</f>
        <v/>
      </c>
      <c r="L145" s="18">
        <f>IF(A145&amp;""="","",SUMIFS('الفواتير'!$J$6:$J$1005,'الفواتير'!$C$6:$C$1005,A145&amp;""))</f>
        <v/>
      </c>
      <c r="M145" s="18">
        <f>IF(A145&amp;""="","",ROUND(J145-K145,2))</f>
        <v/>
      </c>
      <c r="N145" s="18">
        <f>IF(A145&amp;""="","",ROUND(K145-L145,2))</f>
        <v/>
      </c>
      <c r="O145" s="6">
        <f>IF(A145&amp;""="","",IF(AND(H145="مكتمل",M145&gt;0),"فوتر الباقي",IF(AND(D145="بالساعة",H145="جارٍ",M145&gt;0),"ساعات لم تُفوتر","")))</f>
        <v/>
      </c>
    </row>
    <row r="146">
      <c r="A146" s="5" t="n"/>
      <c r="B146" s="5" t="n"/>
      <c r="C146" s="5" t="n"/>
      <c r="D146" s="5" t="n"/>
      <c r="E146" s="16" t="n"/>
      <c r="F146" s="16" t="n"/>
      <c r="G146" s="13" t="n"/>
      <c r="H146" s="5" t="n"/>
      <c r="I146" s="17">
        <f>IF(A146&amp;""="","",SUMIFS('الساعات'!$C$6:$C$2005,'الساعات'!$B$6:$B$2005,A146&amp;""))</f>
        <v/>
      </c>
      <c r="J146" s="18">
        <f>IF(A146&amp;""="","",IF(D146="بالساعة",ROUND(I146*N(F146),2),N(E146)))</f>
        <v/>
      </c>
      <c r="K146" s="18">
        <f>IF(A146&amp;""="","",SUMIFS('الفواتير'!$D$6:$D$1005,'الفواتير'!$C$6:$C$1005,A146&amp;""))</f>
        <v/>
      </c>
      <c r="L146" s="18">
        <f>IF(A146&amp;""="","",SUMIFS('الفواتير'!$J$6:$J$1005,'الفواتير'!$C$6:$C$1005,A146&amp;""))</f>
        <v/>
      </c>
      <c r="M146" s="18">
        <f>IF(A146&amp;""="","",ROUND(J146-K146,2))</f>
        <v/>
      </c>
      <c r="N146" s="18">
        <f>IF(A146&amp;""="","",ROUND(K146-L146,2))</f>
        <v/>
      </c>
      <c r="O146" s="6">
        <f>IF(A146&amp;""="","",IF(AND(H146="مكتمل",M146&gt;0),"فوتر الباقي",IF(AND(D146="بالساعة",H146="جارٍ",M146&gt;0),"ساعات لم تُفوتر","")))</f>
        <v/>
      </c>
    </row>
    <row r="147">
      <c r="A147" s="5" t="n"/>
      <c r="B147" s="5" t="n"/>
      <c r="C147" s="5" t="n"/>
      <c r="D147" s="5" t="n"/>
      <c r="E147" s="16" t="n"/>
      <c r="F147" s="16" t="n"/>
      <c r="G147" s="13" t="n"/>
      <c r="H147" s="5" t="n"/>
      <c r="I147" s="17">
        <f>IF(A147&amp;""="","",SUMIFS('الساعات'!$C$6:$C$2005,'الساعات'!$B$6:$B$2005,A147&amp;""))</f>
        <v/>
      </c>
      <c r="J147" s="18">
        <f>IF(A147&amp;""="","",IF(D147="بالساعة",ROUND(I147*N(F147),2),N(E147)))</f>
        <v/>
      </c>
      <c r="K147" s="18">
        <f>IF(A147&amp;""="","",SUMIFS('الفواتير'!$D$6:$D$1005,'الفواتير'!$C$6:$C$1005,A147&amp;""))</f>
        <v/>
      </c>
      <c r="L147" s="18">
        <f>IF(A147&amp;""="","",SUMIFS('الفواتير'!$J$6:$J$1005,'الفواتير'!$C$6:$C$1005,A147&amp;""))</f>
        <v/>
      </c>
      <c r="M147" s="18">
        <f>IF(A147&amp;""="","",ROUND(J147-K147,2))</f>
        <v/>
      </c>
      <c r="N147" s="18">
        <f>IF(A147&amp;""="","",ROUND(K147-L147,2))</f>
        <v/>
      </c>
      <c r="O147" s="6">
        <f>IF(A147&amp;""="","",IF(AND(H147="مكتمل",M147&gt;0),"فوتر الباقي",IF(AND(D147="بالساعة",H147="جارٍ",M147&gt;0),"ساعات لم تُفوتر","")))</f>
        <v/>
      </c>
    </row>
    <row r="148">
      <c r="A148" s="5" t="n"/>
      <c r="B148" s="5" t="n"/>
      <c r="C148" s="5" t="n"/>
      <c r="D148" s="5" t="n"/>
      <c r="E148" s="16" t="n"/>
      <c r="F148" s="16" t="n"/>
      <c r="G148" s="13" t="n"/>
      <c r="H148" s="5" t="n"/>
      <c r="I148" s="17">
        <f>IF(A148&amp;""="","",SUMIFS('الساعات'!$C$6:$C$2005,'الساعات'!$B$6:$B$2005,A148&amp;""))</f>
        <v/>
      </c>
      <c r="J148" s="18">
        <f>IF(A148&amp;""="","",IF(D148="بالساعة",ROUND(I148*N(F148),2),N(E148)))</f>
        <v/>
      </c>
      <c r="K148" s="18">
        <f>IF(A148&amp;""="","",SUMIFS('الفواتير'!$D$6:$D$1005,'الفواتير'!$C$6:$C$1005,A148&amp;""))</f>
        <v/>
      </c>
      <c r="L148" s="18">
        <f>IF(A148&amp;""="","",SUMIFS('الفواتير'!$J$6:$J$1005,'الفواتير'!$C$6:$C$1005,A148&amp;""))</f>
        <v/>
      </c>
      <c r="M148" s="18">
        <f>IF(A148&amp;""="","",ROUND(J148-K148,2))</f>
        <v/>
      </c>
      <c r="N148" s="18">
        <f>IF(A148&amp;""="","",ROUND(K148-L148,2))</f>
        <v/>
      </c>
      <c r="O148" s="6">
        <f>IF(A148&amp;""="","",IF(AND(H148="مكتمل",M148&gt;0),"فوتر الباقي",IF(AND(D148="بالساعة",H148="جارٍ",M148&gt;0),"ساعات لم تُفوتر","")))</f>
        <v/>
      </c>
    </row>
    <row r="149">
      <c r="A149" s="5" t="n"/>
      <c r="B149" s="5" t="n"/>
      <c r="C149" s="5" t="n"/>
      <c r="D149" s="5" t="n"/>
      <c r="E149" s="16" t="n"/>
      <c r="F149" s="16" t="n"/>
      <c r="G149" s="13" t="n"/>
      <c r="H149" s="5" t="n"/>
      <c r="I149" s="17">
        <f>IF(A149&amp;""="","",SUMIFS('الساعات'!$C$6:$C$2005,'الساعات'!$B$6:$B$2005,A149&amp;""))</f>
        <v/>
      </c>
      <c r="J149" s="18">
        <f>IF(A149&amp;""="","",IF(D149="بالساعة",ROUND(I149*N(F149),2),N(E149)))</f>
        <v/>
      </c>
      <c r="K149" s="18">
        <f>IF(A149&amp;""="","",SUMIFS('الفواتير'!$D$6:$D$1005,'الفواتير'!$C$6:$C$1005,A149&amp;""))</f>
        <v/>
      </c>
      <c r="L149" s="18">
        <f>IF(A149&amp;""="","",SUMIFS('الفواتير'!$J$6:$J$1005,'الفواتير'!$C$6:$C$1005,A149&amp;""))</f>
        <v/>
      </c>
      <c r="M149" s="18">
        <f>IF(A149&amp;""="","",ROUND(J149-K149,2))</f>
        <v/>
      </c>
      <c r="N149" s="18">
        <f>IF(A149&amp;""="","",ROUND(K149-L149,2))</f>
        <v/>
      </c>
      <c r="O149" s="6">
        <f>IF(A149&amp;""="","",IF(AND(H149="مكتمل",M149&gt;0),"فوتر الباقي",IF(AND(D149="بالساعة",H149="جارٍ",M149&gt;0),"ساعات لم تُفوتر","")))</f>
        <v/>
      </c>
    </row>
    <row r="150">
      <c r="A150" s="5" t="n"/>
      <c r="B150" s="5" t="n"/>
      <c r="C150" s="5" t="n"/>
      <c r="D150" s="5" t="n"/>
      <c r="E150" s="16" t="n"/>
      <c r="F150" s="16" t="n"/>
      <c r="G150" s="13" t="n"/>
      <c r="H150" s="5" t="n"/>
      <c r="I150" s="17">
        <f>IF(A150&amp;""="","",SUMIFS('الساعات'!$C$6:$C$2005,'الساعات'!$B$6:$B$2005,A150&amp;""))</f>
        <v/>
      </c>
      <c r="J150" s="18">
        <f>IF(A150&amp;""="","",IF(D150="بالساعة",ROUND(I150*N(F150),2),N(E150)))</f>
        <v/>
      </c>
      <c r="K150" s="18">
        <f>IF(A150&amp;""="","",SUMIFS('الفواتير'!$D$6:$D$1005,'الفواتير'!$C$6:$C$1005,A150&amp;""))</f>
        <v/>
      </c>
      <c r="L150" s="18">
        <f>IF(A150&amp;""="","",SUMIFS('الفواتير'!$J$6:$J$1005,'الفواتير'!$C$6:$C$1005,A150&amp;""))</f>
        <v/>
      </c>
      <c r="M150" s="18">
        <f>IF(A150&amp;""="","",ROUND(J150-K150,2))</f>
        <v/>
      </c>
      <c r="N150" s="18">
        <f>IF(A150&amp;""="","",ROUND(K150-L150,2))</f>
        <v/>
      </c>
      <c r="O150" s="6">
        <f>IF(A150&amp;""="","",IF(AND(H150="مكتمل",M150&gt;0),"فوتر الباقي",IF(AND(D150="بالساعة",H150="جارٍ",M150&gt;0),"ساعات لم تُفوتر","")))</f>
        <v/>
      </c>
    </row>
    <row r="151">
      <c r="A151" s="5" t="n"/>
      <c r="B151" s="5" t="n"/>
      <c r="C151" s="5" t="n"/>
      <c r="D151" s="5" t="n"/>
      <c r="E151" s="16" t="n"/>
      <c r="F151" s="16" t="n"/>
      <c r="G151" s="13" t="n"/>
      <c r="H151" s="5" t="n"/>
      <c r="I151" s="17">
        <f>IF(A151&amp;""="","",SUMIFS('الساعات'!$C$6:$C$2005,'الساعات'!$B$6:$B$2005,A151&amp;""))</f>
        <v/>
      </c>
      <c r="J151" s="18">
        <f>IF(A151&amp;""="","",IF(D151="بالساعة",ROUND(I151*N(F151),2),N(E151)))</f>
        <v/>
      </c>
      <c r="K151" s="18">
        <f>IF(A151&amp;""="","",SUMIFS('الفواتير'!$D$6:$D$1005,'الفواتير'!$C$6:$C$1005,A151&amp;""))</f>
        <v/>
      </c>
      <c r="L151" s="18">
        <f>IF(A151&amp;""="","",SUMIFS('الفواتير'!$J$6:$J$1005,'الفواتير'!$C$6:$C$1005,A151&amp;""))</f>
        <v/>
      </c>
      <c r="M151" s="18">
        <f>IF(A151&amp;""="","",ROUND(J151-K151,2))</f>
        <v/>
      </c>
      <c r="N151" s="18">
        <f>IF(A151&amp;""="","",ROUND(K151-L151,2))</f>
        <v/>
      </c>
      <c r="O151" s="6">
        <f>IF(A151&amp;""="","",IF(AND(H151="مكتمل",M151&gt;0),"فوتر الباقي",IF(AND(D151="بالساعة",H151="جارٍ",M151&gt;0),"ساعات لم تُفوتر","")))</f>
        <v/>
      </c>
    </row>
    <row r="152">
      <c r="A152" s="5" t="n"/>
      <c r="B152" s="5" t="n"/>
      <c r="C152" s="5" t="n"/>
      <c r="D152" s="5" t="n"/>
      <c r="E152" s="16" t="n"/>
      <c r="F152" s="16" t="n"/>
      <c r="G152" s="13" t="n"/>
      <c r="H152" s="5" t="n"/>
      <c r="I152" s="17">
        <f>IF(A152&amp;""="","",SUMIFS('الساعات'!$C$6:$C$2005,'الساعات'!$B$6:$B$2005,A152&amp;""))</f>
        <v/>
      </c>
      <c r="J152" s="18">
        <f>IF(A152&amp;""="","",IF(D152="بالساعة",ROUND(I152*N(F152),2),N(E152)))</f>
        <v/>
      </c>
      <c r="K152" s="18">
        <f>IF(A152&amp;""="","",SUMIFS('الفواتير'!$D$6:$D$1005,'الفواتير'!$C$6:$C$1005,A152&amp;""))</f>
        <v/>
      </c>
      <c r="L152" s="18">
        <f>IF(A152&amp;""="","",SUMIFS('الفواتير'!$J$6:$J$1005,'الفواتير'!$C$6:$C$1005,A152&amp;""))</f>
        <v/>
      </c>
      <c r="M152" s="18">
        <f>IF(A152&amp;""="","",ROUND(J152-K152,2))</f>
        <v/>
      </c>
      <c r="N152" s="18">
        <f>IF(A152&amp;""="","",ROUND(K152-L152,2))</f>
        <v/>
      </c>
      <c r="O152" s="6">
        <f>IF(A152&amp;""="","",IF(AND(H152="مكتمل",M152&gt;0),"فوتر الباقي",IF(AND(D152="بالساعة",H152="جارٍ",M152&gt;0),"ساعات لم تُفوتر","")))</f>
        <v/>
      </c>
    </row>
    <row r="153">
      <c r="A153" s="5" t="n"/>
      <c r="B153" s="5" t="n"/>
      <c r="C153" s="5" t="n"/>
      <c r="D153" s="5" t="n"/>
      <c r="E153" s="16" t="n"/>
      <c r="F153" s="16" t="n"/>
      <c r="G153" s="13" t="n"/>
      <c r="H153" s="5" t="n"/>
      <c r="I153" s="17">
        <f>IF(A153&amp;""="","",SUMIFS('الساعات'!$C$6:$C$2005,'الساعات'!$B$6:$B$2005,A153&amp;""))</f>
        <v/>
      </c>
      <c r="J153" s="18">
        <f>IF(A153&amp;""="","",IF(D153="بالساعة",ROUND(I153*N(F153),2),N(E153)))</f>
        <v/>
      </c>
      <c r="K153" s="18">
        <f>IF(A153&amp;""="","",SUMIFS('الفواتير'!$D$6:$D$1005,'الفواتير'!$C$6:$C$1005,A153&amp;""))</f>
        <v/>
      </c>
      <c r="L153" s="18">
        <f>IF(A153&amp;""="","",SUMIFS('الفواتير'!$J$6:$J$1005,'الفواتير'!$C$6:$C$1005,A153&amp;""))</f>
        <v/>
      </c>
      <c r="M153" s="18">
        <f>IF(A153&amp;""="","",ROUND(J153-K153,2))</f>
        <v/>
      </c>
      <c r="N153" s="18">
        <f>IF(A153&amp;""="","",ROUND(K153-L153,2))</f>
        <v/>
      </c>
      <c r="O153" s="6">
        <f>IF(A153&amp;""="","",IF(AND(H153="مكتمل",M153&gt;0),"فوتر الباقي",IF(AND(D153="بالساعة",H153="جارٍ",M153&gt;0),"ساعات لم تُفوتر","")))</f>
        <v/>
      </c>
    </row>
    <row r="154">
      <c r="A154" s="5" t="n"/>
      <c r="B154" s="5" t="n"/>
      <c r="C154" s="5" t="n"/>
      <c r="D154" s="5" t="n"/>
      <c r="E154" s="16" t="n"/>
      <c r="F154" s="16" t="n"/>
      <c r="G154" s="13" t="n"/>
      <c r="H154" s="5" t="n"/>
      <c r="I154" s="17">
        <f>IF(A154&amp;""="","",SUMIFS('الساعات'!$C$6:$C$2005,'الساعات'!$B$6:$B$2005,A154&amp;""))</f>
        <v/>
      </c>
      <c r="J154" s="18">
        <f>IF(A154&amp;""="","",IF(D154="بالساعة",ROUND(I154*N(F154),2),N(E154)))</f>
        <v/>
      </c>
      <c r="K154" s="18">
        <f>IF(A154&amp;""="","",SUMIFS('الفواتير'!$D$6:$D$1005,'الفواتير'!$C$6:$C$1005,A154&amp;""))</f>
        <v/>
      </c>
      <c r="L154" s="18">
        <f>IF(A154&amp;""="","",SUMIFS('الفواتير'!$J$6:$J$1005,'الفواتير'!$C$6:$C$1005,A154&amp;""))</f>
        <v/>
      </c>
      <c r="M154" s="18">
        <f>IF(A154&amp;""="","",ROUND(J154-K154,2))</f>
        <v/>
      </c>
      <c r="N154" s="18">
        <f>IF(A154&amp;""="","",ROUND(K154-L154,2))</f>
        <v/>
      </c>
      <c r="O154" s="6">
        <f>IF(A154&amp;""="","",IF(AND(H154="مكتمل",M154&gt;0),"فوتر الباقي",IF(AND(D154="بالساعة",H154="جارٍ",M154&gt;0),"ساعات لم تُفوتر","")))</f>
        <v/>
      </c>
    </row>
    <row r="155">
      <c r="A155" s="5" t="n"/>
      <c r="B155" s="5" t="n"/>
      <c r="C155" s="5" t="n"/>
      <c r="D155" s="5" t="n"/>
      <c r="E155" s="16" t="n"/>
      <c r="F155" s="16" t="n"/>
      <c r="G155" s="13" t="n"/>
      <c r="H155" s="5" t="n"/>
      <c r="I155" s="17">
        <f>IF(A155&amp;""="","",SUMIFS('الساعات'!$C$6:$C$2005,'الساعات'!$B$6:$B$2005,A155&amp;""))</f>
        <v/>
      </c>
      <c r="J155" s="18">
        <f>IF(A155&amp;""="","",IF(D155="بالساعة",ROUND(I155*N(F155),2),N(E155)))</f>
        <v/>
      </c>
      <c r="K155" s="18">
        <f>IF(A155&amp;""="","",SUMIFS('الفواتير'!$D$6:$D$1005,'الفواتير'!$C$6:$C$1005,A155&amp;""))</f>
        <v/>
      </c>
      <c r="L155" s="18">
        <f>IF(A155&amp;""="","",SUMIFS('الفواتير'!$J$6:$J$1005,'الفواتير'!$C$6:$C$1005,A155&amp;""))</f>
        <v/>
      </c>
      <c r="M155" s="18">
        <f>IF(A155&amp;""="","",ROUND(J155-K155,2))</f>
        <v/>
      </c>
      <c r="N155" s="18">
        <f>IF(A155&amp;""="","",ROUND(K155-L155,2))</f>
        <v/>
      </c>
      <c r="O155" s="6">
        <f>IF(A155&amp;""="","",IF(AND(H155="مكتمل",M155&gt;0),"فوتر الباقي",IF(AND(D155="بالساعة",H155="جارٍ",M155&gt;0),"ساعات لم تُفوتر","")))</f>
        <v/>
      </c>
    </row>
    <row r="156">
      <c r="A156" s="5" t="n"/>
      <c r="B156" s="5" t="n"/>
      <c r="C156" s="5" t="n"/>
      <c r="D156" s="5" t="n"/>
      <c r="E156" s="16" t="n"/>
      <c r="F156" s="16" t="n"/>
      <c r="G156" s="13" t="n"/>
      <c r="H156" s="5" t="n"/>
      <c r="I156" s="17">
        <f>IF(A156&amp;""="","",SUMIFS('الساعات'!$C$6:$C$2005,'الساعات'!$B$6:$B$2005,A156&amp;""))</f>
        <v/>
      </c>
      <c r="J156" s="18">
        <f>IF(A156&amp;""="","",IF(D156="بالساعة",ROUND(I156*N(F156),2),N(E156)))</f>
        <v/>
      </c>
      <c r="K156" s="18">
        <f>IF(A156&amp;""="","",SUMIFS('الفواتير'!$D$6:$D$1005,'الفواتير'!$C$6:$C$1005,A156&amp;""))</f>
        <v/>
      </c>
      <c r="L156" s="18">
        <f>IF(A156&amp;""="","",SUMIFS('الفواتير'!$J$6:$J$1005,'الفواتير'!$C$6:$C$1005,A156&amp;""))</f>
        <v/>
      </c>
      <c r="M156" s="18">
        <f>IF(A156&amp;""="","",ROUND(J156-K156,2))</f>
        <v/>
      </c>
      <c r="N156" s="18">
        <f>IF(A156&amp;""="","",ROUND(K156-L156,2))</f>
        <v/>
      </c>
      <c r="O156" s="6">
        <f>IF(A156&amp;""="","",IF(AND(H156="مكتمل",M156&gt;0),"فوتر الباقي",IF(AND(D156="بالساعة",H156="جارٍ",M156&gt;0),"ساعات لم تُفوتر","")))</f>
        <v/>
      </c>
    </row>
    <row r="157">
      <c r="A157" s="5" t="n"/>
      <c r="B157" s="5" t="n"/>
      <c r="C157" s="5" t="n"/>
      <c r="D157" s="5" t="n"/>
      <c r="E157" s="16" t="n"/>
      <c r="F157" s="16" t="n"/>
      <c r="G157" s="13" t="n"/>
      <c r="H157" s="5" t="n"/>
      <c r="I157" s="17">
        <f>IF(A157&amp;""="","",SUMIFS('الساعات'!$C$6:$C$2005,'الساعات'!$B$6:$B$2005,A157&amp;""))</f>
        <v/>
      </c>
      <c r="J157" s="18">
        <f>IF(A157&amp;""="","",IF(D157="بالساعة",ROUND(I157*N(F157),2),N(E157)))</f>
        <v/>
      </c>
      <c r="K157" s="18">
        <f>IF(A157&amp;""="","",SUMIFS('الفواتير'!$D$6:$D$1005,'الفواتير'!$C$6:$C$1005,A157&amp;""))</f>
        <v/>
      </c>
      <c r="L157" s="18">
        <f>IF(A157&amp;""="","",SUMIFS('الفواتير'!$J$6:$J$1005,'الفواتير'!$C$6:$C$1005,A157&amp;""))</f>
        <v/>
      </c>
      <c r="M157" s="18">
        <f>IF(A157&amp;""="","",ROUND(J157-K157,2))</f>
        <v/>
      </c>
      <c r="N157" s="18">
        <f>IF(A157&amp;""="","",ROUND(K157-L157,2))</f>
        <v/>
      </c>
      <c r="O157" s="6">
        <f>IF(A157&amp;""="","",IF(AND(H157="مكتمل",M157&gt;0),"فوتر الباقي",IF(AND(D157="بالساعة",H157="جارٍ",M157&gt;0),"ساعات لم تُفوتر","")))</f>
        <v/>
      </c>
    </row>
    <row r="158">
      <c r="A158" s="5" t="n"/>
      <c r="B158" s="5" t="n"/>
      <c r="C158" s="5" t="n"/>
      <c r="D158" s="5" t="n"/>
      <c r="E158" s="16" t="n"/>
      <c r="F158" s="16" t="n"/>
      <c r="G158" s="13" t="n"/>
      <c r="H158" s="5" t="n"/>
      <c r="I158" s="17">
        <f>IF(A158&amp;""="","",SUMIFS('الساعات'!$C$6:$C$2005,'الساعات'!$B$6:$B$2005,A158&amp;""))</f>
        <v/>
      </c>
      <c r="J158" s="18">
        <f>IF(A158&amp;""="","",IF(D158="بالساعة",ROUND(I158*N(F158),2),N(E158)))</f>
        <v/>
      </c>
      <c r="K158" s="18">
        <f>IF(A158&amp;""="","",SUMIFS('الفواتير'!$D$6:$D$1005,'الفواتير'!$C$6:$C$1005,A158&amp;""))</f>
        <v/>
      </c>
      <c r="L158" s="18">
        <f>IF(A158&amp;""="","",SUMIFS('الفواتير'!$J$6:$J$1005,'الفواتير'!$C$6:$C$1005,A158&amp;""))</f>
        <v/>
      </c>
      <c r="M158" s="18">
        <f>IF(A158&amp;""="","",ROUND(J158-K158,2))</f>
        <v/>
      </c>
      <c r="N158" s="18">
        <f>IF(A158&amp;""="","",ROUND(K158-L158,2))</f>
        <v/>
      </c>
      <c r="O158" s="6">
        <f>IF(A158&amp;""="","",IF(AND(H158="مكتمل",M158&gt;0),"فوتر الباقي",IF(AND(D158="بالساعة",H158="جارٍ",M158&gt;0),"ساعات لم تُفوتر","")))</f>
        <v/>
      </c>
    </row>
    <row r="159">
      <c r="A159" s="5" t="n"/>
      <c r="B159" s="5" t="n"/>
      <c r="C159" s="5" t="n"/>
      <c r="D159" s="5" t="n"/>
      <c r="E159" s="16" t="n"/>
      <c r="F159" s="16" t="n"/>
      <c r="G159" s="13" t="n"/>
      <c r="H159" s="5" t="n"/>
      <c r="I159" s="17">
        <f>IF(A159&amp;""="","",SUMIFS('الساعات'!$C$6:$C$2005,'الساعات'!$B$6:$B$2005,A159&amp;""))</f>
        <v/>
      </c>
      <c r="J159" s="18">
        <f>IF(A159&amp;""="","",IF(D159="بالساعة",ROUND(I159*N(F159),2),N(E159)))</f>
        <v/>
      </c>
      <c r="K159" s="18">
        <f>IF(A159&amp;""="","",SUMIFS('الفواتير'!$D$6:$D$1005,'الفواتير'!$C$6:$C$1005,A159&amp;""))</f>
        <v/>
      </c>
      <c r="L159" s="18">
        <f>IF(A159&amp;""="","",SUMIFS('الفواتير'!$J$6:$J$1005,'الفواتير'!$C$6:$C$1005,A159&amp;""))</f>
        <v/>
      </c>
      <c r="M159" s="18">
        <f>IF(A159&amp;""="","",ROUND(J159-K159,2))</f>
        <v/>
      </c>
      <c r="N159" s="18">
        <f>IF(A159&amp;""="","",ROUND(K159-L159,2))</f>
        <v/>
      </c>
      <c r="O159" s="6">
        <f>IF(A159&amp;""="","",IF(AND(H159="مكتمل",M159&gt;0),"فوتر الباقي",IF(AND(D159="بالساعة",H159="جارٍ",M159&gt;0),"ساعات لم تُفوتر","")))</f>
        <v/>
      </c>
    </row>
    <row r="160">
      <c r="A160" s="5" t="n"/>
      <c r="B160" s="5" t="n"/>
      <c r="C160" s="5" t="n"/>
      <c r="D160" s="5" t="n"/>
      <c r="E160" s="16" t="n"/>
      <c r="F160" s="16" t="n"/>
      <c r="G160" s="13" t="n"/>
      <c r="H160" s="5" t="n"/>
      <c r="I160" s="17">
        <f>IF(A160&amp;""="","",SUMIFS('الساعات'!$C$6:$C$2005,'الساعات'!$B$6:$B$2005,A160&amp;""))</f>
        <v/>
      </c>
      <c r="J160" s="18">
        <f>IF(A160&amp;""="","",IF(D160="بالساعة",ROUND(I160*N(F160),2),N(E160)))</f>
        <v/>
      </c>
      <c r="K160" s="18">
        <f>IF(A160&amp;""="","",SUMIFS('الفواتير'!$D$6:$D$1005,'الفواتير'!$C$6:$C$1005,A160&amp;""))</f>
        <v/>
      </c>
      <c r="L160" s="18">
        <f>IF(A160&amp;""="","",SUMIFS('الفواتير'!$J$6:$J$1005,'الفواتير'!$C$6:$C$1005,A160&amp;""))</f>
        <v/>
      </c>
      <c r="M160" s="18">
        <f>IF(A160&amp;""="","",ROUND(J160-K160,2))</f>
        <v/>
      </c>
      <c r="N160" s="18">
        <f>IF(A160&amp;""="","",ROUND(K160-L160,2))</f>
        <v/>
      </c>
      <c r="O160" s="6">
        <f>IF(A160&amp;""="","",IF(AND(H160="مكتمل",M160&gt;0),"فوتر الباقي",IF(AND(D160="بالساعة",H160="جارٍ",M160&gt;0),"ساعات لم تُفوتر","")))</f>
        <v/>
      </c>
    </row>
    <row r="161">
      <c r="A161" s="5" t="n"/>
      <c r="B161" s="5" t="n"/>
      <c r="C161" s="5" t="n"/>
      <c r="D161" s="5" t="n"/>
      <c r="E161" s="16" t="n"/>
      <c r="F161" s="16" t="n"/>
      <c r="G161" s="13" t="n"/>
      <c r="H161" s="5" t="n"/>
      <c r="I161" s="17">
        <f>IF(A161&amp;""="","",SUMIFS('الساعات'!$C$6:$C$2005,'الساعات'!$B$6:$B$2005,A161&amp;""))</f>
        <v/>
      </c>
      <c r="J161" s="18">
        <f>IF(A161&amp;""="","",IF(D161="بالساعة",ROUND(I161*N(F161),2),N(E161)))</f>
        <v/>
      </c>
      <c r="K161" s="18">
        <f>IF(A161&amp;""="","",SUMIFS('الفواتير'!$D$6:$D$1005,'الفواتير'!$C$6:$C$1005,A161&amp;""))</f>
        <v/>
      </c>
      <c r="L161" s="18">
        <f>IF(A161&amp;""="","",SUMIFS('الفواتير'!$J$6:$J$1005,'الفواتير'!$C$6:$C$1005,A161&amp;""))</f>
        <v/>
      </c>
      <c r="M161" s="18">
        <f>IF(A161&amp;""="","",ROUND(J161-K161,2))</f>
        <v/>
      </c>
      <c r="N161" s="18">
        <f>IF(A161&amp;""="","",ROUND(K161-L161,2))</f>
        <v/>
      </c>
      <c r="O161" s="6">
        <f>IF(A161&amp;""="","",IF(AND(H161="مكتمل",M161&gt;0),"فوتر الباقي",IF(AND(D161="بالساعة",H161="جارٍ",M161&gt;0),"ساعات لم تُفوتر","")))</f>
        <v/>
      </c>
    </row>
    <row r="162">
      <c r="A162" s="5" t="n"/>
      <c r="B162" s="5" t="n"/>
      <c r="C162" s="5" t="n"/>
      <c r="D162" s="5" t="n"/>
      <c r="E162" s="16" t="n"/>
      <c r="F162" s="16" t="n"/>
      <c r="G162" s="13" t="n"/>
      <c r="H162" s="5" t="n"/>
      <c r="I162" s="17">
        <f>IF(A162&amp;""="","",SUMIFS('الساعات'!$C$6:$C$2005,'الساعات'!$B$6:$B$2005,A162&amp;""))</f>
        <v/>
      </c>
      <c r="J162" s="18">
        <f>IF(A162&amp;""="","",IF(D162="بالساعة",ROUND(I162*N(F162),2),N(E162)))</f>
        <v/>
      </c>
      <c r="K162" s="18">
        <f>IF(A162&amp;""="","",SUMIFS('الفواتير'!$D$6:$D$1005,'الفواتير'!$C$6:$C$1005,A162&amp;""))</f>
        <v/>
      </c>
      <c r="L162" s="18">
        <f>IF(A162&amp;""="","",SUMIFS('الفواتير'!$J$6:$J$1005,'الفواتير'!$C$6:$C$1005,A162&amp;""))</f>
        <v/>
      </c>
      <c r="M162" s="18">
        <f>IF(A162&amp;""="","",ROUND(J162-K162,2))</f>
        <v/>
      </c>
      <c r="N162" s="18">
        <f>IF(A162&amp;""="","",ROUND(K162-L162,2))</f>
        <v/>
      </c>
      <c r="O162" s="6">
        <f>IF(A162&amp;""="","",IF(AND(H162="مكتمل",M162&gt;0),"فوتر الباقي",IF(AND(D162="بالساعة",H162="جارٍ",M162&gt;0),"ساعات لم تُفوتر","")))</f>
        <v/>
      </c>
    </row>
    <row r="163">
      <c r="A163" s="5" t="n"/>
      <c r="B163" s="5" t="n"/>
      <c r="C163" s="5" t="n"/>
      <c r="D163" s="5" t="n"/>
      <c r="E163" s="16" t="n"/>
      <c r="F163" s="16" t="n"/>
      <c r="G163" s="13" t="n"/>
      <c r="H163" s="5" t="n"/>
      <c r="I163" s="17">
        <f>IF(A163&amp;""="","",SUMIFS('الساعات'!$C$6:$C$2005,'الساعات'!$B$6:$B$2005,A163&amp;""))</f>
        <v/>
      </c>
      <c r="J163" s="18">
        <f>IF(A163&amp;""="","",IF(D163="بالساعة",ROUND(I163*N(F163),2),N(E163)))</f>
        <v/>
      </c>
      <c r="K163" s="18">
        <f>IF(A163&amp;""="","",SUMIFS('الفواتير'!$D$6:$D$1005,'الفواتير'!$C$6:$C$1005,A163&amp;""))</f>
        <v/>
      </c>
      <c r="L163" s="18">
        <f>IF(A163&amp;""="","",SUMIFS('الفواتير'!$J$6:$J$1005,'الفواتير'!$C$6:$C$1005,A163&amp;""))</f>
        <v/>
      </c>
      <c r="M163" s="18">
        <f>IF(A163&amp;""="","",ROUND(J163-K163,2))</f>
        <v/>
      </c>
      <c r="N163" s="18">
        <f>IF(A163&amp;""="","",ROUND(K163-L163,2))</f>
        <v/>
      </c>
      <c r="O163" s="6">
        <f>IF(A163&amp;""="","",IF(AND(H163="مكتمل",M163&gt;0),"فوتر الباقي",IF(AND(D163="بالساعة",H163="جارٍ",M163&gt;0),"ساعات لم تُفوتر","")))</f>
        <v/>
      </c>
    </row>
    <row r="164">
      <c r="A164" s="5" t="n"/>
      <c r="B164" s="5" t="n"/>
      <c r="C164" s="5" t="n"/>
      <c r="D164" s="5" t="n"/>
      <c r="E164" s="16" t="n"/>
      <c r="F164" s="16" t="n"/>
      <c r="G164" s="13" t="n"/>
      <c r="H164" s="5" t="n"/>
      <c r="I164" s="17">
        <f>IF(A164&amp;""="","",SUMIFS('الساعات'!$C$6:$C$2005,'الساعات'!$B$6:$B$2005,A164&amp;""))</f>
        <v/>
      </c>
      <c r="J164" s="18">
        <f>IF(A164&amp;""="","",IF(D164="بالساعة",ROUND(I164*N(F164),2),N(E164)))</f>
        <v/>
      </c>
      <c r="K164" s="18">
        <f>IF(A164&amp;""="","",SUMIFS('الفواتير'!$D$6:$D$1005,'الفواتير'!$C$6:$C$1005,A164&amp;""))</f>
        <v/>
      </c>
      <c r="L164" s="18">
        <f>IF(A164&amp;""="","",SUMIFS('الفواتير'!$J$6:$J$1005,'الفواتير'!$C$6:$C$1005,A164&amp;""))</f>
        <v/>
      </c>
      <c r="M164" s="18">
        <f>IF(A164&amp;""="","",ROUND(J164-K164,2))</f>
        <v/>
      </c>
      <c r="N164" s="18">
        <f>IF(A164&amp;""="","",ROUND(K164-L164,2))</f>
        <v/>
      </c>
      <c r="O164" s="6">
        <f>IF(A164&amp;""="","",IF(AND(H164="مكتمل",M164&gt;0),"فوتر الباقي",IF(AND(D164="بالساعة",H164="جارٍ",M164&gt;0),"ساعات لم تُفوتر","")))</f>
        <v/>
      </c>
    </row>
    <row r="165">
      <c r="A165" s="5" t="n"/>
      <c r="B165" s="5" t="n"/>
      <c r="C165" s="5" t="n"/>
      <c r="D165" s="5" t="n"/>
      <c r="E165" s="16" t="n"/>
      <c r="F165" s="16" t="n"/>
      <c r="G165" s="13" t="n"/>
      <c r="H165" s="5" t="n"/>
      <c r="I165" s="17">
        <f>IF(A165&amp;""="","",SUMIFS('الساعات'!$C$6:$C$2005,'الساعات'!$B$6:$B$2005,A165&amp;""))</f>
        <v/>
      </c>
      <c r="J165" s="18">
        <f>IF(A165&amp;""="","",IF(D165="بالساعة",ROUND(I165*N(F165),2),N(E165)))</f>
        <v/>
      </c>
      <c r="K165" s="18">
        <f>IF(A165&amp;""="","",SUMIFS('الفواتير'!$D$6:$D$1005,'الفواتير'!$C$6:$C$1005,A165&amp;""))</f>
        <v/>
      </c>
      <c r="L165" s="18">
        <f>IF(A165&amp;""="","",SUMIFS('الفواتير'!$J$6:$J$1005,'الفواتير'!$C$6:$C$1005,A165&amp;""))</f>
        <v/>
      </c>
      <c r="M165" s="18">
        <f>IF(A165&amp;""="","",ROUND(J165-K165,2))</f>
        <v/>
      </c>
      <c r="N165" s="18">
        <f>IF(A165&amp;""="","",ROUND(K165-L165,2))</f>
        <v/>
      </c>
      <c r="O165" s="6">
        <f>IF(A165&amp;""="","",IF(AND(H165="مكتمل",M165&gt;0),"فوتر الباقي",IF(AND(D165="بالساعة",H165="جارٍ",M165&gt;0),"ساعات لم تُفوتر","")))</f>
        <v/>
      </c>
    </row>
    <row r="166">
      <c r="A166" s="5" t="n"/>
      <c r="B166" s="5" t="n"/>
      <c r="C166" s="5" t="n"/>
      <c r="D166" s="5" t="n"/>
      <c r="E166" s="16" t="n"/>
      <c r="F166" s="16" t="n"/>
      <c r="G166" s="13" t="n"/>
      <c r="H166" s="5" t="n"/>
      <c r="I166" s="17">
        <f>IF(A166&amp;""="","",SUMIFS('الساعات'!$C$6:$C$2005,'الساعات'!$B$6:$B$2005,A166&amp;""))</f>
        <v/>
      </c>
      <c r="J166" s="18">
        <f>IF(A166&amp;""="","",IF(D166="بالساعة",ROUND(I166*N(F166),2),N(E166)))</f>
        <v/>
      </c>
      <c r="K166" s="18">
        <f>IF(A166&amp;""="","",SUMIFS('الفواتير'!$D$6:$D$1005,'الفواتير'!$C$6:$C$1005,A166&amp;""))</f>
        <v/>
      </c>
      <c r="L166" s="18">
        <f>IF(A166&amp;""="","",SUMIFS('الفواتير'!$J$6:$J$1005,'الفواتير'!$C$6:$C$1005,A166&amp;""))</f>
        <v/>
      </c>
      <c r="M166" s="18">
        <f>IF(A166&amp;""="","",ROUND(J166-K166,2))</f>
        <v/>
      </c>
      <c r="N166" s="18">
        <f>IF(A166&amp;""="","",ROUND(K166-L166,2))</f>
        <v/>
      </c>
      <c r="O166" s="6">
        <f>IF(A166&amp;""="","",IF(AND(H166="مكتمل",M166&gt;0),"فوتر الباقي",IF(AND(D166="بالساعة",H166="جارٍ",M166&gt;0),"ساعات لم تُفوتر","")))</f>
        <v/>
      </c>
    </row>
    <row r="167">
      <c r="A167" s="5" t="n"/>
      <c r="B167" s="5" t="n"/>
      <c r="C167" s="5" t="n"/>
      <c r="D167" s="5" t="n"/>
      <c r="E167" s="16" t="n"/>
      <c r="F167" s="16" t="n"/>
      <c r="G167" s="13" t="n"/>
      <c r="H167" s="5" t="n"/>
      <c r="I167" s="17">
        <f>IF(A167&amp;""="","",SUMIFS('الساعات'!$C$6:$C$2005,'الساعات'!$B$6:$B$2005,A167&amp;""))</f>
        <v/>
      </c>
      <c r="J167" s="18">
        <f>IF(A167&amp;""="","",IF(D167="بالساعة",ROUND(I167*N(F167),2),N(E167)))</f>
        <v/>
      </c>
      <c r="K167" s="18">
        <f>IF(A167&amp;""="","",SUMIFS('الفواتير'!$D$6:$D$1005,'الفواتير'!$C$6:$C$1005,A167&amp;""))</f>
        <v/>
      </c>
      <c r="L167" s="18">
        <f>IF(A167&amp;""="","",SUMIFS('الفواتير'!$J$6:$J$1005,'الفواتير'!$C$6:$C$1005,A167&amp;""))</f>
        <v/>
      </c>
      <c r="M167" s="18">
        <f>IF(A167&amp;""="","",ROUND(J167-K167,2))</f>
        <v/>
      </c>
      <c r="N167" s="18">
        <f>IF(A167&amp;""="","",ROUND(K167-L167,2))</f>
        <v/>
      </c>
      <c r="O167" s="6">
        <f>IF(A167&amp;""="","",IF(AND(H167="مكتمل",M167&gt;0),"فوتر الباقي",IF(AND(D167="بالساعة",H167="جارٍ",M167&gt;0),"ساعات لم تُفوتر","")))</f>
        <v/>
      </c>
    </row>
    <row r="168">
      <c r="A168" s="5" t="n"/>
      <c r="B168" s="5" t="n"/>
      <c r="C168" s="5" t="n"/>
      <c r="D168" s="5" t="n"/>
      <c r="E168" s="16" t="n"/>
      <c r="F168" s="16" t="n"/>
      <c r="G168" s="13" t="n"/>
      <c r="H168" s="5" t="n"/>
      <c r="I168" s="17">
        <f>IF(A168&amp;""="","",SUMIFS('الساعات'!$C$6:$C$2005,'الساعات'!$B$6:$B$2005,A168&amp;""))</f>
        <v/>
      </c>
      <c r="J168" s="18">
        <f>IF(A168&amp;""="","",IF(D168="بالساعة",ROUND(I168*N(F168),2),N(E168)))</f>
        <v/>
      </c>
      <c r="K168" s="18">
        <f>IF(A168&amp;""="","",SUMIFS('الفواتير'!$D$6:$D$1005,'الفواتير'!$C$6:$C$1005,A168&amp;""))</f>
        <v/>
      </c>
      <c r="L168" s="18">
        <f>IF(A168&amp;""="","",SUMIFS('الفواتير'!$J$6:$J$1005,'الفواتير'!$C$6:$C$1005,A168&amp;""))</f>
        <v/>
      </c>
      <c r="M168" s="18">
        <f>IF(A168&amp;""="","",ROUND(J168-K168,2))</f>
        <v/>
      </c>
      <c r="N168" s="18">
        <f>IF(A168&amp;""="","",ROUND(K168-L168,2))</f>
        <v/>
      </c>
      <c r="O168" s="6">
        <f>IF(A168&amp;""="","",IF(AND(H168="مكتمل",M168&gt;0),"فوتر الباقي",IF(AND(D168="بالساعة",H168="جارٍ",M168&gt;0),"ساعات لم تُفوتر","")))</f>
        <v/>
      </c>
    </row>
    <row r="169">
      <c r="A169" s="5" t="n"/>
      <c r="B169" s="5" t="n"/>
      <c r="C169" s="5" t="n"/>
      <c r="D169" s="5" t="n"/>
      <c r="E169" s="16" t="n"/>
      <c r="F169" s="16" t="n"/>
      <c r="G169" s="13" t="n"/>
      <c r="H169" s="5" t="n"/>
      <c r="I169" s="17">
        <f>IF(A169&amp;""="","",SUMIFS('الساعات'!$C$6:$C$2005,'الساعات'!$B$6:$B$2005,A169&amp;""))</f>
        <v/>
      </c>
      <c r="J169" s="18">
        <f>IF(A169&amp;""="","",IF(D169="بالساعة",ROUND(I169*N(F169),2),N(E169)))</f>
        <v/>
      </c>
      <c r="K169" s="18">
        <f>IF(A169&amp;""="","",SUMIFS('الفواتير'!$D$6:$D$1005,'الفواتير'!$C$6:$C$1005,A169&amp;""))</f>
        <v/>
      </c>
      <c r="L169" s="18">
        <f>IF(A169&amp;""="","",SUMIFS('الفواتير'!$J$6:$J$1005,'الفواتير'!$C$6:$C$1005,A169&amp;""))</f>
        <v/>
      </c>
      <c r="M169" s="18">
        <f>IF(A169&amp;""="","",ROUND(J169-K169,2))</f>
        <v/>
      </c>
      <c r="N169" s="18">
        <f>IF(A169&amp;""="","",ROUND(K169-L169,2))</f>
        <v/>
      </c>
      <c r="O169" s="6">
        <f>IF(A169&amp;""="","",IF(AND(H169="مكتمل",M169&gt;0),"فوتر الباقي",IF(AND(D169="بالساعة",H169="جارٍ",M169&gt;0),"ساعات لم تُفوتر","")))</f>
        <v/>
      </c>
    </row>
    <row r="170">
      <c r="A170" s="5" t="n"/>
      <c r="B170" s="5" t="n"/>
      <c r="C170" s="5" t="n"/>
      <c r="D170" s="5" t="n"/>
      <c r="E170" s="16" t="n"/>
      <c r="F170" s="16" t="n"/>
      <c r="G170" s="13" t="n"/>
      <c r="H170" s="5" t="n"/>
      <c r="I170" s="17">
        <f>IF(A170&amp;""="","",SUMIFS('الساعات'!$C$6:$C$2005,'الساعات'!$B$6:$B$2005,A170&amp;""))</f>
        <v/>
      </c>
      <c r="J170" s="18">
        <f>IF(A170&amp;""="","",IF(D170="بالساعة",ROUND(I170*N(F170),2),N(E170)))</f>
        <v/>
      </c>
      <c r="K170" s="18">
        <f>IF(A170&amp;""="","",SUMIFS('الفواتير'!$D$6:$D$1005,'الفواتير'!$C$6:$C$1005,A170&amp;""))</f>
        <v/>
      </c>
      <c r="L170" s="18">
        <f>IF(A170&amp;""="","",SUMIFS('الفواتير'!$J$6:$J$1005,'الفواتير'!$C$6:$C$1005,A170&amp;""))</f>
        <v/>
      </c>
      <c r="M170" s="18">
        <f>IF(A170&amp;""="","",ROUND(J170-K170,2))</f>
        <v/>
      </c>
      <c r="N170" s="18">
        <f>IF(A170&amp;""="","",ROUND(K170-L170,2))</f>
        <v/>
      </c>
      <c r="O170" s="6">
        <f>IF(A170&amp;""="","",IF(AND(H170="مكتمل",M170&gt;0),"فوتر الباقي",IF(AND(D170="بالساعة",H170="جارٍ",M170&gt;0),"ساعات لم تُفوتر","")))</f>
        <v/>
      </c>
    </row>
    <row r="171">
      <c r="A171" s="5" t="n"/>
      <c r="B171" s="5" t="n"/>
      <c r="C171" s="5" t="n"/>
      <c r="D171" s="5" t="n"/>
      <c r="E171" s="16" t="n"/>
      <c r="F171" s="16" t="n"/>
      <c r="G171" s="13" t="n"/>
      <c r="H171" s="5" t="n"/>
      <c r="I171" s="17">
        <f>IF(A171&amp;""="","",SUMIFS('الساعات'!$C$6:$C$2005,'الساعات'!$B$6:$B$2005,A171&amp;""))</f>
        <v/>
      </c>
      <c r="J171" s="18">
        <f>IF(A171&amp;""="","",IF(D171="بالساعة",ROUND(I171*N(F171),2),N(E171)))</f>
        <v/>
      </c>
      <c r="K171" s="18">
        <f>IF(A171&amp;""="","",SUMIFS('الفواتير'!$D$6:$D$1005,'الفواتير'!$C$6:$C$1005,A171&amp;""))</f>
        <v/>
      </c>
      <c r="L171" s="18">
        <f>IF(A171&amp;""="","",SUMIFS('الفواتير'!$J$6:$J$1005,'الفواتير'!$C$6:$C$1005,A171&amp;""))</f>
        <v/>
      </c>
      <c r="M171" s="18">
        <f>IF(A171&amp;""="","",ROUND(J171-K171,2))</f>
        <v/>
      </c>
      <c r="N171" s="18">
        <f>IF(A171&amp;""="","",ROUND(K171-L171,2))</f>
        <v/>
      </c>
      <c r="O171" s="6">
        <f>IF(A171&amp;""="","",IF(AND(H171="مكتمل",M171&gt;0),"فوتر الباقي",IF(AND(D171="بالساعة",H171="جارٍ",M171&gt;0),"ساعات لم تُفوتر","")))</f>
        <v/>
      </c>
    </row>
    <row r="172">
      <c r="A172" s="5" t="n"/>
      <c r="B172" s="5" t="n"/>
      <c r="C172" s="5" t="n"/>
      <c r="D172" s="5" t="n"/>
      <c r="E172" s="16" t="n"/>
      <c r="F172" s="16" t="n"/>
      <c r="G172" s="13" t="n"/>
      <c r="H172" s="5" t="n"/>
      <c r="I172" s="17">
        <f>IF(A172&amp;""="","",SUMIFS('الساعات'!$C$6:$C$2005,'الساعات'!$B$6:$B$2005,A172&amp;""))</f>
        <v/>
      </c>
      <c r="J172" s="18">
        <f>IF(A172&amp;""="","",IF(D172="بالساعة",ROUND(I172*N(F172),2),N(E172)))</f>
        <v/>
      </c>
      <c r="K172" s="18">
        <f>IF(A172&amp;""="","",SUMIFS('الفواتير'!$D$6:$D$1005,'الفواتير'!$C$6:$C$1005,A172&amp;""))</f>
        <v/>
      </c>
      <c r="L172" s="18">
        <f>IF(A172&amp;""="","",SUMIFS('الفواتير'!$J$6:$J$1005,'الفواتير'!$C$6:$C$1005,A172&amp;""))</f>
        <v/>
      </c>
      <c r="M172" s="18">
        <f>IF(A172&amp;""="","",ROUND(J172-K172,2))</f>
        <v/>
      </c>
      <c r="N172" s="18">
        <f>IF(A172&amp;""="","",ROUND(K172-L172,2))</f>
        <v/>
      </c>
      <c r="O172" s="6">
        <f>IF(A172&amp;""="","",IF(AND(H172="مكتمل",M172&gt;0),"فوتر الباقي",IF(AND(D172="بالساعة",H172="جارٍ",M172&gt;0),"ساعات لم تُفوتر","")))</f>
        <v/>
      </c>
    </row>
    <row r="173">
      <c r="A173" s="5" t="n"/>
      <c r="B173" s="5" t="n"/>
      <c r="C173" s="5" t="n"/>
      <c r="D173" s="5" t="n"/>
      <c r="E173" s="16" t="n"/>
      <c r="F173" s="16" t="n"/>
      <c r="G173" s="13" t="n"/>
      <c r="H173" s="5" t="n"/>
      <c r="I173" s="17">
        <f>IF(A173&amp;""="","",SUMIFS('الساعات'!$C$6:$C$2005,'الساعات'!$B$6:$B$2005,A173&amp;""))</f>
        <v/>
      </c>
      <c r="J173" s="18">
        <f>IF(A173&amp;""="","",IF(D173="بالساعة",ROUND(I173*N(F173),2),N(E173)))</f>
        <v/>
      </c>
      <c r="K173" s="18">
        <f>IF(A173&amp;""="","",SUMIFS('الفواتير'!$D$6:$D$1005,'الفواتير'!$C$6:$C$1005,A173&amp;""))</f>
        <v/>
      </c>
      <c r="L173" s="18">
        <f>IF(A173&amp;""="","",SUMIFS('الفواتير'!$J$6:$J$1005,'الفواتير'!$C$6:$C$1005,A173&amp;""))</f>
        <v/>
      </c>
      <c r="M173" s="18">
        <f>IF(A173&amp;""="","",ROUND(J173-K173,2))</f>
        <v/>
      </c>
      <c r="N173" s="18">
        <f>IF(A173&amp;""="","",ROUND(K173-L173,2))</f>
        <v/>
      </c>
      <c r="O173" s="6">
        <f>IF(A173&amp;""="","",IF(AND(H173="مكتمل",M173&gt;0),"فوتر الباقي",IF(AND(D173="بالساعة",H173="جارٍ",M173&gt;0),"ساعات لم تُفوتر","")))</f>
        <v/>
      </c>
    </row>
    <row r="174">
      <c r="A174" s="5" t="n"/>
      <c r="B174" s="5" t="n"/>
      <c r="C174" s="5" t="n"/>
      <c r="D174" s="5" t="n"/>
      <c r="E174" s="16" t="n"/>
      <c r="F174" s="16" t="n"/>
      <c r="G174" s="13" t="n"/>
      <c r="H174" s="5" t="n"/>
      <c r="I174" s="17">
        <f>IF(A174&amp;""="","",SUMIFS('الساعات'!$C$6:$C$2005,'الساعات'!$B$6:$B$2005,A174&amp;""))</f>
        <v/>
      </c>
      <c r="J174" s="18">
        <f>IF(A174&amp;""="","",IF(D174="بالساعة",ROUND(I174*N(F174),2),N(E174)))</f>
        <v/>
      </c>
      <c r="K174" s="18">
        <f>IF(A174&amp;""="","",SUMIFS('الفواتير'!$D$6:$D$1005,'الفواتير'!$C$6:$C$1005,A174&amp;""))</f>
        <v/>
      </c>
      <c r="L174" s="18">
        <f>IF(A174&amp;""="","",SUMIFS('الفواتير'!$J$6:$J$1005,'الفواتير'!$C$6:$C$1005,A174&amp;""))</f>
        <v/>
      </c>
      <c r="M174" s="18">
        <f>IF(A174&amp;""="","",ROUND(J174-K174,2))</f>
        <v/>
      </c>
      <c r="N174" s="18">
        <f>IF(A174&amp;""="","",ROUND(K174-L174,2))</f>
        <v/>
      </c>
      <c r="O174" s="6">
        <f>IF(A174&amp;""="","",IF(AND(H174="مكتمل",M174&gt;0),"فوتر الباقي",IF(AND(D174="بالساعة",H174="جارٍ",M174&gt;0),"ساعات لم تُفوتر","")))</f>
        <v/>
      </c>
    </row>
    <row r="175">
      <c r="A175" s="5" t="n"/>
      <c r="B175" s="5" t="n"/>
      <c r="C175" s="5" t="n"/>
      <c r="D175" s="5" t="n"/>
      <c r="E175" s="16" t="n"/>
      <c r="F175" s="16" t="n"/>
      <c r="G175" s="13" t="n"/>
      <c r="H175" s="5" t="n"/>
      <c r="I175" s="17">
        <f>IF(A175&amp;""="","",SUMIFS('الساعات'!$C$6:$C$2005,'الساعات'!$B$6:$B$2005,A175&amp;""))</f>
        <v/>
      </c>
      <c r="J175" s="18">
        <f>IF(A175&amp;""="","",IF(D175="بالساعة",ROUND(I175*N(F175),2),N(E175)))</f>
        <v/>
      </c>
      <c r="K175" s="18">
        <f>IF(A175&amp;""="","",SUMIFS('الفواتير'!$D$6:$D$1005,'الفواتير'!$C$6:$C$1005,A175&amp;""))</f>
        <v/>
      </c>
      <c r="L175" s="18">
        <f>IF(A175&amp;""="","",SUMIFS('الفواتير'!$J$6:$J$1005,'الفواتير'!$C$6:$C$1005,A175&amp;""))</f>
        <v/>
      </c>
      <c r="M175" s="18">
        <f>IF(A175&amp;""="","",ROUND(J175-K175,2))</f>
        <v/>
      </c>
      <c r="N175" s="18">
        <f>IF(A175&amp;""="","",ROUND(K175-L175,2))</f>
        <v/>
      </c>
      <c r="O175" s="6">
        <f>IF(A175&amp;""="","",IF(AND(H175="مكتمل",M175&gt;0),"فوتر الباقي",IF(AND(D175="بالساعة",H175="جارٍ",M175&gt;0),"ساعات لم تُفوتر","")))</f>
        <v/>
      </c>
    </row>
    <row r="176">
      <c r="A176" s="5" t="n"/>
      <c r="B176" s="5" t="n"/>
      <c r="C176" s="5" t="n"/>
      <c r="D176" s="5" t="n"/>
      <c r="E176" s="16" t="n"/>
      <c r="F176" s="16" t="n"/>
      <c r="G176" s="13" t="n"/>
      <c r="H176" s="5" t="n"/>
      <c r="I176" s="17">
        <f>IF(A176&amp;""="","",SUMIFS('الساعات'!$C$6:$C$2005,'الساعات'!$B$6:$B$2005,A176&amp;""))</f>
        <v/>
      </c>
      <c r="J176" s="18">
        <f>IF(A176&amp;""="","",IF(D176="بالساعة",ROUND(I176*N(F176),2),N(E176)))</f>
        <v/>
      </c>
      <c r="K176" s="18">
        <f>IF(A176&amp;""="","",SUMIFS('الفواتير'!$D$6:$D$1005,'الفواتير'!$C$6:$C$1005,A176&amp;""))</f>
        <v/>
      </c>
      <c r="L176" s="18">
        <f>IF(A176&amp;""="","",SUMIFS('الفواتير'!$J$6:$J$1005,'الفواتير'!$C$6:$C$1005,A176&amp;""))</f>
        <v/>
      </c>
      <c r="M176" s="18">
        <f>IF(A176&amp;""="","",ROUND(J176-K176,2))</f>
        <v/>
      </c>
      <c r="N176" s="18">
        <f>IF(A176&amp;""="","",ROUND(K176-L176,2))</f>
        <v/>
      </c>
      <c r="O176" s="6">
        <f>IF(A176&amp;""="","",IF(AND(H176="مكتمل",M176&gt;0),"فوتر الباقي",IF(AND(D176="بالساعة",H176="جارٍ",M176&gt;0),"ساعات لم تُفوتر","")))</f>
        <v/>
      </c>
    </row>
    <row r="177">
      <c r="A177" s="5" t="n"/>
      <c r="B177" s="5" t="n"/>
      <c r="C177" s="5" t="n"/>
      <c r="D177" s="5" t="n"/>
      <c r="E177" s="16" t="n"/>
      <c r="F177" s="16" t="n"/>
      <c r="G177" s="13" t="n"/>
      <c r="H177" s="5" t="n"/>
      <c r="I177" s="17">
        <f>IF(A177&amp;""="","",SUMIFS('الساعات'!$C$6:$C$2005,'الساعات'!$B$6:$B$2005,A177&amp;""))</f>
        <v/>
      </c>
      <c r="J177" s="18">
        <f>IF(A177&amp;""="","",IF(D177="بالساعة",ROUND(I177*N(F177),2),N(E177)))</f>
        <v/>
      </c>
      <c r="K177" s="18">
        <f>IF(A177&amp;""="","",SUMIFS('الفواتير'!$D$6:$D$1005,'الفواتير'!$C$6:$C$1005,A177&amp;""))</f>
        <v/>
      </c>
      <c r="L177" s="18">
        <f>IF(A177&amp;""="","",SUMIFS('الفواتير'!$J$6:$J$1005,'الفواتير'!$C$6:$C$1005,A177&amp;""))</f>
        <v/>
      </c>
      <c r="M177" s="18">
        <f>IF(A177&amp;""="","",ROUND(J177-K177,2))</f>
        <v/>
      </c>
      <c r="N177" s="18">
        <f>IF(A177&amp;""="","",ROUND(K177-L177,2))</f>
        <v/>
      </c>
      <c r="O177" s="6">
        <f>IF(A177&amp;""="","",IF(AND(H177="مكتمل",M177&gt;0),"فوتر الباقي",IF(AND(D177="بالساعة",H177="جارٍ",M177&gt;0),"ساعات لم تُفوتر","")))</f>
        <v/>
      </c>
    </row>
    <row r="178">
      <c r="A178" s="5" t="n"/>
      <c r="B178" s="5" t="n"/>
      <c r="C178" s="5" t="n"/>
      <c r="D178" s="5" t="n"/>
      <c r="E178" s="16" t="n"/>
      <c r="F178" s="16" t="n"/>
      <c r="G178" s="13" t="n"/>
      <c r="H178" s="5" t="n"/>
      <c r="I178" s="17">
        <f>IF(A178&amp;""="","",SUMIFS('الساعات'!$C$6:$C$2005,'الساعات'!$B$6:$B$2005,A178&amp;""))</f>
        <v/>
      </c>
      <c r="J178" s="18">
        <f>IF(A178&amp;""="","",IF(D178="بالساعة",ROUND(I178*N(F178),2),N(E178)))</f>
        <v/>
      </c>
      <c r="K178" s="18">
        <f>IF(A178&amp;""="","",SUMIFS('الفواتير'!$D$6:$D$1005,'الفواتير'!$C$6:$C$1005,A178&amp;""))</f>
        <v/>
      </c>
      <c r="L178" s="18">
        <f>IF(A178&amp;""="","",SUMIFS('الفواتير'!$J$6:$J$1005,'الفواتير'!$C$6:$C$1005,A178&amp;""))</f>
        <v/>
      </c>
      <c r="M178" s="18">
        <f>IF(A178&amp;""="","",ROUND(J178-K178,2))</f>
        <v/>
      </c>
      <c r="N178" s="18">
        <f>IF(A178&amp;""="","",ROUND(K178-L178,2))</f>
        <v/>
      </c>
      <c r="O178" s="6">
        <f>IF(A178&amp;""="","",IF(AND(H178="مكتمل",M178&gt;0),"فوتر الباقي",IF(AND(D178="بالساعة",H178="جارٍ",M178&gt;0),"ساعات لم تُفوتر","")))</f>
        <v/>
      </c>
    </row>
    <row r="179">
      <c r="A179" s="5" t="n"/>
      <c r="B179" s="5" t="n"/>
      <c r="C179" s="5" t="n"/>
      <c r="D179" s="5" t="n"/>
      <c r="E179" s="16" t="n"/>
      <c r="F179" s="16" t="n"/>
      <c r="G179" s="13" t="n"/>
      <c r="H179" s="5" t="n"/>
      <c r="I179" s="17">
        <f>IF(A179&amp;""="","",SUMIFS('الساعات'!$C$6:$C$2005,'الساعات'!$B$6:$B$2005,A179&amp;""))</f>
        <v/>
      </c>
      <c r="J179" s="18">
        <f>IF(A179&amp;""="","",IF(D179="بالساعة",ROUND(I179*N(F179),2),N(E179)))</f>
        <v/>
      </c>
      <c r="K179" s="18">
        <f>IF(A179&amp;""="","",SUMIFS('الفواتير'!$D$6:$D$1005,'الفواتير'!$C$6:$C$1005,A179&amp;""))</f>
        <v/>
      </c>
      <c r="L179" s="18">
        <f>IF(A179&amp;""="","",SUMIFS('الفواتير'!$J$6:$J$1005,'الفواتير'!$C$6:$C$1005,A179&amp;""))</f>
        <v/>
      </c>
      <c r="M179" s="18">
        <f>IF(A179&amp;""="","",ROUND(J179-K179,2))</f>
        <v/>
      </c>
      <c r="N179" s="18">
        <f>IF(A179&amp;""="","",ROUND(K179-L179,2))</f>
        <v/>
      </c>
      <c r="O179" s="6">
        <f>IF(A179&amp;""="","",IF(AND(H179="مكتمل",M179&gt;0),"فوتر الباقي",IF(AND(D179="بالساعة",H179="جارٍ",M179&gt;0),"ساعات لم تُفوتر","")))</f>
        <v/>
      </c>
    </row>
    <row r="180">
      <c r="A180" s="5" t="n"/>
      <c r="B180" s="5" t="n"/>
      <c r="C180" s="5" t="n"/>
      <c r="D180" s="5" t="n"/>
      <c r="E180" s="16" t="n"/>
      <c r="F180" s="16" t="n"/>
      <c r="G180" s="13" t="n"/>
      <c r="H180" s="5" t="n"/>
      <c r="I180" s="17">
        <f>IF(A180&amp;""="","",SUMIFS('الساعات'!$C$6:$C$2005,'الساعات'!$B$6:$B$2005,A180&amp;""))</f>
        <v/>
      </c>
      <c r="J180" s="18">
        <f>IF(A180&amp;""="","",IF(D180="بالساعة",ROUND(I180*N(F180),2),N(E180)))</f>
        <v/>
      </c>
      <c r="K180" s="18">
        <f>IF(A180&amp;""="","",SUMIFS('الفواتير'!$D$6:$D$1005,'الفواتير'!$C$6:$C$1005,A180&amp;""))</f>
        <v/>
      </c>
      <c r="L180" s="18">
        <f>IF(A180&amp;""="","",SUMIFS('الفواتير'!$J$6:$J$1005,'الفواتير'!$C$6:$C$1005,A180&amp;""))</f>
        <v/>
      </c>
      <c r="M180" s="18">
        <f>IF(A180&amp;""="","",ROUND(J180-K180,2))</f>
        <v/>
      </c>
      <c r="N180" s="18">
        <f>IF(A180&amp;""="","",ROUND(K180-L180,2))</f>
        <v/>
      </c>
      <c r="O180" s="6">
        <f>IF(A180&amp;""="","",IF(AND(H180="مكتمل",M180&gt;0),"فوتر الباقي",IF(AND(D180="بالساعة",H180="جارٍ",M180&gt;0),"ساعات لم تُفوتر","")))</f>
        <v/>
      </c>
    </row>
    <row r="181">
      <c r="A181" s="5" t="n"/>
      <c r="B181" s="5" t="n"/>
      <c r="C181" s="5" t="n"/>
      <c r="D181" s="5" t="n"/>
      <c r="E181" s="16" t="n"/>
      <c r="F181" s="16" t="n"/>
      <c r="G181" s="13" t="n"/>
      <c r="H181" s="5" t="n"/>
      <c r="I181" s="17">
        <f>IF(A181&amp;""="","",SUMIFS('الساعات'!$C$6:$C$2005,'الساعات'!$B$6:$B$2005,A181&amp;""))</f>
        <v/>
      </c>
      <c r="J181" s="18">
        <f>IF(A181&amp;""="","",IF(D181="بالساعة",ROUND(I181*N(F181),2),N(E181)))</f>
        <v/>
      </c>
      <c r="K181" s="18">
        <f>IF(A181&amp;""="","",SUMIFS('الفواتير'!$D$6:$D$1005,'الفواتير'!$C$6:$C$1005,A181&amp;""))</f>
        <v/>
      </c>
      <c r="L181" s="18">
        <f>IF(A181&amp;""="","",SUMIFS('الفواتير'!$J$6:$J$1005,'الفواتير'!$C$6:$C$1005,A181&amp;""))</f>
        <v/>
      </c>
      <c r="M181" s="18">
        <f>IF(A181&amp;""="","",ROUND(J181-K181,2))</f>
        <v/>
      </c>
      <c r="N181" s="18">
        <f>IF(A181&amp;""="","",ROUND(K181-L181,2))</f>
        <v/>
      </c>
      <c r="O181" s="6">
        <f>IF(A181&amp;""="","",IF(AND(H181="مكتمل",M181&gt;0),"فوتر الباقي",IF(AND(D181="بالساعة",H181="جارٍ",M181&gt;0),"ساعات لم تُفوتر","")))</f>
        <v/>
      </c>
    </row>
    <row r="182">
      <c r="A182" s="5" t="n"/>
      <c r="B182" s="5" t="n"/>
      <c r="C182" s="5" t="n"/>
      <c r="D182" s="5" t="n"/>
      <c r="E182" s="16" t="n"/>
      <c r="F182" s="16" t="n"/>
      <c r="G182" s="13" t="n"/>
      <c r="H182" s="5" t="n"/>
      <c r="I182" s="17">
        <f>IF(A182&amp;""="","",SUMIFS('الساعات'!$C$6:$C$2005,'الساعات'!$B$6:$B$2005,A182&amp;""))</f>
        <v/>
      </c>
      <c r="J182" s="18">
        <f>IF(A182&amp;""="","",IF(D182="بالساعة",ROUND(I182*N(F182),2),N(E182)))</f>
        <v/>
      </c>
      <c r="K182" s="18">
        <f>IF(A182&amp;""="","",SUMIFS('الفواتير'!$D$6:$D$1005,'الفواتير'!$C$6:$C$1005,A182&amp;""))</f>
        <v/>
      </c>
      <c r="L182" s="18">
        <f>IF(A182&amp;""="","",SUMIFS('الفواتير'!$J$6:$J$1005,'الفواتير'!$C$6:$C$1005,A182&amp;""))</f>
        <v/>
      </c>
      <c r="M182" s="18">
        <f>IF(A182&amp;""="","",ROUND(J182-K182,2))</f>
        <v/>
      </c>
      <c r="N182" s="18">
        <f>IF(A182&amp;""="","",ROUND(K182-L182,2))</f>
        <v/>
      </c>
      <c r="O182" s="6">
        <f>IF(A182&amp;""="","",IF(AND(H182="مكتمل",M182&gt;0),"فوتر الباقي",IF(AND(D182="بالساعة",H182="جارٍ",M182&gt;0),"ساعات لم تُفوتر","")))</f>
        <v/>
      </c>
    </row>
    <row r="183">
      <c r="A183" s="5" t="n"/>
      <c r="B183" s="5" t="n"/>
      <c r="C183" s="5" t="n"/>
      <c r="D183" s="5" t="n"/>
      <c r="E183" s="16" t="n"/>
      <c r="F183" s="16" t="n"/>
      <c r="G183" s="13" t="n"/>
      <c r="H183" s="5" t="n"/>
      <c r="I183" s="17">
        <f>IF(A183&amp;""="","",SUMIFS('الساعات'!$C$6:$C$2005,'الساعات'!$B$6:$B$2005,A183&amp;""))</f>
        <v/>
      </c>
      <c r="J183" s="18">
        <f>IF(A183&amp;""="","",IF(D183="بالساعة",ROUND(I183*N(F183),2),N(E183)))</f>
        <v/>
      </c>
      <c r="K183" s="18">
        <f>IF(A183&amp;""="","",SUMIFS('الفواتير'!$D$6:$D$1005,'الفواتير'!$C$6:$C$1005,A183&amp;""))</f>
        <v/>
      </c>
      <c r="L183" s="18">
        <f>IF(A183&amp;""="","",SUMIFS('الفواتير'!$J$6:$J$1005,'الفواتير'!$C$6:$C$1005,A183&amp;""))</f>
        <v/>
      </c>
      <c r="M183" s="18">
        <f>IF(A183&amp;""="","",ROUND(J183-K183,2))</f>
        <v/>
      </c>
      <c r="N183" s="18">
        <f>IF(A183&amp;""="","",ROUND(K183-L183,2))</f>
        <v/>
      </c>
      <c r="O183" s="6">
        <f>IF(A183&amp;""="","",IF(AND(H183="مكتمل",M183&gt;0),"فوتر الباقي",IF(AND(D183="بالساعة",H183="جارٍ",M183&gt;0),"ساعات لم تُفوتر","")))</f>
        <v/>
      </c>
    </row>
    <row r="184">
      <c r="A184" s="5" t="n"/>
      <c r="B184" s="5" t="n"/>
      <c r="C184" s="5" t="n"/>
      <c r="D184" s="5" t="n"/>
      <c r="E184" s="16" t="n"/>
      <c r="F184" s="16" t="n"/>
      <c r="G184" s="13" t="n"/>
      <c r="H184" s="5" t="n"/>
      <c r="I184" s="17">
        <f>IF(A184&amp;""="","",SUMIFS('الساعات'!$C$6:$C$2005,'الساعات'!$B$6:$B$2005,A184&amp;""))</f>
        <v/>
      </c>
      <c r="J184" s="18">
        <f>IF(A184&amp;""="","",IF(D184="بالساعة",ROUND(I184*N(F184),2),N(E184)))</f>
        <v/>
      </c>
      <c r="K184" s="18">
        <f>IF(A184&amp;""="","",SUMIFS('الفواتير'!$D$6:$D$1005,'الفواتير'!$C$6:$C$1005,A184&amp;""))</f>
        <v/>
      </c>
      <c r="L184" s="18">
        <f>IF(A184&amp;""="","",SUMIFS('الفواتير'!$J$6:$J$1005,'الفواتير'!$C$6:$C$1005,A184&amp;""))</f>
        <v/>
      </c>
      <c r="M184" s="18">
        <f>IF(A184&amp;""="","",ROUND(J184-K184,2))</f>
        <v/>
      </c>
      <c r="N184" s="18">
        <f>IF(A184&amp;""="","",ROUND(K184-L184,2))</f>
        <v/>
      </c>
      <c r="O184" s="6">
        <f>IF(A184&amp;""="","",IF(AND(H184="مكتمل",M184&gt;0),"فوتر الباقي",IF(AND(D184="بالساعة",H184="جارٍ",M184&gt;0),"ساعات لم تُفوتر","")))</f>
        <v/>
      </c>
    </row>
    <row r="185">
      <c r="A185" s="5" t="n"/>
      <c r="B185" s="5" t="n"/>
      <c r="C185" s="5" t="n"/>
      <c r="D185" s="5" t="n"/>
      <c r="E185" s="16" t="n"/>
      <c r="F185" s="16" t="n"/>
      <c r="G185" s="13" t="n"/>
      <c r="H185" s="5" t="n"/>
      <c r="I185" s="17">
        <f>IF(A185&amp;""="","",SUMIFS('الساعات'!$C$6:$C$2005,'الساعات'!$B$6:$B$2005,A185&amp;""))</f>
        <v/>
      </c>
      <c r="J185" s="18">
        <f>IF(A185&amp;""="","",IF(D185="بالساعة",ROUND(I185*N(F185),2),N(E185)))</f>
        <v/>
      </c>
      <c r="K185" s="18">
        <f>IF(A185&amp;""="","",SUMIFS('الفواتير'!$D$6:$D$1005,'الفواتير'!$C$6:$C$1005,A185&amp;""))</f>
        <v/>
      </c>
      <c r="L185" s="18">
        <f>IF(A185&amp;""="","",SUMIFS('الفواتير'!$J$6:$J$1005,'الفواتير'!$C$6:$C$1005,A185&amp;""))</f>
        <v/>
      </c>
      <c r="M185" s="18">
        <f>IF(A185&amp;""="","",ROUND(J185-K185,2))</f>
        <v/>
      </c>
      <c r="N185" s="18">
        <f>IF(A185&amp;""="","",ROUND(K185-L185,2))</f>
        <v/>
      </c>
      <c r="O185" s="6">
        <f>IF(A185&amp;""="","",IF(AND(H185="مكتمل",M185&gt;0),"فوتر الباقي",IF(AND(D185="بالساعة",H185="جارٍ",M185&gt;0),"ساعات لم تُفوتر","")))</f>
        <v/>
      </c>
    </row>
    <row r="186">
      <c r="A186" s="5" t="n"/>
      <c r="B186" s="5" t="n"/>
      <c r="C186" s="5" t="n"/>
      <c r="D186" s="5" t="n"/>
      <c r="E186" s="16" t="n"/>
      <c r="F186" s="16" t="n"/>
      <c r="G186" s="13" t="n"/>
      <c r="H186" s="5" t="n"/>
      <c r="I186" s="17">
        <f>IF(A186&amp;""="","",SUMIFS('الساعات'!$C$6:$C$2005,'الساعات'!$B$6:$B$2005,A186&amp;""))</f>
        <v/>
      </c>
      <c r="J186" s="18">
        <f>IF(A186&amp;""="","",IF(D186="بالساعة",ROUND(I186*N(F186),2),N(E186)))</f>
        <v/>
      </c>
      <c r="K186" s="18">
        <f>IF(A186&amp;""="","",SUMIFS('الفواتير'!$D$6:$D$1005,'الفواتير'!$C$6:$C$1005,A186&amp;""))</f>
        <v/>
      </c>
      <c r="L186" s="18">
        <f>IF(A186&amp;""="","",SUMIFS('الفواتير'!$J$6:$J$1005,'الفواتير'!$C$6:$C$1005,A186&amp;""))</f>
        <v/>
      </c>
      <c r="M186" s="18">
        <f>IF(A186&amp;""="","",ROUND(J186-K186,2))</f>
        <v/>
      </c>
      <c r="N186" s="18">
        <f>IF(A186&amp;""="","",ROUND(K186-L186,2))</f>
        <v/>
      </c>
      <c r="O186" s="6">
        <f>IF(A186&amp;""="","",IF(AND(H186="مكتمل",M186&gt;0),"فوتر الباقي",IF(AND(D186="بالساعة",H186="جارٍ",M186&gt;0),"ساعات لم تُفوتر","")))</f>
        <v/>
      </c>
    </row>
    <row r="187">
      <c r="A187" s="5" t="n"/>
      <c r="B187" s="5" t="n"/>
      <c r="C187" s="5" t="n"/>
      <c r="D187" s="5" t="n"/>
      <c r="E187" s="16" t="n"/>
      <c r="F187" s="16" t="n"/>
      <c r="G187" s="13" t="n"/>
      <c r="H187" s="5" t="n"/>
      <c r="I187" s="17">
        <f>IF(A187&amp;""="","",SUMIFS('الساعات'!$C$6:$C$2005,'الساعات'!$B$6:$B$2005,A187&amp;""))</f>
        <v/>
      </c>
      <c r="J187" s="18">
        <f>IF(A187&amp;""="","",IF(D187="بالساعة",ROUND(I187*N(F187),2),N(E187)))</f>
        <v/>
      </c>
      <c r="K187" s="18">
        <f>IF(A187&amp;""="","",SUMIFS('الفواتير'!$D$6:$D$1005,'الفواتير'!$C$6:$C$1005,A187&amp;""))</f>
        <v/>
      </c>
      <c r="L187" s="18">
        <f>IF(A187&amp;""="","",SUMIFS('الفواتير'!$J$6:$J$1005,'الفواتير'!$C$6:$C$1005,A187&amp;""))</f>
        <v/>
      </c>
      <c r="M187" s="18">
        <f>IF(A187&amp;""="","",ROUND(J187-K187,2))</f>
        <v/>
      </c>
      <c r="N187" s="18">
        <f>IF(A187&amp;""="","",ROUND(K187-L187,2))</f>
        <v/>
      </c>
      <c r="O187" s="6">
        <f>IF(A187&amp;""="","",IF(AND(H187="مكتمل",M187&gt;0),"فوتر الباقي",IF(AND(D187="بالساعة",H187="جارٍ",M187&gt;0),"ساعات لم تُفوتر","")))</f>
        <v/>
      </c>
    </row>
    <row r="188">
      <c r="A188" s="5" t="n"/>
      <c r="B188" s="5" t="n"/>
      <c r="C188" s="5" t="n"/>
      <c r="D188" s="5" t="n"/>
      <c r="E188" s="16" t="n"/>
      <c r="F188" s="16" t="n"/>
      <c r="G188" s="13" t="n"/>
      <c r="H188" s="5" t="n"/>
      <c r="I188" s="17">
        <f>IF(A188&amp;""="","",SUMIFS('الساعات'!$C$6:$C$2005,'الساعات'!$B$6:$B$2005,A188&amp;""))</f>
        <v/>
      </c>
      <c r="J188" s="18">
        <f>IF(A188&amp;""="","",IF(D188="بالساعة",ROUND(I188*N(F188),2),N(E188)))</f>
        <v/>
      </c>
      <c r="K188" s="18">
        <f>IF(A188&amp;""="","",SUMIFS('الفواتير'!$D$6:$D$1005,'الفواتير'!$C$6:$C$1005,A188&amp;""))</f>
        <v/>
      </c>
      <c r="L188" s="18">
        <f>IF(A188&amp;""="","",SUMIFS('الفواتير'!$J$6:$J$1005,'الفواتير'!$C$6:$C$1005,A188&amp;""))</f>
        <v/>
      </c>
      <c r="M188" s="18">
        <f>IF(A188&amp;""="","",ROUND(J188-K188,2))</f>
        <v/>
      </c>
      <c r="N188" s="18">
        <f>IF(A188&amp;""="","",ROUND(K188-L188,2))</f>
        <v/>
      </c>
      <c r="O188" s="6">
        <f>IF(A188&amp;""="","",IF(AND(H188="مكتمل",M188&gt;0),"فوتر الباقي",IF(AND(D188="بالساعة",H188="جارٍ",M188&gt;0),"ساعات لم تُفوتر","")))</f>
        <v/>
      </c>
    </row>
    <row r="189">
      <c r="A189" s="5" t="n"/>
      <c r="B189" s="5" t="n"/>
      <c r="C189" s="5" t="n"/>
      <c r="D189" s="5" t="n"/>
      <c r="E189" s="16" t="n"/>
      <c r="F189" s="16" t="n"/>
      <c r="G189" s="13" t="n"/>
      <c r="H189" s="5" t="n"/>
      <c r="I189" s="17">
        <f>IF(A189&amp;""="","",SUMIFS('الساعات'!$C$6:$C$2005,'الساعات'!$B$6:$B$2005,A189&amp;""))</f>
        <v/>
      </c>
      <c r="J189" s="18">
        <f>IF(A189&amp;""="","",IF(D189="بالساعة",ROUND(I189*N(F189),2),N(E189)))</f>
        <v/>
      </c>
      <c r="K189" s="18">
        <f>IF(A189&amp;""="","",SUMIFS('الفواتير'!$D$6:$D$1005,'الفواتير'!$C$6:$C$1005,A189&amp;""))</f>
        <v/>
      </c>
      <c r="L189" s="18">
        <f>IF(A189&amp;""="","",SUMIFS('الفواتير'!$J$6:$J$1005,'الفواتير'!$C$6:$C$1005,A189&amp;""))</f>
        <v/>
      </c>
      <c r="M189" s="18">
        <f>IF(A189&amp;""="","",ROUND(J189-K189,2))</f>
        <v/>
      </c>
      <c r="N189" s="18">
        <f>IF(A189&amp;""="","",ROUND(K189-L189,2))</f>
        <v/>
      </c>
      <c r="O189" s="6">
        <f>IF(A189&amp;""="","",IF(AND(H189="مكتمل",M189&gt;0),"فوتر الباقي",IF(AND(D189="بالساعة",H189="جارٍ",M189&gt;0),"ساعات لم تُفوتر","")))</f>
        <v/>
      </c>
    </row>
    <row r="190">
      <c r="A190" s="5" t="n"/>
      <c r="B190" s="5" t="n"/>
      <c r="C190" s="5" t="n"/>
      <c r="D190" s="5" t="n"/>
      <c r="E190" s="16" t="n"/>
      <c r="F190" s="16" t="n"/>
      <c r="G190" s="13" t="n"/>
      <c r="H190" s="5" t="n"/>
      <c r="I190" s="17">
        <f>IF(A190&amp;""="","",SUMIFS('الساعات'!$C$6:$C$2005,'الساعات'!$B$6:$B$2005,A190&amp;""))</f>
        <v/>
      </c>
      <c r="J190" s="18">
        <f>IF(A190&amp;""="","",IF(D190="بالساعة",ROUND(I190*N(F190),2),N(E190)))</f>
        <v/>
      </c>
      <c r="K190" s="18">
        <f>IF(A190&amp;""="","",SUMIFS('الفواتير'!$D$6:$D$1005,'الفواتير'!$C$6:$C$1005,A190&amp;""))</f>
        <v/>
      </c>
      <c r="L190" s="18">
        <f>IF(A190&amp;""="","",SUMIFS('الفواتير'!$J$6:$J$1005,'الفواتير'!$C$6:$C$1005,A190&amp;""))</f>
        <v/>
      </c>
      <c r="M190" s="18">
        <f>IF(A190&amp;""="","",ROUND(J190-K190,2))</f>
        <v/>
      </c>
      <c r="N190" s="18">
        <f>IF(A190&amp;""="","",ROUND(K190-L190,2))</f>
        <v/>
      </c>
      <c r="O190" s="6">
        <f>IF(A190&amp;""="","",IF(AND(H190="مكتمل",M190&gt;0),"فوتر الباقي",IF(AND(D190="بالساعة",H190="جارٍ",M190&gt;0),"ساعات لم تُفوتر","")))</f>
        <v/>
      </c>
    </row>
    <row r="191">
      <c r="A191" s="5" t="n"/>
      <c r="B191" s="5" t="n"/>
      <c r="C191" s="5" t="n"/>
      <c r="D191" s="5" t="n"/>
      <c r="E191" s="16" t="n"/>
      <c r="F191" s="16" t="n"/>
      <c r="G191" s="13" t="n"/>
      <c r="H191" s="5" t="n"/>
      <c r="I191" s="17">
        <f>IF(A191&amp;""="","",SUMIFS('الساعات'!$C$6:$C$2005,'الساعات'!$B$6:$B$2005,A191&amp;""))</f>
        <v/>
      </c>
      <c r="J191" s="18">
        <f>IF(A191&amp;""="","",IF(D191="بالساعة",ROUND(I191*N(F191),2),N(E191)))</f>
        <v/>
      </c>
      <c r="K191" s="18">
        <f>IF(A191&amp;""="","",SUMIFS('الفواتير'!$D$6:$D$1005,'الفواتير'!$C$6:$C$1005,A191&amp;""))</f>
        <v/>
      </c>
      <c r="L191" s="18">
        <f>IF(A191&amp;""="","",SUMIFS('الفواتير'!$J$6:$J$1005,'الفواتير'!$C$6:$C$1005,A191&amp;""))</f>
        <v/>
      </c>
      <c r="M191" s="18">
        <f>IF(A191&amp;""="","",ROUND(J191-K191,2))</f>
        <v/>
      </c>
      <c r="N191" s="18">
        <f>IF(A191&amp;""="","",ROUND(K191-L191,2))</f>
        <v/>
      </c>
      <c r="O191" s="6">
        <f>IF(A191&amp;""="","",IF(AND(H191="مكتمل",M191&gt;0),"فوتر الباقي",IF(AND(D191="بالساعة",H191="جارٍ",M191&gt;0),"ساعات لم تُفوتر","")))</f>
        <v/>
      </c>
    </row>
    <row r="192">
      <c r="A192" s="5" t="n"/>
      <c r="B192" s="5" t="n"/>
      <c r="C192" s="5" t="n"/>
      <c r="D192" s="5" t="n"/>
      <c r="E192" s="16" t="n"/>
      <c r="F192" s="16" t="n"/>
      <c r="G192" s="13" t="n"/>
      <c r="H192" s="5" t="n"/>
      <c r="I192" s="17">
        <f>IF(A192&amp;""="","",SUMIFS('الساعات'!$C$6:$C$2005,'الساعات'!$B$6:$B$2005,A192&amp;""))</f>
        <v/>
      </c>
      <c r="J192" s="18">
        <f>IF(A192&amp;""="","",IF(D192="بالساعة",ROUND(I192*N(F192),2),N(E192)))</f>
        <v/>
      </c>
      <c r="K192" s="18">
        <f>IF(A192&amp;""="","",SUMIFS('الفواتير'!$D$6:$D$1005,'الفواتير'!$C$6:$C$1005,A192&amp;""))</f>
        <v/>
      </c>
      <c r="L192" s="18">
        <f>IF(A192&amp;""="","",SUMIFS('الفواتير'!$J$6:$J$1005,'الفواتير'!$C$6:$C$1005,A192&amp;""))</f>
        <v/>
      </c>
      <c r="M192" s="18">
        <f>IF(A192&amp;""="","",ROUND(J192-K192,2))</f>
        <v/>
      </c>
      <c r="N192" s="18">
        <f>IF(A192&amp;""="","",ROUND(K192-L192,2))</f>
        <v/>
      </c>
      <c r="O192" s="6">
        <f>IF(A192&amp;""="","",IF(AND(H192="مكتمل",M192&gt;0),"فوتر الباقي",IF(AND(D192="بالساعة",H192="جارٍ",M192&gt;0),"ساعات لم تُفوتر","")))</f>
        <v/>
      </c>
    </row>
    <row r="193">
      <c r="A193" s="5" t="n"/>
      <c r="B193" s="5" t="n"/>
      <c r="C193" s="5" t="n"/>
      <c r="D193" s="5" t="n"/>
      <c r="E193" s="16" t="n"/>
      <c r="F193" s="16" t="n"/>
      <c r="G193" s="13" t="n"/>
      <c r="H193" s="5" t="n"/>
      <c r="I193" s="17">
        <f>IF(A193&amp;""="","",SUMIFS('الساعات'!$C$6:$C$2005,'الساعات'!$B$6:$B$2005,A193&amp;""))</f>
        <v/>
      </c>
      <c r="J193" s="18">
        <f>IF(A193&amp;""="","",IF(D193="بالساعة",ROUND(I193*N(F193),2),N(E193)))</f>
        <v/>
      </c>
      <c r="K193" s="18">
        <f>IF(A193&amp;""="","",SUMIFS('الفواتير'!$D$6:$D$1005,'الفواتير'!$C$6:$C$1005,A193&amp;""))</f>
        <v/>
      </c>
      <c r="L193" s="18">
        <f>IF(A193&amp;""="","",SUMIFS('الفواتير'!$J$6:$J$1005,'الفواتير'!$C$6:$C$1005,A193&amp;""))</f>
        <v/>
      </c>
      <c r="M193" s="18">
        <f>IF(A193&amp;""="","",ROUND(J193-K193,2))</f>
        <v/>
      </c>
      <c r="N193" s="18">
        <f>IF(A193&amp;""="","",ROUND(K193-L193,2))</f>
        <v/>
      </c>
      <c r="O193" s="6">
        <f>IF(A193&amp;""="","",IF(AND(H193="مكتمل",M193&gt;0),"فوتر الباقي",IF(AND(D193="بالساعة",H193="جارٍ",M193&gt;0),"ساعات لم تُفوتر","")))</f>
        <v/>
      </c>
    </row>
    <row r="194">
      <c r="A194" s="5" t="n"/>
      <c r="B194" s="5" t="n"/>
      <c r="C194" s="5" t="n"/>
      <c r="D194" s="5" t="n"/>
      <c r="E194" s="16" t="n"/>
      <c r="F194" s="16" t="n"/>
      <c r="G194" s="13" t="n"/>
      <c r="H194" s="5" t="n"/>
      <c r="I194" s="17">
        <f>IF(A194&amp;""="","",SUMIFS('الساعات'!$C$6:$C$2005,'الساعات'!$B$6:$B$2005,A194&amp;""))</f>
        <v/>
      </c>
      <c r="J194" s="18">
        <f>IF(A194&amp;""="","",IF(D194="بالساعة",ROUND(I194*N(F194),2),N(E194)))</f>
        <v/>
      </c>
      <c r="K194" s="18">
        <f>IF(A194&amp;""="","",SUMIFS('الفواتير'!$D$6:$D$1005,'الفواتير'!$C$6:$C$1005,A194&amp;""))</f>
        <v/>
      </c>
      <c r="L194" s="18">
        <f>IF(A194&amp;""="","",SUMIFS('الفواتير'!$J$6:$J$1005,'الفواتير'!$C$6:$C$1005,A194&amp;""))</f>
        <v/>
      </c>
      <c r="M194" s="18">
        <f>IF(A194&amp;""="","",ROUND(J194-K194,2))</f>
        <v/>
      </c>
      <c r="N194" s="18">
        <f>IF(A194&amp;""="","",ROUND(K194-L194,2))</f>
        <v/>
      </c>
      <c r="O194" s="6">
        <f>IF(A194&amp;""="","",IF(AND(H194="مكتمل",M194&gt;0),"فوتر الباقي",IF(AND(D194="بالساعة",H194="جارٍ",M194&gt;0),"ساعات لم تُفوتر","")))</f>
        <v/>
      </c>
    </row>
    <row r="195">
      <c r="A195" s="5" t="n"/>
      <c r="B195" s="5" t="n"/>
      <c r="C195" s="5" t="n"/>
      <c r="D195" s="5" t="n"/>
      <c r="E195" s="16" t="n"/>
      <c r="F195" s="16" t="n"/>
      <c r="G195" s="13" t="n"/>
      <c r="H195" s="5" t="n"/>
      <c r="I195" s="17">
        <f>IF(A195&amp;""="","",SUMIFS('الساعات'!$C$6:$C$2005,'الساعات'!$B$6:$B$2005,A195&amp;""))</f>
        <v/>
      </c>
      <c r="J195" s="18">
        <f>IF(A195&amp;""="","",IF(D195="بالساعة",ROUND(I195*N(F195),2),N(E195)))</f>
        <v/>
      </c>
      <c r="K195" s="18">
        <f>IF(A195&amp;""="","",SUMIFS('الفواتير'!$D$6:$D$1005,'الفواتير'!$C$6:$C$1005,A195&amp;""))</f>
        <v/>
      </c>
      <c r="L195" s="18">
        <f>IF(A195&amp;""="","",SUMIFS('الفواتير'!$J$6:$J$1005,'الفواتير'!$C$6:$C$1005,A195&amp;""))</f>
        <v/>
      </c>
      <c r="M195" s="18">
        <f>IF(A195&amp;""="","",ROUND(J195-K195,2))</f>
        <v/>
      </c>
      <c r="N195" s="18">
        <f>IF(A195&amp;""="","",ROUND(K195-L195,2))</f>
        <v/>
      </c>
      <c r="O195" s="6">
        <f>IF(A195&amp;""="","",IF(AND(H195="مكتمل",M195&gt;0),"فوتر الباقي",IF(AND(D195="بالساعة",H195="جارٍ",M195&gt;0),"ساعات لم تُفوتر","")))</f>
        <v/>
      </c>
    </row>
    <row r="196">
      <c r="A196" s="5" t="n"/>
      <c r="B196" s="5" t="n"/>
      <c r="C196" s="5" t="n"/>
      <c r="D196" s="5" t="n"/>
      <c r="E196" s="16" t="n"/>
      <c r="F196" s="16" t="n"/>
      <c r="G196" s="13" t="n"/>
      <c r="H196" s="5" t="n"/>
      <c r="I196" s="17">
        <f>IF(A196&amp;""="","",SUMIFS('الساعات'!$C$6:$C$2005,'الساعات'!$B$6:$B$2005,A196&amp;""))</f>
        <v/>
      </c>
      <c r="J196" s="18">
        <f>IF(A196&amp;""="","",IF(D196="بالساعة",ROUND(I196*N(F196),2),N(E196)))</f>
        <v/>
      </c>
      <c r="K196" s="18">
        <f>IF(A196&amp;""="","",SUMIFS('الفواتير'!$D$6:$D$1005,'الفواتير'!$C$6:$C$1005,A196&amp;""))</f>
        <v/>
      </c>
      <c r="L196" s="18">
        <f>IF(A196&amp;""="","",SUMIFS('الفواتير'!$J$6:$J$1005,'الفواتير'!$C$6:$C$1005,A196&amp;""))</f>
        <v/>
      </c>
      <c r="M196" s="18">
        <f>IF(A196&amp;""="","",ROUND(J196-K196,2))</f>
        <v/>
      </c>
      <c r="N196" s="18">
        <f>IF(A196&amp;""="","",ROUND(K196-L196,2))</f>
        <v/>
      </c>
      <c r="O196" s="6">
        <f>IF(A196&amp;""="","",IF(AND(H196="مكتمل",M196&gt;0),"فوتر الباقي",IF(AND(D196="بالساعة",H196="جارٍ",M196&gt;0),"ساعات لم تُفوتر","")))</f>
        <v/>
      </c>
    </row>
    <row r="197">
      <c r="A197" s="5" t="n"/>
      <c r="B197" s="5" t="n"/>
      <c r="C197" s="5" t="n"/>
      <c r="D197" s="5" t="n"/>
      <c r="E197" s="16" t="n"/>
      <c r="F197" s="16" t="n"/>
      <c r="G197" s="13" t="n"/>
      <c r="H197" s="5" t="n"/>
      <c r="I197" s="17">
        <f>IF(A197&amp;""="","",SUMIFS('الساعات'!$C$6:$C$2005,'الساعات'!$B$6:$B$2005,A197&amp;""))</f>
        <v/>
      </c>
      <c r="J197" s="18">
        <f>IF(A197&amp;""="","",IF(D197="بالساعة",ROUND(I197*N(F197),2),N(E197)))</f>
        <v/>
      </c>
      <c r="K197" s="18">
        <f>IF(A197&amp;""="","",SUMIFS('الفواتير'!$D$6:$D$1005,'الفواتير'!$C$6:$C$1005,A197&amp;""))</f>
        <v/>
      </c>
      <c r="L197" s="18">
        <f>IF(A197&amp;""="","",SUMIFS('الفواتير'!$J$6:$J$1005,'الفواتير'!$C$6:$C$1005,A197&amp;""))</f>
        <v/>
      </c>
      <c r="M197" s="18">
        <f>IF(A197&amp;""="","",ROUND(J197-K197,2))</f>
        <v/>
      </c>
      <c r="N197" s="18">
        <f>IF(A197&amp;""="","",ROUND(K197-L197,2))</f>
        <v/>
      </c>
      <c r="O197" s="6">
        <f>IF(A197&amp;""="","",IF(AND(H197="مكتمل",M197&gt;0),"فوتر الباقي",IF(AND(D197="بالساعة",H197="جارٍ",M197&gt;0),"ساعات لم تُفوتر","")))</f>
        <v/>
      </c>
    </row>
    <row r="198">
      <c r="A198" s="5" t="n"/>
      <c r="B198" s="5" t="n"/>
      <c r="C198" s="5" t="n"/>
      <c r="D198" s="5" t="n"/>
      <c r="E198" s="16" t="n"/>
      <c r="F198" s="16" t="n"/>
      <c r="G198" s="13" t="n"/>
      <c r="H198" s="5" t="n"/>
      <c r="I198" s="17">
        <f>IF(A198&amp;""="","",SUMIFS('الساعات'!$C$6:$C$2005,'الساعات'!$B$6:$B$2005,A198&amp;""))</f>
        <v/>
      </c>
      <c r="J198" s="18">
        <f>IF(A198&amp;""="","",IF(D198="بالساعة",ROUND(I198*N(F198),2),N(E198)))</f>
        <v/>
      </c>
      <c r="K198" s="18">
        <f>IF(A198&amp;""="","",SUMIFS('الفواتير'!$D$6:$D$1005,'الفواتير'!$C$6:$C$1005,A198&amp;""))</f>
        <v/>
      </c>
      <c r="L198" s="18">
        <f>IF(A198&amp;""="","",SUMIFS('الفواتير'!$J$6:$J$1005,'الفواتير'!$C$6:$C$1005,A198&amp;""))</f>
        <v/>
      </c>
      <c r="M198" s="18">
        <f>IF(A198&amp;""="","",ROUND(J198-K198,2))</f>
        <v/>
      </c>
      <c r="N198" s="18">
        <f>IF(A198&amp;""="","",ROUND(K198-L198,2))</f>
        <v/>
      </c>
      <c r="O198" s="6">
        <f>IF(A198&amp;""="","",IF(AND(H198="مكتمل",M198&gt;0),"فوتر الباقي",IF(AND(D198="بالساعة",H198="جارٍ",M198&gt;0),"ساعات لم تُفوتر","")))</f>
        <v/>
      </c>
    </row>
    <row r="199">
      <c r="A199" s="5" t="n"/>
      <c r="B199" s="5" t="n"/>
      <c r="C199" s="5" t="n"/>
      <c r="D199" s="5" t="n"/>
      <c r="E199" s="16" t="n"/>
      <c r="F199" s="16" t="n"/>
      <c r="G199" s="13" t="n"/>
      <c r="H199" s="5" t="n"/>
      <c r="I199" s="17">
        <f>IF(A199&amp;""="","",SUMIFS('الساعات'!$C$6:$C$2005,'الساعات'!$B$6:$B$2005,A199&amp;""))</f>
        <v/>
      </c>
      <c r="J199" s="18">
        <f>IF(A199&amp;""="","",IF(D199="بالساعة",ROUND(I199*N(F199),2),N(E199)))</f>
        <v/>
      </c>
      <c r="K199" s="18">
        <f>IF(A199&amp;""="","",SUMIFS('الفواتير'!$D$6:$D$1005,'الفواتير'!$C$6:$C$1005,A199&amp;""))</f>
        <v/>
      </c>
      <c r="L199" s="18">
        <f>IF(A199&amp;""="","",SUMIFS('الفواتير'!$J$6:$J$1005,'الفواتير'!$C$6:$C$1005,A199&amp;""))</f>
        <v/>
      </c>
      <c r="M199" s="18">
        <f>IF(A199&amp;""="","",ROUND(J199-K199,2))</f>
        <v/>
      </c>
      <c r="N199" s="18">
        <f>IF(A199&amp;""="","",ROUND(K199-L199,2))</f>
        <v/>
      </c>
      <c r="O199" s="6">
        <f>IF(A199&amp;""="","",IF(AND(H199="مكتمل",M199&gt;0),"فوتر الباقي",IF(AND(D199="بالساعة",H199="جارٍ",M199&gt;0),"ساعات لم تُفوتر","")))</f>
        <v/>
      </c>
    </row>
    <row r="200">
      <c r="A200" s="5" t="n"/>
      <c r="B200" s="5" t="n"/>
      <c r="C200" s="5" t="n"/>
      <c r="D200" s="5" t="n"/>
      <c r="E200" s="16" t="n"/>
      <c r="F200" s="16" t="n"/>
      <c r="G200" s="13" t="n"/>
      <c r="H200" s="5" t="n"/>
      <c r="I200" s="17">
        <f>IF(A200&amp;""="","",SUMIFS('الساعات'!$C$6:$C$2005,'الساعات'!$B$6:$B$2005,A200&amp;""))</f>
        <v/>
      </c>
      <c r="J200" s="18">
        <f>IF(A200&amp;""="","",IF(D200="بالساعة",ROUND(I200*N(F200),2),N(E200)))</f>
        <v/>
      </c>
      <c r="K200" s="18">
        <f>IF(A200&amp;""="","",SUMIFS('الفواتير'!$D$6:$D$1005,'الفواتير'!$C$6:$C$1005,A200&amp;""))</f>
        <v/>
      </c>
      <c r="L200" s="18">
        <f>IF(A200&amp;""="","",SUMIFS('الفواتير'!$J$6:$J$1005,'الفواتير'!$C$6:$C$1005,A200&amp;""))</f>
        <v/>
      </c>
      <c r="M200" s="18">
        <f>IF(A200&amp;""="","",ROUND(J200-K200,2))</f>
        <v/>
      </c>
      <c r="N200" s="18">
        <f>IF(A200&amp;""="","",ROUND(K200-L200,2))</f>
        <v/>
      </c>
      <c r="O200" s="6">
        <f>IF(A200&amp;""="","",IF(AND(H200="مكتمل",M200&gt;0),"فوتر الباقي",IF(AND(D200="بالساعة",H200="جارٍ",M200&gt;0),"ساعات لم تُفوتر","")))</f>
        <v/>
      </c>
    </row>
    <row r="201">
      <c r="A201" s="5" t="n"/>
      <c r="B201" s="5" t="n"/>
      <c r="C201" s="5" t="n"/>
      <c r="D201" s="5" t="n"/>
      <c r="E201" s="16" t="n"/>
      <c r="F201" s="16" t="n"/>
      <c r="G201" s="13" t="n"/>
      <c r="H201" s="5" t="n"/>
      <c r="I201" s="17">
        <f>IF(A201&amp;""="","",SUMIFS('الساعات'!$C$6:$C$2005,'الساعات'!$B$6:$B$2005,A201&amp;""))</f>
        <v/>
      </c>
      <c r="J201" s="18">
        <f>IF(A201&amp;""="","",IF(D201="بالساعة",ROUND(I201*N(F201),2),N(E201)))</f>
        <v/>
      </c>
      <c r="K201" s="18">
        <f>IF(A201&amp;""="","",SUMIFS('الفواتير'!$D$6:$D$1005,'الفواتير'!$C$6:$C$1005,A201&amp;""))</f>
        <v/>
      </c>
      <c r="L201" s="18">
        <f>IF(A201&amp;""="","",SUMIFS('الفواتير'!$J$6:$J$1005,'الفواتير'!$C$6:$C$1005,A201&amp;""))</f>
        <v/>
      </c>
      <c r="M201" s="18">
        <f>IF(A201&amp;""="","",ROUND(J201-K201,2))</f>
        <v/>
      </c>
      <c r="N201" s="18">
        <f>IF(A201&amp;""="","",ROUND(K201-L201,2))</f>
        <v/>
      </c>
      <c r="O201" s="6">
        <f>IF(A201&amp;""="","",IF(AND(H201="مكتمل",M201&gt;0),"فوتر الباقي",IF(AND(D201="بالساعة",H201="جارٍ",M201&gt;0),"ساعات لم تُفوتر","")))</f>
        <v/>
      </c>
    </row>
    <row r="202">
      <c r="A202" s="5" t="n"/>
      <c r="B202" s="5" t="n"/>
      <c r="C202" s="5" t="n"/>
      <c r="D202" s="5" t="n"/>
      <c r="E202" s="16" t="n"/>
      <c r="F202" s="16" t="n"/>
      <c r="G202" s="13" t="n"/>
      <c r="H202" s="5" t="n"/>
      <c r="I202" s="17">
        <f>IF(A202&amp;""="","",SUMIFS('الساعات'!$C$6:$C$2005,'الساعات'!$B$6:$B$2005,A202&amp;""))</f>
        <v/>
      </c>
      <c r="J202" s="18">
        <f>IF(A202&amp;""="","",IF(D202="بالساعة",ROUND(I202*N(F202),2),N(E202)))</f>
        <v/>
      </c>
      <c r="K202" s="18">
        <f>IF(A202&amp;""="","",SUMIFS('الفواتير'!$D$6:$D$1005,'الفواتير'!$C$6:$C$1005,A202&amp;""))</f>
        <v/>
      </c>
      <c r="L202" s="18">
        <f>IF(A202&amp;""="","",SUMIFS('الفواتير'!$J$6:$J$1005,'الفواتير'!$C$6:$C$1005,A202&amp;""))</f>
        <v/>
      </c>
      <c r="M202" s="18">
        <f>IF(A202&amp;""="","",ROUND(J202-K202,2))</f>
        <v/>
      </c>
      <c r="N202" s="18">
        <f>IF(A202&amp;""="","",ROUND(K202-L202,2))</f>
        <v/>
      </c>
      <c r="O202" s="6">
        <f>IF(A202&amp;""="","",IF(AND(H202="مكتمل",M202&gt;0),"فوتر الباقي",IF(AND(D202="بالساعة",H202="جارٍ",M202&gt;0),"ساعات لم تُفوتر","")))</f>
        <v/>
      </c>
    </row>
    <row r="203">
      <c r="A203" s="5" t="n"/>
      <c r="B203" s="5" t="n"/>
      <c r="C203" s="5" t="n"/>
      <c r="D203" s="5" t="n"/>
      <c r="E203" s="16" t="n"/>
      <c r="F203" s="16" t="n"/>
      <c r="G203" s="13" t="n"/>
      <c r="H203" s="5" t="n"/>
      <c r="I203" s="17">
        <f>IF(A203&amp;""="","",SUMIFS('الساعات'!$C$6:$C$2005,'الساعات'!$B$6:$B$2005,A203&amp;""))</f>
        <v/>
      </c>
      <c r="J203" s="18">
        <f>IF(A203&amp;""="","",IF(D203="بالساعة",ROUND(I203*N(F203),2),N(E203)))</f>
        <v/>
      </c>
      <c r="K203" s="18">
        <f>IF(A203&amp;""="","",SUMIFS('الفواتير'!$D$6:$D$1005,'الفواتير'!$C$6:$C$1005,A203&amp;""))</f>
        <v/>
      </c>
      <c r="L203" s="18">
        <f>IF(A203&amp;""="","",SUMIFS('الفواتير'!$J$6:$J$1005,'الفواتير'!$C$6:$C$1005,A203&amp;""))</f>
        <v/>
      </c>
      <c r="M203" s="18">
        <f>IF(A203&amp;""="","",ROUND(J203-K203,2))</f>
        <v/>
      </c>
      <c r="N203" s="18">
        <f>IF(A203&amp;""="","",ROUND(K203-L203,2))</f>
        <v/>
      </c>
      <c r="O203" s="6">
        <f>IF(A203&amp;""="","",IF(AND(H203="مكتمل",M203&gt;0),"فوتر الباقي",IF(AND(D203="بالساعة",H203="جارٍ",M203&gt;0),"ساعات لم تُفوتر","")))</f>
        <v/>
      </c>
    </row>
    <row r="204">
      <c r="A204" s="5" t="n"/>
      <c r="B204" s="5" t="n"/>
      <c r="C204" s="5" t="n"/>
      <c r="D204" s="5" t="n"/>
      <c r="E204" s="16" t="n"/>
      <c r="F204" s="16" t="n"/>
      <c r="G204" s="13" t="n"/>
      <c r="H204" s="5" t="n"/>
      <c r="I204" s="17">
        <f>IF(A204&amp;""="","",SUMIFS('الساعات'!$C$6:$C$2005,'الساعات'!$B$6:$B$2005,A204&amp;""))</f>
        <v/>
      </c>
      <c r="J204" s="18">
        <f>IF(A204&amp;""="","",IF(D204="بالساعة",ROUND(I204*N(F204),2),N(E204)))</f>
        <v/>
      </c>
      <c r="K204" s="18">
        <f>IF(A204&amp;""="","",SUMIFS('الفواتير'!$D$6:$D$1005,'الفواتير'!$C$6:$C$1005,A204&amp;""))</f>
        <v/>
      </c>
      <c r="L204" s="18">
        <f>IF(A204&amp;""="","",SUMIFS('الفواتير'!$J$6:$J$1005,'الفواتير'!$C$6:$C$1005,A204&amp;""))</f>
        <v/>
      </c>
      <c r="M204" s="18">
        <f>IF(A204&amp;""="","",ROUND(J204-K204,2))</f>
        <v/>
      </c>
      <c r="N204" s="18">
        <f>IF(A204&amp;""="","",ROUND(K204-L204,2))</f>
        <v/>
      </c>
      <c r="O204" s="6">
        <f>IF(A204&amp;""="","",IF(AND(H204="مكتمل",M204&gt;0),"فوتر الباقي",IF(AND(D204="بالساعة",H204="جارٍ",M204&gt;0),"ساعات لم تُفوتر","")))</f>
        <v/>
      </c>
    </row>
    <row r="205">
      <c r="A205" s="5" t="n"/>
      <c r="B205" s="5" t="n"/>
      <c r="C205" s="5" t="n"/>
      <c r="D205" s="5" t="n"/>
      <c r="E205" s="16" t="n"/>
      <c r="F205" s="16" t="n"/>
      <c r="G205" s="13" t="n"/>
      <c r="H205" s="5" t="n"/>
      <c r="I205" s="17">
        <f>IF(A205&amp;""="","",SUMIFS('الساعات'!$C$6:$C$2005,'الساعات'!$B$6:$B$2005,A205&amp;""))</f>
        <v/>
      </c>
      <c r="J205" s="18">
        <f>IF(A205&amp;""="","",IF(D205="بالساعة",ROUND(I205*N(F205),2),N(E205)))</f>
        <v/>
      </c>
      <c r="K205" s="18">
        <f>IF(A205&amp;""="","",SUMIFS('الفواتير'!$D$6:$D$1005,'الفواتير'!$C$6:$C$1005,A205&amp;""))</f>
        <v/>
      </c>
      <c r="L205" s="18">
        <f>IF(A205&amp;""="","",SUMIFS('الفواتير'!$J$6:$J$1005,'الفواتير'!$C$6:$C$1005,A205&amp;""))</f>
        <v/>
      </c>
      <c r="M205" s="18">
        <f>IF(A205&amp;""="","",ROUND(J205-K205,2))</f>
        <v/>
      </c>
      <c r="N205" s="18">
        <f>IF(A205&amp;""="","",ROUND(K205-L205,2))</f>
        <v/>
      </c>
      <c r="O205" s="6">
        <f>IF(A205&amp;""="","",IF(AND(H205="مكتمل",M205&gt;0),"فوتر الباقي",IF(AND(D205="بالساعة",H205="جارٍ",M205&gt;0),"ساعات لم تُفوتر","")))</f>
        <v/>
      </c>
    </row>
  </sheetData>
  <autoFilter ref="A5:O205"/>
  <mergeCells count="2">
    <mergeCell ref="A1:O1"/>
    <mergeCell ref="A2:O2"/>
  </mergeCells>
  <conditionalFormatting sqref="O6:O205">
    <cfRule type="expression" priority="1" dxfId="0">
      <formula>$O6&lt;&gt;""</formula>
    </cfRule>
  </conditionalFormatting>
  <conditionalFormatting sqref="N6:N205">
    <cfRule type="expression" priority="2" dxfId="0">
      <formula>AND($N6&lt;&gt;"",$N6&gt;0)</formula>
    </cfRule>
  </conditionalFormatting>
  <dataValidations count="2">
    <dataValidation sqref="D6:D205" showDropDown="0" showInputMessage="0" showErrorMessage="0" allowBlank="1" type="list">
      <formula1>"سعر ثابت,بالساعة"</formula1>
    </dataValidation>
    <dataValidation sqref="H6:H205" showDropDown="0" showInputMessage="0" showErrorMessage="0" allowBlank="1" type="list">
      <formula1>"جارٍ,مكتمل,متوقف"</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F2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2" customWidth="1" min="2" max="2"/>
    <col width="10" customWidth="1" min="3" max="3"/>
    <col width="30" customWidth="1" min="4" max="4"/>
    <col width="26" customWidth="1" min="5" max="5"/>
    <col width="16" customWidth="1" min="6" max="6"/>
  </cols>
  <sheetData>
    <row r="1" ht="26" customHeight="1">
      <c r="A1" s="10" t="inlineStr">
        <is>
          <t>شيت مشاريع وفواتير المستقل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التاريخ</t>
        </is>
      </c>
      <c r="B5" s="15" t="inlineStr">
        <is>
          <t>كود المشروع</t>
        </is>
      </c>
      <c r="C5" s="15" t="inlineStr">
        <is>
          <t>الساعات</t>
        </is>
      </c>
      <c r="D5" s="15" t="inlineStr">
        <is>
          <t>الوصف</t>
        </is>
      </c>
      <c r="E5" s="15" t="inlineStr">
        <is>
          <t>المشروع</t>
        </is>
      </c>
      <c r="F5" s="15" t="inlineStr">
        <is>
          <t>قيمة الساعات (مشروع بالساعة)</t>
        </is>
      </c>
    </row>
    <row r="6">
      <c r="A6" s="13" t="n">
        <v>46239</v>
      </c>
      <c r="B6" s="5" t="inlineStr">
        <is>
          <t>P01</t>
        </is>
      </c>
      <c r="C6" s="19" t="n">
        <v>20</v>
      </c>
      <c r="D6" s="5" t="inlineStr">
        <is>
          <t>شعار ومسودات</t>
        </is>
      </c>
      <c r="E6" s="6">
        <f>IF(B6&amp;""="","",IFERROR(INDEX('المشاريع'!$B$6:$B$205,MATCH(B6&amp;"",'المشاريع'!$A$6:$A$205,0))&amp;"","كود غير موجود"))</f>
        <v/>
      </c>
      <c r="F6" s="18">
        <f>IF(OR(B6&amp;""="",NOT(ISNUMBER(C6))),"",IFERROR(IF(INDEX('المشاريع'!$D$6:$D$205,MATCH(B6&amp;"",'المشاريع'!$A$6:$A$205,0))="بالساعة",ROUND(C6*INDEX('المشاريع'!$F$6:$F$205,MATCH(B6&amp;"",'المشاريع'!$A$6:$A$205,0)),2),0),0))</f>
        <v/>
      </c>
    </row>
    <row r="7">
      <c r="A7" s="13" t="n">
        <v>46254</v>
      </c>
      <c r="B7" s="5" t="inlineStr">
        <is>
          <t>P01</t>
        </is>
      </c>
      <c r="C7" s="19" t="n">
        <v>24</v>
      </c>
      <c r="D7" s="5" t="inlineStr">
        <is>
          <t>دليل الهوية</t>
        </is>
      </c>
      <c r="E7" s="6">
        <f>IF(B7&amp;""="","",IFERROR(INDEX('المشاريع'!$B$6:$B$205,MATCH(B7&amp;"",'المشاريع'!$A$6:$A$205,0))&amp;"","كود غير موجود"))</f>
        <v/>
      </c>
      <c r="F7" s="18">
        <f>IF(OR(B7&amp;""="",NOT(ISNUMBER(C7))),"",IFERROR(IF(INDEX('المشاريع'!$D$6:$D$205,MATCH(B7&amp;"",'المشاريع'!$A$6:$A$205,0))="بالساعة",ROUND(C7*INDEX('المشاريع'!$F$6:$F$205,MATCH(B7&amp;"",'المشاريع'!$A$6:$A$205,0)),2),0),0))</f>
        <v/>
      </c>
    </row>
    <row r="8">
      <c r="A8" s="13" t="n">
        <v>46267</v>
      </c>
      <c r="B8" s="5" t="inlineStr">
        <is>
          <t>P01</t>
        </is>
      </c>
      <c r="C8" s="19" t="n">
        <v>6</v>
      </c>
      <c r="D8" s="5" t="inlineStr">
        <is>
          <t>تسليم الملفات</t>
        </is>
      </c>
      <c r="E8" s="6">
        <f>IF(B8&amp;""="","",IFERROR(INDEX('المشاريع'!$B$6:$B$205,MATCH(B8&amp;"",'المشاريع'!$A$6:$A$205,0))&amp;"","كود غير موجود"))</f>
        <v/>
      </c>
      <c r="F8" s="18">
        <f>IF(OR(B8&amp;""="",NOT(ISNUMBER(C8))),"",IFERROR(IF(INDEX('المشاريع'!$D$6:$D$205,MATCH(B8&amp;"",'المشاريع'!$A$6:$A$205,0))="بالساعة",ROUND(C8*INDEX('المشاريع'!$F$6:$F$205,MATCH(B8&amp;"",'المشاريع'!$A$6:$A$205,0)),2),0),0))</f>
        <v/>
      </c>
    </row>
    <row r="9">
      <c r="A9" s="13" t="n">
        <v>46270</v>
      </c>
      <c r="B9" s="5" t="inlineStr">
        <is>
          <t>P02</t>
        </is>
      </c>
      <c r="C9" s="19" t="n">
        <v>12</v>
      </c>
      <c r="D9" s="5" t="inlineStr">
        <is>
          <t>هيكل الموقع</t>
        </is>
      </c>
      <c r="E9" s="6">
        <f>IF(B9&amp;""="","",IFERROR(INDEX('المشاريع'!$B$6:$B$205,MATCH(B9&amp;"",'المشاريع'!$A$6:$A$205,0))&amp;"","كود غير موجود"))</f>
        <v/>
      </c>
      <c r="F9" s="18">
        <f>IF(OR(B9&amp;""="",NOT(ISNUMBER(C9))),"",IFERROR(IF(INDEX('المشاريع'!$D$6:$D$205,MATCH(B9&amp;"",'المشاريع'!$A$6:$A$205,0))="بالساعة",ROUND(C9*INDEX('المشاريع'!$F$6:$F$205,MATCH(B9&amp;"",'المشاريع'!$A$6:$A$205,0)),2),0),0))</f>
        <v/>
      </c>
    </row>
    <row r="10">
      <c r="A10" s="13" t="n">
        <v>46285</v>
      </c>
      <c r="B10" s="5" t="inlineStr">
        <is>
          <t>P02</t>
        </is>
      </c>
      <c r="C10" s="19" t="n">
        <v>15</v>
      </c>
      <c r="D10" s="5" t="inlineStr">
        <is>
          <t>تصميم الصفحات</t>
        </is>
      </c>
      <c r="E10" s="6">
        <f>IF(B10&amp;""="","",IFERROR(INDEX('المشاريع'!$B$6:$B$205,MATCH(B10&amp;"",'المشاريع'!$A$6:$A$205,0))&amp;"","كود غير موجود"))</f>
        <v/>
      </c>
      <c r="F10" s="18">
        <f>IF(OR(B10&amp;""="",NOT(ISNUMBER(C10))),"",IFERROR(IF(INDEX('المشاريع'!$D$6:$D$205,MATCH(B10&amp;"",'المشاريع'!$A$6:$A$205,0))="بالساعة",ROUND(C10*INDEX('المشاريع'!$F$6:$F$205,MATCH(B10&amp;"",'المشاريع'!$A$6:$A$205,0)),2),0),0))</f>
        <v/>
      </c>
    </row>
    <row r="11">
      <c r="A11" s="13" t="n">
        <v>46285</v>
      </c>
      <c r="B11" s="5" t="inlineStr">
        <is>
          <t>P03</t>
        </is>
      </c>
      <c r="C11" s="19" t="n">
        <v>6</v>
      </c>
      <c r="D11" s="5" t="inlineStr">
        <is>
          <t>خطة المحتوى</t>
        </is>
      </c>
      <c r="E11" s="6">
        <f>IF(B11&amp;""="","",IFERROR(INDEX('المشاريع'!$B$6:$B$205,MATCH(B11&amp;"",'المشاريع'!$A$6:$A$205,0))&amp;"","كود غير موجود"))</f>
        <v/>
      </c>
      <c r="F11" s="18">
        <f>IF(OR(B11&amp;""="",NOT(ISNUMBER(C11))),"",IFERROR(IF(INDEX('المشاريع'!$D$6:$D$205,MATCH(B11&amp;"",'المشاريع'!$A$6:$A$205,0))="بالساعة",ROUND(C11*INDEX('المشاريع'!$F$6:$F$205,MATCH(B11&amp;"",'المشاريع'!$A$6:$A$205,0)),2),0),0))</f>
        <v/>
      </c>
    </row>
    <row r="12">
      <c r="A12" s="13" t="n">
        <v>46292</v>
      </c>
      <c r="B12" s="5" t="inlineStr">
        <is>
          <t>P03</t>
        </is>
      </c>
      <c r="C12" s="19" t="n">
        <v>8</v>
      </c>
      <c r="D12" s="5" t="inlineStr">
        <is>
          <t>تصميم المنشورات</t>
        </is>
      </c>
      <c r="E12" s="6">
        <f>IF(B12&amp;""="","",IFERROR(INDEX('المشاريع'!$B$6:$B$205,MATCH(B12&amp;"",'المشاريع'!$A$6:$A$205,0))&amp;"","كود غير موجود"))</f>
        <v/>
      </c>
      <c r="F12" s="18">
        <f>IF(OR(B12&amp;""="",NOT(ISNUMBER(C12))),"",IFERROR(IF(INDEX('المشاريع'!$D$6:$D$205,MATCH(B12&amp;"",'المشاريع'!$A$6:$A$205,0))="بالساعة",ROUND(C12*INDEX('المشاريع'!$F$6:$F$205,MATCH(B12&amp;"",'المشاريع'!$A$6:$A$205,0)),2),0),0))</f>
        <v/>
      </c>
    </row>
    <row r="13">
      <c r="A13" s="13" t="n">
        <v>46298</v>
      </c>
      <c r="B13" s="5" t="inlineStr">
        <is>
          <t>P04</t>
        </is>
      </c>
      <c r="C13" s="19" t="n">
        <v>5</v>
      </c>
      <c r="D13" s="5" t="inlineStr">
        <is>
          <t>مقالات</t>
        </is>
      </c>
      <c r="E13" s="6">
        <f>IF(B13&amp;""="","",IFERROR(INDEX('المشاريع'!$B$6:$B$205,MATCH(B13&amp;"",'المشاريع'!$A$6:$A$205,0))&amp;"","كود غير موجود"))</f>
        <v/>
      </c>
      <c r="F13" s="18">
        <f>IF(OR(B13&amp;""="",NOT(ISNUMBER(C13))),"",IFERROR(IF(INDEX('المشاريع'!$D$6:$D$205,MATCH(B13&amp;"",'المشاريع'!$A$6:$A$205,0))="بالساعة",ROUND(C13*INDEX('المشاريع'!$F$6:$F$205,MATCH(B13&amp;"",'المشاريع'!$A$6:$A$205,0)),2),0),0))</f>
        <v/>
      </c>
    </row>
    <row r="14">
      <c r="A14" s="13" t="n">
        <v>46300</v>
      </c>
      <c r="B14" s="5" t="inlineStr">
        <is>
          <t>P03</t>
        </is>
      </c>
      <c r="C14" s="19" t="n">
        <v>10</v>
      </c>
      <c r="D14" s="5" t="inlineStr">
        <is>
          <t>إدارة الحملة</t>
        </is>
      </c>
      <c r="E14" s="6">
        <f>IF(B14&amp;""="","",IFERROR(INDEX('المشاريع'!$B$6:$B$205,MATCH(B14&amp;"",'المشاريع'!$A$6:$A$205,0))&amp;"","كود غير موجود"))</f>
        <v/>
      </c>
      <c r="F14" s="18">
        <f>IF(OR(B14&amp;""="",NOT(ISNUMBER(C14))),"",IFERROR(IF(INDEX('المشاريع'!$D$6:$D$205,MATCH(B14&amp;"",'المشاريع'!$A$6:$A$205,0))="بالساعة",ROUND(C14*INDEX('المشاريع'!$F$6:$F$205,MATCH(B14&amp;"",'المشاريع'!$A$6:$A$205,0)),2),0),0))</f>
        <v/>
      </c>
    </row>
    <row r="15">
      <c r="A15" s="13" t="n">
        <v>46303</v>
      </c>
      <c r="B15" s="5" t="inlineStr">
        <is>
          <t>P02</t>
        </is>
      </c>
      <c r="C15" s="19" t="n">
        <v>18</v>
      </c>
      <c r="D15" s="5" t="inlineStr">
        <is>
          <t>برمجة الصفحات</t>
        </is>
      </c>
      <c r="E15" s="6">
        <f>IF(B15&amp;""="","",IFERROR(INDEX('المشاريع'!$B$6:$B$205,MATCH(B15&amp;"",'المشاريع'!$A$6:$A$205,0))&amp;"","كود غير موجود"))</f>
        <v/>
      </c>
      <c r="F15" s="18">
        <f>IF(OR(B15&amp;""="",NOT(ISNUMBER(C15))),"",IFERROR(IF(INDEX('المشاريع'!$D$6:$D$205,MATCH(B15&amp;"",'المشاريع'!$A$6:$A$205,0))="بالساعة",ROUND(C15*INDEX('المشاريع'!$F$6:$F$205,MATCH(B15&amp;"",'المشاريع'!$A$6:$A$205,0)),2),0),0))</f>
        <v/>
      </c>
    </row>
    <row r="16">
      <c r="A16" s="13" t="n">
        <v>46305</v>
      </c>
      <c r="B16" s="5" t="inlineStr">
        <is>
          <t>P04</t>
        </is>
      </c>
      <c r="C16" s="19" t="n">
        <v>6.5</v>
      </c>
      <c r="D16" s="5" t="inlineStr">
        <is>
          <t>مقالات</t>
        </is>
      </c>
      <c r="E16" s="6">
        <f>IF(B16&amp;""="","",IFERROR(INDEX('المشاريع'!$B$6:$B$205,MATCH(B16&amp;"",'المشاريع'!$A$6:$A$205,0))&amp;"","كود غير موجود"))</f>
        <v/>
      </c>
      <c r="F16" s="18">
        <f>IF(OR(B16&amp;""="",NOT(ISNUMBER(C16))),"",IFERROR(IF(INDEX('المشاريع'!$D$6:$D$205,MATCH(B16&amp;"",'المشاريع'!$A$6:$A$205,0))="بالساعة",ROUND(C16*INDEX('المشاريع'!$F$6:$F$205,MATCH(B16&amp;"",'المشاريع'!$A$6:$A$205,0)),2),0),0))</f>
        <v/>
      </c>
    </row>
    <row r="17">
      <c r="A17" s="13" t="n">
        <v>46307</v>
      </c>
      <c r="B17" s="5" t="inlineStr">
        <is>
          <t>P03</t>
        </is>
      </c>
      <c r="C17" s="19" t="n">
        <v>7.5</v>
      </c>
      <c r="D17" s="5" t="inlineStr">
        <is>
          <t>ردود ومتابعة</t>
        </is>
      </c>
      <c r="E17" s="6">
        <f>IF(B17&amp;""="","",IFERROR(INDEX('المشاريع'!$B$6:$B$205,MATCH(B17&amp;"",'المشاريع'!$A$6:$A$205,0))&amp;"","كود غير موجود"))</f>
        <v/>
      </c>
      <c r="F17" s="18">
        <f>IF(OR(B17&amp;""="",NOT(ISNUMBER(C17))),"",IFERROR(IF(INDEX('المشاريع'!$D$6:$D$205,MATCH(B17&amp;"",'المشاريع'!$A$6:$A$205,0))="بالساعة",ROUND(C17*INDEX('المشاريع'!$F$6:$F$205,MATCH(B17&amp;"",'المشاريع'!$A$6:$A$205,0)),2),0),0))</f>
        <v/>
      </c>
    </row>
    <row r="18">
      <c r="A18" s="13" t="n">
        <v>46307</v>
      </c>
      <c r="B18" s="5" t="inlineStr">
        <is>
          <t>P05</t>
        </is>
      </c>
      <c r="C18" s="19" t="n">
        <v>9</v>
      </c>
      <c r="D18" s="5" t="inlineStr">
        <is>
          <t>ترجمة الملف الأول</t>
        </is>
      </c>
      <c r="E18" s="6">
        <f>IF(B18&amp;""="","",IFERROR(INDEX('المشاريع'!$B$6:$B$205,MATCH(B18&amp;"",'المشاريع'!$A$6:$A$205,0))&amp;"","كود غير موجود"))</f>
        <v/>
      </c>
      <c r="F18" s="18">
        <f>IF(OR(B18&amp;""="",NOT(ISNUMBER(C18))),"",IFERROR(IF(INDEX('المشاريع'!$D$6:$D$205,MATCH(B18&amp;"",'المشاريع'!$A$6:$A$205,0))="بالساعة",ROUND(C18*INDEX('المشاريع'!$F$6:$F$205,MATCH(B18&amp;"",'المشاريع'!$A$6:$A$205,0)),2),0),0))</f>
        <v/>
      </c>
    </row>
    <row r="19">
      <c r="A19" s="13" t="n">
        <v>46312</v>
      </c>
      <c r="B19" s="5" t="inlineStr">
        <is>
          <t>P04</t>
        </is>
      </c>
      <c r="C19" s="19" t="n">
        <v>8</v>
      </c>
      <c r="D19" s="5" t="inlineStr">
        <is>
          <t>نصوص إعلانية</t>
        </is>
      </c>
      <c r="E19" s="6">
        <f>IF(B19&amp;""="","",IFERROR(INDEX('المشاريع'!$B$6:$B$205,MATCH(B19&amp;"",'المشاريع'!$A$6:$A$205,0))&amp;"","كود غير موجود"))</f>
        <v/>
      </c>
      <c r="F19" s="18">
        <f>IF(OR(B19&amp;""="",NOT(ISNUMBER(C19))),"",IFERROR(IF(INDEX('المشاريع'!$D$6:$D$205,MATCH(B19&amp;"",'المشاريع'!$A$6:$A$205,0))="بالساعة",ROUND(C19*INDEX('المشاريع'!$F$6:$F$205,MATCH(B19&amp;"",'المشاريع'!$A$6:$A$205,0)),2),0),0))</f>
        <v/>
      </c>
    </row>
    <row r="20">
      <c r="A20" s="13" t="n">
        <v>46317</v>
      </c>
      <c r="B20" s="5" t="inlineStr">
        <is>
          <t>P06</t>
        </is>
      </c>
      <c r="C20" s="19" t="n">
        <v>4</v>
      </c>
      <c r="D20" s="5" t="inlineStr">
        <is>
          <t>تعديل الشعار</t>
        </is>
      </c>
      <c r="E20" s="6">
        <f>IF(B20&amp;""="","",IFERROR(INDEX('المشاريع'!$B$6:$B$205,MATCH(B20&amp;"",'المشاريع'!$A$6:$A$205,0))&amp;"","كود غير موجود"))</f>
        <v/>
      </c>
      <c r="F20" s="18">
        <f>IF(OR(B20&amp;""="",NOT(ISNUMBER(C20))),"",IFERROR(IF(INDEX('المشاريع'!$D$6:$D$205,MATCH(B20&amp;"",'المشاريع'!$A$6:$A$205,0))="بالساعة",ROUND(C20*INDEX('المشاريع'!$F$6:$F$205,MATCH(B20&amp;"",'المشاريع'!$A$6:$A$205,0)),2),0),0))</f>
        <v/>
      </c>
    </row>
    <row r="21">
      <c r="A21" s="13" t="n">
        <v>46319</v>
      </c>
      <c r="B21" s="5" t="inlineStr">
        <is>
          <t>P04</t>
        </is>
      </c>
      <c r="C21" s="19" t="n">
        <v>4</v>
      </c>
      <c r="D21" s="5" t="inlineStr">
        <is>
          <t>مراجعة</t>
        </is>
      </c>
      <c r="E21" s="6">
        <f>IF(B21&amp;""="","",IFERROR(INDEX('المشاريع'!$B$6:$B$205,MATCH(B21&amp;"",'المشاريع'!$A$6:$A$205,0))&amp;"","كود غير موجود"))</f>
        <v/>
      </c>
      <c r="F21" s="18">
        <f>IF(OR(B21&amp;""="",NOT(ISNUMBER(C21))),"",IFERROR(IF(INDEX('المشاريع'!$D$6:$D$205,MATCH(B21&amp;"",'المشاريع'!$A$6:$A$205,0))="بالساعة",ROUND(C21*INDEX('المشاريع'!$F$6:$F$205,MATCH(B21&amp;"",'المشاريع'!$A$6:$A$205,0)),2),0),0))</f>
        <v/>
      </c>
    </row>
    <row r="22">
      <c r="A22" s="13" t="n">
        <v>46320</v>
      </c>
      <c r="B22" s="5" t="inlineStr">
        <is>
          <t>P02</t>
        </is>
      </c>
      <c r="C22" s="19" t="n">
        <v>10</v>
      </c>
      <c r="D22" s="5" t="inlineStr">
        <is>
          <t>اختبار الموقع</t>
        </is>
      </c>
      <c r="E22" s="6">
        <f>IF(B22&amp;""="","",IFERROR(INDEX('المشاريع'!$B$6:$B$205,MATCH(B22&amp;"",'المشاريع'!$A$6:$A$205,0))&amp;"","كود غير موجود"))</f>
        <v/>
      </c>
      <c r="F22" s="18">
        <f>IF(OR(B22&amp;""="",NOT(ISNUMBER(C22))),"",IFERROR(IF(INDEX('المشاريع'!$D$6:$D$205,MATCH(B22&amp;"",'المشاريع'!$A$6:$A$205,0))="بالساعة",ROUND(C22*INDEX('المشاريع'!$F$6:$F$205,MATCH(B22&amp;"",'المشاريع'!$A$6:$A$205,0)),2),0),0))</f>
        <v/>
      </c>
    </row>
    <row r="23">
      <c r="A23" s="13" t="n">
        <v>46321</v>
      </c>
      <c r="B23" s="5" t="inlineStr">
        <is>
          <t>P03</t>
        </is>
      </c>
      <c r="C23" s="19" t="n">
        <v>9</v>
      </c>
      <c r="D23" s="5" t="inlineStr">
        <is>
          <t>تقرير شهري</t>
        </is>
      </c>
      <c r="E23" s="6">
        <f>IF(B23&amp;""="","",IFERROR(INDEX('المشاريع'!$B$6:$B$205,MATCH(B23&amp;"",'المشاريع'!$A$6:$A$205,0))&amp;"","كود غير موجود"))</f>
        <v/>
      </c>
      <c r="F23" s="18">
        <f>IF(OR(B23&amp;""="",NOT(ISNUMBER(C23))),"",IFERROR(IF(INDEX('المشاريع'!$D$6:$D$205,MATCH(B23&amp;"",'المشاريع'!$A$6:$A$205,0))="بالساعة",ROUND(C23*INDEX('المشاريع'!$F$6:$F$205,MATCH(B23&amp;"",'المشاريع'!$A$6:$A$205,0)),2),0),0))</f>
        <v/>
      </c>
    </row>
    <row r="24">
      <c r="A24" s="13" t="n">
        <v>46324</v>
      </c>
      <c r="B24" s="5" t="inlineStr">
        <is>
          <t>P06</t>
        </is>
      </c>
      <c r="C24" s="19" t="n">
        <v>3.5</v>
      </c>
      <c r="D24" s="5" t="inlineStr">
        <is>
          <t>تعديل الألوان</t>
        </is>
      </c>
      <c r="E24" s="6">
        <f>IF(B24&amp;""="","",IFERROR(INDEX('المشاريع'!$B$6:$B$205,MATCH(B24&amp;"",'المشاريع'!$A$6:$A$205,0))&amp;"","كود غير موجود"))</f>
        <v/>
      </c>
      <c r="F24" s="18">
        <f>IF(OR(B24&amp;""="",NOT(ISNUMBER(C24))),"",IFERROR(IF(INDEX('المشاريع'!$D$6:$D$205,MATCH(B24&amp;"",'المشاريع'!$A$6:$A$205,0))="بالساعة",ROUND(C24*INDEX('المشاريع'!$F$6:$F$205,MATCH(B24&amp;"",'المشاريع'!$A$6:$A$205,0)),2),0),0))</f>
        <v/>
      </c>
    </row>
    <row r="25">
      <c r="A25" s="13" t="n">
        <v>46327</v>
      </c>
      <c r="B25" s="5" t="inlineStr">
        <is>
          <t>P04</t>
        </is>
      </c>
      <c r="C25" s="19" t="n">
        <v>3</v>
      </c>
      <c r="D25" s="5" t="inlineStr">
        <is>
          <t>مقال جديد</t>
        </is>
      </c>
      <c r="E25" s="6">
        <f>IF(B25&amp;""="","",IFERROR(INDEX('المشاريع'!$B$6:$B$205,MATCH(B25&amp;"",'المشاريع'!$A$6:$A$205,0))&amp;"","كود غير موجود"))</f>
        <v/>
      </c>
      <c r="F25" s="18">
        <f>IF(OR(B25&amp;""="",NOT(ISNUMBER(C25))),"",IFERROR(IF(INDEX('المشاريع'!$D$6:$D$205,MATCH(B25&amp;"",'المشاريع'!$A$6:$A$205,0))="بالساعة",ROUND(C25*INDEX('المشاريع'!$F$6:$F$205,MATCH(B25&amp;"",'المشاريع'!$A$6:$A$205,0)),2),0),0))</f>
        <v/>
      </c>
    </row>
    <row r="26">
      <c r="A26" s="13" t="n"/>
      <c r="B26" s="5" t="n"/>
      <c r="C26" s="19" t="n"/>
      <c r="D26" s="5" t="n"/>
      <c r="E26" s="6">
        <f>IF(B26&amp;""="","",IFERROR(INDEX('المشاريع'!$B$6:$B$205,MATCH(B26&amp;"",'المشاريع'!$A$6:$A$205,0))&amp;"","كود غير موجود"))</f>
        <v/>
      </c>
      <c r="F26" s="18">
        <f>IF(OR(B26&amp;""="",NOT(ISNUMBER(C26))),"",IFERROR(IF(INDEX('المشاريع'!$D$6:$D$205,MATCH(B26&amp;"",'المشاريع'!$A$6:$A$205,0))="بالساعة",ROUND(C26*INDEX('المشاريع'!$F$6:$F$205,MATCH(B26&amp;"",'المشاريع'!$A$6:$A$205,0)),2),0),0))</f>
        <v/>
      </c>
    </row>
    <row r="27">
      <c r="A27" s="13" t="n"/>
      <c r="B27" s="5" t="n"/>
      <c r="C27" s="19" t="n"/>
      <c r="D27" s="5" t="n"/>
      <c r="E27" s="6">
        <f>IF(B27&amp;""="","",IFERROR(INDEX('المشاريع'!$B$6:$B$205,MATCH(B27&amp;"",'المشاريع'!$A$6:$A$205,0))&amp;"","كود غير موجود"))</f>
        <v/>
      </c>
      <c r="F27" s="18">
        <f>IF(OR(B27&amp;""="",NOT(ISNUMBER(C27))),"",IFERROR(IF(INDEX('المشاريع'!$D$6:$D$205,MATCH(B27&amp;"",'المشاريع'!$A$6:$A$205,0))="بالساعة",ROUND(C27*INDEX('المشاريع'!$F$6:$F$205,MATCH(B27&amp;"",'المشاريع'!$A$6:$A$205,0)),2),0),0))</f>
        <v/>
      </c>
    </row>
    <row r="28">
      <c r="A28" s="13" t="n"/>
      <c r="B28" s="5" t="n"/>
      <c r="C28" s="19" t="n"/>
      <c r="D28" s="5" t="n"/>
      <c r="E28" s="6">
        <f>IF(B28&amp;""="","",IFERROR(INDEX('المشاريع'!$B$6:$B$205,MATCH(B28&amp;"",'المشاريع'!$A$6:$A$205,0))&amp;"","كود غير موجود"))</f>
        <v/>
      </c>
      <c r="F28" s="18">
        <f>IF(OR(B28&amp;""="",NOT(ISNUMBER(C28))),"",IFERROR(IF(INDEX('المشاريع'!$D$6:$D$205,MATCH(B28&amp;"",'المشاريع'!$A$6:$A$205,0))="بالساعة",ROUND(C28*INDEX('المشاريع'!$F$6:$F$205,MATCH(B28&amp;"",'المشاريع'!$A$6:$A$205,0)),2),0),0))</f>
        <v/>
      </c>
    </row>
    <row r="29">
      <c r="A29" s="13" t="n"/>
      <c r="B29" s="5" t="n"/>
      <c r="C29" s="19" t="n"/>
      <c r="D29" s="5" t="n"/>
      <c r="E29" s="6">
        <f>IF(B29&amp;""="","",IFERROR(INDEX('المشاريع'!$B$6:$B$205,MATCH(B29&amp;"",'المشاريع'!$A$6:$A$205,0))&amp;"","كود غير موجود"))</f>
        <v/>
      </c>
      <c r="F29" s="18">
        <f>IF(OR(B29&amp;""="",NOT(ISNUMBER(C29))),"",IFERROR(IF(INDEX('المشاريع'!$D$6:$D$205,MATCH(B29&amp;"",'المشاريع'!$A$6:$A$205,0))="بالساعة",ROUND(C29*INDEX('المشاريع'!$F$6:$F$205,MATCH(B29&amp;"",'المشاريع'!$A$6:$A$205,0)),2),0),0))</f>
        <v/>
      </c>
    </row>
    <row r="30">
      <c r="A30" s="13" t="n"/>
      <c r="B30" s="5" t="n"/>
      <c r="C30" s="19" t="n"/>
      <c r="D30" s="5" t="n"/>
      <c r="E30" s="6">
        <f>IF(B30&amp;""="","",IFERROR(INDEX('المشاريع'!$B$6:$B$205,MATCH(B30&amp;"",'المشاريع'!$A$6:$A$205,0))&amp;"","كود غير موجود"))</f>
        <v/>
      </c>
      <c r="F30" s="18">
        <f>IF(OR(B30&amp;""="",NOT(ISNUMBER(C30))),"",IFERROR(IF(INDEX('المشاريع'!$D$6:$D$205,MATCH(B30&amp;"",'المشاريع'!$A$6:$A$205,0))="بالساعة",ROUND(C30*INDEX('المشاريع'!$F$6:$F$205,MATCH(B30&amp;"",'المشاريع'!$A$6:$A$205,0)),2),0),0))</f>
        <v/>
      </c>
    </row>
    <row r="31">
      <c r="A31" s="13" t="n"/>
      <c r="B31" s="5" t="n"/>
      <c r="C31" s="19" t="n"/>
      <c r="D31" s="5" t="n"/>
      <c r="E31" s="6">
        <f>IF(B31&amp;""="","",IFERROR(INDEX('المشاريع'!$B$6:$B$205,MATCH(B31&amp;"",'المشاريع'!$A$6:$A$205,0))&amp;"","كود غير موجود"))</f>
        <v/>
      </c>
      <c r="F31" s="18">
        <f>IF(OR(B31&amp;""="",NOT(ISNUMBER(C31))),"",IFERROR(IF(INDEX('المشاريع'!$D$6:$D$205,MATCH(B31&amp;"",'المشاريع'!$A$6:$A$205,0))="بالساعة",ROUND(C31*INDEX('المشاريع'!$F$6:$F$205,MATCH(B31&amp;"",'المشاريع'!$A$6:$A$205,0)),2),0),0))</f>
        <v/>
      </c>
    </row>
    <row r="32">
      <c r="A32" s="13" t="n"/>
      <c r="B32" s="5" t="n"/>
      <c r="C32" s="19" t="n"/>
      <c r="D32" s="5" t="n"/>
      <c r="E32" s="6">
        <f>IF(B32&amp;""="","",IFERROR(INDEX('المشاريع'!$B$6:$B$205,MATCH(B32&amp;"",'المشاريع'!$A$6:$A$205,0))&amp;"","كود غير موجود"))</f>
        <v/>
      </c>
      <c r="F32" s="18">
        <f>IF(OR(B32&amp;""="",NOT(ISNUMBER(C32))),"",IFERROR(IF(INDEX('المشاريع'!$D$6:$D$205,MATCH(B32&amp;"",'المشاريع'!$A$6:$A$205,0))="بالساعة",ROUND(C32*INDEX('المشاريع'!$F$6:$F$205,MATCH(B32&amp;"",'المشاريع'!$A$6:$A$205,0)),2),0),0))</f>
        <v/>
      </c>
    </row>
    <row r="33">
      <c r="A33" s="13" t="n"/>
      <c r="B33" s="5" t="n"/>
      <c r="C33" s="19" t="n"/>
      <c r="D33" s="5" t="n"/>
      <c r="E33" s="6">
        <f>IF(B33&amp;""="","",IFERROR(INDEX('المشاريع'!$B$6:$B$205,MATCH(B33&amp;"",'المشاريع'!$A$6:$A$205,0))&amp;"","كود غير موجود"))</f>
        <v/>
      </c>
      <c r="F33" s="18">
        <f>IF(OR(B33&amp;""="",NOT(ISNUMBER(C33))),"",IFERROR(IF(INDEX('المشاريع'!$D$6:$D$205,MATCH(B33&amp;"",'المشاريع'!$A$6:$A$205,0))="بالساعة",ROUND(C33*INDEX('المشاريع'!$F$6:$F$205,MATCH(B33&amp;"",'المشاريع'!$A$6:$A$205,0)),2),0),0))</f>
        <v/>
      </c>
    </row>
    <row r="34">
      <c r="A34" s="13" t="n"/>
      <c r="B34" s="5" t="n"/>
      <c r="C34" s="19" t="n"/>
      <c r="D34" s="5" t="n"/>
      <c r="E34" s="6">
        <f>IF(B34&amp;""="","",IFERROR(INDEX('المشاريع'!$B$6:$B$205,MATCH(B34&amp;"",'المشاريع'!$A$6:$A$205,0))&amp;"","كود غير موجود"))</f>
        <v/>
      </c>
      <c r="F34" s="18">
        <f>IF(OR(B34&amp;""="",NOT(ISNUMBER(C34))),"",IFERROR(IF(INDEX('المشاريع'!$D$6:$D$205,MATCH(B34&amp;"",'المشاريع'!$A$6:$A$205,0))="بالساعة",ROUND(C34*INDEX('المشاريع'!$F$6:$F$205,MATCH(B34&amp;"",'المشاريع'!$A$6:$A$205,0)),2),0),0))</f>
        <v/>
      </c>
    </row>
    <row r="35">
      <c r="A35" s="13" t="n"/>
      <c r="B35" s="5" t="n"/>
      <c r="C35" s="19" t="n"/>
      <c r="D35" s="5" t="n"/>
      <c r="E35" s="6">
        <f>IF(B35&amp;""="","",IFERROR(INDEX('المشاريع'!$B$6:$B$205,MATCH(B35&amp;"",'المشاريع'!$A$6:$A$205,0))&amp;"","كود غير موجود"))</f>
        <v/>
      </c>
      <c r="F35" s="18">
        <f>IF(OR(B35&amp;""="",NOT(ISNUMBER(C35))),"",IFERROR(IF(INDEX('المشاريع'!$D$6:$D$205,MATCH(B35&amp;"",'المشاريع'!$A$6:$A$205,0))="بالساعة",ROUND(C35*INDEX('المشاريع'!$F$6:$F$205,MATCH(B35&amp;"",'المشاريع'!$A$6:$A$205,0)),2),0),0))</f>
        <v/>
      </c>
    </row>
    <row r="36">
      <c r="A36" s="13" t="n"/>
      <c r="B36" s="5" t="n"/>
      <c r="C36" s="19" t="n"/>
      <c r="D36" s="5" t="n"/>
      <c r="E36" s="6">
        <f>IF(B36&amp;""="","",IFERROR(INDEX('المشاريع'!$B$6:$B$205,MATCH(B36&amp;"",'المشاريع'!$A$6:$A$205,0))&amp;"","كود غير موجود"))</f>
        <v/>
      </c>
      <c r="F36" s="18">
        <f>IF(OR(B36&amp;""="",NOT(ISNUMBER(C36))),"",IFERROR(IF(INDEX('المشاريع'!$D$6:$D$205,MATCH(B36&amp;"",'المشاريع'!$A$6:$A$205,0))="بالساعة",ROUND(C36*INDEX('المشاريع'!$F$6:$F$205,MATCH(B36&amp;"",'المشاريع'!$A$6:$A$205,0)),2),0),0))</f>
        <v/>
      </c>
    </row>
    <row r="37">
      <c r="A37" s="13" t="n"/>
      <c r="B37" s="5" t="n"/>
      <c r="C37" s="19" t="n"/>
      <c r="D37" s="5" t="n"/>
      <c r="E37" s="6">
        <f>IF(B37&amp;""="","",IFERROR(INDEX('المشاريع'!$B$6:$B$205,MATCH(B37&amp;"",'المشاريع'!$A$6:$A$205,0))&amp;"","كود غير موجود"))</f>
        <v/>
      </c>
      <c r="F37" s="18">
        <f>IF(OR(B37&amp;""="",NOT(ISNUMBER(C37))),"",IFERROR(IF(INDEX('المشاريع'!$D$6:$D$205,MATCH(B37&amp;"",'المشاريع'!$A$6:$A$205,0))="بالساعة",ROUND(C37*INDEX('المشاريع'!$F$6:$F$205,MATCH(B37&amp;"",'المشاريع'!$A$6:$A$205,0)),2),0),0))</f>
        <v/>
      </c>
    </row>
    <row r="38">
      <c r="A38" s="13" t="n"/>
      <c r="B38" s="5" t="n"/>
      <c r="C38" s="19" t="n"/>
      <c r="D38" s="5" t="n"/>
      <c r="E38" s="6">
        <f>IF(B38&amp;""="","",IFERROR(INDEX('المشاريع'!$B$6:$B$205,MATCH(B38&amp;"",'المشاريع'!$A$6:$A$205,0))&amp;"","كود غير موجود"))</f>
        <v/>
      </c>
      <c r="F38" s="18">
        <f>IF(OR(B38&amp;""="",NOT(ISNUMBER(C38))),"",IFERROR(IF(INDEX('المشاريع'!$D$6:$D$205,MATCH(B38&amp;"",'المشاريع'!$A$6:$A$205,0))="بالساعة",ROUND(C38*INDEX('المشاريع'!$F$6:$F$205,MATCH(B38&amp;"",'المشاريع'!$A$6:$A$205,0)),2),0),0))</f>
        <v/>
      </c>
    </row>
    <row r="39">
      <c r="A39" s="13" t="n"/>
      <c r="B39" s="5" t="n"/>
      <c r="C39" s="19" t="n"/>
      <c r="D39" s="5" t="n"/>
      <c r="E39" s="6">
        <f>IF(B39&amp;""="","",IFERROR(INDEX('المشاريع'!$B$6:$B$205,MATCH(B39&amp;"",'المشاريع'!$A$6:$A$205,0))&amp;"","كود غير موجود"))</f>
        <v/>
      </c>
      <c r="F39" s="18">
        <f>IF(OR(B39&amp;""="",NOT(ISNUMBER(C39))),"",IFERROR(IF(INDEX('المشاريع'!$D$6:$D$205,MATCH(B39&amp;"",'المشاريع'!$A$6:$A$205,0))="بالساعة",ROUND(C39*INDEX('المشاريع'!$F$6:$F$205,MATCH(B39&amp;"",'المشاريع'!$A$6:$A$205,0)),2),0),0))</f>
        <v/>
      </c>
    </row>
    <row r="40">
      <c r="A40" s="13" t="n"/>
      <c r="B40" s="5" t="n"/>
      <c r="C40" s="19" t="n"/>
      <c r="D40" s="5" t="n"/>
      <c r="E40" s="6">
        <f>IF(B40&amp;""="","",IFERROR(INDEX('المشاريع'!$B$6:$B$205,MATCH(B40&amp;"",'المشاريع'!$A$6:$A$205,0))&amp;"","كود غير موجود"))</f>
        <v/>
      </c>
      <c r="F40" s="18">
        <f>IF(OR(B40&amp;""="",NOT(ISNUMBER(C40))),"",IFERROR(IF(INDEX('المشاريع'!$D$6:$D$205,MATCH(B40&amp;"",'المشاريع'!$A$6:$A$205,0))="بالساعة",ROUND(C40*INDEX('المشاريع'!$F$6:$F$205,MATCH(B40&amp;"",'المشاريع'!$A$6:$A$205,0)),2),0),0))</f>
        <v/>
      </c>
    </row>
    <row r="41">
      <c r="A41" s="13" t="n"/>
      <c r="B41" s="5" t="n"/>
      <c r="C41" s="19" t="n"/>
      <c r="D41" s="5" t="n"/>
      <c r="E41" s="6">
        <f>IF(B41&amp;""="","",IFERROR(INDEX('المشاريع'!$B$6:$B$205,MATCH(B41&amp;"",'المشاريع'!$A$6:$A$205,0))&amp;"","كود غير موجود"))</f>
        <v/>
      </c>
      <c r="F41" s="18">
        <f>IF(OR(B41&amp;""="",NOT(ISNUMBER(C41))),"",IFERROR(IF(INDEX('المشاريع'!$D$6:$D$205,MATCH(B41&amp;"",'المشاريع'!$A$6:$A$205,0))="بالساعة",ROUND(C41*INDEX('المشاريع'!$F$6:$F$205,MATCH(B41&amp;"",'المشاريع'!$A$6:$A$205,0)),2),0),0))</f>
        <v/>
      </c>
    </row>
    <row r="42">
      <c r="A42" s="13" t="n"/>
      <c r="B42" s="5" t="n"/>
      <c r="C42" s="19" t="n"/>
      <c r="D42" s="5" t="n"/>
      <c r="E42" s="6">
        <f>IF(B42&amp;""="","",IFERROR(INDEX('المشاريع'!$B$6:$B$205,MATCH(B42&amp;"",'المشاريع'!$A$6:$A$205,0))&amp;"","كود غير موجود"))</f>
        <v/>
      </c>
      <c r="F42" s="18">
        <f>IF(OR(B42&amp;""="",NOT(ISNUMBER(C42))),"",IFERROR(IF(INDEX('المشاريع'!$D$6:$D$205,MATCH(B42&amp;"",'المشاريع'!$A$6:$A$205,0))="بالساعة",ROUND(C42*INDEX('المشاريع'!$F$6:$F$205,MATCH(B42&amp;"",'المشاريع'!$A$6:$A$205,0)),2),0),0))</f>
        <v/>
      </c>
    </row>
    <row r="43">
      <c r="A43" s="13" t="n"/>
      <c r="B43" s="5" t="n"/>
      <c r="C43" s="19" t="n"/>
      <c r="D43" s="5" t="n"/>
      <c r="E43" s="6">
        <f>IF(B43&amp;""="","",IFERROR(INDEX('المشاريع'!$B$6:$B$205,MATCH(B43&amp;"",'المشاريع'!$A$6:$A$205,0))&amp;"","كود غير موجود"))</f>
        <v/>
      </c>
      <c r="F43" s="18">
        <f>IF(OR(B43&amp;""="",NOT(ISNUMBER(C43))),"",IFERROR(IF(INDEX('المشاريع'!$D$6:$D$205,MATCH(B43&amp;"",'المشاريع'!$A$6:$A$205,0))="بالساعة",ROUND(C43*INDEX('المشاريع'!$F$6:$F$205,MATCH(B43&amp;"",'المشاريع'!$A$6:$A$205,0)),2),0),0))</f>
        <v/>
      </c>
    </row>
    <row r="44">
      <c r="A44" s="13" t="n"/>
      <c r="B44" s="5" t="n"/>
      <c r="C44" s="19" t="n"/>
      <c r="D44" s="5" t="n"/>
      <c r="E44" s="6">
        <f>IF(B44&amp;""="","",IFERROR(INDEX('المشاريع'!$B$6:$B$205,MATCH(B44&amp;"",'المشاريع'!$A$6:$A$205,0))&amp;"","كود غير موجود"))</f>
        <v/>
      </c>
      <c r="F44" s="18">
        <f>IF(OR(B44&amp;""="",NOT(ISNUMBER(C44))),"",IFERROR(IF(INDEX('المشاريع'!$D$6:$D$205,MATCH(B44&amp;"",'المشاريع'!$A$6:$A$205,0))="بالساعة",ROUND(C44*INDEX('المشاريع'!$F$6:$F$205,MATCH(B44&amp;"",'المشاريع'!$A$6:$A$205,0)),2),0),0))</f>
        <v/>
      </c>
    </row>
    <row r="45">
      <c r="A45" s="13" t="n"/>
      <c r="B45" s="5" t="n"/>
      <c r="C45" s="19" t="n"/>
      <c r="D45" s="5" t="n"/>
      <c r="E45" s="6">
        <f>IF(B45&amp;""="","",IFERROR(INDEX('المشاريع'!$B$6:$B$205,MATCH(B45&amp;"",'المشاريع'!$A$6:$A$205,0))&amp;"","كود غير موجود"))</f>
        <v/>
      </c>
      <c r="F45" s="18">
        <f>IF(OR(B45&amp;""="",NOT(ISNUMBER(C45))),"",IFERROR(IF(INDEX('المشاريع'!$D$6:$D$205,MATCH(B45&amp;"",'المشاريع'!$A$6:$A$205,0))="بالساعة",ROUND(C45*INDEX('المشاريع'!$F$6:$F$205,MATCH(B45&amp;"",'المشاريع'!$A$6:$A$205,0)),2),0),0))</f>
        <v/>
      </c>
    </row>
    <row r="46">
      <c r="A46" s="13" t="n"/>
      <c r="B46" s="5" t="n"/>
      <c r="C46" s="19" t="n"/>
      <c r="D46" s="5" t="n"/>
      <c r="E46" s="6">
        <f>IF(B46&amp;""="","",IFERROR(INDEX('المشاريع'!$B$6:$B$205,MATCH(B46&amp;"",'المشاريع'!$A$6:$A$205,0))&amp;"","كود غير موجود"))</f>
        <v/>
      </c>
      <c r="F46" s="18">
        <f>IF(OR(B46&amp;""="",NOT(ISNUMBER(C46))),"",IFERROR(IF(INDEX('المشاريع'!$D$6:$D$205,MATCH(B46&amp;"",'المشاريع'!$A$6:$A$205,0))="بالساعة",ROUND(C46*INDEX('المشاريع'!$F$6:$F$205,MATCH(B46&amp;"",'المشاريع'!$A$6:$A$205,0)),2),0),0))</f>
        <v/>
      </c>
    </row>
    <row r="47">
      <c r="A47" s="13" t="n"/>
      <c r="B47" s="5" t="n"/>
      <c r="C47" s="19" t="n"/>
      <c r="D47" s="5" t="n"/>
      <c r="E47" s="6">
        <f>IF(B47&amp;""="","",IFERROR(INDEX('المشاريع'!$B$6:$B$205,MATCH(B47&amp;"",'المشاريع'!$A$6:$A$205,0))&amp;"","كود غير موجود"))</f>
        <v/>
      </c>
      <c r="F47" s="18">
        <f>IF(OR(B47&amp;""="",NOT(ISNUMBER(C47))),"",IFERROR(IF(INDEX('المشاريع'!$D$6:$D$205,MATCH(B47&amp;"",'المشاريع'!$A$6:$A$205,0))="بالساعة",ROUND(C47*INDEX('المشاريع'!$F$6:$F$205,MATCH(B47&amp;"",'المشاريع'!$A$6:$A$205,0)),2),0),0))</f>
        <v/>
      </c>
    </row>
    <row r="48">
      <c r="A48" s="13" t="n"/>
      <c r="B48" s="5" t="n"/>
      <c r="C48" s="19" t="n"/>
      <c r="D48" s="5" t="n"/>
      <c r="E48" s="6">
        <f>IF(B48&amp;""="","",IFERROR(INDEX('المشاريع'!$B$6:$B$205,MATCH(B48&amp;"",'المشاريع'!$A$6:$A$205,0))&amp;"","كود غير موجود"))</f>
        <v/>
      </c>
      <c r="F48" s="18">
        <f>IF(OR(B48&amp;""="",NOT(ISNUMBER(C48))),"",IFERROR(IF(INDEX('المشاريع'!$D$6:$D$205,MATCH(B48&amp;"",'المشاريع'!$A$6:$A$205,0))="بالساعة",ROUND(C48*INDEX('المشاريع'!$F$6:$F$205,MATCH(B48&amp;"",'المشاريع'!$A$6:$A$205,0)),2),0),0))</f>
        <v/>
      </c>
    </row>
    <row r="49">
      <c r="A49" s="13" t="n"/>
      <c r="B49" s="5" t="n"/>
      <c r="C49" s="19" t="n"/>
      <c r="D49" s="5" t="n"/>
      <c r="E49" s="6">
        <f>IF(B49&amp;""="","",IFERROR(INDEX('المشاريع'!$B$6:$B$205,MATCH(B49&amp;"",'المشاريع'!$A$6:$A$205,0))&amp;"","كود غير موجود"))</f>
        <v/>
      </c>
      <c r="F49" s="18">
        <f>IF(OR(B49&amp;""="",NOT(ISNUMBER(C49))),"",IFERROR(IF(INDEX('المشاريع'!$D$6:$D$205,MATCH(B49&amp;"",'المشاريع'!$A$6:$A$205,0))="بالساعة",ROUND(C49*INDEX('المشاريع'!$F$6:$F$205,MATCH(B49&amp;"",'المشاريع'!$A$6:$A$205,0)),2),0),0))</f>
        <v/>
      </c>
    </row>
    <row r="50">
      <c r="A50" s="13" t="n"/>
      <c r="B50" s="5" t="n"/>
      <c r="C50" s="19" t="n"/>
      <c r="D50" s="5" t="n"/>
      <c r="E50" s="6">
        <f>IF(B50&amp;""="","",IFERROR(INDEX('المشاريع'!$B$6:$B$205,MATCH(B50&amp;"",'المشاريع'!$A$6:$A$205,0))&amp;"","كود غير موجود"))</f>
        <v/>
      </c>
      <c r="F50" s="18">
        <f>IF(OR(B50&amp;""="",NOT(ISNUMBER(C50))),"",IFERROR(IF(INDEX('المشاريع'!$D$6:$D$205,MATCH(B50&amp;"",'المشاريع'!$A$6:$A$205,0))="بالساعة",ROUND(C50*INDEX('المشاريع'!$F$6:$F$205,MATCH(B50&amp;"",'المشاريع'!$A$6:$A$205,0)),2),0),0))</f>
        <v/>
      </c>
    </row>
    <row r="51">
      <c r="A51" s="13" t="n"/>
      <c r="B51" s="5" t="n"/>
      <c r="C51" s="19" t="n"/>
      <c r="D51" s="5" t="n"/>
      <c r="E51" s="6">
        <f>IF(B51&amp;""="","",IFERROR(INDEX('المشاريع'!$B$6:$B$205,MATCH(B51&amp;"",'المشاريع'!$A$6:$A$205,0))&amp;"","كود غير موجود"))</f>
        <v/>
      </c>
      <c r="F51" s="18">
        <f>IF(OR(B51&amp;""="",NOT(ISNUMBER(C51))),"",IFERROR(IF(INDEX('المشاريع'!$D$6:$D$205,MATCH(B51&amp;"",'المشاريع'!$A$6:$A$205,0))="بالساعة",ROUND(C51*INDEX('المشاريع'!$F$6:$F$205,MATCH(B51&amp;"",'المشاريع'!$A$6:$A$205,0)),2),0),0))</f>
        <v/>
      </c>
    </row>
    <row r="52">
      <c r="A52" s="13" t="n"/>
      <c r="B52" s="5" t="n"/>
      <c r="C52" s="19" t="n"/>
      <c r="D52" s="5" t="n"/>
      <c r="E52" s="6">
        <f>IF(B52&amp;""="","",IFERROR(INDEX('المشاريع'!$B$6:$B$205,MATCH(B52&amp;"",'المشاريع'!$A$6:$A$205,0))&amp;"","كود غير موجود"))</f>
        <v/>
      </c>
      <c r="F52" s="18">
        <f>IF(OR(B52&amp;""="",NOT(ISNUMBER(C52))),"",IFERROR(IF(INDEX('المشاريع'!$D$6:$D$205,MATCH(B52&amp;"",'المشاريع'!$A$6:$A$205,0))="بالساعة",ROUND(C52*INDEX('المشاريع'!$F$6:$F$205,MATCH(B52&amp;"",'المشاريع'!$A$6:$A$205,0)),2),0),0))</f>
        <v/>
      </c>
    </row>
    <row r="53">
      <c r="A53" s="13" t="n"/>
      <c r="B53" s="5" t="n"/>
      <c r="C53" s="19" t="n"/>
      <c r="D53" s="5" t="n"/>
      <c r="E53" s="6">
        <f>IF(B53&amp;""="","",IFERROR(INDEX('المشاريع'!$B$6:$B$205,MATCH(B53&amp;"",'المشاريع'!$A$6:$A$205,0))&amp;"","كود غير موجود"))</f>
        <v/>
      </c>
      <c r="F53" s="18">
        <f>IF(OR(B53&amp;""="",NOT(ISNUMBER(C53))),"",IFERROR(IF(INDEX('المشاريع'!$D$6:$D$205,MATCH(B53&amp;"",'المشاريع'!$A$6:$A$205,0))="بالساعة",ROUND(C53*INDEX('المشاريع'!$F$6:$F$205,MATCH(B53&amp;"",'المشاريع'!$A$6:$A$205,0)),2),0),0))</f>
        <v/>
      </c>
    </row>
    <row r="54">
      <c r="A54" s="13" t="n"/>
      <c r="B54" s="5" t="n"/>
      <c r="C54" s="19" t="n"/>
      <c r="D54" s="5" t="n"/>
      <c r="E54" s="6">
        <f>IF(B54&amp;""="","",IFERROR(INDEX('المشاريع'!$B$6:$B$205,MATCH(B54&amp;"",'المشاريع'!$A$6:$A$205,0))&amp;"","كود غير موجود"))</f>
        <v/>
      </c>
      <c r="F54" s="18">
        <f>IF(OR(B54&amp;""="",NOT(ISNUMBER(C54))),"",IFERROR(IF(INDEX('المشاريع'!$D$6:$D$205,MATCH(B54&amp;"",'المشاريع'!$A$6:$A$205,0))="بالساعة",ROUND(C54*INDEX('المشاريع'!$F$6:$F$205,MATCH(B54&amp;"",'المشاريع'!$A$6:$A$205,0)),2),0),0))</f>
        <v/>
      </c>
    </row>
    <row r="55">
      <c r="A55" s="13" t="n"/>
      <c r="B55" s="5" t="n"/>
      <c r="C55" s="19" t="n"/>
      <c r="D55" s="5" t="n"/>
      <c r="E55" s="6">
        <f>IF(B55&amp;""="","",IFERROR(INDEX('المشاريع'!$B$6:$B$205,MATCH(B55&amp;"",'المشاريع'!$A$6:$A$205,0))&amp;"","كود غير موجود"))</f>
        <v/>
      </c>
      <c r="F55" s="18">
        <f>IF(OR(B55&amp;""="",NOT(ISNUMBER(C55))),"",IFERROR(IF(INDEX('المشاريع'!$D$6:$D$205,MATCH(B55&amp;"",'المشاريع'!$A$6:$A$205,0))="بالساعة",ROUND(C55*INDEX('المشاريع'!$F$6:$F$205,MATCH(B55&amp;"",'المشاريع'!$A$6:$A$205,0)),2),0),0))</f>
        <v/>
      </c>
    </row>
    <row r="56">
      <c r="A56" s="13" t="n"/>
      <c r="B56" s="5" t="n"/>
      <c r="C56" s="19" t="n"/>
      <c r="D56" s="5" t="n"/>
      <c r="E56" s="6">
        <f>IF(B56&amp;""="","",IFERROR(INDEX('المشاريع'!$B$6:$B$205,MATCH(B56&amp;"",'المشاريع'!$A$6:$A$205,0))&amp;"","كود غير موجود"))</f>
        <v/>
      </c>
      <c r="F56" s="18">
        <f>IF(OR(B56&amp;""="",NOT(ISNUMBER(C56))),"",IFERROR(IF(INDEX('المشاريع'!$D$6:$D$205,MATCH(B56&amp;"",'المشاريع'!$A$6:$A$205,0))="بالساعة",ROUND(C56*INDEX('المشاريع'!$F$6:$F$205,MATCH(B56&amp;"",'المشاريع'!$A$6:$A$205,0)),2),0),0))</f>
        <v/>
      </c>
    </row>
    <row r="57">
      <c r="A57" s="13" t="n"/>
      <c r="B57" s="5" t="n"/>
      <c r="C57" s="19" t="n"/>
      <c r="D57" s="5" t="n"/>
      <c r="E57" s="6">
        <f>IF(B57&amp;""="","",IFERROR(INDEX('المشاريع'!$B$6:$B$205,MATCH(B57&amp;"",'المشاريع'!$A$6:$A$205,0))&amp;"","كود غير موجود"))</f>
        <v/>
      </c>
      <c r="F57" s="18">
        <f>IF(OR(B57&amp;""="",NOT(ISNUMBER(C57))),"",IFERROR(IF(INDEX('المشاريع'!$D$6:$D$205,MATCH(B57&amp;"",'المشاريع'!$A$6:$A$205,0))="بالساعة",ROUND(C57*INDEX('المشاريع'!$F$6:$F$205,MATCH(B57&amp;"",'المشاريع'!$A$6:$A$205,0)),2),0),0))</f>
        <v/>
      </c>
    </row>
    <row r="58">
      <c r="A58" s="13" t="n"/>
      <c r="B58" s="5" t="n"/>
      <c r="C58" s="19" t="n"/>
      <c r="D58" s="5" t="n"/>
      <c r="E58" s="6">
        <f>IF(B58&amp;""="","",IFERROR(INDEX('المشاريع'!$B$6:$B$205,MATCH(B58&amp;"",'المشاريع'!$A$6:$A$205,0))&amp;"","كود غير موجود"))</f>
        <v/>
      </c>
      <c r="F58" s="18">
        <f>IF(OR(B58&amp;""="",NOT(ISNUMBER(C58))),"",IFERROR(IF(INDEX('المشاريع'!$D$6:$D$205,MATCH(B58&amp;"",'المشاريع'!$A$6:$A$205,0))="بالساعة",ROUND(C58*INDEX('المشاريع'!$F$6:$F$205,MATCH(B58&amp;"",'المشاريع'!$A$6:$A$205,0)),2),0),0))</f>
        <v/>
      </c>
    </row>
    <row r="59">
      <c r="A59" s="13" t="n"/>
      <c r="B59" s="5" t="n"/>
      <c r="C59" s="19" t="n"/>
      <c r="D59" s="5" t="n"/>
      <c r="E59" s="6">
        <f>IF(B59&amp;""="","",IFERROR(INDEX('المشاريع'!$B$6:$B$205,MATCH(B59&amp;"",'المشاريع'!$A$6:$A$205,0))&amp;"","كود غير موجود"))</f>
        <v/>
      </c>
      <c r="F59" s="18">
        <f>IF(OR(B59&amp;""="",NOT(ISNUMBER(C59))),"",IFERROR(IF(INDEX('المشاريع'!$D$6:$D$205,MATCH(B59&amp;"",'المشاريع'!$A$6:$A$205,0))="بالساعة",ROUND(C59*INDEX('المشاريع'!$F$6:$F$205,MATCH(B59&amp;"",'المشاريع'!$A$6:$A$205,0)),2),0),0))</f>
        <v/>
      </c>
    </row>
    <row r="60">
      <c r="A60" s="13" t="n"/>
      <c r="B60" s="5" t="n"/>
      <c r="C60" s="19" t="n"/>
      <c r="D60" s="5" t="n"/>
      <c r="E60" s="6">
        <f>IF(B60&amp;""="","",IFERROR(INDEX('المشاريع'!$B$6:$B$205,MATCH(B60&amp;"",'المشاريع'!$A$6:$A$205,0))&amp;"","كود غير موجود"))</f>
        <v/>
      </c>
      <c r="F60" s="18">
        <f>IF(OR(B60&amp;""="",NOT(ISNUMBER(C60))),"",IFERROR(IF(INDEX('المشاريع'!$D$6:$D$205,MATCH(B60&amp;"",'المشاريع'!$A$6:$A$205,0))="بالساعة",ROUND(C60*INDEX('المشاريع'!$F$6:$F$205,MATCH(B60&amp;"",'المشاريع'!$A$6:$A$205,0)),2),0),0))</f>
        <v/>
      </c>
    </row>
    <row r="61">
      <c r="A61" s="13" t="n"/>
      <c r="B61" s="5" t="n"/>
      <c r="C61" s="19" t="n"/>
      <c r="D61" s="5" t="n"/>
      <c r="E61" s="6">
        <f>IF(B61&amp;""="","",IFERROR(INDEX('المشاريع'!$B$6:$B$205,MATCH(B61&amp;"",'المشاريع'!$A$6:$A$205,0))&amp;"","كود غير موجود"))</f>
        <v/>
      </c>
      <c r="F61" s="18">
        <f>IF(OR(B61&amp;""="",NOT(ISNUMBER(C61))),"",IFERROR(IF(INDEX('المشاريع'!$D$6:$D$205,MATCH(B61&amp;"",'المشاريع'!$A$6:$A$205,0))="بالساعة",ROUND(C61*INDEX('المشاريع'!$F$6:$F$205,MATCH(B61&amp;"",'المشاريع'!$A$6:$A$205,0)),2),0),0))</f>
        <v/>
      </c>
    </row>
    <row r="62">
      <c r="A62" s="13" t="n"/>
      <c r="B62" s="5" t="n"/>
      <c r="C62" s="19" t="n"/>
      <c r="D62" s="5" t="n"/>
      <c r="E62" s="6">
        <f>IF(B62&amp;""="","",IFERROR(INDEX('المشاريع'!$B$6:$B$205,MATCH(B62&amp;"",'المشاريع'!$A$6:$A$205,0))&amp;"","كود غير موجود"))</f>
        <v/>
      </c>
      <c r="F62" s="18">
        <f>IF(OR(B62&amp;""="",NOT(ISNUMBER(C62))),"",IFERROR(IF(INDEX('المشاريع'!$D$6:$D$205,MATCH(B62&amp;"",'المشاريع'!$A$6:$A$205,0))="بالساعة",ROUND(C62*INDEX('المشاريع'!$F$6:$F$205,MATCH(B62&amp;"",'المشاريع'!$A$6:$A$205,0)),2),0),0))</f>
        <v/>
      </c>
    </row>
    <row r="63">
      <c r="A63" s="13" t="n"/>
      <c r="B63" s="5" t="n"/>
      <c r="C63" s="19" t="n"/>
      <c r="D63" s="5" t="n"/>
      <c r="E63" s="6">
        <f>IF(B63&amp;""="","",IFERROR(INDEX('المشاريع'!$B$6:$B$205,MATCH(B63&amp;"",'المشاريع'!$A$6:$A$205,0))&amp;"","كود غير موجود"))</f>
        <v/>
      </c>
      <c r="F63" s="18">
        <f>IF(OR(B63&amp;""="",NOT(ISNUMBER(C63))),"",IFERROR(IF(INDEX('المشاريع'!$D$6:$D$205,MATCH(B63&amp;"",'المشاريع'!$A$6:$A$205,0))="بالساعة",ROUND(C63*INDEX('المشاريع'!$F$6:$F$205,MATCH(B63&amp;"",'المشاريع'!$A$6:$A$205,0)),2),0),0))</f>
        <v/>
      </c>
    </row>
    <row r="64">
      <c r="A64" s="13" t="n"/>
      <c r="B64" s="5" t="n"/>
      <c r="C64" s="19" t="n"/>
      <c r="D64" s="5" t="n"/>
      <c r="E64" s="6">
        <f>IF(B64&amp;""="","",IFERROR(INDEX('المشاريع'!$B$6:$B$205,MATCH(B64&amp;"",'المشاريع'!$A$6:$A$205,0))&amp;"","كود غير موجود"))</f>
        <v/>
      </c>
      <c r="F64" s="18">
        <f>IF(OR(B64&amp;""="",NOT(ISNUMBER(C64))),"",IFERROR(IF(INDEX('المشاريع'!$D$6:$D$205,MATCH(B64&amp;"",'المشاريع'!$A$6:$A$205,0))="بالساعة",ROUND(C64*INDEX('المشاريع'!$F$6:$F$205,MATCH(B64&amp;"",'المشاريع'!$A$6:$A$205,0)),2),0),0))</f>
        <v/>
      </c>
    </row>
    <row r="65">
      <c r="A65" s="13" t="n"/>
      <c r="B65" s="5" t="n"/>
      <c r="C65" s="19" t="n"/>
      <c r="D65" s="5" t="n"/>
      <c r="E65" s="6">
        <f>IF(B65&amp;""="","",IFERROR(INDEX('المشاريع'!$B$6:$B$205,MATCH(B65&amp;"",'المشاريع'!$A$6:$A$205,0))&amp;"","كود غير موجود"))</f>
        <v/>
      </c>
      <c r="F65" s="18">
        <f>IF(OR(B65&amp;""="",NOT(ISNUMBER(C65))),"",IFERROR(IF(INDEX('المشاريع'!$D$6:$D$205,MATCH(B65&amp;"",'المشاريع'!$A$6:$A$205,0))="بالساعة",ROUND(C65*INDEX('المشاريع'!$F$6:$F$205,MATCH(B65&amp;"",'المشاريع'!$A$6:$A$205,0)),2),0),0))</f>
        <v/>
      </c>
    </row>
    <row r="66">
      <c r="A66" s="13" t="n"/>
      <c r="B66" s="5" t="n"/>
      <c r="C66" s="19" t="n"/>
      <c r="D66" s="5" t="n"/>
      <c r="E66" s="6">
        <f>IF(B66&amp;""="","",IFERROR(INDEX('المشاريع'!$B$6:$B$205,MATCH(B66&amp;"",'المشاريع'!$A$6:$A$205,0))&amp;"","كود غير موجود"))</f>
        <v/>
      </c>
      <c r="F66" s="18">
        <f>IF(OR(B66&amp;""="",NOT(ISNUMBER(C66))),"",IFERROR(IF(INDEX('المشاريع'!$D$6:$D$205,MATCH(B66&amp;"",'المشاريع'!$A$6:$A$205,0))="بالساعة",ROUND(C66*INDEX('المشاريع'!$F$6:$F$205,MATCH(B66&amp;"",'المشاريع'!$A$6:$A$205,0)),2),0),0))</f>
        <v/>
      </c>
    </row>
    <row r="67">
      <c r="A67" s="13" t="n"/>
      <c r="B67" s="5" t="n"/>
      <c r="C67" s="19" t="n"/>
      <c r="D67" s="5" t="n"/>
      <c r="E67" s="6">
        <f>IF(B67&amp;""="","",IFERROR(INDEX('المشاريع'!$B$6:$B$205,MATCH(B67&amp;"",'المشاريع'!$A$6:$A$205,0))&amp;"","كود غير موجود"))</f>
        <v/>
      </c>
      <c r="F67" s="18">
        <f>IF(OR(B67&amp;""="",NOT(ISNUMBER(C67))),"",IFERROR(IF(INDEX('المشاريع'!$D$6:$D$205,MATCH(B67&amp;"",'المشاريع'!$A$6:$A$205,0))="بالساعة",ROUND(C67*INDEX('المشاريع'!$F$6:$F$205,MATCH(B67&amp;"",'المشاريع'!$A$6:$A$205,0)),2),0),0))</f>
        <v/>
      </c>
    </row>
    <row r="68">
      <c r="A68" s="13" t="n"/>
      <c r="B68" s="5" t="n"/>
      <c r="C68" s="19" t="n"/>
      <c r="D68" s="5" t="n"/>
      <c r="E68" s="6">
        <f>IF(B68&amp;""="","",IFERROR(INDEX('المشاريع'!$B$6:$B$205,MATCH(B68&amp;"",'المشاريع'!$A$6:$A$205,0))&amp;"","كود غير موجود"))</f>
        <v/>
      </c>
      <c r="F68" s="18">
        <f>IF(OR(B68&amp;""="",NOT(ISNUMBER(C68))),"",IFERROR(IF(INDEX('المشاريع'!$D$6:$D$205,MATCH(B68&amp;"",'المشاريع'!$A$6:$A$205,0))="بالساعة",ROUND(C68*INDEX('المشاريع'!$F$6:$F$205,MATCH(B68&amp;"",'المشاريع'!$A$6:$A$205,0)),2),0),0))</f>
        <v/>
      </c>
    </row>
    <row r="69">
      <c r="A69" s="13" t="n"/>
      <c r="B69" s="5" t="n"/>
      <c r="C69" s="19" t="n"/>
      <c r="D69" s="5" t="n"/>
      <c r="E69" s="6">
        <f>IF(B69&amp;""="","",IFERROR(INDEX('المشاريع'!$B$6:$B$205,MATCH(B69&amp;"",'المشاريع'!$A$6:$A$205,0))&amp;"","كود غير موجود"))</f>
        <v/>
      </c>
      <c r="F69" s="18">
        <f>IF(OR(B69&amp;""="",NOT(ISNUMBER(C69))),"",IFERROR(IF(INDEX('المشاريع'!$D$6:$D$205,MATCH(B69&amp;"",'المشاريع'!$A$6:$A$205,0))="بالساعة",ROUND(C69*INDEX('المشاريع'!$F$6:$F$205,MATCH(B69&amp;"",'المشاريع'!$A$6:$A$205,0)),2),0),0))</f>
        <v/>
      </c>
    </row>
    <row r="70">
      <c r="A70" s="13" t="n"/>
      <c r="B70" s="5" t="n"/>
      <c r="C70" s="19" t="n"/>
      <c r="D70" s="5" t="n"/>
      <c r="E70" s="6">
        <f>IF(B70&amp;""="","",IFERROR(INDEX('المشاريع'!$B$6:$B$205,MATCH(B70&amp;"",'المشاريع'!$A$6:$A$205,0))&amp;"","كود غير موجود"))</f>
        <v/>
      </c>
      <c r="F70" s="18">
        <f>IF(OR(B70&amp;""="",NOT(ISNUMBER(C70))),"",IFERROR(IF(INDEX('المشاريع'!$D$6:$D$205,MATCH(B70&amp;"",'المشاريع'!$A$6:$A$205,0))="بالساعة",ROUND(C70*INDEX('المشاريع'!$F$6:$F$205,MATCH(B70&amp;"",'المشاريع'!$A$6:$A$205,0)),2),0),0))</f>
        <v/>
      </c>
    </row>
    <row r="71">
      <c r="A71" s="13" t="n"/>
      <c r="B71" s="5" t="n"/>
      <c r="C71" s="19" t="n"/>
      <c r="D71" s="5" t="n"/>
      <c r="E71" s="6">
        <f>IF(B71&amp;""="","",IFERROR(INDEX('المشاريع'!$B$6:$B$205,MATCH(B71&amp;"",'المشاريع'!$A$6:$A$205,0))&amp;"","كود غير موجود"))</f>
        <v/>
      </c>
      <c r="F71" s="18">
        <f>IF(OR(B71&amp;""="",NOT(ISNUMBER(C71))),"",IFERROR(IF(INDEX('المشاريع'!$D$6:$D$205,MATCH(B71&amp;"",'المشاريع'!$A$6:$A$205,0))="بالساعة",ROUND(C71*INDEX('المشاريع'!$F$6:$F$205,MATCH(B71&amp;"",'المشاريع'!$A$6:$A$205,0)),2),0),0))</f>
        <v/>
      </c>
    </row>
    <row r="72">
      <c r="A72" s="13" t="n"/>
      <c r="B72" s="5" t="n"/>
      <c r="C72" s="19" t="n"/>
      <c r="D72" s="5" t="n"/>
      <c r="E72" s="6">
        <f>IF(B72&amp;""="","",IFERROR(INDEX('المشاريع'!$B$6:$B$205,MATCH(B72&amp;"",'المشاريع'!$A$6:$A$205,0))&amp;"","كود غير موجود"))</f>
        <v/>
      </c>
      <c r="F72" s="18">
        <f>IF(OR(B72&amp;""="",NOT(ISNUMBER(C72))),"",IFERROR(IF(INDEX('المشاريع'!$D$6:$D$205,MATCH(B72&amp;"",'المشاريع'!$A$6:$A$205,0))="بالساعة",ROUND(C72*INDEX('المشاريع'!$F$6:$F$205,MATCH(B72&amp;"",'المشاريع'!$A$6:$A$205,0)),2),0),0))</f>
        <v/>
      </c>
    </row>
    <row r="73">
      <c r="A73" s="13" t="n"/>
      <c r="B73" s="5" t="n"/>
      <c r="C73" s="19" t="n"/>
      <c r="D73" s="5" t="n"/>
      <c r="E73" s="6">
        <f>IF(B73&amp;""="","",IFERROR(INDEX('المشاريع'!$B$6:$B$205,MATCH(B73&amp;"",'المشاريع'!$A$6:$A$205,0))&amp;"","كود غير موجود"))</f>
        <v/>
      </c>
      <c r="F73" s="18">
        <f>IF(OR(B73&amp;""="",NOT(ISNUMBER(C73))),"",IFERROR(IF(INDEX('المشاريع'!$D$6:$D$205,MATCH(B73&amp;"",'المشاريع'!$A$6:$A$205,0))="بالساعة",ROUND(C73*INDEX('المشاريع'!$F$6:$F$205,MATCH(B73&amp;"",'المشاريع'!$A$6:$A$205,0)),2),0),0))</f>
        <v/>
      </c>
    </row>
    <row r="74">
      <c r="A74" s="13" t="n"/>
      <c r="B74" s="5" t="n"/>
      <c r="C74" s="19" t="n"/>
      <c r="D74" s="5" t="n"/>
      <c r="E74" s="6">
        <f>IF(B74&amp;""="","",IFERROR(INDEX('المشاريع'!$B$6:$B$205,MATCH(B74&amp;"",'المشاريع'!$A$6:$A$205,0))&amp;"","كود غير موجود"))</f>
        <v/>
      </c>
      <c r="F74" s="18">
        <f>IF(OR(B74&amp;""="",NOT(ISNUMBER(C74))),"",IFERROR(IF(INDEX('المشاريع'!$D$6:$D$205,MATCH(B74&amp;"",'المشاريع'!$A$6:$A$205,0))="بالساعة",ROUND(C74*INDEX('المشاريع'!$F$6:$F$205,MATCH(B74&amp;"",'المشاريع'!$A$6:$A$205,0)),2),0),0))</f>
        <v/>
      </c>
    </row>
    <row r="75">
      <c r="A75" s="13" t="n"/>
      <c r="B75" s="5" t="n"/>
      <c r="C75" s="19" t="n"/>
      <c r="D75" s="5" t="n"/>
      <c r="E75" s="6">
        <f>IF(B75&amp;""="","",IFERROR(INDEX('المشاريع'!$B$6:$B$205,MATCH(B75&amp;"",'المشاريع'!$A$6:$A$205,0))&amp;"","كود غير موجود"))</f>
        <v/>
      </c>
      <c r="F75" s="18">
        <f>IF(OR(B75&amp;""="",NOT(ISNUMBER(C75))),"",IFERROR(IF(INDEX('المشاريع'!$D$6:$D$205,MATCH(B75&amp;"",'المشاريع'!$A$6:$A$205,0))="بالساعة",ROUND(C75*INDEX('المشاريع'!$F$6:$F$205,MATCH(B75&amp;"",'المشاريع'!$A$6:$A$205,0)),2),0),0))</f>
        <v/>
      </c>
    </row>
    <row r="76">
      <c r="A76" s="13" t="n"/>
      <c r="B76" s="5" t="n"/>
      <c r="C76" s="19" t="n"/>
      <c r="D76" s="5" t="n"/>
      <c r="E76" s="6">
        <f>IF(B76&amp;""="","",IFERROR(INDEX('المشاريع'!$B$6:$B$205,MATCH(B76&amp;"",'المشاريع'!$A$6:$A$205,0))&amp;"","كود غير موجود"))</f>
        <v/>
      </c>
      <c r="F76" s="18">
        <f>IF(OR(B76&amp;""="",NOT(ISNUMBER(C76))),"",IFERROR(IF(INDEX('المشاريع'!$D$6:$D$205,MATCH(B76&amp;"",'المشاريع'!$A$6:$A$205,0))="بالساعة",ROUND(C76*INDEX('المشاريع'!$F$6:$F$205,MATCH(B76&amp;"",'المشاريع'!$A$6:$A$205,0)),2),0),0))</f>
        <v/>
      </c>
    </row>
    <row r="77">
      <c r="A77" s="13" t="n"/>
      <c r="B77" s="5" t="n"/>
      <c r="C77" s="19" t="n"/>
      <c r="D77" s="5" t="n"/>
      <c r="E77" s="6">
        <f>IF(B77&amp;""="","",IFERROR(INDEX('المشاريع'!$B$6:$B$205,MATCH(B77&amp;"",'المشاريع'!$A$6:$A$205,0))&amp;"","كود غير موجود"))</f>
        <v/>
      </c>
      <c r="F77" s="18">
        <f>IF(OR(B77&amp;""="",NOT(ISNUMBER(C77))),"",IFERROR(IF(INDEX('المشاريع'!$D$6:$D$205,MATCH(B77&amp;"",'المشاريع'!$A$6:$A$205,0))="بالساعة",ROUND(C77*INDEX('المشاريع'!$F$6:$F$205,MATCH(B77&amp;"",'المشاريع'!$A$6:$A$205,0)),2),0),0))</f>
        <v/>
      </c>
    </row>
    <row r="78">
      <c r="A78" s="13" t="n"/>
      <c r="B78" s="5" t="n"/>
      <c r="C78" s="19" t="n"/>
      <c r="D78" s="5" t="n"/>
      <c r="E78" s="6">
        <f>IF(B78&amp;""="","",IFERROR(INDEX('المشاريع'!$B$6:$B$205,MATCH(B78&amp;"",'المشاريع'!$A$6:$A$205,0))&amp;"","كود غير موجود"))</f>
        <v/>
      </c>
      <c r="F78" s="18">
        <f>IF(OR(B78&amp;""="",NOT(ISNUMBER(C78))),"",IFERROR(IF(INDEX('المشاريع'!$D$6:$D$205,MATCH(B78&amp;"",'المشاريع'!$A$6:$A$205,0))="بالساعة",ROUND(C78*INDEX('المشاريع'!$F$6:$F$205,MATCH(B78&amp;"",'المشاريع'!$A$6:$A$205,0)),2),0),0))</f>
        <v/>
      </c>
    </row>
    <row r="79">
      <c r="A79" s="13" t="n"/>
      <c r="B79" s="5" t="n"/>
      <c r="C79" s="19" t="n"/>
      <c r="D79" s="5" t="n"/>
      <c r="E79" s="6">
        <f>IF(B79&amp;""="","",IFERROR(INDEX('المشاريع'!$B$6:$B$205,MATCH(B79&amp;"",'المشاريع'!$A$6:$A$205,0))&amp;"","كود غير موجود"))</f>
        <v/>
      </c>
      <c r="F79" s="18">
        <f>IF(OR(B79&amp;""="",NOT(ISNUMBER(C79))),"",IFERROR(IF(INDEX('المشاريع'!$D$6:$D$205,MATCH(B79&amp;"",'المشاريع'!$A$6:$A$205,0))="بالساعة",ROUND(C79*INDEX('المشاريع'!$F$6:$F$205,MATCH(B79&amp;"",'المشاريع'!$A$6:$A$205,0)),2),0),0))</f>
        <v/>
      </c>
    </row>
    <row r="80">
      <c r="A80" s="13" t="n"/>
      <c r="B80" s="5" t="n"/>
      <c r="C80" s="19" t="n"/>
      <c r="D80" s="5" t="n"/>
      <c r="E80" s="6">
        <f>IF(B80&amp;""="","",IFERROR(INDEX('المشاريع'!$B$6:$B$205,MATCH(B80&amp;"",'المشاريع'!$A$6:$A$205,0))&amp;"","كود غير موجود"))</f>
        <v/>
      </c>
      <c r="F80" s="18">
        <f>IF(OR(B80&amp;""="",NOT(ISNUMBER(C80))),"",IFERROR(IF(INDEX('المشاريع'!$D$6:$D$205,MATCH(B80&amp;"",'المشاريع'!$A$6:$A$205,0))="بالساعة",ROUND(C80*INDEX('المشاريع'!$F$6:$F$205,MATCH(B80&amp;"",'المشاريع'!$A$6:$A$205,0)),2),0),0))</f>
        <v/>
      </c>
    </row>
    <row r="81">
      <c r="A81" s="13" t="n"/>
      <c r="B81" s="5" t="n"/>
      <c r="C81" s="19" t="n"/>
      <c r="D81" s="5" t="n"/>
      <c r="E81" s="6">
        <f>IF(B81&amp;""="","",IFERROR(INDEX('المشاريع'!$B$6:$B$205,MATCH(B81&amp;"",'المشاريع'!$A$6:$A$205,0))&amp;"","كود غير موجود"))</f>
        <v/>
      </c>
      <c r="F81" s="18">
        <f>IF(OR(B81&amp;""="",NOT(ISNUMBER(C81))),"",IFERROR(IF(INDEX('المشاريع'!$D$6:$D$205,MATCH(B81&amp;"",'المشاريع'!$A$6:$A$205,0))="بالساعة",ROUND(C81*INDEX('المشاريع'!$F$6:$F$205,MATCH(B81&amp;"",'المشاريع'!$A$6:$A$205,0)),2),0),0))</f>
        <v/>
      </c>
    </row>
    <row r="82">
      <c r="A82" s="13" t="n"/>
      <c r="B82" s="5" t="n"/>
      <c r="C82" s="19" t="n"/>
      <c r="D82" s="5" t="n"/>
      <c r="E82" s="6">
        <f>IF(B82&amp;""="","",IFERROR(INDEX('المشاريع'!$B$6:$B$205,MATCH(B82&amp;"",'المشاريع'!$A$6:$A$205,0))&amp;"","كود غير موجود"))</f>
        <v/>
      </c>
      <c r="F82" s="18">
        <f>IF(OR(B82&amp;""="",NOT(ISNUMBER(C82))),"",IFERROR(IF(INDEX('المشاريع'!$D$6:$D$205,MATCH(B82&amp;"",'المشاريع'!$A$6:$A$205,0))="بالساعة",ROUND(C82*INDEX('المشاريع'!$F$6:$F$205,MATCH(B82&amp;"",'المشاريع'!$A$6:$A$205,0)),2),0),0))</f>
        <v/>
      </c>
    </row>
    <row r="83">
      <c r="A83" s="13" t="n"/>
      <c r="B83" s="5" t="n"/>
      <c r="C83" s="19" t="n"/>
      <c r="D83" s="5" t="n"/>
      <c r="E83" s="6">
        <f>IF(B83&amp;""="","",IFERROR(INDEX('المشاريع'!$B$6:$B$205,MATCH(B83&amp;"",'المشاريع'!$A$6:$A$205,0))&amp;"","كود غير موجود"))</f>
        <v/>
      </c>
      <c r="F83" s="18">
        <f>IF(OR(B83&amp;""="",NOT(ISNUMBER(C83))),"",IFERROR(IF(INDEX('المشاريع'!$D$6:$D$205,MATCH(B83&amp;"",'المشاريع'!$A$6:$A$205,0))="بالساعة",ROUND(C83*INDEX('المشاريع'!$F$6:$F$205,MATCH(B83&amp;"",'المشاريع'!$A$6:$A$205,0)),2),0),0))</f>
        <v/>
      </c>
    </row>
    <row r="84">
      <c r="A84" s="13" t="n"/>
      <c r="B84" s="5" t="n"/>
      <c r="C84" s="19" t="n"/>
      <c r="D84" s="5" t="n"/>
      <c r="E84" s="6">
        <f>IF(B84&amp;""="","",IFERROR(INDEX('المشاريع'!$B$6:$B$205,MATCH(B84&amp;"",'المشاريع'!$A$6:$A$205,0))&amp;"","كود غير موجود"))</f>
        <v/>
      </c>
      <c r="F84" s="18">
        <f>IF(OR(B84&amp;""="",NOT(ISNUMBER(C84))),"",IFERROR(IF(INDEX('المشاريع'!$D$6:$D$205,MATCH(B84&amp;"",'المشاريع'!$A$6:$A$205,0))="بالساعة",ROUND(C84*INDEX('المشاريع'!$F$6:$F$205,MATCH(B84&amp;"",'المشاريع'!$A$6:$A$205,0)),2),0),0))</f>
        <v/>
      </c>
    </row>
    <row r="85">
      <c r="A85" s="13" t="n"/>
      <c r="B85" s="5" t="n"/>
      <c r="C85" s="19" t="n"/>
      <c r="D85" s="5" t="n"/>
      <c r="E85" s="6">
        <f>IF(B85&amp;""="","",IFERROR(INDEX('المشاريع'!$B$6:$B$205,MATCH(B85&amp;"",'المشاريع'!$A$6:$A$205,0))&amp;"","كود غير موجود"))</f>
        <v/>
      </c>
      <c r="F85" s="18">
        <f>IF(OR(B85&amp;""="",NOT(ISNUMBER(C85))),"",IFERROR(IF(INDEX('المشاريع'!$D$6:$D$205,MATCH(B85&amp;"",'المشاريع'!$A$6:$A$205,0))="بالساعة",ROUND(C85*INDEX('المشاريع'!$F$6:$F$205,MATCH(B85&amp;"",'المشاريع'!$A$6:$A$205,0)),2),0),0))</f>
        <v/>
      </c>
    </row>
    <row r="86">
      <c r="A86" s="13" t="n"/>
      <c r="B86" s="5" t="n"/>
      <c r="C86" s="19" t="n"/>
      <c r="D86" s="5" t="n"/>
      <c r="E86" s="6">
        <f>IF(B86&amp;""="","",IFERROR(INDEX('المشاريع'!$B$6:$B$205,MATCH(B86&amp;"",'المشاريع'!$A$6:$A$205,0))&amp;"","كود غير موجود"))</f>
        <v/>
      </c>
      <c r="F86" s="18">
        <f>IF(OR(B86&amp;""="",NOT(ISNUMBER(C86))),"",IFERROR(IF(INDEX('المشاريع'!$D$6:$D$205,MATCH(B86&amp;"",'المشاريع'!$A$6:$A$205,0))="بالساعة",ROUND(C86*INDEX('المشاريع'!$F$6:$F$205,MATCH(B86&amp;"",'المشاريع'!$A$6:$A$205,0)),2),0),0))</f>
        <v/>
      </c>
    </row>
    <row r="87">
      <c r="A87" s="13" t="n"/>
      <c r="B87" s="5" t="n"/>
      <c r="C87" s="19" t="n"/>
      <c r="D87" s="5" t="n"/>
      <c r="E87" s="6">
        <f>IF(B87&amp;""="","",IFERROR(INDEX('المشاريع'!$B$6:$B$205,MATCH(B87&amp;"",'المشاريع'!$A$6:$A$205,0))&amp;"","كود غير موجود"))</f>
        <v/>
      </c>
      <c r="F87" s="18">
        <f>IF(OR(B87&amp;""="",NOT(ISNUMBER(C87))),"",IFERROR(IF(INDEX('المشاريع'!$D$6:$D$205,MATCH(B87&amp;"",'المشاريع'!$A$6:$A$205,0))="بالساعة",ROUND(C87*INDEX('المشاريع'!$F$6:$F$205,MATCH(B87&amp;"",'المشاريع'!$A$6:$A$205,0)),2),0),0))</f>
        <v/>
      </c>
    </row>
    <row r="88">
      <c r="A88" s="13" t="n"/>
      <c r="B88" s="5" t="n"/>
      <c r="C88" s="19" t="n"/>
      <c r="D88" s="5" t="n"/>
      <c r="E88" s="6">
        <f>IF(B88&amp;""="","",IFERROR(INDEX('المشاريع'!$B$6:$B$205,MATCH(B88&amp;"",'المشاريع'!$A$6:$A$205,0))&amp;"","كود غير موجود"))</f>
        <v/>
      </c>
      <c r="F88" s="18">
        <f>IF(OR(B88&amp;""="",NOT(ISNUMBER(C88))),"",IFERROR(IF(INDEX('المشاريع'!$D$6:$D$205,MATCH(B88&amp;"",'المشاريع'!$A$6:$A$205,0))="بالساعة",ROUND(C88*INDEX('المشاريع'!$F$6:$F$205,MATCH(B88&amp;"",'المشاريع'!$A$6:$A$205,0)),2),0),0))</f>
        <v/>
      </c>
    </row>
    <row r="89">
      <c r="A89" s="13" t="n"/>
      <c r="B89" s="5" t="n"/>
      <c r="C89" s="19" t="n"/>
      <c r="D89" s="5" t="n"/>
      <c r="E89" s="6">
        <f>IF(B89&amp;""="","",IFERROR(INDEX('المشاريع'!$B$6:$B$205,MATCH(B89&amp;"",'المشاريع'!$A$6:$A$205,0))&amp;"","كود غير موجود"))</f>
        <v/>
      </c>
      <c r="F89" s="18">
        <f>IF(OR(B89&amp;""="",NOT(ISNUMBER(C89))),"",IFERROR(IF(INDEX('المشاريع'!$D$6:$D$205,MATCH(B89&amp;"",'المشاريع'!$A$6:$A$205,0))="بالساعة",ROUND(C89*INDEX('المشاريع'!$F$6:$F$205,MATCH(B89&amp;"",'المشاريع'!$A$6:$A$205,0)),2),0),0))</f>
        <v/>
      </c>
    </row>
    <row r="90">
      <c r="A90" s="13" t="n"/>
      <c r="B90" s="5" t="n"/>
      <c r="C90" s="19" t="n"/>
      <c r="D90" s="5" t="n"/>
      <c r="E90" s="6">
        <f>IF(B90&amp;""="","",IFERROR(INDEX('المشاريع'!$B$6:$B$205,MATCH(B90&amp;"",'المشاريع'!$A$6:$A$205,0))&amp;"","كود غير موجود"))</f>
        <v/>
      </c>
      <c r="F90" s="18">
        <f>IF(OR(B90&amp;""="",NOT(ISNUMBER(C90))),"",IFERROR(IF(INDEX('المشاريع'!$D$6:$D$205,MATCH(B90&amp;"",'المشاريع'!$A$6:$A$205,0))="بالساعة",ROUND(C90*INDEX('المشاريع'!$F$6:$F$205,MATCH(B90&amp;"",'المشاريع'!$A$6:$A$205,0)),2),0),0))</f>
        <v/>
      </c>
    </row>
    <row r="91">
      <c r="A91" s="13" t="n"/>
      <c r="B91" s="5" t="n"/>
      <c r="C91" s="19" t="n"/>
      <c r="D91" s="5" t="n"/>
      <c r="E91" s="6">
        <f>IF(B91&amp;""="","",IFERROR(INDEX('المشاريع'!$B$6:$B$205,MATCH(B91&amp;"",'المشاريع'!$A$6:$A$205,0))&amp;"","كود غير موجود"))</f>
        <v/>
      </c>
      <c r="F91" s="18">
        <f>IF(OR(B91&amp;""="",NOT(ISNUMBER(C91))),"",IFERROR(IF(INDEX('المشاريع'!$D$6:$D$205,MATCH(B91&amp;"",'المشاريع'!$A$6:$A$205,0))="بالساعة",ROUND(C91*INDEX('المشاريع'!$F$6:$F$205,MATCH(B91&amp;"",'المشاريع'!$A$6:$A$205,0)),2),0),0))</f>
        <v/>
      </c>
    </row>
    <row r="92">
      <c r="A92" s="13" t="n"/>
      <c r="B92" s="5" t="n"/>
      <c r="C92" s="19" t="n"/>
      <c r="D92" s="5" t="n"/>
      <c r="E92" s="6">
        <f>IF(B92&amp;""="","",IFERROR(INDEX('المشاريع'!$B$6:$B$205,MATCH(B92&amp;"",'المشاريع'!$A$6:$A$205,0))&amp;"","كود غير موجود"))</f>
        <v/>
      </c>
      <c r="F92" s="18">
        <f>IF(OR(B92&amp;""="",NOT(ISNUMBER(C92))),"",IFERROR(IF(INDEX('المشاريع'!$D$6:$D$205,MATCH(B92&amp;"",'المشاريع'!$A$6:$A$205,0))="بالساعة",ROUND(C92*INDEX('المشاريع'!$F$6:$F$205,MATCH(B92&amp;"",'المشاريع'!$A$6:$A$205,0)),2),0),0))</f>
        <v/>
      </c>
    </row>
    <row r="93">
      <c r="A93" s="13" t="n"/>
      <c r="B93" s="5" t="n"/>
      <c r="C93" s="19" t="n"/>
      <c r="D93" s="5" t="n"/>
      <c r="E93" s="6">
        <f>IF(B93&amp;""="","",IFERROR(INDEX('المشاريع'!$B$6:$B$205,MATCH(B93&amp;"",'المشاريع'!$A$6:$A$205,0))&amp;"","كود غير موجود"))</f>
        <v/>
      </c>
      <c r="F93" s="18">
        <f>IF(OR(B93&amp;""="",NOT(ISNUMBER(C93))),"",IFERROR(IF(INDEX('المشاريع'!$D$6:$D$205,MATCH(B93&amp;"",'المشاريع'!$A$6:$A$205,0))="بالساعة",ROUND(C93*INDEX('المشاريع'!$F$6:$F$205,MATCH(B93&amp;"",'المشاريع'!$A$6:$A$205,0)),2),0),0))</f>
        <v/>
      </c>
    </row>
    <row r="94">
      <c r="A94" s="13" t="n"/>
      <c r="B94" s="5" t="n"/>
      <c r="C94" s="19" t="n"/>
      <c r="D94" s="5" t="n"/>
      <c r="E94" s="6">
        <f>IF(B94&amp;""="","",IFERROR(INDEX('المشاريع'!$B$6:$B$205,MATCH(B94&amp;"",'المشاريع'!$A$6:$A$205,0))&amp;"","كود غير موجود"))</f>
        <v/>
      </c>
      <c r="F94" s="18">
        <f>IF(OR(B94&amp;""="",NOT(ISNUMBER(C94))),"",IFERROR(IF(INDEX('المشاريع'!$D$6:$D$205,MATCH(B94&amp;"",'المشاريع'!$A$6:$A$205,0))="بالساعة",ROUND(C94*INDEX('المشاريع'!$F$6:$F$205,MATCH(B94&amp;"",'المشاريع'!$A$6:$A$205,0)),2),0),0))</f>
        <v/>
      </c>
    </row>
    <row r="95">
      <c r="A95" s="13" t="n"/>
      <c r="B95" s="5" t="n"/>
      <c r="C95" s="19" t="n"/>
      <c r="D95" s="5" t="n"/>
      <c r="E95" s="6">
        <f>IF(B95&amp;""="","",IFERROR(INDEX('المشاريع'!$B$6:$B$205,MATCH(B95&amp;"",'المشاريع'!$A$6:$A$205,0))&amp;"","كود غير موجود"))</f>
        <v/>
      </c>
      <c r="F95" s="18">
        <f>IF(OR(B95&amp;""="",NOT(ISNUMBER(C95))),"",IFERROR(IF(INDEX('المشاريع'!$D$6:$D$205,MATCH(B95&amp;"",'المشاريع'!$A$6:$A$205,0))="بالساعة",ROUND(C95*INDEX('المشاريع'!$F$6:$F$205,MATCH(B95&amp;"",'المشاريع'!$A$6:$A$205,0)),2),0),0))</f>
        <v/>
      </c>
    </row>
    <row r="96">
      <c r="A96" s="13" t="n"/>
      <c r="B96" s="5" t="n"/>
      <c r="C96" s="19" t="n"/>
      <c r="D96" s="5" t="n"/>
      <c r="E96" s="6">
        <f>IF(B96&amp;""="","",IFERROR(INDEX('المشاريع'!$B$6:$B$205,MATCH(B96&amp;"",'المشاريع'!$A$6:$A$205,0))&amp;"","كود غير موجود"))</f>
        <v/>
      </c>
      <c r="F96" s="18">
        <f>IF(OR(B96&amp;""="",NOT(ISNUMBER(C96))),"",IFERROR(IF(INDEX('المشاريع'!$D$6:$D$205,MATCH(B96&amp;"",'المشاريع'!$A$6:$A$205,0))="بالساعة",ROUND(C96*INDEX('المشاريع'!$F$6:$F$205,MATCH(B96&amp;"",'المشاريع'!$A$6:$A$205,0)),2),0),0))</f>
        <v/>
      </c>
    </row>
    <row r="97">
      <c r="A97" s="13" t="n"/>
      <c r="B97" s="5" t="n"/>
      <c r="C97" s="19" t="n"/>
      <c r="D97" s="5" t="n"/>
      <c r="E97" s="6">
        <f>IF(B97&amp;""="","",IFERROR(INDEX('المشاريع'!$B$6:$B$205,MATCH(B97&amp;"",'المشاريع'!$A$6:$A$205,0))&amp;"","كود غير موجود"))</f>
        <v/>
      </c>
      <c r="F97" s="18">
        <f>IF(OR(B97&amp;""="",NOT(ISNUMBER(C97))),"",IFERROR(IF(INDEX('المشاريع'!$D$6:$D$205,MATCH(B97&amp;"",'المشاريع'!$A$6:$A$205,0))="بالساعة",ROUND(C97*INDEX('المشاريع'!$F$6:$F$205,MATCH(B97&amp;"",'المشاريع'!$A$6:$A$205,0)),2),0),0))</f>
        <v/>
      </c>
    </row>
    <row r="98">
      <c r="A98" s="13" t="n"/>
      <c r="B98" s="5" t="n"/>
      <c r="C98" s="19" t="n"/>
      <c r="D98" s="5" t="n"/>
      <c r="E98" s="6">
        <f>IF(B98&amp;""="","",IFERROR(INDEX('المشاريع'!$B$6:$B$205,MATCH(B98&amp;"",'المشاريع'!$A$6:$A$205,0))&amp;"","كود غير موجود"))</f>
        <v/>
      </c>
      <c r="F98" s="18">
        <f>IF(OR(B98&amp;""="",NOT(ISNUMBER(C98))),"",IFERROR(IF(INDEX('المشاريع'!$D$6:$D$205,MATCH(B98&amp;"",'المشاريع'!$A$6:$A$205,0))="بالساعة",ROUND(C98*INDEX('المشاريع'!$F$6:$F$205,MATCH(B98&amp;"",'المشاريع'!$A$6:$A$205,0)),2),0),0))</f>
        <v/>
      </c>
    </row>
    <row r="99">
      <c r="A99" s="13" t="n"/>
      <c r="B99" s="5" t="n"/>
      <c r="C99" s="19" t="n"/>
      <c r="D99" s="5" t="n"/>
      <c r="E99" s="6">
        <f>IF(B99&amp;""="","",IFERROR(INDEX('المشاريع'!$B$6:$B$205,MATCH(B99&amp;"",'المشاريع'!$A$6:$A$205,0))&amp;"","كود غير موجود"))</f>
        <v/>
      </c>
      <c r="F99" s="18">
        <f>IF(OR(B99&amp;""="",NOT(ISNUMBER(C99))),"",IFERROR(IF(INDEX('المشاريع'!$D$6:$D$205,MATCH(B99&amp;"",'المشاريع'!$A$6:$A$205,0))="بالساعة",ROUND(C99*INDEX('المشاريع'!$F$6:$F$205,MATCH(B99&amp;"",'المشاريع'!$A$6:$A$205,0)),2),0),0))</f>
        <v/>
      </c>
    </row>
    <row r="100">
      <c r="A100" s="13" t="n"/>
      <c r="B100" s="5" t="n"/>
      <c r="C100" s="19" t="n"/>
      <c r="D100" s="5" t="n"/>
      <c r="E100" s="6">
        <f>IF(B100&amp;""="","",IFERROR(INDEX('المشاريع'!$B$6:$B$205,MATCH(B100&amp;"",'المشاريع'!$A$6:$A$205,0))&amp;"","كود غير موجود"))</f>
        <v/>
      </c>
      <c r="F100" s="18">
        <f>IF(OR(B100&amp;""="",NOT(ISNUMBER(C100))),"",IFERROR(IF(INDEX('المشاريع'!$D$6:$D$205,MATCH(B100&amp;"",'المشاريع'!$A$6:$A$205,0))="بالساعة",ROUND(C100*INDEX('المشاريع'!$F$6:$F$205,MATCH(B100&amp;"",'المشاريع'!$A$6:$A$205,0)),2),0),0))</f>
        <v/>
      </c>
    </row>
    <row r="101">
      <c r="A101" s="13" t="n"/>
      <c r="B101" s="5" t="n"/>
      <c r="C101" s="19" t="n"/>
      <c r="D101" s="5" t="n"/>
      <c r="E101" s="6">
        <f>IF(B101&amp;""="","",IFERROR(INDEX('المشاريع'!$B$6:$B$205,MATCH(B101&amp;"",'المشاريع'!$A$6:$A$205,0))&amp;"","كود غير موجود"))</f>
        <v/>
      </c>
      <c r="F101" s="18">
        <f>IF(OR(B101&amp;""="",NOT(ISNUMBER(C101))),"",IFERROR(IF(INDEX('المشاريع'!$D$6:$D$205,MATCH(B101&amp;"",'المشاريع'!$A$6:$A$205,0))="بالساعة",ROUND(C101*INDEX('المشاريع'!$F$6:$F$205,MATCH(B101&amp;"",'المشاريع'!$A$6:$A$205,0)),2),0),0))</f>
        <v/>
      </c>
    </row>
    <row r="102">
      <c r="A102" s="13" t="n"/>
      <c r="B102" s="5" t="n"/>
      <c r="C102" s="19" t="n"/>
      <c r="D102" s="5" t="n"/>
      <c r="E102" s="6">
        <f>IF(B102&amp;""="","",IFERROR(INDEX('المشاريع'!$B$6:$B$205,MATCH(B102&amp;"",'المشاريع'!$A$6:$A$205,0))&amp;"","كود غير موجود"))</f>
        <v/>
      </c>
      <c r="F102" s="18">
        <f>IF(OR(B102&amp;""="",NOT(ISNUMBER(C102))),"",IFERROR(IF(INDEX('المشاريع'!$D$6:$D$205,MATCH(B102&amp;"",'المشاريع'!$A$6:$A$205,0))="بالساعة",ROUND(C102*INDEX('المشاريع'!$F$6:$F$205,MATCH(B102&amp;"",'المشاريع'!$A$6:$A$205,0)),2),0),0))</f>
        <v/>
      </c>
    </row>
    <row r="103">
      <c r="A103" s="13" t="n"/>
      <c r="B103" s="5" t="n"/>
      <c r="C103" s="19" t="n"/>
      <c r="D103" s="5" t="n"/>
      <c r="E103" s="6">
        <f>IF(B103&amp;""="","",IFERROR(INDEX('المشاريع'!$B$6:$B$205,MATCH(B103&amp;"",'المشاريع'!$A$6:$A$205,0))&amp;"","كود غير موجود"))</f>
        <v/>
      </c>
      <c r="F103" s="18">
        <f>IF(OR(B103&amp;""="",NOT(ISNUMBER(C103))),"",IFERROR(IF(INDEX('المشاريع'!$D$6:$D$205,MATCH(B103&amp;"",'المشاريع'!$A$6:$A$205,0))="بالساعة",ROUND(C103*INDEX('المشاريع'!$F$6:$F$205,MATCH(B103&amp;"",'المشاريع'!$A$6:$A$205,0)),2),0),0))</f>
        <v/>
      </c>
    </row>
    <row r="104">
      <c r="A104" s="13" t="n"/>
      <c r="B104" s="5" t="n"/>
      <c r="C104" s="19" t="n"/>
      <c r="D104" s="5" t="n"/>
      <c r="E104" s="6">
        <f>IF(B104&amp;""="","",IFERROR(INDEX('المشاريع'!$B$6:$B$205,MATCH(B104&amp;"",'المشاريع'!$A$6:$A$205,0))&amp;"","كود غير موجود"))</f>
        <v/>
      </c>
      <c r="F104" s="18">
        <f>IF(OR(B104&amp;""="",NOT(ISNUMBER(C104))),"",IFERROR(IF(INDEX('المشاريع'!$D$6:$D$205,MATCH(B104&amp;"",'المشاريع'!$A$6:$A$205,0))="بالساعة",ROUND(C104*INDEX('المشاريع'!$F$6:$F$205,MATCH(B104&amp;"",'المشاريع'!$A$6:$A$205,0)),2),0),0))</f>
        <v/>
      </c>
    </row>
    <row r="105">
      <c r="A105" s="13" t="n"/>
      <c r="B105" s="5" t="n"/>
      <c r="C105" s="19" t="n"/>
      <c r="D105" s="5" t="n"/>
      <c r="E105" s="6">
        <f>IF(B105&amp;""="","",IFERROR(INDEX('المشاريع'!$B$6:$B$205,MATCH(B105&amp;"",'المشاريع'!$A$6:$A$205,0))&amp;"","كود غير موجود"))</f>
        <v/>
      </c>
      <c r="F105" s="18">
        <f>IF(OR(B105&amp;""="",NOT(ISNUMBER(C105))),"",IFERROR(IF(INDEX('المشاريع'!$D$6:$D$205,MATCH(B105&amp;"",'المشاريع'!$A$6:$A$205,0))="بالساعة",ROUND(C105*INDEX('المشاريع'!$F$6:$F$205,MATCH(B105&amp;"",'المشاريع'!$A$6:$A$205,0)),2),0),0))</f>
        <v/>
      </c>
    </row>
    <row r="106">
      <c r="A106" s="13" t="n"/>
      <c r="B106" s="5" t="n"/>
      <c r="C106" s="19" t="n"/>
      <c r="D106" s="5" t="n"/>
      <c r="E106" s="6">
        <f>IF(B106&amp;""="","",IFERROR(INDEX('المشاريع'!$B$6:$B$205,MATCH(B106&amp;"",'المشاريع'!$A$6:$A$205,0))&amp;"","كود غير موجود"))</f>
        <v/>
      </c>
      <c r="F106" s="18">
        <f>IF(OR(B106&amp;""="",NOT(ISNUMBER(C106))),"",IFERROR(IF(INDEX('المشاريع'!$D$6:$D$205,MATCH(B106&amp;"",'المشاريع'!$A$6:$A$205,0))="بالساعة",ROUND(C106*INDEX('المشاريع'!$F$6:$F$205,MATCH(B106&amp;"",'المشاريع'!$A$6:$A$205,0)),2),0),0))</f>
        <v/>
      </c>
    </row>
    <row r="107">
      <c r="A107" s="13" t="n"/>
      <c r="B107" s="5" t="n"/>
      <c r="C107" s="19" t="n"/>
      <c r="D107" s="5" t="n"/>
      <c r="E107" s="6">
        <f>IF(B107&amp;""="","",IFERROR(INDEX('المشاريع'!$B$6:$B$205,MATCH(B107&amp;"",'المشاريع'!$A$6:$A$205,0))&amp;"","كود غير موجود"))</f>
        <v/>
      </c>
      <c r="F107" s="18">
        <f>IF(OR(B107&amp;""="",NOT(ISNUMBER(C107))),"",IFERROR(IF(INDEX('المشاريع'!$D$6:$D$205,MATCH(B107&amp;"",'المشاريع'!$A$6:$A$205,0))="بالساعة",ROUND(C107*INDEX('المشاريع'!$F$6:$F$205,MATCH(B107&amp;"",'المشاريع'!$A$6:$A$205,0)),2),0),0))</f>
        <v/>
      </c>
    </row>
    <row r="108">
      <c r="A108" s="13" t="n"/>
      <c r="B108" s="5" t="n"/>
      <c r="C108" s="19" t="n"/>
      <c r="D108" s="5" t="n"/>
      <c r="E108" s="6">
        <f>IF(B108&amp;""="","",IFERROR(INDEX('المشاريع'!$B$6:$B$205,MATCH(B108&amp;"",'المشاريع'!$A$6:$A$205,0))&amp;"","كود غير موجود"))</f>
        <v/>
      </c>
      <c r="F108" s="18">
        <f>IF(OR(B108&amp;""="",NOT(ISNUMBER(C108))),"",IFERROR(IF(INDEX('المشاريع'!$D$6:$D$205,MATCH(B108&amp;"",'المشاريع'!$A$6:$A$205,0))="بالساعة",ROUND(C108*INDEX('المشاريع'!$F$6:$F$205,MATCH(B108&amp;"",'المشاريع'!$A$6:$A$205,0)),2),0),0))</f>
        <v/>
      </c>
    </row>
    <row r="109">
      <c r="A109" s="13" t="n"/>
      <c r="B109" s="5" t="n"/>
      <c r="C109" s="19" t="n"/>
      <c r="D109" s="5" t="n"/>
      <c r="E109" s="6">
        <f>IF(B109&amp;""="","",IFERROR(INDEX('المشاريع'!$B$6:$B$205,MATCH(B109&amp;"",'المشاريع'!$A$6:$A$205,0))&amp;"","كود غير موجود"))</f>
        <v/>
      </c>
      <c r="F109" s="18">
        <f>IF(OR(B109&amp;""="",NOT(ISNUMBER(C109))),"",IFERROR(IF(INDEX('المشاريع'!$D$6:$D$205,MATCH(B109&amp;"",'المشاريع'!$A$6:$A$205,0))="بالساعة",ROUND(C109*INDEX('المشاريع'!$F$6:$F$205,MATCH(B109&amp;"",'المشاريع'!$A$6:$A$205,0)),2),0),0))</f>
        <v/>
      </c>
    </row>
    <row r="110">
      <c r="A110" s="13" t="n"/>
      <c r="B110" s="5" t="n"/>
      <c r="C110" s="19" t="n"/>
      <c r="D110" s="5" t="n"/>
      <c r="E110" s="6">
        <f>IF(B110&amp;""="","",IFERROR(INDEX('المشاريع'!$B$6:$B$205,MATCH(B110&amp;"",'المشاريع'!$A$6:$A$205,0))&amp;"","كود غير موجود"))</f>
        <v/>
      </c>
      <c r="F110" s="18">
        <f>IF(OR(B110&amp;""="",NOT(ISNUMBER(C110))),"",IFERROR(IF(INDEX('المشاريع'!$D$6:$D$205,MATCH(B110&amp;"",'المشاريع'!$A$6:$A$205,0))="بالساعة",ROUND(C110*INDEX('المشاريع'!$F$6:$F$205,MATCH(B110&amp;"",'المشاريع'!$A$6:$A$205,0)),2),0),0))</f>
        <v/>
      </c>
    </row>
    <row r="111">
      <c r="A111" s="13" t="n"/>
      <c r="B111" s="5" t="n"/>
      <c r="C111" s="19" t="n"/>
      <c r="D111" s="5" t="n"/>
      <c r="E111" s="6">
        <f>IF(B111&amp;""="","",IFERROR(INDEX('المشاريع'!$B$6:$B$205,MATCH(B111&amp;"",'المشاريع'!$A$6:$A$205,0))&amp;"","كود غير موجود"))</f>
        <v/>
      </c>
      <c r="F111" s="18">
        <f>IF(OR(B111&amp;""="",NOT(ISNUMBER(C111))),"",IFERROR(IF(INDEX('المشاريع'!$D$6:$D$205,MATCH(B111&amp;"",'المشاريع'!$A$6:$A$205,0))="بالساعة",ROUND(C111*INDEX('المشاريع'!$F$6:$F$205,MATCH(B111&amp;"",'المشاريع'!$A$6:$A$205,0)),2),0),0))</f>
        <v/>
      </c>
    </row>
    <row r="112">
      <c r="A112" s="13" t="n"/>
      <c r="B112" s="5" t="n"/>
      <c r="C112" s="19" t="n"/>
      <c r="D112" s="5" t="n"/>
      <c r="E112" s="6">
        <f>IF(B112&amp;""="","",IFERROR(INDEX('المشاريع'!$B$6:$B$205,MATCH(B112&amp;"",'المشاريع'!$A$6:$A$205,0))&amp;"","كود غير موجود"))</f>
        <v/>
      </c>
      <c r="F112" s="18">
        <f>IF(OR(B112&amp;""="",NOT(ISNUMBER(C112))),"",IFERROR(IF(INDEX('المشاريع'!$D$6:$D$205,MATCH(B112&amp;"",'المشاريع'!$A$6:$A$205,0))="بالساعة",ROUND(C112*INDEX('المشاريع'!$F$6:$F$205,MATCH(B112&amp;"",'المشاريع'!$A$6:$A$205,0)),2),0),0))</f>
        <v/>
      </c>
    </row>
    <row r="113">
      <c r="A113" s="13" t="n"/>
      <c r="B113" s="5" t="n"/>
      <c r="C113" s="19" t="n"/>
      <c r="D113" s="5" t="n"/>
      <c r="E113" s="6">
        <f>IF(B113&amp;""="","",IFERROR(INDEX('المشاريع'!$B$6:$B$205,MATCH(B113&amp;"",'المشاريع'!$A$6:$A$205,0))&amp;"","كود غير موجود"))</f>
        <v/>
      </c>
      <c r="F113" s="18">
        <f>IF(OR(B113&amp;""="",NOT(ISNUMBER(C113))),"",IFERROR(IF(INDEX('المشاريع'!$D$6:$D$205,MATCH(B113&amp;"",'المشاريع'!$A$6:$A$205,0))="بالساعة",ROUND(C113*INDEX('المشاريع'!$F$6:$F$205,MATCH(B113&amp;"",'المشاريع'!$A$6:$A$205,0)),2),0),0))</f>
        <v/>
      </c>
    </row>
    <row r="114">
      <c r="A114" s="13" t="n"/>
      <c r="B114" s="5" t="n"/>
      <c r="C114" s="19" t="n"/>
      <c r="D114" s="5" t="n"/>
      <c r="E114" s="6">
        <f>IF(B114&amp;""="","",IFERROR(INDEX('المشاريع'!$B$6:$B$205,MATCH(B114&amp;"",'المشاريع'!$A$6:$A$205,0))&amp;"","كود غير موجود"))</f>
        <v/>
      </c>
      <c r="F114" s="18">
        <f>IF(OR(B114&amp;""="",NOT(ISNUMBER(C114))),"",IFERROR(IF(INDEX('المشاريع'!$D$6:$D$205,MATCH(B114&amp;"",'المشاريع'!$A$6:$A$205,0))="بالساعة",ROUND(C114*INDEX('المشاريع'!$F$6:$F$205,MATCH(B114&amp;"",'المشاريع'!$A$6:$A$205,0)),2),0),0))</f>
        <v/>
      </c>
    </row>
    <row r="115">
      <c r="A115" s="13" t="n"/>
      <c r="B115" s="5" t="n"/>
      <c r="C115" s="19" t="n"/>
      <c r="D115" s="5" t="n"/>
      <c r="E115" s="6">
        <f>IF(B115&amp;""="","",IFERROR(INDEX('المشاريع'!$B$6:$B$205,MATCH(B115&amp;"",'المشاريع'!$A$6:$A$205,0))&amp;"","كود غير موجود"))</f>
        <v/>
      </c>
      <c r="F115" s="18">
        <f>IF(OR(B115&amp;""="",NOT(ISNUMBER(C115))),"",IFERROR(IF(INDEX('المشاريع'!$D$6:$D$205,MATCH(B115&amp;"",'المشاريع'!$A$6:$A$205,0))="بالساعة",ROUND(C115*INDEX('المشاريع'!$F$6:$F$205,MATCH(B115&amp;"",'المشاريع'!$A$6:$A$205,0)),2),0),0))</f>
        <v/>
      </c>
    </row>
    <row r="116">
      <c r="A116" s="13" t="n"/>
      <c r="B116" s="5" t="n"/>
      <c r="C116" s="19" t="n"/>
      <c r="D116" s="5" t="n"/>
      <c r="E116" s="6">
        <f>IF(B116&amp;""="","",IFERROR(INDEX('المشاريع'!$B$6:$B$205,MATCH(B116&amp;"",'المشاريع'!$A$6:$A$205,0))&amp;"","كود غير موجود"))</f>
        <v/>
      </c>
      <c r="F116" s="18">
        <f>IF(OR(B116&amp;""="",NOT(ISNUMBER(C116))),"",IFERROR(IF(INDEX('المشاريع'!$D$6:$D$205,MATCH(B116&amp;"",'المشاريع'!$A$6:$A$205,0))="بالساعة",ROUND(C116*INDEX('المشاريع'!$F$6:$F$205,MATCH(B116&amp;"",'المشاريع'!$A$6:$A$205,0)),2),0),0))</f>
        <v/>
      </c>
    </row>
    <row r="117">
      <c r="A117" s="13" t="n"/>
      <c r="B117" s="5" t="n"/>
      <c r="C117" s="19" t="n"/>
      <c r="D117" s="5" t="n"/>
      <c r="E117" s="6">
        <f>IF(B117&amp;""="","",IFERROR(INDEX('المشاريع'!$B$6:$B$205,MATCH(B117&amp;"",'المشاريع'!$A$6:$A$205,0))&amp;"","كود غير موجود"))</f>
        <v/>
      </c>
      <c r="F117" s="18">
        <f>IF(OR(B117&amp;""="",NOT(ISNUMBER(C117))),"",IFERROR(IF(INDEX('المشاريع'!$D$6:$D$205,MATCH(B117&amp;"",'المشاريع'!$A$6:$A$205,0))="بالساعة",ROUND(C117*INDEX('المشاريع'!$F$6:$F$205,MATCH(B117&amp;"",'المشاريع'!$A$6:$A$205,0)),2),0),0))</f>
        <v/>
      </c>
    </row>
    <row r="118">
      <c r="A118" s="13" t="n"/>
      <c r="B118" s="5" t="n"/>
      <c r="C118" s="19" t="n"/>
      <c r="D118" s="5" t="n"/>
      <c r="E118" s="6">
        <f>IF(B118&amp;""="","",IFERROR(INDEX('المشاريع'!$B$6:$B$205,MATCH(B118&amp;"",'المشاريع'!$A$6:$A$205,0))&amp;"","كود غير موجود"))</f>
        <v/>
      </c>
      <c r="F118" s="18">
        <f>IF(OR(B118&amp;""="",NOT(ISNUMBER(C118))),"",IFERROR(IF(INDEX('المشاريع'!$D$6:$D$205,MATCH(B118&amp;"",'المشاريع'!$A$6:$A$205,0))="بالساعة",ROUND(C118*INDEX('المشاريع'!$F$6:$F$205,MATCH(B118&amp;"",'المشاريع'!$A$6:$A$205,0)),2),0),0))</f>
        <v/>
      </c>
    </row>
    <row r="119">
      <c r="A119" s="13" t="n"/>
      <c r="B119" s="5" t="n"/>
      <c r="C119" s="19" t="n"/>
      <c r="D119" s="5" t="n"/>
      <c r="E119" s="6">
        <f>IF(B119&amp;""="","",IFERROR(INDEX('المشاريع'!$B$6:$B$205,MATCH(B119&amp;"",'المشاريع'!$A$6:$A$205,0))&amp;"","كود غير موجود"))</f>
        <v/>
      </c>
      <c r="F119" s="18">
        <f>IF(OR(B119&amp;""="",NOT(ISNUMBER(C119))),"",IFERROR(IF(INDEX('المشاريع'!$D$6:$D$205,MATCH(B119&amp;"",'المشاريع'!$A$6:$A$205,0))="بالساعة",ROUND(C119*INDEX('المشاريع'!$F$6:$F$205,MATCH(B119&amp;"",'المشاريع'!$A$6:$A$205,0)),2),0),0))</f>
        <v/>
      </c>
    </row>
    <row r="120">
      <c r="A120" s="13" t="n"/>
      <c r="B120" s="5" t="n"/>
      <c r="C120" s="19" t="n"/>
      <c r="D120" s="5" t="n"/>
      <c r="E120" s="6">
        <f>IF(B120&amp;""="","",IFERROR(INDEX('المشاريع'!$B$6:$B$205,MATCH(B120&amp;"",'المشاريع'!$A$6:$A$205,0))&amp;"","كود غير موجود"))</f>
        <v/>
      </c>
      <c r="F120" s="18">
        <f>IF(OR(B120&amp;""="",NOT(ISNUMBER(C120))),"",IFERROR(IF(INDEX('المشاريع'!$D$6:$D$205,MATCH(B120&amp;"",'المشاريع'!$A$6:$A$205,0))="بالساعة",ROUND(C120*INDEX('المشاريع'!$F$6:$F$205,MATCH(B120&amp;"",'المشاريع'!$A$6:$A$205,0)),2),0),0))</f>
        <v/>
      </c>
    </row>
    <row r="121">
      <c r="A121" s="13" t="n"/>
      <c r="B121" s="5" t="n"/>
      <c r="C121" s="19" t="n"/>
      <c r="D121" s="5" t="n"/>
      <c r="E121" s="6">
        <f>IF(B121&amp;""="","",IFERROR(INDEX('المشاريع'!$B$6:$B$205,MATCH(B121&amp;"",'المشاريع'!$A$6:$A$205,0))&amp;"","كود غير موجود"))</f>
        <v/>
      </c>
      <c r="F121" s="18">
        <f>IF(OR(B121&amp;""="",NOT(ISNUMBER(C121))),"",IFERROR(IF(INDEX('المشاريع'!$D$6:$D$205,MATCH(B121&amp;"",'المشاريع'!$A$6:$A$205,0))="بالساعة",ROUND(C121*INDEX('المشاريع'!$F$6:$F$205,MATCH(B121&amp;"",'المشاريع'!$A$6:$A$205,0)),2),0),0))</f>
        <v/>
      </c>
    </row>
    <row r="122">
      <c r="A122" s="13" t="n"/>
      <c r="B122" s="5" t="n"/>
      <c r="C122" s="19" t="n"/>
      <c r="D122" s="5" t="n"/>
      <c r="E122" s="6">
        <f>IF(B122&amp;""="","",IFERROR(INDEX('المشاريع'!$B$6:$B$205,MATCH(B122&amp;"",'المشاريع'!$A$6:$A$205,0))&amp;"","كود غير موجود"))</f>
        <v/>
      </c>
      <c r="F122" s="18">
        <f>IF(OR(B122&amp;""="",NOT(ISNUMBER(C122))),"",IFERROR(IF(INDEX('المشاريع'!$D$6:$D$205,MATCH(B122&amp;"",'المشاريع'!$A$6:$A$205,0))="بالساعة",ROUND(C122*INDEX('المشاريع'!$F$6:$F$205,MATCH(B122&amp;"",'المشاريع'!$A$6:$A$205,0)),2),0),0))</f>
        <v/>
      </c>
    </row>
    <row r="123">
      <c r="A123" s="13" t="n"/>
      <c r="B123" s="5" t="n"/>
      <c r="C123" s="19" t="n"/>
      <c r="D123" s="5" t="n"/>
      <c r="E123" s="6">
        <f>IF(B123&amp;""="","",IFERROR(INDEX('المشاريع'!$B$6:$B$205,MATCH(B123&amp;"",'المشاريع'!$A$6:$A$205,0))&amp;"","كود غير موجود"))</f>
        <v/>
      </c>
      <c r="F123" s="18">
        <f>IF(OR(B123&amp;""="",NOT(ISNUMBER(C123))),"",IFERROR(IF(INDEX('المشاريع'!$D$6:$D$205,MATCH(B123&amp;"",'المشاريع'!$A$6:$A$205,0))="بالساعة",ROUND(C123*INDEX('المشاريع'!$F$6:$F$205,MATCH(B123&amp;"",'المشاريع'!$A$6:$A$205,0)),2),0),0))</f>
        <v/>
      </c>
    </row>
    <row r="124">
      <c r="A124" s="13" t="n"/>
      <c r="B124" s="5" t="n"/>
      <c r="C124" s="19" t="n"/>
      <c r="D124" s="5" t="n"/>
      <c r="E124" s="6">
        <f>IF(B124&amp;""="","",IFERROR(INDEX('المشاريع'!$B$6:$B$205,MATCH(B124&amp;"",'المشاريع'!$A$6:$A$205,0))&amp;"","كود غير موجود"))</f>
        <v/>
      </c>
      <c r="F124" s="18">
        <f>IF(OR(B124&amp;""="",NOT(ISNUMBER(C124))),"",IFERROR(IF(INDEX('المشاريع'!$D$6:$D$205,MATCH(B124&amp;"",'المشاريع'!$A$6:$A$205,0))="بالساعة",ROUND(C124*INDEX('المشاريع'!$F$6:$F$205,MATCH(B124&amp;"",'المشاريع'!$A$6:$A$205,0)),2),0),0))</f>
        <v/>
      </c>
    </row>
    <row r="125">
      <c r="A125" s="13" t="n"/>
      <c r="B125" s="5" t="n"/>
      <c r="C125" s="19" t="n"/>
      <c r="D125" s="5" t="n"/>
      <c r="E125" s="6">
        <f>IF(B125&amp;""="","",IFERROR(INDEX('المشاريع'!$B$6:$B$205,MATCH(B125&amp;"",'المشاريع'!$A$6:$A$205,0))&amp;"","كود غير موجود"))</f>
        <v/>
      </c>
      <c r="F125" s="18">
        <f>IF(OR(B125&amp;""="",NOT(ISNUMBER(C125))),"",IFERROR(IF(INDEX('المشاريع'!$D$6:$D$205,MATCH(B125&amp;"",'المشاريع'!$A$6:$A$205,0))="بالساعة",ROUND(C125*INDEX('المشاريع'!$F$6:$F$205,MATCH(B125&amp;"",'المشاريع'!$A$6:$A$205,0)),2),0),0))</f>
        <v/>
      </c>
    </row>
    <row r="126">
      <c r="A126" s="13" t="n"/>
      <c r="B126" s="5" t="n"/>
      <c r="C126" s="19" t="n"/>
      <c r="D126" s="5" t="n"/>
      <c r="E126" s="6">
        <f>IF(B126&amp;""="","",IFERROR(INDEX('المشاريع'!$B$6:$B$205,MATCH(B126&amp;"",'المشاريع'!$A$6:$A$205,0))&amp;"","كود غير موجود"))</f>
        <v/>
      </c>
      <c r="F126" s="18">
        <f>IF(OR(B126&amp;""="",NOT(ISNUMBER(C126))),"",IFERROR(IF(INDEX('المشاريع'!$D$6:$D$205,MATCH(B126&amp;"",'المشاريع'!$A$6:$A$205,0))="بالساعة",ROUND(C126*INDEX('المشاريع'!$F$6:$F$205,MATCH(B126&amp;"",'المشاريع'!$A$6:$A$205,0)),2),0),0))</f>
        <v/>
      </c>
    </row>
    <row r="127">
      <c r="A127" s="13" t="n"/>
      <c r="B127" s="5" t="n"/>
      <c r="C127" s="19" t="n"/>
      <c r="D127" s="5" t="n"/>
      <c r="E127" s="6">
        <f>IF(B127&amp;""="","",IFERROR(INDEX('المشاريع'!$B$6:$B$205,MATCH(B127&amp;"",'المشاريع'!$A$6:$A$205,0))&amp;"","كود غير موجود"))</f>
        <v/>
      </c>
      <c r="F127" s="18">
        <f>IF(OR(B127&amp;""="",NOT(ISNUMBER(C127))),"",IFERROR(IF(INDEX('المشاريع'!$D$6:$D$205,MATCH(B127&amp;"",'المشاريع'!$A$6:$A$205,0))="بالساعة",ROUND(C127*INDEX('المشاريع'!$F$6:$F$205,MATCH(B127&amp;"",'المشاريع'!$A$6:$A$205,0)),2),0),0))</f>
        <v/>
      </c>
    </row>
    <row r="128">
      <c r="A128" s="13" t="n"/>
      <c r="B128" s="5" t="n"/>
      <c r="C128" s="19" t="n"/>
      <c r="D128" s="5" t="n"/>
      <c r="E128" s="6">
        <f>IF(B128&amp;""="","",IFERROR(INDEX('المشاريع'!$B$6:$B$205,MATCH(B128&amp;"",'المشاريع'!$A$6:$A$205,0))&amp;"","كود غير موجود"))</f>
        <v/>
      </c>
      <c r="F128" s="18">
        <f>IF(OR(B128&amp;""="",NOT(ISNUMBER(C128))),"",IFERROR(IF(INDEX('المشاريع'!$D$6:$D$205,MATCH(B128&amp;"",'المشاريع'!$A$6:$A$205,0))="بالساعة",ROUND(C128*INDEX('المشاريع'!$F$6:$F$205,MATCH(B128&amp;"",'المشاريع'!$A$6:$A$205,0)),2),0),0))</f>
        <v/>
      </c>
    </row>
    <row r="129">
      <c r="A129" s="13" t="n"/>
      <c r="B129" s="5" t="n"/>
      <c r="C129" s="19" t="n"/>
      <c r="D129" s="5" t="n"/>
      <c r="E129" s="6">
        <f>IF(B129&amp;""="","",IFERROR(INDEX('المشاريع'!$B$6:$B$205,MATCH(B129&amp;"",'المشاريع'!$A$6:$A$205,0))&amp;"","كود غير موجود"))</f>
        <v/>
      </c>
      <c r="F129" s="18">
        <f>IF(OR(B129&amp;""="",NOT(ISNUMBER(C129))),"",IFERROR(IF(INDEX('المشاريع'!$D$6:$D$205,MATCH(B129&amp;"",'المشاريع'!$A$6:$A$205,0))="بالساعة",ROUND(C129*INDEX('المشاريع'!$F$6:$F$205,MATCH(B129&amp;"",'المشاريع'!$A$6:$A$205,0)),2),0),0))</f>
        <v/>
      </c>
    </row>
    <row r="130">
      <c r="A130" s="13" t="n"/>
      <c r="B130" s="5" t="n"/>
      <c r="C130" s="19" t="n"/>
      <c r="D130" s="5" t="n"/>
      <c r="E130" s="6">
        <f>IF(B130&amp;""="","",IFERROR(INDEX('المشاريع'!$B$6:$B$205,MATCH(B130&amp;"",'المشاريع'!$A$6:$A$205,0))&amp;"","كود غير موجود"))</f>
        <v/>
      </c>
      <c r="F130" s="18">
        <f>IF(OR(B130&amp;""="",NOT(ISNUMBER(C130))),"",IFERROR(IF(INDEX('المشاريع'!$D$6:$D$205,MATCH(B130&amp;"",'المشاريع'!$A$6:$A$205,0))="بالساعة",ROUND(C130*INDEX('المشاريع'!$F$6:$F$205,MATCH(B130&amp;"",'المشاريع'!$A$6:$A$205,0)),2),0),0))</f>
        <v/>
      </c>
    </row>
    <row r="131">
      <c r="A131" s="13" t="n"/>
      <c r="B131" s="5" t="n"/>
      <c r="C131" s="19" t="n"/>
      <c r="D131" s="5" t="n"/>
      <c r="E131" s="6">
        <f>IF(B131&amp;""="","",IFERROR(INDEX('المشاريع'!$B$6:$B$205,MATCH(B131&amp;"",'المشاريع'!$A$6:$A$205,0))&amp;"","كود غير موجود"))</f>
        <v/>
      </c>
      <c r="F131" s="18">
        <f>IF(OR(B131&amp;""="",NOT(ISNUMBER(C131))),"",IFERROR(IF(INDEX('المشاريع'!$D$6:$D$205,MATCH(B131&amp;"",'المشاريع'!$A$6:$A$205,0))="بالساعة",ROUND(C131*INDEX('المشاريع'!$F$6:$F$205,MATCH(B131&amp;"",'المشاريع'!$A$6:$A$205,0)),2),0),0))</f>
        <v/>
      </c>
    </row>
    <row r="132">
      <c r="A132" s="13" t="n"/>
      <c r="B132" s="5" t="n"/>
      <c r="C132" s="19" t="n"/>
      <c r="D132" s="5" t="n"/>
      <c r="E132" s="6">
        <f>IF(B132&amp;""="","",IFERROR(INDEX('المشاريع'!$B$6:$B$205,MATCH(B132&amp;"",'المشاريع'!$A$6:$A$205,0))&amp;"","كود غير موجود"))</f>
        <v/>
      </c>
      <c r="F132" s="18">
        <f>IF(OR(B132&amp;""="",NOT(ISNUMBER(C132))),"",IFERROR(IF(INDEX('المشاريع'!$D$6:$D$205,MATCH(B132&amp;"",'المشاريع'!$A$6:$A$205,0))="بالساعة",ROUND(C132*INDEX('المشاريع'!$F$6:$F$205,MATCH(B132&amp;"",'المشاريع'!$A$6:$A$205,0)),2),0),0))</f>
        <v/>
      </c>
    </row>
    <row r="133">
      <c r="A133" s="13" t="n"/>
      <c r="B133" s="5" t="n"/>
      <c r="C133" s="19" t="n"/>
      <c r="D133" s="5" t="n"/>
      <c r="E133" s="6">
        <f>IF(B133&amp;""="","",IFERROR(INDEX('المشاريع'!$B$6:$B$205,MATCH(B133&amp;"",'المشاريع'!$A$6:$A$205,0))&amp;"","كود غير موجود"))</f>
        <v/>
      </c>
      <c r="F133" s="18">
        <f>IF(OR(B133&amp;""="",NOT(ISNUMBER(C133))),"",IFERROR(IF(INDEX('المشاريع'!$D$6:$D$205,MATCH(B133&amp;"",'المشاريع'!$A$6:$A$205,0))="بالساعة",ROUND(C133*INDEX('المشاريع'!$F$6:$F$205,MATCH(B133&amp;"",'المشاريع'!$A$6:$A$205,0)),2),0),0))</f>
        <v/>
      </c>
    </row>
    <row r="134">
      <c r="A134" s="13" t="n"/>
      <c r="B134" s="5" t="n"/>
      <c r="C134" s="19" t="n"/>
      <c r="D134" s="5" t="n"/>
      <c r="E134" s="6">
        <f>IF(B134&amp;""="","",IFERROR(INDEX('المشاريع'!$B$6:$B$205,MATCH(B134&amp;"",'المشاريع'!$A$6:$A$205,0))&amp;"","كود غير موجود"))</f>
        <v/>
      </c>
      <c r="F134" s="18">
        <f>IF(OR(B134&amp;""="",NOT(ISNUMBER(C134))),"",IFERROR(IF(INDEX('المشاريع'!$D$6:$D$205,MATCH(B134&amp;"",'المشاريع'!$A$6:$A$205,0))="بالساعة",ROUND(C134*INDEX('المشاريع'!$F$6:$F$205,MATCH(B134&amp;"",'المشاريع'!$A$6:$A$205,0)),2),0),0))</f>
        <v/>
      </c>
    </row>
    <row r="135">
      <c r="A135" s="13" t="n"/>
      <c r="B135" s="5" t="n"/>
      <c r="C135" s="19" t="n"/>
      <c r="D135" s="5" t="n"/>
      <c r="E135" s="6">
        <f>IF(B135&amp;""="","",IFERROR(INDEX('المشاريع'!$B$6:$B$205,MATCH(B135&amp;"",'المشاريع'!$A$6:$A$205,0))&amp;"","كود غير موجود"))</f>
        <v/>
      </c>
      <c r="F135" s="18">
        <f>IF(OR(B135&amp;""="",NOT(ISNUMBER(C135))),"",IFERROR(IF(INDEX('المشاريع'!$D$6:$D$205,MATCH(B135&amp;"",'المشاريع'!$A$6:$A$205,0))="بالساعة",ROUND(C135*INDEX('المشاريع'!$F$6:$F$205,MATCH(B135&amp;"",'المشاريع'!$A$6:$A$205,0)),2),0),0))</f>
        <v/>
      </c>
    </row>
    <row r="136">
      <c r="A136" s="13" t="n"/>
      <c r="B136" s="5" t="n"/>
      <c r="C136" s="19" t="n"/>
      <c r="D136" s="5" t="n"/>
      <c r="E136" s="6">
        <f>IF(B136&amp;""="","",IFERROR(INDEX('المشاريع'!$B$6:$B$205,MATCH(B136&amp;"",'المشاريع'!$A$6:$A$205,0))&amp;"","كود غير موجود"))</f>
        <v/>
      </c>
      <c r="F136" s="18">
        <f>IF(OR(B136&amp;""="",NOT(ISNUMBER(C136))),"",IFERROR(IF(INDEX('المشاريع'!$D$6:$D$205,MATCH(B136&amp;"",'المشاريع'!$A$6:$A$205,0))="بالساعة",ROUND(C136*INDEX('المشاريع'!$F$6:$F$205,MATCH(B136&amp;"",'المشاريع'!$A$6:$A$205,0)),2),0),0))</f>
        <v/>
      </c>
    </row>
    <row r="137">
      <c r="A137" s="13" t="n"/>
      <c r="B137" s="5" t="n"/>
      <c r="C137" s="19" t="n"/>
      <c r="D137" s="5" t="n"/>
      <c r="E137" s="6">
        <f>IF(B137&amp;""="","",IFERROR(INDEX('المشاريع'!$B$6:$B$205,MATCH(B137&amp;"",'المشاريع'!$A$6:$A$205,0))&amp;"","كود غير موجود"))</f>
        <v/>
      </c>
      <c r="F137" s="18">
        <f>IF(OR(B137&amp;""="",NOT(ISNUMBER(C137))),"",IFERROR(IF(INDEX('المشاريع'!$D$6:$D$205,MATCH(B137&amp;"",'المشاريع'!$A$6:$A$205,0))="بالساعة",ROUND(C137*INDEX('المشاريع'!$F$6:$F$205,MATCH(B137&amp;"",'المشاريع'!$A$6:$A$205,0)),2),0),0))</f>
        <v/>
      </c>
    </row>
    <row r="138">
      <c r="A138" s="13" t="n"/>
      <c r="B138" s="5" t="n"/>
      <c r="C138" s="19" t="n"/>
      <c r="D138" s="5" t="n"/>
      <c r="E138" s="6">
        <f>IF(B138&amp;""="","",IFERROR(INDEX('المشاريع'!$B$6:$B$205,MATCH(B138&amp;"",'المشاريع'!$A$6:$A$205,0))&amp;"","كود غير موجود"))</f>
        <v/>
      </c>
      <c r="F138" s="18">
        <f>IF(OR(B138&amp;""="",NOT(ISNUMBER(C138))),"",IFERROR(IF(INDEX('المشاريع'!$D$6:$D$205,MATCH(B138&amp;"",'المشاريع'!$A$6:$A$205,0))="بالساعة",ROUND(C138*INDEX('المشاريع'!$F$6:$F$205,MATCH(B138&amp;"",'المشاريع'!$A$6:$A$205,0)),2),0),0))</f>
        <v/>
      </c>
    </row>
    <row r="139">
      <c r="A139" s="13" t="n"/>
      <c r="B139" s="5" t="n"/>
      <c r="C139" s="19" t="n"/>
      <c r="D139" s="5" t="n"/>
      <c r="E139" s="6">
        <f>IF(B139&amp;""="","",IFERROR(INDEX('المشاريع'!$B$6:$B$205,MATCH(B139&amp;"",'المشاريع'!$A$6:$A$205,0))&amp;"","كود غير موجود"))</f>
        <v/>
      </c>
      <c r="F139" s="18">
        <f>IF(OR(B139&amp;""="",NOT(ISNUMBER(C139))),"",IFERROR(IF(INDEX('المشاريع'!$D$6:$D$205,MATCH(B139&amp;"",'المشاريع'!$A$6:$A$205,0))="بالساعة",ROUND(C139*INDEX('المشاريع'!$F$6:$F$205,MATCH(B139&amp;"",'المشاريع'!$A$6:$A$205,0)),2),0),0))</f>
        <v/>
      </c>
    </row>
    <row r="140">
      <c r="A140" s="13" t="n"/>
      <c r="B140" s="5" t="n"/>
      <c r="C140" s="19" t="n"/>
      <c r="D140" s="5" t="n"/>
      <c r="E140" s="6">
        <f>IF(B140&amp;""="","",IFERROR(INDEX('المشاريع'!$B$6:$B$205,MATCH(B140&amp;"",'المشاريع'!$A$6:$A$205,0))&amp;"","كود غير موجود"))</f>
        <v/>
      </c>
      <c r="F140" s="18">
        <f>IF(OR(B140&amp;""="",NOT(ISNUMBER(C140))),"",IFERROR(IF(INDEX('المشاريع'!$D$6:$D$205,MATCH(B140&amp;"",'المشاريع'!$A$6:$A$205,0))="بالساعة",ROUND(C140*INDEX('المشاريع'!$F$6:$F$205,MATCH(B140&amp;"",'المشاريع'!$A$6:$A$205,0)),2),0),0))</f>
        <v/>
      </c>
    </row>
    <row r="141">
      <c r="A141" s="13" t="n"/>
      <c r="B141" s="5" t="n"/>
      <c r="C141" s="19" t="n"/>
      <c r="D141" s="5" t="n"/>
      <c r="E141" s="6">
        <f>IF(B141&amp;""="","",IFERROR(INDEX('المشاريع'!$B$6:$B$205,MATCH(B141&amp;"",'المشاريع'!$A$6:$A$205,0))&amp;"","كود غير موجود"))</f>
        <v/>
      </c>
      <c r="F141" s="18">
        <f>IF(OR(B141&amp;""="",NOT(ISNUMBER(C141))),"",IFERROR(IF(INDEX('المشاريع'!$D$6:$D$205,MATCH(B141&amp;"",'المشاريع'!$A$6:$A$205,0))="بالساعة",ROUND(C141*INDEX('المشاريع'!$F$6:$F$205,MATCH(B141&amp;"",'المشاريع'!$A$6:$A$205,0)),2),0),0))</f>
        <v/>
      </c>
    </row>
    <row r="142">
      <c r="A142" s="13" t="n"/>
      <c r="B142" s="5" t="n"/>
      <c r="C142" s="19" t="n"/>
      <c r="D142" s="5" t="n"/>
      <c r="E142" s="6">
        <f>IF(B142&amp;""="","",IFERROR(INDEX('المشاريع'!$B$6:$B$205,MATCH(B142&amp;"",'المشاريع'!$A$6:$A$205,0))&amp;"","كود غير موجود"))</f>
        <v/>
      </c>
      <c r="F142" s="18">
        <f>IF(OR(B142&amp;""="",NOT(ISNUMBER(C142))),"",IFERROR(IF(INDEX('المشاريع'!$D$6:$D$205,MATCH(B142&amp;"",'المشاريع'!$A$6:$A$205,0))="بالساعة",ROUND(C142*INDEX('المشاريع'!$F$6:$F$205,MATCH(B142&amp;"",'المشاريع'!$A$6:$A$205,0)),2),0),0))</f>
        <v/>
      </c>
    </row>
    <row r="143">
      <c r="A143" s="13" t="n"/>
      <c r="B143" s="5" t="n"/>
      <c r="C143" s="19" t="n"/>
      <c r="D143" s="5" t="n"/>
      <c r="E143" s="6">
        <f>IF(B143&amp;""="","",IFERROR(INDEX('المشاريع'!$B$6:$B$205,MATCH(B143&amp;"",'المشاريع'!$A$6:$A$205,0))&amp;"","كود غير موجود"))</f>
        <v/>
      </c>
      <c r="F143" s="18">
        <f>IF(OR(B143&amp;""="",NOT(ISNUMBER(C143))),"",IFERROR(IF(INDEX('المشاريع'!$D$6:$D$205,MATCH(B143&amp;"",'المشاريع'!$A$6:$A$205,0))="بالساعة",ROUND(C143*INDEX('المشاريع'!$F$6:$F$205,MATCH(B143&amp;"",'المشاريع'!$A$6:$A$205,0)),2),0),0))</f>
        <v/>
      </c>
    </row>
    <row r="144">
      <c r="A144" s="13" t="n"/>
      <c r="B144" s="5" t="n"/>
      <c r="C144" s="19" t="n"/>
      <c r="D144" s="5" t="n"/>
      <c r="E144" s="6">
        <f>IF(B144&amp;""="","",IFERROR(INDEX('المشاريع'!$B$6:$B$205,MATCH(B144&amp;"",'المشاريع'!$A$6:$A$205,0))&amp;"","كود غير موجود"))</f>
        <v/>
      </c>
      <c r="F144" s="18">
        <f>IF(OR(B144&amp;""="",NOT(ISNUMBER(C144))),"",IFERROR(IF(INDEX('المشاريع'!$D$6:$D$205,MATCH(B144&amp;"",'المشاريع'!$A$6:$A$205,0))="بالساعة",ROUND(C144*INDEX('المشاريع'!$F$6:$F$205,MATCH(B144&amp;"",'المشاريع'!$A$6:$A$205,0)),2),0),0))</f>
        <v/>
      </c>
    </row>
    <row r="145">
      <c r="A145" s="13" t="n"/>
      <c r="B145" s="5" t="n"/>
      <c r="C145" s="19" t="n"/>
      <c r="D145" s="5" t="n"/>
      <c r="E145" s="6">
        <f>IF(B145&amp;""="","",IFERROR(INDEX('المشاريع'!$B$6:$B$205,MATCH(B145&amp;"",'المشاريع'!$A$6:$A$205,0))&amp;"","كود غير موجود"))</f>
        <v/>
      </c>
      <c r="F145" s="18">
        <f>IF(OR(B145&amp;""="",NOT(ISNUMBER(C145))),"",IFERROR(IF(INDEX('المشاريع'!$D$6:$D$205,MATCH(B145&amp;"",'المشاريع'!$A$6:$A$205,0))="بالساعة",ROUND(C145*INDEX('المشاريع'!$F$6:$F$205,MATCH(B145&amp;"",'المشاريع'!$A$6:$A$205,0)),2),0),0))</f>
        <v/>
      </c>
    </row>
    <row r="146">
      <c r="A146" s="13" t="n"/>
      <c r="B146" s="5" t="n"/>
      <c r="C146" s="19" t="n"/>
      <c r="D146" s="5" t="n"/>
      <c r="E146" s="6">
        <f>IF(B146&amp;""="","",IFERROR(INDEX('المشاريع'!$B$6:$B$205,MATCH(B146&amp;"",'المشاريع'!$A$6:$A$205,0))&amp;"","كود غير موجود"))</f>
        <v/>
      </c>
      <c r="F146" s="18">
        <f>IF(OR(B146&amp;""="",NOT(ISNUMBER(C146))),"",IFERROR(IF(INDEX('المشاريع'!$D$6:$D$205,MATCH(B146&amp;"",'المشاريع'!$A$6:$A$205,0))="بالساعة",ROUND(C146*INDEX('المشاريع'!$F$6:$F$205,MATCH(B146&amp;"",'المشاريع'!$A$6:$A$205,0)),2),0),0))</f>
        <v/>
      </c>
    </row>
    <row r="147">
      <c r="A147" s="13" t="n"/>
      <c r="B147" s="5" t="n"/>
      <c r="C147" s="19" t="n"/>
      <c r="D147" s="5" t="n"/>
      <c r="E147" s="6">
        <f>IF(B147&amp;""="","",IFERROR(INDEX('المشاريع'!$B$6:$B$205,MATCH(B147&amp;"",'المشاريع'!$A$6:$A$205,0))&amp;"","كود غير موجود"))</f>
        <v/>
      </c>
      <c r="F147" s="18">
        <f>IF(OR(B147&amp;""="",NOT(ISNUMBER(C147))),"",IFERROR(IF(INDEX('المشاريع'!$D$6:$D$205,MATCH(B147&amp;"",'المشاريع'!$A$6:$A$205,0))="بالساعة",ROUND(C147*INDEX('المشاريع'!$F$6:$F$205,MATCH(B147&amp;"",'المشاريع'!$A$6:$A$205,0)),2),0),0))</f>
        <v/>
      </c>
    </row>
    <row r="148">
      <c r="A148" s="13" t="n"/>
      <c r="B148" s="5" t="n"/>
      <c r="C148" s="19" t="n"/>
      <c r="D148" s="5" t="n"/>
      <c r="E148" s="6">
        <f>IF(B148&amp;""="","",IFERROR(INDEX('المشاريع'!$B$6:$B$205,MATCH(B148&amp;"",'المشاريع'!$A$6:$A$205,0))&amp;"","كود غير موجود"))</f>
        <v/>
      </c>
      <c r="F148" s="18">
        <f>IF(OR(B148&amp;""="",NOT(ISNUMBER(C148))),"",IFERROR(IF(INDEX('المشاريع'!$D$6:$D$205,MATCH(B148&amp;"",'المشاريع'!$A$6:$A$205,0))="بالساعة",ROUND(C148*INDEX('المشاريع'!$F$6:$F$205,MATCH(B148&amp;"",'المشاريع'!$A$6:$A$205,0)),2),0),0))</f>
        <v/>
      </c>
    </row>
    <row r="149">
      <c r="A149" s="13" t="n"/>
      <c r="B149" s="5" t="n"/>
      <c r="C149" s="19" t="n"/>
      <c r="D149" s="5" t="n"/>
      <c r="E149" s="6">
        <f>IF(B149&amp;""="","",IFERROR(INDEX('المشاريع'!$B$6:$B$205,MATCH(B149&amp;"",'المشاريع'!$A$6:$A$205,0))&amp;"","كود غير موجود"))</f>
        <v/>
      </c>
      <c r="F149" s="18">
        <f>IF(OR(B149&amp;""="",NOT(ISNUMBER(C149))),"",IFERROR(IF(INDEX('المشاريع'!$D$6:$D$205,MATCH(B149&amp;"",'المشاريع'!$A$6:$A$205,0))="بالساعة",ROUND(C149*INDEX('المشاريع'!$F$6:$F$205,MATCH(B149&amp;"",'المشاريع'!$A$6:$A$205,0)),2),0),0))</f>
        <v/>
      </c>
    </row>
    <row r="150">
      <c r="A150" s="13" t="n"/>
      <c r="B150" s="5" t="n"/>
      <c r="C150" s="19" t="n"/>
      <c r="D150" s="5" t="n"/>
      <c r="E150" s="6">
        <f>IF(B150&amp;""="","",IFERROR(INDEX('المشاريع'!$B$6:$B$205,MATCH(B150&amp;"",'المشاريع'!$A$6:$A$205,0))&amp;"","كود غير موجود"))</f>
        <v/>
      </c>
      <c r="F150" s="18">
        <f>IF(OR(B150&amp;""="",NOT(ISNUMBER(C150))),"",IFERROR(IF(INDEX('المشاريع'!$D$6:$D$205,MATCH(B150&amp;"",'المشاريع'!$A$6:$A$205,0))="بالساعة",ROUND(C150*INDEX('المشاريع'!$F$6:$F$205,MATCH(B150&amp;"",'المشاريع'!$A$6:$A$205,0)),2),0),0))</f>
        <v/>
      </c>
    </row>
    <row r="151">
      <c r="A151" s="13" t="n"/>
      <c r="B151" s="5" t="n"/>
      <c r="C151" s="19" t="n"/>
      <c r="D151" s="5" t="n"/>
      <c r="E151" s="6">
        <f>IF(B151&amp;""="","",IFERROR(INDEX('المشاريع'!$B$6:$B$205,MATCH(B151&amp;"",'المشاريع'!$A$6:$A$205,0))&amp;"","كود غير موجود"))</f>
        <v/>
      </c>
      <c r="F151" s="18">
        <f>IF(OR(B151&amp;""="",NOT(ISNUMBER(C151))),"",IFERROR(IF(INDEX('المشاريع'!$D$6:$D$205,MATCH(B151&amp;"",'المشاريع'!$A$6:$A$205,0))="بالساعة",ROUND(C151*INDEX('المشاريع'!$F$6:$F$205,MATCH(B151&amp;"",'المشاريع'!$A$6:$A$205,0)),2),0),0))</f>
        <v/>
      </c>
    </row>
    <row r="152">
      <c r="A152" s="13" t="n"/>
      <c r="B152" s="5" t="n"/>
      <c r="C152" s="19" t="n"/>
      <c r="D152" s="5" t="n"/>
      <c r="E152" s="6">
        <f>IF(B152&amp;""="","",IFERROR(INDEX('المشاريع'!$B$6:$B$205,MATCH(B152&amp;"",'المشاريع'!$A$6:$A$205,0))&amp;"","كود غير موجود"))</f>
        <v/>
      </c>
      <c r="F152" s="18">
        <f>IF(OR(B152&amp;""="",NOT(ISNUMBER(C152))),"",IFERROR(IF(INDEX('المشاريع'!$D$6:$D$205,MATCH(B152&amp;"",'المشاريع'!$A$6:$A$205,0))="بالساعة",ROUND(C152*INDEX('المشاريع'!$F$6:$F$205,MATCH(B152&amp;"",'المشاريع'!$A$6:$A$205,0)),2),0),0))</f>
        <v/>
      </c>
    </row>
    <row r="153">
      <c r="A153" s="13" t="n"/>
      <c r="B153" s="5" t="n"/>
      <c r="C153" s="19" t="n"/>
      <c r="D153" s="5" t="n"/>
      <c r="E153" s="6">
        <f>IF(B153&amp;""="","",IFERROR(INDEX('المشاريع'!$B$6:$B$205,MATCH(B153&amp;"",'المشاريع'!$A$6:$A$205,0))&amp;"","كود غير موجود"))</f>
        <v/>
      </c>
      <c r="F153" s="18">
        <f>IF(OR(B153&amp;""="",NOT(ISNUMBER(C153))),"",IFERROR(IF(INDEX('المشاريع'!$D$6:$D$205,MATCH(B153&amp;"",'المشاريع'!$A$6:$A$205,0))="بالساعة",ROUND(C153*INDEX('المشاريع'!$F$6:$F$205,MATCH(B153&amp;"",'المشاريع'!$A$6:$A$205,0)),2),0),0))</f>
        <v/>
      </c>
    </row>
    <row r="154">
      <c r="A154" s="13" t="n"/>
      <c r="B154" s="5" t="n"/>
      <c r="C154" s="19" t="n"/>
      <c r="D154" s="5" t="n"/>
      <c r="E154" s="6">
        <f>IF(B154&amp;""="","",IFERROR(INDEX('المشاريع'!$B$6:$B$205,MATCH(B154&amp;"",'المشاريع'!$A$6:$A$205,0))&amp;"","كود غير موجود"))</f>
        <v/>
      </c>
      <c r="F154" s="18">
        <f>IF(OR(B154&amp;""="",NOT(ISNUMBER(C154))),"",IFERROR(IF(INDEX('المشاريع'!$D$6:$D$205,MATCH(B154&amp;"",'المشاريع'!$A$6:$A$205,0))="بالساعة",ROUND(C154*INDEX('المشاريع'!$F$6:$F$205,MATCH(B154&amp;"",'المشاريع'!$A$6:$A$205,0)),2),0),0))</f>
        <v/>
      </c>
    </row>
    <row r="155">
      <c r="A155" s="13" t="n"/>
      <c r="B155" s="5" t="n"/>
      <c r="C155" s="19" t="n"/>
      <c r="D155" s="5" t="n"/>
      <c r="E155" s="6">
        <f>IF(B155&amp;""="","",IFERROR(INDEX('المشاريع'!$B$6:$B$205,MATCH(B155&amp;"",'المشاريع'!$A$6:$A$205,0))&amp;"","كود غير موجود"))</f>
        <v/>
      </c>
      <c r="F155" s="18">
        <f>IF(OR(B155&amp;""="",NOT(ISNUMBER(C155))),"",IFERROR(IF(INDEX('المشاريع'!$D$6:$D$205,MATCH(B155&amp;"",'المشاريع'!$A$6:$A$205,0))="بالساعة",ROUND(C155*INDEX('المشاريع'!$F$6:$F$205,MATCH(B155&amp;"",'المشاريع'!$A$6:$A$205,0)),2),0),0))</f>
        <v/>
      </c>
    </row>
    <row r="156">
      <c r="A156" s="13" t="n"/>
      <c r="B156" s="5" t="n"/>
      <c r="C156" s="19" t="n"/>
      <c r="D156" s="5" t="n"/>
      <c r="E156" s="6">
        <f>IF(B156&amp;""="","",IFERROR(INDEX('المشاريع'!$B$6:$B$205,MATCH(B156&amp;"",'المشاريع'!$A$6:$A$205,0))&amp;"","كود غير موجود"))</f>
        <v/>
      </c>
      <c r="F156" s="18">
        <f>IF(OR(B156&amp;""="",NOT(ISNUMBER(C156))),"",IFERROR(IF(INDEX('المشاريع'!$D$6:$D$205,MATCH(B156&amp;"",'المشاريع'!$A$6:$A$205,0))="بالساعة",ROUND(C156*INDEX('المشاريع'!$F$6:$F$205,MATCH(B156&amp;"",'المشاريع'!$A$6:$A$205,0)),2),0),0))</f>
        <v/>
      </c>
    </row>
    <row r="157">
      <c r="A157" s="13" t="n"/>
      <c r="B157" s="5" t="n"/>
      <c r="C157" s="19" t="n"/>
      <c r="D157" s="5" t="n"/>
      <c r="E157" s="6">
        <f>IF(B157&amp;""="","",IFERROR(INDEX('المشاريع'!$B$6:$B$205,MATCH(B157&amp;"",'المشاريع'!$A$6:$A$205,0))&amp;"","كود غير موجود"))</f>
        <v/>
      </c>
      <c r="F157" s="18">
        <f>IF(OR(B157&amp;""="",NOT(ISNUMBER(C157))),"",IFERROR(IF(INDEX('المشاريع'!$D$6:$D$205,MATCH(B157&amp;"",'المشاريع'!$A$6:$A$205,0))="بالساعة",ROUND(C157*INDEX('المشاريع'!$F$6:$F$205,MATCH(B157&amp;"",'المشاريع'!$A$6:$A$205,0)),2),0),0))</f>
        <v/>
      </c>
    </row>
    <row r="158">
      <c r="A158" s="13" t="n"/>
      <c r="B158" s="5" t="n"/>
      <c r="C158" s="19" t="n"/>
      <c r="D158" s="5" t="n"/>
      <c r="E158" s="6">
        <f>IF(B158&amp;""="","",IFERROR(INDEX('المشاريع'!$B$6:$B$205,MATCH(B158&amp;"",'المشاريع'!$A$6:$A$205,0))&amp;"","كود غير موجود"))</f>
        <v/>
      </c>
      <c r="F158" s="18">
        <f>IF(OR(B158&amp;""="",NOT(ISNUMBER(C158))),"",IFERROR(IF(INDEX('المشاريع'!$D$6:$D$205,MATCH(B158&amp;"",'المشاريع'!$A$6:$A$205,0))="بالساعة",ROUND(C158*INDEX('المشاريع'!$F$6:$F$205,MATCH(B158&amp;"",'المشاريع'!$A$6:$A$205,0)),2),0),0))</f>
        <v/>
      </c>
    </row>
    <row r="159">
      <c r="A159" s="13" t="n"/>
      <c r="B159" s="5" t="n"/>
      <c r="C159" s="19" t="n"/>
      <c r="D159" s="5" t="n"/>
      <c r="E159" s="6">
        <f>IF(B159&amp;""="","",IFERROR(INDEX('المشاريع'!$B$6:$B$205,MATCH(B159&amp;"",'المشاريع'!$A$6:$A$205,0))&amp;"","كود غير موجود"))</f>
        <v/>
      </c>
      <c r="F159" s="18">
        <f>IF(OR(B159&amp;""="",NOT(ISNUMBER(C159))),"",IFERROR(IF(INDEX('المشاريع'!$D$6:$D$205,MATCH(B159&amp;"",'المشاريع'!$A$6:$A$205,0))="بالساعة",ROUND(C159*INDEX('المشاريع'!$F$6:$F$205,MATCH(B159&amp;"",'المشاريع'!$A$6:$A$205,0)),2),0),0))</f>
        <v/>
      </c>
    </row>
    <row r="160">
      <c r="A160" s="13" t="n"/>
      <c r="B160" s="5" t="n"/>
      <c r="C160" s="19" t="n"/>
      <c r="D160" s="5" t="n"/>
      <c r="E160" s="6">
        <f>IF(B160&amp;""="","",IFERROR(INDEX('المشاريع'!$B$6:$B$205,MATCH(B160&amp;"",'المشاريع'!$A$6:$A$205,0))&amp;"","كود غير موجود"))</f>
        <v/>
      </c>
      <c r="F160" s="18">
        <f>IF(OR(B160&amp;""="",NOT(ISNUMBER(C160))),"",IFERROR(IF(INDEX('المشاريع'!$D$6:$D$205,MATCH(B160&amp;"",'المشاريع'!$A$6:$A$205,0))="بالساعة",ROUND(C160*INDEX('المشاريع'!$F$6:$F$205,MATCH(B160&amp;"",'المشاريع'!$A$6:$A$205,0)),2),0),0))</f>
        <v/>
      </c>
    </row>
    <row r="161">
      <c r="A161" s="13" t="n"/>
      <c r="B161" s="5" t="n"/>
      <c r="C161" s="19" t="n"/>
      <c r="D161" s="5" t="n"/>
      <c r="E161" s="6">
        <f>IF(B161&amp;""="","",IFERROR(INDEX('المشاريع'!$B$6:$B$205,MATCH(B161&amp;"",'المشاريع'!$A$6:$A$205,0))&amp;"","كود غير موجود"))</f>
        <v/>
      </c>
      <c r="F161" s="18">
        <f>IF(OR(B161&amp;""="",NOT(ISNUMBER(C161))),"",IFERROR(IF(INDEX('المشاريع'!$D$6:$D$205,MATCH(B161&amp;"",'المشاريع'!$A$6:$A$205,0))="بالساعة",ROUND(C161*INDEX('المشاريع'!$F$6:$F$205,MATCH(B161&amp;"",'المشاريع'!$A$6:$A$205,0)),2),0),0))</f>
        <v/>
      </c>
    </row>
    <row r="162">
      <c r="A162" s="13" t="n"/>
      <c r="B162" s="5" t="n"/>
      <c r="C162" s="19" t="n"/>
      <c r="D162" s="5" t="n"/>
      <c r="E162" s="6">
        <f>IF(B162&amp;""="","",IFERROR(INDEX('المشاريع'!$B$6:$B$205,MATCH(B162&amp;"",'المشاريع'!$A$6:$A$205,0))&amp;"","كود غير موجود"))</f>
        <v/>
      </c>
      <c r="F162" s="18">
        <f>IF(OR(B162&amp;""="",NOT(ISNUMBER(C162))),"",IFERROR(IF(INDEX('المشاريع'!$D$6:$D$205,MATCH(B162&amp;"",'المشاريع'!$A$6:$A$205,0))="بالساعة",ROUND(C162*INDEX('المشاريع'!$F$6:$F$205,MATCH(B162&amp;"",'المشاريع'!$A$6:$A$205,0)),2),0),0))</f>
        <v/>
      </c>
    </row>
    <row r="163">
      <c r="A163" s="13" t="n"/>
      <c r="B163" s="5" t="n"/>
      <c r="C163" s="19" t="n"/>
      <c r="D163" s="5" t="n"/>
      <c r="E163" s="6">
        <f>IF(B163&amp;""="","",IFERROR(INDEX('المشاريع'!$B$6:$B$205,MATCH(B163&amp;"",'المشاريع'!$A$6:$A$205,0))&amp;"","كود غير موجود"))</f>
        <v/>
      </c>
      <c r="F163" s="18">
        <f>IF(OR(B163&amp;""="",NOT(ISNUMBER(C163))),"",IFERROR(IF(INDEX('المشاريع'!$D$6:$D$205,MATCH(B163&amp;"",'المشاريع'!$A$6:$A$205,0))="بالساعة",ROUND(C163*INDEX('المشاريع'!$F$6:$F$205,MATCH(B163&amp;"",'المشاريع'!$A$6:$A$205,0)),2),0),0))</f>
        <v/>
      </c>
    </row>
    <row r="164">
      <c r="A164" s="13" t="n"/>
      <c r="B164" s="5" t="n"/>
      <c r="C164" s="19" t="n"/>
      <c r="D164" s="5" t="n"/>
      <c r="E164" s="6">
        <f>IF(B164&amp;""="","",IFERROR(INDEX('المشاريع'!$B$6:$B$205,MATCH(B164&amp;"",'المشاريع'!$A$6:$A$205,0))&amp;"","كود غير موجود"))</f>
        <v/>
      </c>
      <c r="F164" s="18">
        <f>IF(OR(B164&amp;""="",NOT(ISNUMBER(C164))),"",IFERROR(IF(INDEX('المشاريع'!$D$6:$D$205,MATCH(B164&amp;"",'المشاريع'!$A$6:$A$205,0))="بالساعة",ROUND(C164*INDEX('المشاريع'!$F$6:$F$205,MATCH(B164&amp;"",'المشاريع'!$A$6:$A$205,0)),2),0),0))</f>
        <v/>
      </c>
    </row>
    <row r="165">
      <c r="A165" s="13" t="n"/>
      <c r="B165" s="5" t="n"/>
      <c r="C165" s="19" t="n"/>
      <c r="D165" s="5" t="n"/>
      <c r="E165" s="6">
        <f>IF(B165&amp;""="","",IFERROR(INDEX('المشاريع'!$B$6:$B$205,MATCH(B165&amp;"",'المشاريع'!$A$6:$A$205,0))&amp;"","كود غير موجود"))</f>
        <v/>
      </c>
      <c r="F165" s="18">
        <f>IF(OR(B165&amp;""="",NOT(ISNUMBER(C165))),"",IFERROR(IF(INDEX('المشاريع'!$D$6:$D$205,MATCH(B165&amp;"",'المشاريع'!$A$6:$A$205,0))="بالساعة",ROUND(C165*INDEX('المشاريع'!$F$6:$F$205,MATCH(B165&amp;"",'المشاريع'!$A$6:$A$205,0)),2),0),0))</f>
        <v/>
      </c>
    </row>
    <row r="166">
      <c r="A166" s="13" t="n"/>
      <c r="B166" s="5" t="n"/>
      <c r="C166" s="19" t="n"/>
      <c r="D166" s="5" t="n"/>
      <c r="E166" s="6">
        <f>IF(B166&amp;""="","",IFERROR(INDEX('المشاريع'!$B$6:$B$205,MATCH(B166&amp;"",'المشاريع'!$A$6:$A$205,0))&amp;"","كود غير موجود"))</f>
        <v/>
      </c>
      <c r="F166" s="18">
        <f>IF(OR(B166&amp;""="",NOT(ISNUMBER(C166))),"",IFERROR(IF(INDEX('المشاريع'!$D$6:$D$205,MATCH(B166&amp;"",'المشاريع'!$A$6:$A$205,0))="بالساعة",ROUND(C166*INDEX('المشاريع'!$F$6:$F$205,MATCH(B166&amp;"",'المشاريع'!$A$6:$A$205,0)),2),0),0))</f>
        <v/>
      </c>
    </row>
    <row r="167">
      <c r="A167" s="13" t="n"/>
      <c r="B167" s="5" t="n"/>
      <c r="C167" s="19" t="n"/>
      <c r="D167" s="5" t="n"/>
      <c r="E167" s="6">
        <f>IF(B167&amp;""="","",IFERROR(INDEX('المشاريع'!$B$6:$B$205,MATCH(B167&amp;"",'المشاريع'!$A$6:$A$205,0))&amp;"","كود غير موجود"))</f>
        <v/>
      </c>
      <c r="F167" s="18">
        <f>IF(OR(B167&amp;""="",NOT(ISNUMBER(C167))),"",IFERROR(IF(INDEX('المشاريع'!$D$6:$D$205,MATCH(B167&amp;"",'المشاريع'!$A$6:$A$205,0))="بالساعة",ROUND(C167*INDEX('المشاريع'!$F$6:$F$205,MATCH(B167&amp;"",'المشاريع'!$A$6:$A$205,0)),2),0),0))</f>
        <v/>
      </c>
    </row>
    <row r="168">
      <c r="A168" s="13" t="n"/>
      <c r="B168" s="5" t="n"/>
      <c r="C168" s="19" t="n"/>
      <c r="D168" s="5" t="n"/>
      <c r="E168" s="6">
        <f>IF(B168&amp;""="","",IFERROR(INDEX('المشاريع'!$B$6:$B$205,MATCH(B168&amp;"",'المشاريع'!$A$6:$A$205,0))&amp;"","كود غير موجود"))</f>
        <v/>
      </c>
      <c r="F168" s="18">
        <f>IF(OR(B168&amp;""="",NOT(ISNUMBER(C168))),"",IFERROR(IF(INDEX('المشاريع'!$D$6:$D$205,MATCH(B168&amp;"",'المشاريع'!$A$6:$A$205,0))="بالساعة",ROUND(C168*INDEX('المشاريع'!$F$6:$F$205,MATCH(B168&amp;"",'المشاريع'!$A$6:$A$205,0)),2),0),0))</f>
        <v/>
      </c>
    </row>
    <row r="169">
      <c r="A169" s="13" t="n"/>
      <c r="B169" s="5" t="n"/>
      <c r="C169" s="19" t="n"/>
      <c r="D169" s="5" t="n"/>
      <c r="E169" s="6">
        <f>IF(B169&amp;""="","",IFERROR(INDEX('المشاريع'!$B$6:$B$205,MATCH(B169&amp;"",'المشاريع'!$A$6:$A$205,0))&amp;"","كود غير موجود"))</f>
        <v/>
      </c>
      <c r="F169" s="18">
        <f>IF(OR(B169&amp;""="",NOT(ISNUMBER(C169))),"",IFERROR(IF(INDEX('المشاريع'!$D$6:$D$205,MATCH(B169&amp;"",'المشاريع'!$A$6:$A$205,0))="بالساعة",ROUND(C169*INDEX('المشاريع'!$F$6:$F$205,MATCH(B169&amp;"",'المشاريع'!$A$6:$A$205,0)),2),0),0))</f>
        <v/>
      </c>
    </row>
    <row r="170">
      <c r="A170" s="13" t="n"/>
      <c r="B170" s="5" t="n"/>
      <c r="C170" s="19" t="n"/>
      <c r="D170" s="5" t="n"/>
      <c r="E170" s="6">
        <f>IF(B170&amp;""="","",IFERROR(INDEX('المشاريع'!$B$6:$B$205,MATCH(B170&amp;"",'المشاريع'!$A$6:$A$205,0))&amp;"","كود غير موجود"))</f>
        <v/>
      </c>
      <c r="F170" s="18">
        <f>IF(OR(B170&amp;""="",NOT(ISNUMBER(C170))),"",IFERROR(IF(INDEX('المشاريع'!$D$6:$D$205,MATCH(B170&amp;"",'المشاريع'!$A$6:$A$205,0))="بالساعة",ROUND(C170*INDEX('المشاريع'!$F$6:$F$205,MATCH(B170&amp;"",'المشاريع'!$A$6:$A$205,0)),2),0),0))</f>
        <v/>
      </c>
    </row>
    <row r="171">
      <c r="A171" s="13" t="n"/>
      <c r="B171" s="5" t="n"/>
      <c r="C171" s="19" t="n"/>
      <c r="D171" s="5" t="n"/>
      <c r="E171" s="6">
        <f>IF(B171&amp;""="","",IFERROR(INDEX('المشاريع'!$B$6:$B$205,MATCH(B171&amp;"",'المشاريع'!$A$6:$A$205,0))&amp;"","كود غير موجود"))</f>
        <v/>
      </c>
      <c r="F171" s="18">
        <f>IF(OR(B171&amp;""="",NOT(ISNUMBER(C171))),"",IFERROR(IF(INDEX('المشاريع'!$D$6:$D$205,MATCH(B171&amp;"",'المشاريع'!$A$6:$A$205,0))="بالساعة",ROUND(C171*INDEX('المشاريع'!$F$6:$F$205,MATCH(B171&amp;"",'المشاريع'!$A$6:$A$205,0)),2),0),0))</f>
        <v/>
      </c>
    </row>
    <row r="172">
      <c r="A172" s="13" t="n"/>
      <c r="B172" s="5" t="n"/>
      <c r="C172" s="19" t="n"/>
      <c r="D172" s="5" t="n"/>
      <c r="E172" s="6">
        <f>IF(B172&amp;""="","",IFERROR(INDEX('المشاريع'!$B$6:$B$205,MATCH(B172&amp;"",'المشاريع'!$A$6:$A$205,0))&amp;"","كود غير موجود"))</f>
        <v/>
      </c>
      <c r="F172" s="18">
        <f>IF(OR(B172&amp;""="",NOT(ISNUMBER(C172))),"",IFERROR(IF(INDEX('المشاريع'!$D$6:$D$205,MATCH(B172&amp;"",'المشاريع'!$A$6:$A$205,0))="بالساعة",ROUND(C172*INDEX('المشاريع'!$F$6:$F$205,MATCH(B172&amp;"",'المشاريع'!$A$6:$A$205,0)),2),0),0))</f>
        <v/>
      </c>
    </row>
    <row r="173">
      <c r="A173" s="13" t="n"/>
      <c r="B173" s="5" t="n"/>
      <c r="C173" s="19" t="n"/>
      <c r="D173" s="5" t="n"/>
      <c r="E173" s="6">
        <f>IF(B173&amp;""="","",IFERROR(INDEX('المشاريع'!$B$6:$B$205,MATCH(B173&amp;"",'المشاريع'!$A$6:$A$205,0))&amp;"","كود غير موجود"))</f>
        <v/>
      </c>
      <c r="F173" s="18">
        <f>IF(OR(B173&amp;""="",NOT(ISNUMBER(C173))),"",IFERROR(IF(INDEX('المشاريع'!$D$6:$D$205,MATCH(B173&amp;"",'المشاريع'!$A$6:$A$205,0))="بالساعة",ROUND(C173*INDEX('المشاريع'!$F$6:$F$205,MATCH(B173&amp;"",'المشاريع'!$A$6:$A$205,0)),2),0),0))</f>
        <v/>
      </c>
    </row>
    <row r="174">
      <c r="A174" s="13" t="n"/>
      <c r="B174" s="5" t="n"/>
      <c r="C174" s="19" t="n"/>
      <c r="D174" s="5" t="n"/>
      <c r="E174" s="6">
        <f>IF(B174&amp;""="","",IFERROR(INDEX('المشاريع'!$B$6:$B$205,MATCH(B174&amp;"",'المشاريع'!$A$6:$A$205,0))&amp;"","كود غير موجود"))</f>
        <v/>
      </c>
      <c r="F174" s="18">
        <f>IF(OR(B174&amp;""="",NOT(ISNUMBER(C174))),"",IFERROR(IF(INDEX('المشاريع'!$D$6:$D$205,MATCH(B174&amp;"",'المشاريع'!$A$6:$A$205,0))="بالساعة",ROUND(C174*INDEX('المشاريع'!$F$6:$F$205,MATCH(B174&amp;"",'المشاريع'!$A$6:$A$205,0)),2),0),0))</f>
        <v/>
      </c>
    </row>
    <row r="175">
      <c r="A175" s="13" t="n"/>
      <c r="B175" s="5" t="n"/>
      <c r="C175" s="19" t="n"/>
      <c r="D175" s="5" t="n"/>
      <c r="E175" s="6">
        <f>IF(B175&amp;""="","",IFERROR(INDEX('المشاريع'!$B$6:$B$205,MATCH(B175&amp;"",'المشاريع'!$A$6:$A$205,0))&amp;"","كود غير موجود"))</f>
        <v/>
      </c>
      <c r="F175" s="18">
        <f>IF(OR(B175&amp;""="",NOT(ISNUMBER(C175))),"",IFERROR(IF(INDEX('المشاريع'!$D$6:$D$205,MATCH(B175&amp;"",'المشاريع'!$A$6:$A$205,0))="بالساعة",ROUND(C175*INDEX('المشاريع'!$F$6:$F$205,MATCH(B175&amp;"",'المشاريع'!$A$6:$A$205,0)),2),0),0))</f>
        <v/>
      </c>
    </row>
    <row r="176">
      <c r="A176" s="13" t="n"/>
      <c r="B176" s="5" t="n"/>
      <c r="C176" s="19" t="n"/>
      <c r="D176" s="5" t="n"/>
      <c r="E176" s="6">
        <f>IF(B176&amp;""="","",IFERROR(INDEX('المشاريع'!$B$6:$B$205,MATCH(B176&amp;"",'المشاريع'!$A$6:$A$205,0))&amp;"","كود غير موجود"))</f>
        <v/>
      </c>
      <c r="F176" s="18">
        <f>IF(OR(B176&amp;""="",NOT(ISNUMBER(C176))),"",IFERROR(IF(INDEX('المشاريع'!$D$6:$D$205,MATCH(B176&amp;"",'المشاريع'!$A$6:$A$205,0))="بالساعة",ROUND(C176*INDEX('المشاريع'!$F$6:$F$205,MATCH(B176&amp;"",'المشاريع'!$A$6:$A$205,0)),2),0),0))</f>
        <v/>
      </c>
    </row>
    <row r="177">
      <c r="A177" s="13" t="n"/>
      <c r="B177" s="5" t="n"/>
      <c r="C177" s="19" t="n"/>
      <c r="D177" s="5" t="n"/>
      <c r="E177" s="6">
        <f>IF(B177&amp;""="","",IFERROR(INDEX('المشاريع'!$B$6:$B$205,MATCH(B177&amp;"",'المشاريع'!$A$6:$A$205,0))&amp;"","كود غير موجود"))</f>
        <v/>
      </c>
      <c r="F177" s="18">
        <f>IF(OR(B177&amp;""="",NOT(ISNUMBER(C177))),"",IFERROR(IF(INDEX('المشاريع'!$D$6:$D$205,MATCH(B177&amp;"",'المشاريع'!$A$6:$A$205,0))="بالساعة",ROUND(C177*INDEX('المشاريع'!$F$6:$F$205,MATCH(B177&amp;"",'المشاريع'!$A$6:$A$205,0)),2),0),0))</f>
        <v/>
      </c>
    </row>
    <row r="178">
      <c r="A178" s="13" t="n"/>
      <c r="B178" s="5" t="n"/>
      <c r="C178" s="19" t="n"/>
      <c r="D178" s="5" t="n"/>
      <c r="E178" s="6">
        <f>IF(B178&amp;""="","",IFERROR(INDEX('المشاريع'!$B$6:$B$205,MATCH(B178&amp;"",'المشاريع'!$A$6:$A$205,0))&amp;"","كود غير موجود"))</f>
        <v/>
      </c>
      <c r="F178" s="18">
        <f>IF(OR(B178&amp;""="",NOT(ISNUMBER(C178))),"",IFERROR(IF(INDEX('المشاريع'!$D$6:$D$205,MATCH(B178&amp;"",'المشاريع'!$A$6:$A$205,0))="بالساعة",ROUND(C178*INDEX('المشاريع'!$F$6:$F$205,MATCH(B178&amp;"",'المشاريع'!$A$6:$A$205,0)),2),0),0))</f>
        <v/>
      </c>
    </row>
    <row r="179">
      <c r="A179" s="13" t="n"/>
      <c r="B179" s="5" t="n"/>
      <c r="C179" s="19" t="n"/>
      <c r="D179" s="5" t="n"/>
      <c r="E179" s="6">
        <f>IF(B179&amp;""="","",IFERROR(INDEX('المشاريع'!$B$6:$B$205,MATCH(B179&amp;"",'المشاريع'!$A$6:$A$205,0))&amp;"","كود غير موجود"))</f>
        <v/>
      </c>
      <c r="F179" s="18">
        <f>IF(OR(B179&amp;""="",NOT(ISNUMBER(C179))),"",IFERROR(IF(INDEX('المشاريع'!$D$6:$D$205,MATCH(B179&amp;"",'المشاريع'!$A$6:$A$205,0))="بالساعة",ROUND(C179*INDEX('المشاريع'!$F$6:$F$205,MATCH(B179&amp;"",'المشاريع'!$A$6:$A$205,0)),2),0),0))</f>
        <v/>
      </c>
    </row>
    <row r="180">
      <c r="A180" s="13" t="n"/>
      <c r="B180" s="5" t="n"/>
      <c r="C180" s="19" t="n"/>
      <c r="D180" s="5" t="n"/>
      <c r="E180" s="6">
        <f>IF(B180&amp;""="","",IFERROR(INDEX('المشاريع'!$B$6:$B$205,MATCH(B180&amp;"",'المشاريع'!$A$6:$A$205,0))&amp;"","كود غير موجود"))</f>
        <v/>
      </c>
      <c r="F180" s="18">
        <f>IF(OR(B180&amp;""="",NOT(ISNUMBER(C180))),"",IFERROR(IF(INDEX('المشاريع'!$D$6:$D$205,MATCH(B180&amp;"",'المشاريع'!$A$6:$A$205,0))="بالساعة",ROUND(C180*INDEX('المشاريع'!$F$6:$F$205,MATCH(B180&amp;"",'المشاريع'!$A$6:$A$205,0)),2),0),0))</f>
        <v/>
      </c>
    </row>
    <row r="181">
      <c r="A181" s="13" t="n"/>
      <c r="B181" s="5" t="n"/>
      <c r="C181" s="19" t="n"/>
      <c r="D181" s="5" t="n"/>
      <c r="E181" s="6">
        <f>IF(B181&amp;""="","",IFERROR(INDEX('المشاريع'!$B$6:$B$205,MATCH(B181&amp;"",'المشاريع'!$A$6:$A$205,0))&amp;"","كود غير موجود"))</f>
        <v/>
      </c>
      <c r="F181" s="18">
        <f>IF(OR(B181&amp;""="",NOT(ISNUMBER(C181))),"",IFERROR(IF(INDEX('المشاريع'!$D$6:$D$205,MATCH(B181&amp;"",'المشاريع'!$A$6:$A$205,0))="بالساعة",ROUND(C181*INDEX('المشاريع'!$F$6:$F$205,MATCH(B181&amp;"",'المشاريع'!$A$6:$A$205,0)),2),0),0))</f>
        <v/>
      </c>
    </row>
    <row r="182">
      <c r="A182" s="13" t="n"/>
      <c r="B182" s="5" t="n"/>
      <c r="C182" s="19" t="n"/>
      <c r="D182" s="5" t="n"/>
      <c r="E182" s="6">
        <f>IF(B182&amp;""="","",IFERROR(INDEX('المشاريع'!$B$6:$B$205,MATCH(B182&amp;"",'المشاريع'!$A$6:$A$205,0))&amp;"","كود غير موجود"))</f>
        <v/>
      </c>
      <c r="F182" s="18">
        <f>IF(OR(B182&amp;""="",NOT(ISNUMBER(C182))),"",IFERROR(IF(INDEX('المشاريع'!$D$6:$D$205,MATCH(B182&amp;"",'المشاريع'!$A$6:$A$205,0))="بالساعة",ROUND(C182*INDEX('المشاريع'!$F$6:$F$205,MATCH(B182&amp;"",'المشاريع'!$A$6:$A$205,0)),2),0),0))</f>
        <v/>
      </c>
    </row>
    <row r="183">
      <c r="A183" s="13" t="n"/>
      <c r="B183" s="5" t="n"/>
      <c r="C183" s="19" t="n"/>
      <c r="D183" s="5" t="n"/>
      <c r="E183" s="6">
        <f>IF(B183&amp;""="","",IFERROR(INDEX('المشاريع'!$B$6:$B$205,MATCH(B183&amp;"",'المشاريع'!$A$6:$A$205,0))&amp;"","كود غير موجود"))</f>
        <v/>
      </c>
      <c r="F183" s="18">
        <f>IF(OR(B183&amp;""="",NOT(ISNUMBER(C183))),"",IFERROR(IF(INDEX('المشاريع'!$D$6:$D$205,MATCH(B183&amp;"",'المشاريع'!$A$6:$A$205,0))="بالساعة",ROUND(C183*INDEX('المشاريع'!$F$6:$F$205,MATCH(B183&amp;"",'المشاريع'!$A$6:$A$205,0)),2),0),0))</f>
        <v/>
      </c>
    </row>
    <row r="184">
      <c r="A184" s="13" t="n"/>
      <c r="B184" s="5" t="n"/>
      <c r="C184" s="19" t="n"/>
      <c r="D184" s="5" t="n"/>
      <c r="E184" s="6">
        <f>IF(B184&amp;""="","",IFERROR(INDEX('المشاريع'!$B$6:$B$205,MATCH(B184&amp;"",'المشاريع'!$A$6:$A$205,0))&amp;"","كود غير موجود"))</f>
        <v/>
      </c>
      <c r="F184" s="18">
        <f>IF(OR(B184&amp;""="",NOT(ISNUMBER(C184))),"",IFERROR(IF(INDEX('المشاريع'!$D$6:$D$205,MATCH(B184&amp;"",'المشاريع'!$A$6:$A$205,0))="بالساعة",ROUND(C184*INDEX('المشاريع'!$F$6:$F$205,MATCH(B184&amp;"",'المشاريع'!$A$6:$A$205,0)),2),0),0))</f>
        <v/>
      </c>
    </row>
    <row r="185">
      <c r="A185" s="13" t="n"/>
      <c r="B185" s="5" t="n"/>
      <c r="C185" s="19" t="n"/>
      <c r="D185" s="5" t="n"/>
      <c r="E185" s="6">
        <f>IF(B185&amp;""="","",IFERROR(INDEX('المشاريع'!$B$6:$B$205,MATCH(B185&amp;"",'المشاريع'!$A$6:$A$205,0))&amp;"","كود غير موجود"))</f>
        <v/>
      </c>
      <c r="F185" s="18">
        <f>IF(OR(B185&amp;""="",NOT(ISNUMBER(C185))),"",IFERROR(IF(INDEX('المشاريع'!$D$6:$D$205,MATCH(B185&amp;"",'المشاريع'!$A$6:$A$205,0))="بالساعة",ROUND(C185*INDEX('المشاريع'!$F$6:$F$205,MATCH(B185&amp;"",'المشاريع'!$A$6:$A$205,0)),2),0),0))</f>
        <v/>
      </c>
    </row>
    <row r="186">
      <c r="A186" s="13" t="n"/>
      <c r="B186" s="5" t="n"/>
      <c r="C186" s="19" t="n"/>
      <c r="D186" s="5" t="n"/>
      <c r="E186" s="6">
        <f>IF(B186&amp;""="","",IFERROR(INDEX('المشاريع'!$B$6:$B$205,MATCH(B186&amp;"",'المشاريع'!$A$6:$A$205,0))&amp;"","كود غير موجود"))</f>
        <v/>
      </c>
      <c r="F186" s="18">
        <f>IF(OR(B186&amp;""="",NOT(ISNUMBER(C186))),"",IFERROR(IF(INDEX('المشاريع'!$D$6:$D$205,MATCH(B186&amp;"",'المشاريع'!$A$6:$A$205,0))="بالساعة",ROUND(C186*INDEX('المشاريع'!$F$6:$F$205,MATCH(B186&amp;"",'المشاريع'!$A$6:$A$205,0)),2),0),0))</f>
        <v/>
      </c>
    </row>
    <row r="187">
      <c r="A187" s="13" t="n"/>
      <c r="B187" s="5" t="n"/>
      <c r="C187" s="19" t="n"/>
      <c r="D187" s="5" t="n"/>
      <c r="E187" s="6">
        <f>IF(B187&amp;""="","",IFERROR(INDEX('المشاريع'!$B$6:$B$205,MATCH(B187&amp;"",'المشاريع'!$A$6:$A$205,0))&amp;"","كود غير موجود"))</f>
        <v/>
      </c>
      <c r="F187" s="18">
        <f>IF(OR(B187&amp;""="",NOT(ISNUMBER(C187))),"",IFERROR(IF(INDEX('المشاريع'!$D$6:$D$205,MATCH(B187&amp;"",'المشاريع'!$A$6:$A$205,0))="بالساعة",ROUND(C187*INDEX('المشاريع'!$F$6:$F$205,MATCH(B187&amp;"",'المشاريع'!$A$6:$A$205,0)),2),0),0))</f>
        <v/>
      </c>
    </row>
    <row r="188">
      <c r="A188" s="13" t="n"/>
      <c r="B188" s="5" t="n"/>
      <c r="C188" s="19" t="n"/>
      <c r="D188" s="5" t="n"/>
      <c r="E188" s="6">
        <f>IF(B188&amp;""="","",IFERROR(INDEX('المشاريع'!$B$6:$B$205,MATCH(B188&amp;"",'المشاريع'!$A$6:$A$205,0))&amp;"","كود غير موجود"))</f>
        <v/>
      </c>
      <c r="F188" s="18">
        <f>IF(OR(B188&amp;""="",NOT(ISNUMBER(C188))),"",IFERROR(IF(INDEX('المشاريع'!$D$6:$D$205,MATCH(B188&amp;"",'المشاريع'!$A$6:$A$205,0))="بالساعة",ROUND(C188*INDEX('المشاريع'!$F$6:$F$205,MATCH(B188&amp;"",'المشاريع'!$A$6:$A$205,0)),2),0),0))</f>
        <v/>
      </c>
    </row>
    <row r="189">
      <c r="A189" s="13" t="n"/>
      <c r="B189" s="5" t="n"/>
      <c r="C189" s="19" t="n"/>
      <c r="D189" s="5" t="n"/>
      <c r="E189" s="6">
        <f>IF(B189&amp;""="","",IFERROR(INDEX('المشاريع'!$B$6:$B$205,MATCH(B189&amp;"",'المشاريع'!$A$6:$A$205,0))&amp;"","كود غير موجود"))</f>
        <v/>
      </c>
      <c r="F189" s="18">
        <f>IF(OR(B189&amp;""="",NOT(ISNUMBER(C189))),"",IFERROR(IF(INDEX('المشاريع'!$D$6:$D$205,MATCH(B189&amp;"",'المشاريع'!$A$6:$A$205,0))="بالساعة",ROUND(C189*INDEX('المشاريع'!$F$6:$F$205,MATCH(B189&amp;"",'المشاريع'!$A$6:$A$205,0)),2),0),0))</f>
        <v/>
      </c>
    </row>
    <row r="190">
      <c r="A190" s="13" t="n"/>
      <c r="B190" s="5" t="n"/>
      <c r="C190" s="19" t="n"/>
      <c r="D190" s="5" t="n"/>
      <c r="E190" s="6">
        <f>IF(B190&amp;""="","",IFERROR(INDEX('المشاريع'!$B$6:$B$205,MATCH(B190&amp;"",'المشاريع'!$A$6:$A$205,0))&amp;"","كود غير موجود"))</f>
        <v/>
      </c>
      <c r="F190" s="18">
        <f>IF(OR(B190&amp;""="",NOT(ISNUMBER(C190))),"",IFERROR(IF(INDEX('المشاريع'!$D$6:$D$205,MATCH(B190&amp;"",'المشاريع'!$A$6:$A$205,0))="بالساعة",ROUND(C190*INDEX('المشاريع'!$F$6:$F$205,MATCH(B190&amp;"",'المشاريع'!$A$6:$A$205,0)),2),0),0))</f>
        <v/>
      </c>
    </row>
    <row r="191">
      <c r="A191" s="13" t="n"/>
      <c r="B191" s="5" t="n"/>
      <c r="C191" s="19" t="n"/>
      <c r="D191" s="5" t="n"/>
      <c r="E191" s="6">
        <f>IF(B191&amp;""="","",IFERROR(INDEX('المشاريع'!$B$6:$B$205,MATCH(B191&amp;"",'المشاريع'!$A$6:$A$205,0))&amp;"","كود غير موجود"))</f>
        <v/>
      </c>
      <c r="F191" s="18">
        <f>IF(OR(B191&amp;""="",NOT(ISNUMBER(C191))),"",IFERROR(IF(INDEX('المشاريع'!$D$6:$D$205,MATCH(B191&amp;"",'المشاريع'!$A$6:$A$205,0))="بالساعة",ROUND(C191*INDEX('المشاريع'!$F$6:$F$205,MATCH(B191&amp;"",'المشاريع'!$A$6:$A$205,0)),2),0),0))</f>
        <v/>
      </c>
    </row>
    <row r="192">
      <c r="A192" s="13" t="n"/>
      <c r="B192" s="5" t="n"/>
      <c r="C192" s="19" t="n"/>
      <c r="D192" s="5" t="n"/>
      <c r="E192" s="6">
        <f>IF(B192&amp;""="","",IFERROR(INDEX('المشاريع'!$B$6:$B$205,MATCH(B192&amp;"",'المشاريع'!$A$6:$A$205,0))&amp;"","كود غير موجود"))</f>
        <v/>
      </c>
      <c r="F192" s="18">
        <f>IF(OR(B192&amp;""="",NOT(ISNUMBER(C192))),"",IFERROR(IF(INDEX('المشاريع'!$D$6:$D$205,MATCH(B192&amp;"",'المشاريع'!$A$6:$A$205,0))="بالساعة",ROUND(C192*INDEX('المشاريع'!$F$6:$F$205,MATCH(B192&amp;"",'المشاريع'!$A$6:$A$205,0)),2),0),0))</f>
        <v/>
      </c>
    </row>
    <row r="193">
      <c r="A193" s="13" t="n"/>
      <c r="B193" s="5" t="n"/>
      <c r="C193" s="19" t="n"/>
      <c r="D193" s="5" t="n"/>
      <c r="E193" s="6">
        <f>IF(B193&amp;""="","",IFERROR(INDEX('المشاريع'!$B$6:$B$205,MATCH(B193&amp;"",'المشاريع'!$A$6:$A$205,0))&amp;"","كود غير موجود"))</f>
        <v/>
      </c>
      <c r="F193" s="18">
        <f>IF(OR(B193&amp;""="",NOT(ISNUMBER(C193))),"",IFERROR(IF(INDEX('المشاريع'!$D$6:$D$205,MATCH(B193&amp;"",'المشاريع'!$A$6:$A$205,0))="بالساعة",ROUND(C193*INDEX('المشاريع'!$F$6:$F$205,MATCH(B193&amp;"",'المشاريع'!$A$6:$A$205,0)),2),0),0))</f>
        <v/>
      </c>
    </row>
    <row r="194">
      <c r="A194" s="13" t="n"/>
      <c r="B194" s="5" t="n"/>
      <c r="C194" s="19" t="n"/>
      <c r="D194" s="5" t="n"/>
      <c r="E194" s="6">
        <f>IF(B194&amp;""="","",IFERROR(INDEX('المشاريع'!$B$6:$B$205,MATCH(B194&amp;"",'المشاريع'!$A$6:$A$205,0))&amp;"","كود غير موجود"))</f>
        <v/>
      </c>
      <c r="F194" s="18">
        <f>IF(OR(B194&amp;""="",NOT(ISNUMBER(C194))),"",IFERROR(IF(INDEX('المشاريع'!$D$6:$D$205,MATCH(B194&amp;"",'المشاريع'!$A$6:$A$205,0))="بالساعة",ROUND(C194*INDEX('المشاريع'!$F$6:$F$205,MATCH(B194&amp;"",'المشاريع'!$A$6:$A$205,0)),2),0),0))</f>
        <v/>
      </c>
    </row>
    <row r="195">
      <c r="A195" s="13" t="n"/>
      <c r="B195" s="5" t="n"/>
      <c r="C195" s="19" t="n"/>
      <c r="D195" s="5" t="n"/>
      <c r="E195" s="6">
        <f>IF(B195&amp;""="","",IFERROR(INDEX('المشاريع'!$B$6:$B$205,MATCH(B195&amp;"",'المشاريع'!$A$6:$A$205,0))&amp;"","كود غير موجود"))</f>
        <v/>
      </c>
      <c r="F195" s="18">
        <f>IF(OR(B195&amp;""="",NOT(ISNUMBER(C195))),"",IFERROR(IF(INDEX('المشاريع'!$D$6:$D$205,MATCH(B195&amp;"",'المشاريع'!$A$6:$A$205,0))="بالساعة",ROUND(C195*INDEX('المشاريع'!$F$6:$F$205,MATCH(B195&amp;"",'المشاريع'!$A$6:$A$205,0)),2),0),0))</f>
        <v/>
      </c>
    </row>
    <row r="196">
      <c r="A196" s="13" t="n"/>
      <c r="B196" s="5" t="n"/>
      <c r="C196" s="19" t="n"/>
      <c r="D196" s="5" t="n"/>
      <c r="E196" s="6">
        <f>IF(B196&amp;""="","",IFERROR(INDEX('المشاريع'!$B$6:$B$205,MATCH(B196&amp;"",'المشاريع'!$A$6:$A$205,0))&amp;"","كود غير موجود"))</f>
        <v/>
      </c>
      <c r="F196" s="18">
        <f>IF(OR(B196&amp;""="",NOT(ISNUMBER(C196))),"",IFERROR(IF(INDEX('المشاريع'!$D$6:$D$205,MATCH(B196&amp;"",'المشاريع'!$A$6:$A$205,0))="بالساعة",ROUND(C196*INDEX('المشاريع'!$F$6:$F$205,MATCH(B196&amp;"",'المشاريع'!$A$6:$A$205,0)),2),0),0))</f>
        <v/>
      </c>
    </row>
    <row r="197">
      <c r="A197" s="13" t="n"/>
      <c r="B197" s="5" t="n"/>
      <c r="C197" s="19" t="n"/>
      <c r="D197" s="5" t="n"/>
      <c r="E197" s="6">
        <f>IF(B197&amp;""="","",IFERROR(INDEX('المشاريع'!$B$6:$B$205,MATCH(B197&amp;"",'المشاريع'!$A$6:$A$205,0))&amp;"","كود غير موجود"))</f>
        <v/>
      </c>
      <c r="F197" s="18">
        <f>IF(OR(B197&amp;""="",NOT(ISNUMBER(C197))),"",IFERROR(IF(INDEX('المشاريع'!$D$6:$D$205,MATCH(B197&amp;"",'المشاريع'!$A$6:$A$205,0))="بالساعة",ROUND(C197*INDEX('المشاريع'!$F$6:$F$205,MATCH(B197&amp;"",'المشاريع'!$A$6:$A$205,0)),2),0),0))</f>
        <v/>
      </c>
    </row>
    <row r="198">
      <c r="A198" s="13" t="n"/>
      <c r="B198" s="5" t="n"/>
      <c r="C198" s="19" t="n"/>
      <c r="D198" s="5" t="n"/>
      <c r="E198" s="6">
        <f>IF(B198&amp;""="","",IFERROR(INDEX('المشاريع'!$B$6:$B$205,MATCH(B198&amp;"",'المشاريع'!$A$6:$A$205,0))&amp;"","كود غير موجود"))</f>
        <v/>
      </c>
      <c r="F198" s="18">
        <f>IF(OR(B198&amp;""="",NOT(ISNUMBER(C198))),"",IFERROR(IF(INDEX('المشاريع'!$D$6:$D$205,MATCH(B198&amp;"",'المشاريع'!$A$6:$A$205,0))="بالساعة",ROUND(C198*INDEX('المشاريع'!$F$6:$F$205,MATCH(B198&amp;"",'المشاريع'!$A$6:$A$205,0)),2),0),0))</f>
        <v/>
      </c>
    </row>
    <row r="199">
      <c r="A199" s="13" t="n"/>
      <c r="B199" s="5" t="n"/>
      <c r="C199" s="19" t="n"/>
      <c r="D199" s="5" t="n"/>
      <c r="E199" s="6">
        <f>IF(B199&amp;""="","",IFERROR(INDEX('المشاريع'!$B$6:$B$205,MATCH(B199&amp;"",'المشاريع'!$A$6:$A$205,0))&amp;"","كود غير موجود"))</f>
        <v/>
      </c>
      <c r="F199" s="18">
        <f>IF(OR(B199&amp;""="",NOT(ISNUMBER(C199))),"",IFERROR(IF(INDEX('المشاريع'!$D$6:$D$205,MATCH(B199&amp;"",'المشاريع'!$A$6:$A$205,0))="بالساعة",ROUND(C199*INDEX('المشاريع'!$F$6:$F$205,MATCH(B199&amp;"",'المشاريع'!$A$6:$A$205,0)),2),0),0))</f>
        <v/>
      </c>
    </row>
    <row r="200">
      <c r="A200" s="13" t="n"/>
      <c r="B200" s="5" t="n"/>
      <c r="C200" s="19" t="n"/>
      <c r="D200" s="5" t="n"/>
      <c r="E200" s="6">
        <f>IF(B200&amp;""="","",IFERROR(INDEX('المشاريع'!$B$6:$B$205,MATCH(B200&amp;"",'المشاريع'!$A$6:$A$205,0))&amp;"","كود غير موجود"))</f>
        <v/>
      </c>
      <c r="F200" s="18">
        <f>IF(OR(B200&amp;""="",NOT(ISNUMBER(C200))),"",IFERROR(IF(INDEX('المشاريع'!$D$6:$D$205,MATCH(B200&amp;"",'المشاريع'!$A$6:$A$205,0))="بالساعة",ROUND(C200*INDEX('المشاريع'!$F$6:$F$205,MATCH(B200&amp;"",'المشاريع'!$A$6:$A$205,0)),2),0),0))</f>
        <v/>
      </c>
    </row>
    <row r="201">
      <c r="A201" s="13" t="n"/>
      <c r="B201" s="5" t="n"/>
      <c r="C201" s="19" t="n"/>
      <c r="D201" s="5" t="n"/>
      <c r="E201" s="6">
        <f>IF(B201&amp;""="","",IFERROR(INDEX('المشاريع'!$B$6:$B$205,MATCH(B201&amp;"",'المشاريع'!$A$6:$A$205,0))&amp;"","كود غير موجود"))</f>
        <v/>
      </c>
      <c r="F201" s="18">
        <f>IF(OR(B201&amp;""="",NOT(ISNUMBER(C201))),"",IFERROR(IF(INDEX('المشاريع'!$D$6:$D$205,MATCH(B201&amp;"",'المشاريع'!$A$6:$A$205,0))="بالساعة",ROUND(C201*INDEX('المشاريع'!$F$6:$F$205,MATCH(B201&amp;"",'المشاريع'!$A$6:$A$205,0)),2),0),0))</f>
        <v/>
      </c>
    </row>
    <row r="202">
      <c r="A202" s="13" t="n"/>
      <c r="B202" s="5" t="n"/>
      <c r="C202" s="19" t="n"/>
      <c r="D202" s="5" t="n"/>
      <c r="E202" s="6">
        <f>IF(B202&amp;""="","",IFERROR(INDEX('المشاريع'!$B$6:$B$205,MATCH(B202&amp;"",'المشاريع'!$A$6:$A$205,0))&amp;"","كود غير موجود"))</f>
        <v/>
      </c>
      <c r="F202" s="18">
        <f>IF(OR(B202&amp;""="",NOT(ISNUMBER(C202))),"",IFERROR(IF(INDEX('المشاريع'!$D$6:$D$205,MATCH(B202&amp;"",'المشاريع'!$A$6:$A$205,0))="بالساعة",ROUND(C202*INDEX('المشاريع'!$F$6:$F$205,MATCH(B202&amp;"",'المشاريع'!$A$6:$A$205,0)),2),0),0))</f>
        <v/>
      </c>
    </row>
    <row r="203">
      <c r="A203" s="13" t="n"/>
      <c r="B203" s="5" t="n"/>
      <c r="C203" s="19" t="n"/>
      <c r="D203" s="5" t="n"/>
      <c r="E203" s="6">
        <f>IF(B203&amp;""="","",IFERROR(INDEX('المشاريع'!$B$6:$B$205,MATCH(B203&amp;"",'المشاريع'!$A$6:$A$205,0))&amp;"","كود غير موجود"))</f>
        <v/>
      </c>
      <c r="F203" s="18">
        <f>IF(OR(B203&amp;""="",NOT(ISNUMBER(C203))),"",IFERROR(IF(INDEX('المشاريع'!$D$6:$D$205,MATCH(B203&amp;"",'المشاريع'!$A$6:$A$205,0))="بالساعة",ROUND(C203*INDEX('المشاريع'!$F$6:$F$205,MATCH(B203&amp;"",'المشاريع'!$A$6:$A$205,0)),2),0),0))</f>
        <v/>
      </c>
    </row>
    <row r="204">
      <c r="A204" s="13" t="n"/>
      <c r="B204" s="5" t="n"/>
      <c r="C204" s="19" t="n"/>
      <c r="D204" s="5" t="n"/>
      <c r="E204" s="6">
        <f>IF(B204&amp;""="","",IFERROR(INDEX('المشاريع'!$B$6:$B$205,MATCH(B204&amp;"",'المشاريع'!$A$6:$A$205,0))&amp;"","كود غير موجود"))</f>
        <v/>
      </c>
      <c r="F204" s="18">
        <f>IF(OR(B204&amp;""="",NOT(ISNUMBER(C204))),"",IFERROR(IF(INDEX('المشاريع'!$D$6:$D$205,MATCH(B204&amp;"",'المشاريع'!$A$6:$A$205,0))="بالساعة",ROUND(C204*INDEX('المشاريع'!$F$6:$F$205,MATCH(B204&amp;"",'المشاريع'!$A$6:$A$205,0)),2),0),0))</f>
        <v/>
      </c>
    </row>
    <row r="205">
      <c r="A205" s="13" t="n"/>
      <c r="B205" s="5" t="n"/>
      <c r="C205" s="19" t="n"/>
      <c r="D205" s="5" t="n"/>
      <c r="E205" s="6">
        <f>IF(B205&amp;""="","",IFERROR(INDEX('المشاريع'!$B$6:$B$205,MATCH(B205&amp;"",'المشاريع'!$A$6:$A$205,0))&amp;"","كود غير موجود"))</f>
        <v/>
      </c>
      <c r="F205" s="18">
        <f>IF(OR(B205&amp;""="",NOT(ISNUMBER(C205))),"",IFERROR(IF(INDEX('المشاريع'!$D$6:$D$205,MATCH(B205&amp;"",'المشاريع'!$A$6:$A$205,0))="بالساعة",ROUND(C205*INDEX('المشاريع'!$F$6:$F$205,MATCH(B205&amp;"",'المشاريع'!$A$6:$A$205,0)),2),0),0))</f>
        <v/>
      </c>
    </row>
    <row r="206">
      <c r="A206" s="13" t="n"/>
      <c r="B206" s="5" t="n"/>
      <c r="C206" s="19" t="n"/>
      <c r="D206" s="5" t="n"/>
      <c r="E206" s="6">
        <f>IF(B206&amp;""="","",IFERROR(INDEX('المشاريع'!$B$6:$B$205,MATCH(B206&amp;"",'المشاريع'!$A$6:$A$205,0))&amp;"","كود غير موجود"))</f>
        <v/>
      </c>
      <c r="F206" s="18">
        <f>IF(OR(B206&amp;""="",NOT(ISNUMBER(C206))),"",IFERROR(IF(INDEX('المشاريع'!$D$6:$D$205,MATCH(B206&amp;"",'المشاريع'!$A$6:$A$205,0))="بالساعة",ROUND(C206*INDEX('المشاريع'!$F$6:$F$205,MATCH(B206&amp;"",'المشاريع'!$A$6:$A$205,0)),2),0),0))</f>
        <v/>
      </c>
    </row>
    <row r="207">
      <c r="A207" s="13" t="n"/>
      <c r="B207" s="5" t="n"/>
      <c r="C207" s="19" t="n"/>
      <c r="D207" s="5" t="n"/>
      <c r="E207" s="6">
        <f>IF(B207&amp;""="","",IFERROR(INDEX('المشاريع'!$B$6:$B$205,MATCH(B207&amp;"",'المشاريع'!$A$6:$A$205,0))&amp;"","كود غير موجود"))</f>
        <v/>
      </c>
      <c r="F207" s="18">
        <f>IF(OR(B207&amp;""="",NOT(ISNUMBER(C207))),"",IFERROR(IF(INDEX('المشاريع'!$D$6:$D$205,MATCH(B207&amp;"",'المشاريع'!$A$6:$A$205,0))="بالساعة",ROUND(C207*INDEX('المشاريع'!$F$6:$F$205,MATCH(B207&amp;"",'المشاريع'!$A$6:$A$205,0)),2),0),0))</f>
        <v/>
      </c>
    </row>
    <row r="208">
      <c r="A208" s="13" t="n"/>
      <c r="B208" s="5" t="n"/>
      <c r="C208" s="19" t="n"/>
      <c r="D208" s="5" t="n"/>
      <c r="E208" s="6">
        <f>IF(B208&amp;""="","",IFERROR(INDEX('المشاريع'!$B$6:$B$205,MATCH(B208&amp;"",'المشاريع'!$A$6:$A$205,0))&amp;"","كود غير موجود"))</f>
        <v/>
      </c>
      <c r="F208" s="18">
        <f>IF(OR(B208&amp;""="",NOT(ISNUMBER(C208))),"",IFERROR(IF(INDEX('المشاريع'!$D$6:$D$205,MATCH(B208&amp;"",'المشاريع'!$A$6:$A$205,0))="بالساعة",ROUND(C208*INDEX('المشاريع'!$F$6:$F$205,MATCH(B208&amp;"",'المشاريع'!$A$6:$A$205,0)),2),0),0))</f>
        <v/>
      </c>
    </row>
    <row r="209">
      <c r="A209" s="13" t="n"/>
      <c r="B209" s="5" t="n"/>
      <c r="C209" s="19" t="n"/>
      <c r="D209" s="5" t="n"/>
      <c r="E209" s="6">
        <f>IF(B209&amp;""="","",IFERROR(INDEX('المشاريع'!$B$6:$B$205,MATCH(B209&amp;"",'المشاريع'!$A$6:$A$205,0))&amp;"","كود غير موجود"))</f>
        <v/>
      </c>
      <c r="F209" s="18">
        <f>IF(OR(B209&amp;""="",NOT(ISNUMBER(C209))),"",IFERROR(IF(INDEX('المشاريع'!$D$6:$D$205,MATCH(B209&amp;"",'المشاريع'!$A$6:$A$205,0))="بالساعة",ROUND(C209*INDEX('المشاريع'!$F$6:$F$205,MATCH(B209&amp;"",'المشاريع'!$A$6:$A$205,0)),2),0),0))</f>
        <v/>
      </c>
    </row>
    <row r="210">
      <c r="A210" s="13" t="n"/>
      <c r="B210" s="5" t="n"/>
      <c r="C210" s="19" t="n"/>
      <c r="D210" s="5" t="n"/>
      <c r="E210" s="6">
        <f>IF(B210&amp;""="","",IFERROR(INDEX('المشاريع'!$B$6:$B$205,MATCH(B210&amp;"",'المشاريع'!$A$6:$A$205,0))&amp;"","كود غير موجود"))</f>
        <v/>
      </c>
      <c r="F210" s="18">
        <f>IF(OR(B210&amp;""="",NOT(ISNUMBER(C210))),"",IFERROR(IF(INDEX('المشاريع'!$D$6:$D$205,MATCH(B210&amp;"",'المشاريع'!$A$6:$A$205,0))="بالساعة",ROUND(C210*INDEX('المشاريع'!$F$6:$F$205,MATCH(B210&amp;"",'المشاريع'!$A$6:$A$205,0)),2),0),0))</f>
        <v/>
      </c>
    </row>
    <row r="211">
      <c r="A211" s="13" t="n"/>
      <c r="B211" s="5" t="n"/>
      <c r="C211" s="19" t="n"/>
      <c r="D211" s="5" t="n"/>
      <c r="E211" s="6">
        <f>IF(B211&amp;""="","",IFERROR(INDEX('المشاريع'!$B$6:$B$205,MATCH(B211&amp;"",'المشاريع'!$A$6:$A$205,0))&amp;"","كود غير موجود"))</f>
        <v/>
      </c>
      <c r="F211" s="18">
        <f>IF(OR(B211&amp;""="",NOT(ISNUMBER(C211))),"",IFERROR(IF(INDEX('المشاريع'!$D$6:$D$205,MATCH(B211&amp;"",'المشاريع'!$A$6:$A$205,0))="بالساعة",ROUND(C211*INDEX('المشاريع'!$F$6:$F$205,MATCH(B211&amp;"",'المشاريع'!$A$6:$A$205,0)),2),0),0))</f>
        <v/>
      </c>
    </row>
    <row r="212">
      <c r="A212" s="13" t="n"/>
      <c r="B212" s="5" t="n"/>
      <c r="C212" s="19" t="n"/>
      <c r="D212" s="5" t="n"/>
      <c r="E212" s="6">
        <f>IF(B212&amp;""="","",IFERROR(INDEX('المشاريع'!$B$6:$B$205,MATCH(B212&amp;"",'المشاريع'!$A$6:$A$205,0))&amp;"","كود غير موجود"))</f>
        <v/>
      </c>
      <c r="F212" s="18">
        <f>IF(OR(B212&amp;""="",NOT(ISNUMBER(C212))),"",IFERROR(IF(INDEX('المشاريع'!$D$6:$D$205,MATCH(B212&amp;"",'المشاريع'!$A$6:$A$205,0))="بالساعة",ROUND(C212*INDEX('المشاريع'!$F$6:$F$205,MATCH(B212&amp;"",'المشاريع'!$A$6:$A$205,0)),2),0),0))</f>
        <v/>
      </c>
    </row>
    <row r="213">
      <c r="A213" s="13" t="n"/>
      <c r="B213" s="5" t="n"/>
      <c r="C213" s="19" t="n"/>
      <c r="D213" s="5" t="n"/>
      <c r="E213" s="6">
        <f>IF(B213&amp;""="","",IFERROR(INDEX('المشاريع'!$B$6:$B$205,MATCH(B213&amp;"",'المشاريع'!$A$6:$A$205,0))&amp;"","كود غير موجود"))</f>
        <v/>
      </c>
      <c r="F213" s="18">
        <f>IF(OR(B213&amp;""="",NOT(ISNUMBER(C213))),"",IFERROR(IF(INDEX('المشاريع'!$D$6:$D$205,MATCH(B213&amp;"",'المشاريع'!$A$6:$A$205,0))="بالساعة",ROUND(C213*INDEX('المشاريع'!$F$6:$F$205,MATCH(B213&amp;"",'المشاريع'!$A$6:$A$205,0)),2),0),0))</f>
        <v/>
      </c>
    </row>
    <row r="214">
      <c r="A214" s="13" t="n"/>
      <c r="B214" s="5" t="n"/>
      <c r="C214" s="19" t="n"/>
      <c r="D214" s="5" t="n"/>
      <c r="E214" s="6">
        <f>IF(B214&amp;""="","",IFERROR(INDEX('المشاريع'!$B$6:$B$205,MATCH(B214&amp;"",'المشاريع'!$A$6:$A$205,0))&amp;"","كود غير موجود"))</f>
        <v/>
      </c>
      <c r="F214" s="18">
        <f>IF(OR(B214&amp;""="",NOT(ISNUMBER(C214))),"",IFERROR(IF(INDEX('المشاريع'!$D$6:$D$205,MATCH(B214&amp;"",'المشاريع'!$A$6:$A$205,0))="بالساعة",ROUND(C214*INDEX('المشاريع'!$F$6:$F$205,MATCH(B214&amp;"",'المشاريع'!$A$6:$A$205,0)),2),0),0))</f>
        <v/>
      </c>
    </row>
    <row r="215">
      <c r="A215" s="13" t="n"/>
      <c r="B215" s="5" t="n"/>
      <c r="C215" s="19" t="n"/>
      <c r="D215" s="5" t="n"/>
      <c r="E215" s="6">
        <f>IF(B215&amp;""="","",IFERROR(INDEX('المشاريع'!$B$6:$B$205,MATCH(B215&amp;"",'المشاريع'!$A$6:$A$205,0))&amp;"","كود غير موجود"))</f>
        <v/>
      </c>
      <c r="F215" s="18">
        <f>IF(OR(B215&amp;""="",NOT(ISNUMBER(C215))),"",IFERROR(IF(INDEX('المشاريع'!$D$6:$D$205,MATCH(B215&amp;"",'المشاريع'!$A$6:$A$205,0))="بالساعة",ROUND(C215*INDEX('المشاريع'!$F$6:$F$205,MATCH(B215&amp;"",'المشاريع'!$A$6:$A$205,0)),2),0),0))</f>
        <v/>
      </c>
    </row>
    <row r="216">
      <c r="A216" s="13" t="n"/>
      <c r="B216" s="5" t="n"/>
      <c r="C216" s="19" t="n"/>
      <c r="D216" s="5" t="n"/>
      <c r="E216" s="6">
        <f>IF(B216&amp;""="","",IFERROR(INDEX('المشاريع'!$B$6:$B$205,MATCH(B216&amp;"",'المشاريع'!$A$6:$A$205,0))&amp;"","كود غير موجود"))</f>
        <v/>
      </c>
      <c r="F216" s="18">
        <f>IF(OR(B216&amp;""="",NOT(ISNUMBER(C216))),"",IFERROR(IF(INDEX('المشاريع'!$D$6:$D$205,MATCH(B216&amp;"",'المشاريع'!$A$6:$A$205,0))="بالساعة",ROUND(C216*INDEX('المشاريع'!$F$6:$F$205,MATCH(B216&amp;"",'المشاريع'!$A$6:$A$205,0)),2),0),0))</f>
        <v/>
      </c>
    </row>
    <row r="217">
      <c r="A217" s="13" t="n"/>
      <c r="B217" s="5" t="n"/>
      <c r="C217" s="19" t="n"/>
      <c r="D217" s="5" t="n"/>
      <c r="E217" s="6">
        <f>IF(B217&amp;""="","",IFERROR(INDEX('المشاريع'!$B$6:$B$205,MATCH(B217&amp;"",'المشاريع'!$A$6:$A$205,0))&amp;"","كود غير موجود"))</f>
        <v/>
      </c>
      <c r="F217" s="18">
        <f>IF(OR(B217&amp;""="",NOT(ISNUMBER(C217))),"",IFERROR(IF(INDEX('المشاريع'!$D$6:$D$205,MATCH(B217&amp;"",'المشاريع'!$A$6:$A$205,0))="بالساعة",ROUND(C217*INDEX('المشاريع'!$F$6:$F$205,MATCH(B217&amp;"",'المشاريع'!$A$6:$A$205,0)),2),0),0))</f>
        <v/>
      </c>
    </row>
    <row r="218">
      <c r="A218" s="13" t="n"/>
      <c r="B218" s="5" t="n"/>
      <c r="C218" s="19" t="n"/>
      <c r="D218" s="5" t="n"/>
      <c r="E218" s="6">
        <f>IF(B218&amp;""="","",IFERROR(INDEX('المشاريع'!$B$6:$B$205,MATCH(B218&amp;"",'المشاريع'!$A$6:$A$205,0))&amp;"","كود غير موجود"))</f>
        <v/>
      </c>
      <c r="F218" s="18">
        <f>IF(OR(B218&amp;""="",NOT(ISNUMBER(C218))),"",IFERROR(IF(INDEX('المشاريع'!$D$6:$D$205,MATCH(B218&amp;"",'المشاريع'!$A$6:$A$205,0))="بالساعة",ROUND(C218*INDEX('المشاريع'!$F$6:$F$205,MATCH(B218&amp;"",'المشاريع'!$A$6:$A$205,0)),2),0),0))</f>
        <v/>
      </c>
    </row>
    <row r="219">
      <c r="A219" s="13" t="n"/>
      <c r="B219" s="5" t="n"/>
      <c r="C219" s="19" t="n"/>
      <c r="D219" s="5" t="n"/>
      <c r="E219" s="6">
        <f>IF(B219&amp;""="","",IFERROR(INDEX('المشاريع'!$B$6:$B$205,MATCH(B219&amp;"",'المشاريع'!$A$6:$A$205,0))&amp;"","كود غير موجود"))</f>
        <v/>
      </c>
      <c r="F219" s="18">
        <f>IF(OR(B219&amp;""="",NOT(ISNUMBER(C219))),"",IFERROR(IF(INDEX('المشاريع'!$D$6:$D$205,MATCH(B219&amp;"",'المشاريع'!$A$6:$A$205,0))="بالساعة",ROUND(C219*INDEX('المشاريع'!$F$6:$F$205,MATCH(B219&amp;"",'المشاريع'!$A$6:$A$205,0)),2),0),0))</f>
        <v/>
      </c>
    </row>
    <row r="220">
      <c r="A220" s="13" t="n"/>
      <c r="B220" s="5" t="n"/>
      <c r="C220" s="19" t="n"/>
      <c r="D220" s="5" t="n"/>
      <c r="E220" s="6">
        <f>IF(B220&amp;""="","",IFERROR(INDEX('المشاريع'!$B$6:$B$205,MATCH(B220&amp;"",'المشاريع'!$A$6:$A$205,0))&amp;"","كود غير موجود"))</f>
        <v/>
      </c>
      <c r="F220" s="18">
        <f>IF(OR(B220&amp;""="",NOT(ISNUMBER(C220))),"",IFERROR(IF(INDEX('المشاريع'!$D$6:$D$205,MATCH(B220&amp;"",'المشاريع'!$A$6:$A$205,0))="بالساعة",ROUND(C220*INDEX('المشاريع'!$F$6:$F$205,MATCH(B220&amp;"",'المشاريع'!$A$6:$A$205,0)),2),0),0))</f>
        <v/>
      </c>
    </row>
    <row r="221">
      <c r="A221" s="13" t="n"/>
      <c r="B221" s="5" t="n"/>
      <c r="C221" s="19" t="n"/>
      <c r="D221" s="5" t="n"/>
      <c r="E221" s="6">
        <f>IF(B221&amp;""="","",IFERROR(INDEX('المشاريع'!$B$6:$B$205,MATCH(B221&amp;"",'المشاريع'!$A$6:$A$205,0))&amp;"","كود غير موجود"))</f>
        <v/>
      </c>
      <c r="F221" s="18">
        <f>IF(OR(B221&amp;""="",NOT(ISNUMBER(C221))),"",IFERROR(IF(INDEX('المشاريع'!$D$6:$D$205,MATCH(B221&amp;"",'المشاريع'!$A$6:$A$205,0))="بالساعة",ROUND(C221*INDEX('المشاريع'!$F$6:$F$205,MATCH(B221&amp;"",'المشاريع'!$A$6:$A$205,0)),2),0),0))</f>
        <v/>
      </c>
    </row>
    <row r="222">
      <c r="A222" s="13" t="n"/>
      <c r="B222" s="5" t="n"/>
      <c r="C222" s="19" t="n"/>
      <c r="D222" s="5" t="n"/>
      <c r="E222" s="6">
        <f>IF(B222&amp;""="","",IFERROR(INDEX('المشاريع'!$B$6:$B$205,MATCH(B222&amp;"",'المشاريع'!$A$6:$A$205,0))&amp;"","كود غير موجود"))</f>
        <v/>
      </c>
      <c r="F222" s="18">
        <f>IF(OR(B222&amp;""="",NOT(ISNUMBER(C222))),"",IFERROR(IF(INDEX('المشاريع'!$D$6:$D$205,MATCH(B222&amp;"",'المشاريع'!$A$6:$A$205,0))="بالساعة",ROUND(C222*INDEX('المشاريع'!$F$6:$F$205,MATCH(B222&amp;"",'المشاريع'!$A$6:$A$205,0)),2),0),0))</f>
        <v/>
      </c>
    </row>
    <row r="223">
      <c r="A223" s="13" t="n"/>
      <c r="B223" s="5" t="n"/>
      <c r="C223" s="19" t="n"/>
      <c r="D223" s="5" t="n"/>
      <c r="E223" s="6">
        <f>IF(B223&amp;""="","",IFERROR(INDEX('المشاريع'!$B$6:$B$205,MATCH(B223&amp;"",'المشاريع'!$A$6:$A$205,0))&amp;"","كود غير موجود"))</f>
        <v/>
      </c>
      <c r="F223" s="18">
        <f>IF(OR(B223&amp;""="",NOT(ISNUMBER(C223))),"",IFERROR(IF(INDEX('المشاريع'!$D$6:$D$205,MATCH(B223&amp;"",'المشاريع'!$A$6:$A$205,0))="بالساعة",ROUND(C223*INDEX('المشاريع'!$F$6:$F$205,MATCH(B223&amp;"",'المشاريع'!$A$6:$A$205,0)),2),0),0))</f>
        <v/>
      </c>
    </row>
    <row r="224">
      <c r="A224" s="13" t="n"/>
      <c r="B224" s="5" t="n"/>
      <c r="C224" s="19" t="n"/>
      <c r="D224" s="5" t="n"/>
      <c r="E224" s="6">
        <f>IF(B224&amp;""="","",IFERROR(INDEX('المشاريع'!$B$6:$B$205,MATCH(B224&amp;"",'المشاريع'!$A$6:$A$205,0))&amp;"","كود غير موجود"))</f>
        <v/>
      </c>
      <c r="F224" s="18">
        <f>IF(OR(B224&amp;""="",NOT(ISNUMBER(C224))),"",IFERROR(IF(INDEX('المشاريع'!$D$6:$D$205,MATCH(B224&amp;"",'المشاريع'!$A$6:$A$205,0))="بالساعة",ROUND(C224*INDEX('المشاريع'!$F$6:$F$205,MATCH(B224&amp;"",'المشاريع'!$A$6:$A$205,0)),2),0),0))</f>
        <v/>
      </c>
    </row>
    <row r="225">
      <c r="A225" s="13" t="n"/>
      <c r="B225" s="5" t="n"/>
      <c r="C225" s="19" t="n"/>
      <c r="D225" s="5" t="n"/>
      <c r="E225" s="6">
        <f>IF(B225&amp;""="","",IFERROR(INDEX('المشاريع'!$B$6:$B$205,MATCH(B225&amp;"",'المشاريع'!$A$6:$A$205,0))&amp;"","كود غير موجود"))</f>
        <v/>
      </c>
      <c r="F225" s="18">
        <f>IF(OR(B225&amp;""="",NOT(ISNUMBER(C225))),"",IFERROR(IF(INDEX('المشاريع'!$D$6:$D$205,MATCH(B225&amp;"",'المشاريع'!$A$6:$A$205,0))="بالساعة",ROUND(C225*INDEX('المشاريع'!$F$6:$F$205,MATCH(B225&amp;"",'المشاريع'!$A$6:$A$205,0)),2),0),0))</f>
        <v/>
      </c>
    </row>
    <row r="226">
      <c r="A226" s="13" t="n"/>
      <c r="B226" s="5" t="n"/>
      <c r="C226" s="19" t="n"/>
      <c r="D226" s="5" t="n"/>
      <c r="E226" s="6">
        <f>IF(B226&amp;""="","",IFERROR(INDEX('المشاريع'!$B$6:$B$205,MATCH(B226&amp;"",'المشاريع'!$A$6:$A$205,0))&amp;"","كود غير موجود"))</f>
        <v/>
      </c>
      <c r="F226" s="18">
        <f>IF(OR(B226&amp;""="",NOT(ISNUMBER(C226))),"",IFERROR(IF(INDEX('المشاريع'!$D$6:$D$205,MATCH(B226&amp;"",'المشاريع'!$A$6:$A$205,0))="بالساعة",ROUND(C226*INDEX('المشاريع'!$F$6:$F$205,MATCH(B226&amp;"",'المشاريع'!$A$6:$A$205,0)),2),0),0))</f>
        <v/>
      </c>
    </row>
    <row r="227">
      <c r="A227" s="13" t="n"/>
      <c r="B227" s="5" t="n"/>
      <c r="C227" s="19" t="n"/>
      <c r="D227" s="5" t="n"/>
      <c r="E227" s="6">
        <f>IF(B227&amp;""="","",IFERROR(INDEX('المشاريع'!$B$6:$B$205,MATCH(B227&amp;"",'المشاريع'!$A$6:$A$205,0))&amp;"","كود غير موجود"))</f>
        <v/>
      </c>
      <c r="F227" s="18">
        <f>IF(OR(B227&amp;""="",NOT(ISNUMBER(C227))),"",IFERROR(IF(INDEX('المشاريع'!$D$6:$D$205,MATCH(B227&amp;"",'المشاريع'!$A$6:$A$205,0))="بالساعة",ROUND(C227*INDEX('المشاريع'!$F$6:$F$205,MATCH(B227&amp;"",'المشاريع'!$A$6:$A$205,0)),2),0),0))</f>
        <v/>
      </c>
    </row>
    <row r="228">
      <c r="A228" s="13" t="n"/>
      <c r="B228" s="5" t="n"/>
      <c r="C228" s="19" t="n"/>
      <c r="D228" s="5" t="n"/>
      <c r="E228" s="6">
        <f>IF(B228&amp;""="","",IFERROR(INDEX('المشاريع'!$B$6:$B$205,MATCH(B228&amp;"",'المشاريع'!$A$6:$A$205,0))&amp;"","كود غير موجود"))</f>
        <v/>
      </c>
      <c r="F228" s="18">
        <f>IF(OR(B228&amp;""="",NOT(ISNUMBER(C228))),"",IFERROR(IF(INDEX('المشاريع'!$D$6:$D$205,MATCH(B228&amp;"",'المشاريع'!$A$6:$A$205,0))="بالساعة",ROUND(C228*INDEX('المشاريع'!$F$6:$F$205,MATCH(B228&amp;"",'المشاريع'!$A$6:$A$205,0)),2),0),0))</f>
        <v/>
      </c>
    </row>
    <row r="229">
      <c r="A229" s="13" t="n"/>
      <c r="B229" s="5" t="n"/>
      <c r="C229" s="19" t="n"/>
      <c r="D229" s="5" t="n"/>
      <c r="E229" s="6">
        <f>IF(B229&amp;""="","",IFERROR(INDEX('المشاريع'!$B$6:$B$205,MATCH(B229&amp;"",'المشاريع'!$A$6:$A$205,0))&amp;"","كود غير موجود"))</f>
        <v/>
      </c>
      <c r="F229" s="18">
        <f>IF(OR(B229&amp;""="",NOT(ISNUMBER(C229))),"",IFERROR(IF(INDEX('المشاريع'!$D$6:$D$205,MATCH(B229&amp;"",'المشاريع'!$A$6:$A$205,0))="بالساعة",ROUND(C229*INDEX('المشاريع'!$F$6:$F$205,MATCH(B229&amp;"",'المشاريع'!$A$6:$A$205,0)),2),0),0))</f>
        <v/>
      </c>
    </row>
    <row r="230">
      <c r="A230" s="13" t="n"/>
      <c r="B230" s="5" t="n"/>
      <c r="C230" s="19" t="n"/>
      <c r="D230" s="5" t="n"/>
      <c r="E230" s="6">
        <f>IF(B230&amp;""="","",IFERROR(INDEX('المشاريع'!$B$6:$B$205,MATCH(B230&amp;"",'المشاريع'!$A$6:$A$205,0))&amp;"","كود غير موجود"))</f>
        <v/>
      </c>
      <c r="F230" s="18">
        <f>IF(OR(B230&amp;""="",NOT(ISNUMBER(C230))),"",IFERROR(IF(INDEX('المشاريع'!$D$6:$D$205,MATCH(B230&amp;"",'المشاريع'!$A$6:$A$205,0))="بالساعة",ROUND(C230*INDEX('المشاريع'!$F$6:$F$205,MATCH(B230&amp;"",'المشاريع'!$A$6:$A$205,0)),2),0),0))</f>
        <v/>
      </c>
    </row>
    <row r="231">
      <c r="A231" s="13" t="n"/>
      <c r="B231" s="5" t="n"/>
      <c r="C231" s="19" t="n"/>
      <c r="D231" s="5" t="n"/>
      <c r="E231" s="6">
        <f>IF(B231&amp;""="","",IFERROR(INDEX('المشاريع'!$B$6:$B$205,MATCH(B231&amp;"",'المشاريع'!$A$6:$A$205,0))&amp;"","كود غير موجود"))</f>
        <v/>
      </c>
      <c r="F231" s="18">
        <f>IF(OR(B231&amp;""="",NOT(ISNUMBER(C231))),"",IFERROR(IF(INDEX('المشاريع'!$D$6:$D$205,MATCH(B231&amp;"",'المشاريع'!$A$6:$A$205,0))="بالساعة",ROUND(C231*INDEX('المشاريع'!$F$6:$F$205,MATCH(B231&amp;"",'المشاريع'!$A$6:$A$205,0)),2),0),0))</f>
        <v/>
      </c>
    </row>
    <row r="232">
      <c r="A232" s="13" t="n"/>
      <c r="B232" s="5" t="n"/>
      <c r="C232" s="19" t="n"/>
      <c r="D232" s="5" t="n"/>
      <c r="E232" s="6">
        <f>IF(B232&amp;""="","",IFERROR(INDEX('المشاريع'!$B$6:$B$205,MATCH(B232&amp;"",'المشاريع'!$A$6:$A$205,0))&amp;"","كود غير موجود"))</f>
        <v/>
      </c>
      <c r="F232" s="18">
        <f>IF(OR(B232&amp;""="",NOT(ISNUMBER(C232))),"",IFERROR(IF(INDEX('المشاريع'!$D$6:$D$205,MATCH(B232&amp;"",'المشاريع'!$A$6:$A$205,0))="بالساعة",ROUND(C232*INDEX('المشاريع'!$F$6:$F$205,MATCH(B232&amp;"",'المشاريع'!$A$6:$A$205,0)),2),0),0))</f>
        <v/>
      </c>
    </row>
    <row r="233">
      <c r="A233" s="13" t="n"/>
      <c r="B233" s="5" t="n"/>
      <c r="C233" s="19" t="n"/>
      <c r="D233" s="5" t="n"/>
      <c r="E233" s="6">
        <f>IF(B233&amp;""="","",IFERROR(INDEX('المشاريع'!$B$6:$B$205,MATCH(B233&amp;"",'المشاريع'!$A$6:$A$205,0))&amp;"","كود غير موجود"))</f>
        <v/>
      </c>
      <c r="F233" s="18">
        <f>IF(OR(B233&amp;""="",NOT(ISNUMBER(C233))),"",IFERROR(IF(INDEX('المشاريع'!$D$6:$D$205,MATCH(B233&amp;"",'المشاريع'!$A$6:$A$205,0))="بالساعة",ROUND(C233*INDEX('المشاريع'!$F$6:$F$205,MATCH(B233&amp;"",'المشاريع'!$A$6:$A$205,0)),2),0),0))</f>
        <v/>
      </c>
    </row>
    <row r="234">
      <c r="A234" s="13" t="n"/>
      <c r="B234" s="5" t="n"/>
      <c r="C234" s="19" t="n"/>
      <c r="D234" s="5" t="n"/>
      <c r="E234" s="6">
        <f>IF(B234&amp;""="","",IFERROR(INDEX('المشاريع'!$B$6:$B$205,MATCH(B234&amp;"",'المشاريع'!$A$6:$A$205,0))&amp;"","كود غير موجود"))</f>
        <v/>
      </c>
      <c r="F234" s="18">
        <f>IF(OR(B234&amp;""="",NOT(ISNUMBER(C234))),"",IFERROR(IF(INDEX('المشاريع'!$D$6:$D$205,MATCH(B234&amp;"",'المشاريع'!$A$6:$A$205,0))="بالساعة",ROUND(C234*INDEX('المشاريع'!$F$6:$F$205,MATCH(B234&amp;"",'المشاريع'!$A$6:$A$205,0)),2),0),0))</f>
        <v/>
      </c>
    </row>
    <row r="235">
      <c r="A235" s="13" t="n"/>
      <c r="B235" s="5" t="n"/>
      <c r="C235" s="19" t="n"/>
      <c r="D235" s="5" t="n"/>
      <c r="E235" s="6">
        <f>IF(B235&amp;""="","",IFERROR(INDEX('المشاريع'!$B$6:$B$205,MATCH(B235&amp;"",'المشاريع'!$A$6:$A$205,0))&amp;"","كود غير موجود"))</f>
        <v/>
      </c>
      <c r="F235" s="18">
        <f>IF(OR(B235&amp;""="",NOT(ISNUMBER(C235))),"",IFERROR(IF(INDEX('المشاريع'!$D$6:$D$205,MATCH(B235&amp;"",'المشاريع'!$A$6:$A$205,0))="بالساعة",ROUND(C235*INDEX('المشاريع'!$F$6:$F$205,MATCH(B235&amp;"",'المشاريع'!$A$6:$A$205,0)),2),0),0))</f>
        <v/>
      </c>
    </row>
    <row r="236">
      <c r="A236" s="13" t="n"/>
      <c r="B236" s="5" t="n"/>
      <c r="C236" s="19" t="n"/>
      <c r="D236" s="5" t="n"/>
      <c r="E236" s="6">
        <f>IF(B236&amp;""="","",IFERROR(INDEX('المشاريع'!$B$6:$B$205,MATCH(B236&amp;"",'المشاريع'!$A$6:$A$205,0))&amp;"","كود غير موجود"))</f>
        <v/>
      </c>
      <c r="F236" s="18">
        <f>IF(OR(B236&amp;""="",NOT(ISNUMBER(C236))),"",IFERROR(IF(INDEX('المشاريع'!$D$6:$D$205,MATCH(B236&amp;"",'المشاريع'!$A$6:$A$205,0))="بالساعة",ROUND(C236*INDEX('المشاريع'!$F$6:$F$205,MATCH(B236&amp;"",'المشاريع'!$A$6:$A$205,0)),2),0),0))</f>
        <v/>
      </c>
    </row>
    <row r="237">
      <c r="A237" s="13" t="n"/>
      <c r="B237" s="5" t="n"/>
      <c r="C237" s="19" t="n"/>
      <c r="D237" s="5" t="n"/>
      <c r="E237" s="6">
        <f>IF(B237&amp;""="","",IFERROR(INDEX('المشاريع'!$B$6:$B$205,MATCH(B237&amp;"",'المشاريع'!$A$6:$A$205,0))&amp;"","كود غير موجود"))</f>
        <v/>
      </c>
      <c r="F237" s="18">
        <f>IF(OR(B237&amp;""="",NOT(ISNUMBER(C237))),"",IFERROR(IF(INDEX('المشاريع'!$D$6:$D$205,MATCH(B237&amp;"",'المشاريع'!$A$6:$A$205,0))="بالساعة",ROUND(C237*INDEX('المشاريع'!$F$6:$F$205,MATCH(B237&amp;"",'المشاريع'!$A$6:$A$205,0)),2),0),0))</f>
        <v/>
      </c>
    </row>
    <row r="238">
      <c r="A238" s="13" t="n"/>
      <c r="B238" s="5" t="n"/>
      <c r="C238" s="19" t="n"/>
      <c r="D238" s="5" t="n"/>
      <c r="E238" s="6">
        <f>IF(B238&amp;""="","",IFERROR(INDEX('المشاريع'!$B$6:$B$205,MATCH(B238&amp;"",'المشاريع'!$A$6:$A$205,0))&amp;"","كود غير موجود"))</f>
        <v/>
      </c>
      <c r="F238" s="18">
        <f>IF(OR(B238&amp;""="",NOT(ISNUMBER(C238))),"",IFERROR(IF(INDEX('المشاريع'!$D$6:$D$205,MATCH(B238&amp;"",'المشاريع'!$A$6:$A$205,0))="بالساعة",ROUND(C238*INDEX('المشاريع'!$F$6:$F$205,MATCH(B238&amp;"",'المشاريع'!$A$6:$A$205,0)),2),0),0))</f>
        <v/>
      </c>
    </row>
    <row r="239">
      <c r="A239" s="13" t="n"/>
      <c r="B239" s="5" t="n"/>
      <c r="C239" s="19" t="n"/>
      <c r="D239" s="5" t="n"/>
      <c r="E239" s="6">
        <f>IF(B239&amp;""="","",IFERROR(INDEX('المشاريع'!$B$6:$B$205,MATCH(B239&amp;"",'المشاريع'!$A$6:$A$205,0))&amp;"","كود غير موجود"))</f>
        <v/>
      </c>
      <c r="F239" s="18">
        <f>IF(OR(B239&amp;""="",NOT(ISNUMBER(C239))),"",IFERROR(IF(INDEX('المشاريع'!$D$6:$D$205,MATCH(B239&amp;"",'المشاريع'!$A$6:$A$205,0))="بالساعة",ROUND(C239*INDEX('المشاريع'!$F$6:$F$205,MATCH(B239&amp;"",'المشاريع'!$A$6:$A$205,0)),2),0),0))</f>
        <v/>
      </c>
    </row>
    <row r="240">
      <c r="A240" s="13" t="n"/>
      <c r="B240" s="5" t="n"/>
      <c r="C240" s="19" t="n"/>
      <c r="D240" s="5" t="n"/>
      <c r="E240" s="6">
        <f>IF(B240&amp;""="","",IFERROR(INDEX('المشاريع'!$B$6:$B$205,MATCH(B240&amp;"",'المشاريع'!$A$6:$A$205,0))&amp;"","كود غير موجود"))</f>
        <v/>
      </c>
      <c r="F240" s="18">
        <f>IF(OR(B240&amp;""="",NOT(ISNUMBER(C240))),"",IFERROR(IF(INDEX('المشاريع'!$D$6:$D$205,MATCH(B240&amp;"",'المشاريع'!$A$6:$A$205,0))="بالساعة",ROUND(C240*INDEX('المشاريع'!$F$6:$F$205,MATCH(B240&amp;"",'المشاريع'!$A$6:$A$205,0)),2),0),0))</f>
        <v/>
      </c>
    </row>
    <row r="241">
      <c r="A241" s="13" t="n"/>
      <c r="B241" s="5" t="n"/>
      <c r="C241" s="19" t="n"/>
      <c r="D241" s="5" t="n"/>
      <c r="E241" s="6">
        <f>IF(B241&amp;""="","",IFERROR(INDEX('المشاريع'!$B$6:$B$205,MATCH(B241&amp;"",'المشاريع'!$A$6:$A$205,0))&amp;"","كود غير موجود"))</f>
        <v/>
      </c>
      <c r="F241" s="18">
        <f>IF(OR(B241&amp;""="",NOT(ISNUMBER(C241))),"",IFERROR(IF(INDEX('المشاريع'!$D$6:$D$205,MATCH(B241&amp;"",'المشاريع'!$A$6:$A$205,0))="بالساعة",ROUND(C241*INDEX('المشاريع'!$F$6:$F$205,MATCH(B241&amp;"",'المشاريع'!$A$6:$A$205,0)),2),0),0))</f>
        <v/>
      </c>
    </row>
    <row r="242">
      <c r="A242" s="13" t="n"/>
      <c r="B242" s="5" t="n"/>
      <c r="C242" s="19" t="n"/>
      <c r="D242" s="5" t="n"/>
      <c r="E242" s="6">
        <f>IF(B242&amp;""="","",IFERROR(INDEX('المشاريع'!$B$6:$B$205,MATCH(B242&amp;"",'المشاريع'!$A$6:$A$205,0))&amp;"","كود غير موجود"))</f>
        <v/>
      </c>
      <c r="F242" s="18">
        <f>IF(OR(B242&amp;""="",NOT(ISNUMBER(C242))),"",IFERROR(IF(INDEX('المشاريع'!$D$6:$D$205,MATCH(B242&amp;"",'المشاريع'!$A$6:$A$205,0))="بالساعة",ROUND(C242*INDEX('المشاريع'!$F$6:$F$205,MATCH(B242&amp;"",'المشاريع'!$A$6:$A$205,0)),2),0),0))</f>
        <v/>
      </c>
    </row>
    <row r="243">
      <c r="A243" s="13" t="n"/>
      <c r="B243" s="5" t="n"/>
      <c r="C243" s="19" t="n"/>
      <c r="D243" s="5" t="n"/>
      <c r="E243" s="6">
        <f>IF(B243&amp;""="","",IFERROR(INDEX('المشاريع'!$B$6:$B$205,MATCH(B243&amp;"",'المشاريع'!$A$6:$A$205,0))&amp;"","كود غير موجود"))</f>
        <v/>
      </c>
      <c r="F243" s="18">
        <f>IF(OR(B243&amp;""="",NOT(ISNUMBER(C243))),"",IFERROR(IF(INDEX('المشاريع'!$D$6:$D$205,MATCH(B243&amp;"",'المشاريع'!$A$6:$A$205,0))="بالساعة",ROUND(C243*INDEX('المشاريع'!$F$6:$F$205,MATCH(B243&amp;"",'المشاريع'!$A$6:$A$205,0)),2),0),0))</f>
        <v/>
      </c>
    </row>
    <row r="244">
      <c r="A244" s="13" t="n"/>
      <c r="B244" s="5" t="n"/>
      <c r="C244" s="19" t="n"/>
      <c r="D244" s="5" t="n"/>
      <c r="E244" s="6">
        <f>IF(B244&amp;""="","",IFERROR(INDEX('المشاريع'!$B$6:$B$205,MATCH(B244&amp;"",'المشاريع'!$A$6:$A$205,0))&amp;"","كود غير موجود"))</f>
        <v/>
      </c>
      <c r="F244" s="18">
        <f>IF(OR(B244&amp;""="",NOT(ISNUMBER(C244))),"",IFERROR(IF(INDEX('المشاريع'!$D$6:$D$205,MATCH(B244&amp;"",'المشاريع'!$A$6:$A$205,0))="بالساعة",ROUND(C244*INDEX('المشاريع'!$F$6:$F$205,MATCH(B244&amp;"",'المشاريع'!$A$6:$A$205,0)),2),0),0))</f>
        <v/>
      </c>
    </row>
    <row r="245">
      <c r="A245" s="13" t="n"/>
      <c r="B245" s="5" t="n"/>
      <c r="C245" s="19" t="n"/>
      <c r="D245" s="5" t="n"/>
      <c r="E245" s="6">
        <f>IF(B245&amp;""="","",IFERROR(INDEX('المشاريع'!$B$6:$B$205,MATCH(B245&amp;"",'المشاريع'!$A$6:$A$205,0))&amp;"","كود غير موجود"))</f>
        <v/>
      </c>
      <c r="F245" s="18">
        <f>IF(OR(B245&amp;""="",NOT(ISNUMBER(C245))),"",IFERROR(IF(INDEX('المشاريع'!$D$6:$D$205,MATCH(B245&amp;"",'المشاريع'!$A$6:$A$205,0))="بالساعة",ROUND(C245*INDEX('المشاريع'!$F$6:$F$205,MATCH(B245&amp;"",'المشاريع'!$A$6:$A$205,0)),2),0),0))</f>
        <v/>
      </c>
    </row>
    <row r="246">
      <c r="A246" s="13" t="n"/>
      <c r="B246" s="5" t="n"/>
      <c r="C246" s="19" t="n"/>
      <c r="D246" s="5" t="n"/>
      <c r="E246" s="6">
        <f>IF(B246&amp;""="","",IFERROR(INDEX('المشاريع'!$B$6:$B$205,MATCH(B246&amp;"",'المشاريع'!$A$6:$A$205,0))&amp;"","كود غير موجود"))</f>
        <v/>
      </c>
      <c r="F246" s="18">
        <f>IF(OR(B246&amp;""="",NOT(ISNUMBER(C246))),"",IFERROR(IF(INDEX('المشاريع'!$D$6:$D$205,MATCH(B246&amp;"",'المشاريع'!$A$6:$A$205,0))="بالساعة",ROUND(C246*INDEX('المشاريع'!$F$6:$F$205,MATCH(B246&amp;"",'المشاريع'!$A$6:$A$205,0)),2),0),0))</f>
        <v/>
      </c>
    </row>
    <row r="247">
      <c r="A247" s="13" t="n"/>
      <c r="B247" s="5" t="n"/>
      <c r="C247" s="19" t="n"/>
      <c r="D247" s="5" t="n"/>
      <c r="E247" s="6">
        <f>IF(B247&amp;""="","",IFERROR(INDEX('المشاريع'!$B$6:$B$205,MATCH(B247&amp;"",'المشاريع'!$A$6:$A$205,0))&amp;"","كود غير موجود"))</f>
        <v/>
      </c>
      <c r="F247" s="18">
        <f>IF(OR(B247&amp;""="",NOT(ISNUMBER(C247))),"",IFERROR(IF(INDEX('المشاريع'!$D$6:$D$205,MATCH(B247&amp;"",'المشاريع'!$A$6:$A$205,0))="بالساعة",ROUND(C247*INDEX('المشاريع'!$F$6:$F$205,MATCH(B247&amp;"",'المشاريع'!$A$6:$A$205,0)),2),0),0))</f>
        <v/>
      </c>
    </row>
    <row r="248">
      <c r="A248" s="13" t="n"/>
      <c r="B248" s="5" t="n"/>
      <c r="C248" s="19" t="n"/>
      <c r="D248" s="5" t="n"/>
      <c r="E248" s="6">
        <f>IF(B248&amp;""="","",IFERROR(INDEX('المشاريع'!$B$6:$B$205,MATCH(B248&amp;"",'المشاريع'!$A$6:$A$205,0))&amp;"","كود غير موجود"))</f>
        <v/>
      </c>
      <c r="F248" s="18">
        <f>IF(OR(B248&amp;""="",NOT(ISNUMBER(C248))),"",IFERROR(IF(INDEX('المشاريع'!$D$6:$D$205,MATCH(B248&amp;"",'المشاريع'!$A$6:$A$205,0))="بالساعة",ROUND(C248*INDEX('المشاريع'!$F$6:$F$205,MATCH(B248&amp;"",'المشاريع'!$A$6:$A$205,0)),2),0),0))</f>
        <v/>
      </c>
    </row>
    <row r="249">
      <c r="A249" s="13" t="n"/>
      <c r="B249" s="5" t="n"/>
      <c r="C249" s="19" t="n"/>
      <c r="D249" s="5" t="n"/>
      <c r="E249" s="6">
        <f>IF(B249&amp;""="","",IFERROR(INDEX('المشاريع'!$B$6:$B$205,MATCH(B249&amp;"",'المشاريع'!$A$6:$A$205,0))&amp;"","كود غير موجود"))</f>
        <v/>
      </c>
      <c r="F249" s="18">
        <f>IF(OR(B249&amp;""="",NOT(ISNUMBER(C249))),"",IFERROR(IF(INDEX('المشاريع'!$D$6:$D$205,MATCH(B249&amp;"",'المشاريع'!$A$6:$A$205,0))="بالساعة",ROUND(C249*INDEX('المشاريع'!$F$6:$F$205,MATCH(B249&amp;"",'المشاريع'!$A$6:$A$205,0)),2),0),0))</f>
        <v/>
      </c>
    </row>
    <row r="250">
      <c r="A250" s="13" t="n"/>
      <c r="B250" s="5" t="n"/>
      <c r="C250" s="19" t="n"/>
      <c r="D250" s="5" t="n"/>
      <c r="E250" s="6">
        <f>IF(B250&amp;""="","",IFERROR(INDEX('المشاريع'!$B$6:$B$205,MATCH(B250&amp;"",'المشاريع'!$A$6:$A$205,0))&amp;"","كود غير موجود"))</f>
        <v/>
      </c>
      <c r="F250" s="18">
        <f>IF(OR(B250&amp;""="",NOT(ISNUMBER(C250))),"",IFERROR(IF(INDEX('المشاريع'!$D$6:$D$205,MATCH(B250&amp;"",'المشاريع'!$A$6:$A$205,0))="بالساعة",ROUND(C250*INDEX('المشاريع'!$F$6:$F$205,MATCH(B250&amp;"",'المشاريع'!$A$6:$A$205,0)),2),0),0))</f>
        <v/>
      </c>
    </row>
    <row r="251">
      <c r="A251" s="13" t="n"/>
      <c r="B251" s="5" t="n"/>
      <c r="C251" s="19" t="n"/>
      <c r="D251" s="5" t="n"/>
      <c r="E251" s="6">
        <f>IF(B251&amp;""="","",IFERROR(INDEX('المشاريع'!$B$6:$B$205,MATCH(B251&amp;"",'المشاريع'!$A$6:$A$205,0))&amp;"","كود غير موجود"))</f>
        <v/>
      </c>
      <c r="F251" s="18">
        <f>IF(OR(B251&amp;""="",NOT(ISNUMBER(C251))),"",IFERROR(IF(INDEX('المشاريع'!$D$6:$D$205,MATCH(B251&amp;"",'المشاريع'!$A$6:$A$205,0))="بالساعة",ROUND(C251*INDEX('المشاريع'!$F$6:$F$205,MATCH(B251&amp;"",'المشاريع'!$A$6:$A$205,0)),2),0),0))</f>
        <v/>
      </c>
    </row>
    <row r="252">
      <c r="A252" s="13" t="n"/>
      <c r="B252" s="5" t="n"/>
      <c r="C252" s="19" t="n"/>
      <c r="D252" s="5" t="n"/>
      <c r="E252" s="6">
        <f>IF(B252&amp;""="","",IFERROR(INDEX('المشاريع'!$B$6:$B$205,MATCH(B252&amp;"",'المشاريع'!$A$6:$A$205,0))&amp;"","كود غير موجود"))</f>
        <v/>
      </c>
      <c r="F252" s="18">
        <f>IF(OR(B252&amp;""="",NOT(ISNUMBER(C252))),"",IFERROR(IF(INDEX('المشاريع'!$D$6:$D$205,MATCH(B252&amp;"",'المشاريع'!$A$6:$A$205,0))="بالساعة",ROUND(C252*INDEX('المشاريع'!$F$6:$F$205,MATCH(B252&amp;"",'المشاريع'!$A$6:$A$205,0)),2),0),0))</f>
        <v/>
      </c>
    </row>
    <row r="253">
      <c r="A253" s="13" t="n"/>
      <c r="B253" s="5" t="n"/>
      <c r="C253" s="19" t="n"/>
      <c r="D253" s="5" t="n"/>
      <c r="E253" s="6">
        <f>IF(B253&amp;""="","",IFERROR(INDEX('المشاريع'!$B$6:$B$205,MATCH(B253&amp;"",'المشاريع'!$A$6:$A$205,0))&amp;"","كود غير موجود"))</f>
        <v/>
      </c>
      <c r="F253" s="18">
        <f>IF(OR(B253&amp;""="",NOT(ISNUMBER(C253))),"",IFERROR(IF(INDEX('المشاريع'!$D$6:$D$205,MATCH(B253&amp;"",'المشاريع'!$A$6:$A$205,0))="بالساعة",ROUND(C253*INDEX('المشاريع'!$F$6:$F$205,MATCH(B253&amp;"",'المشاريع'!$A$6:$A$205,0)),2),0),0))</f>
        <v/>
      </c>
    </row>
    <row r="254">
      <c r="A254" s="13" t="n"/>
      <c r="B254" s="5" t="n"/>
      <c r="C254" s="19" t="n"/>
      <c r="D254" s="5" t="n"/>
      <c r="E254" s="6">
        <f>IF(B254&amp;""="","",IFERROR(INDEX('المشاريع'!$B$6:$B$205,MATCH(B254&amp;"",'المشاريع'!$A$6:$A$205,0))&amp;"","كود غير موجود"))</f>
        <v/>
      </c>
      <c r="F254" s="18">
        <f>IF(OR(B254&amp;""="",NOT(ISNUMBER(C254))),"",IFERROR(IF(INDEX('المشاريع'!$D$6:$D$205,MATCH(B254&amp;"",'المشاريع'!$A$6:$A$205,0))="بالساعة",ROUND(C254*INDEX('المشاريع'!$F$6:$F$205,MATCH(B254&amp;"",'المشاريع'!$A$6:$A$205,0)),2),0),0))</f>
        <v/>
      </c>
    </row>
    <row r="255">
      <c r="A255" s="13" t="n"/>
      <c r="B255" s="5" t="n"/>
      <c r="C255" s="19" t="n"/>
      <c r="D255" s="5" t="n"/>
      <c r="E255" s="6">
        <f>IF(B255&amp;""="","",IFERROR(INDEX('المشاريع'!$B$6:$B$205,MATCH(B255&amp;"",'المشاريع'!$A$6:$A$205,0))&amp;"","كود غير موجود"))</f>
        <v/>
      </c>
      <c r="F255" s="18">
        <f>IF(OR(B255&amp;""="",NOT(ISNUMBER(C255))),"",IFERROR(IF(INDEX('المشاريع'!$D$6:$D$205,MATCH(B255&amp;"",'المشاريع'!$A$6:$A$205,0))="بالساعة",ROUND(C255*INDEX('المشاريع'!$F$6:$F$205,MATCH(B255&amp;"",'المشاريع'!$A$6:$A$205,0)),2),0),0))</f>
        <v/>
      </c>
    </row>
    <row r="256">
      <c r="A256" s="13" t="n"/>
      <c r="B256" s="5" t="n"/>
      <c r="C256" s="19" t="n"/>
      <c r="D256" s="5" t="n"/>
      <c r="E256" s="6">
        <f>IF(B256&amp;""="","",IFERROR(INDEX('المشاريع'!$B$6:$B$205,MATCH(B256&amp;"",'المشاريع'!$A$6:$A$205,0))&amp;"","كود غير موجود"))</f>
        <v/>
      </c>
      <c r="F256" s="18">
        <f>IF(OR(B256&amp;""="",NOT(ISNUMBER(C256))),"",IFERROR(IF(INDEX('المشاريع'!$D$6:$D$205,MATCH(B256&amp;"",'المشاريع'!$A$6:$A$205,0))="بالساعة",ROUND(C256*INDEX('المشاريع'!$F$6:$F$205,MATCH(B256&amp;"",'المشاريع'!$A$6:$A$205,0)),2),0),0))</f>
        <v/>
      </c>
    </row>
    <row r="257">
      <c r="A257" s="13" t="n"/>
      <c r="B257" s="5" t="n"/>
      <c r="C257" s="19" t="n"/>
      <c r="D257" s="5" t="n"/>
      <c r="E257" s="6">
        <f>IF(B257&amp;""="","",IFERROR(INDEX('المشاريع'!$B$6:$B$205,MATCH(B257&amp;"",'المشاريع'!$A$6:$A$205,0))&amp;"","كود غير موجود"))</f>
        <v/>
      </c>
      <c r="F257" s="18">
        <f>IF(OR(B257&amp;""="",NOT(ISNUMBER(C257))),"",IFERROR(IF(INDEX('المشاريع'!$D$6:$D$205,MATCH(B257&amp;"",'المشاريع'!$A$6:$A$205,0))="بالساعة",ROUND(C257*INDEX('المشاريع'!$F$6:$F$205,MATCH(B257&amp;"",'المشاريع'!$A$6:$A$205,0)),2),0),0))</f>
        <v/>
      </c>
    </row>
    <row r="258">
      <c r="A258" s="13" t="n"/>
      <c r="B258" s="5" t="n"/>
      <c r="C258" s="19" t="n"/>
      <c r="D258" s="5" t="n"/>
      <c r="E258" s="6">
        <f>IF(B258&amp;""="","",IFERROR(INDEX('المشاريع'!$B$6:$B$205,MATCH(B258&amp;"",'المشاريع'!$A$6:$A$205,0))&amp;"","كود غير موجود"))</f>
        <v/>
      </c>
      <c r="F258" s="18">
        <f>IF(OR(B258&amp;""="",NOT(ISNUMBER(C258))),"",IFERROR(IF(INDEX('المشاريع'!$D$6:$D$205,MATCH(B258&amp;"",'المشاريع'!$A$6:$A$205,0))="بالساعة",ROUND(C258*INDEX('المشاريع'!$F$6:$F$205,MATCH(B258&amp;"",'المشاريع'!$A$6:$A$205,0)),2),0),0))</f>
        <v/>
      </c>
    </row>
    <row r="259">
      <c r="A259" s="13" t="n"/>
      <c r="B259" s="5" t="n"/>
      <c r="C259" s="19" t="n"/>
      <c r="D259" s="5" t="n"/>
      <c r="E259" s="6">
        <f>IF(B259&amp;""="","",IFERROR(INDEX('المشاريع'!$B$6:$B$205,MATCH(B259&amp;"",'المشاريع'!$A$6:$A$205,0))&amp;"","كود غير موجود"))</f>
        <v/>
      </c>
      <c r="F259" s="18">
        <f>IF(OR(B259&amp;""="",NOT(ISNUMBER(C259))),"",IFERROR(IF(INDEX('المشاريع'!$D$6:$D$205,MATCH(B259&amp;"",'المشاريع'!$A$6:$A$205,0))="بالساعة",ROUND(C259*INDEX('المشاريع'!$F$6:$F$205,MATCH(B259&amp;"",'المشاريع'!$A$6:$A$205,0)),2),0),0))</f>
        <v/>
      </c>
    </row>
    <row r="260">
      <c r="A260" s="13" t="n"/>
      <c r="B260" s="5" t="n"/>
      <c r="C260" s="19" t="n"/>
      <c r="D260" s="5" t="n"/>
      <c r="E260" s="6">
        <f>IF(B260&amp;""="","",IFERROR(INDEX('المشاريع'!$B$6:$B$205,MATCH(B260&amp;"",'المشاريع'!$A$6:$A$205,0))&amp;"","كود غير موجود"))</f>
        <v/>
      </c>
      <c r="F260" s="18">
        <f>IF(OR(B260&amp;""="",NOT(ISNUMBER(C260))),"",IFERROR(IF(INDEX('المشاريع'!$D$6:$D$205,MATCH(B260&amp;"",'المشاريع'!$A$6:$A$205,0))="بالساعة",ROUND(C260*INDEX('المشاريع'!$F$6:$F$205,MATCH(B260&amp;"",'المشاريع'!$A$6:$A$205,0)),2),0),0))</f>
        <v/>
      </c>
    </row>
    <row r="261">
      <c r="A261" s="13" t="n"/>
      <c r="B261" s="5" t="n"/>
      <c r="C261" s="19" t="n"/>
      <c r="D261" s="5" t="n"/>
      <c r="E261" s="6">
        <f>IF(B261&amp;""="","",IFERROR(INDEX('المشاريع'!$B$6:$B$205,MATCH(B261&amp;"",'المشاريع'!$A$6:$A$205,0))&amp;"","كود غير موجود"))</f>
        <v/>
      </c>
      <c r="F261" s="18">
        <f>IF(OR(B261&amp;""="",NOT(ISNUMBER(C261))),"",IFERROR(IF(INDEX('المشاريع'!$D$6:$D$205,MATCH(B261&amp;"",'المشاريع'!$A$6:$A$205,0))="بالساعة",ROUND(C261*INDEX('المشاريع'!$F$6:$F$205,MATCH(B261&amp;"",'المشاريع'!$A$6:$A$205,0)),2),0),0))</f>
        <v/>
      </c>
    </row>
    <row r="262">
      <c r="A262" s="13" t="n"/>
      <c r="B262" s="5" t="n"/>
      <c r="C262" s="19" t="n"/>
      <c r="D262" s="5" t="n"/>
      <c r="E262" s="6">
        <f>IF(B262&amp;""="","",IFERROR(INDEX('المشاريع'!$B$6:$B$205,MATCH(B262&amp;"",'المشاريع'!$A$6:$A$205,0))&amp;"","كود غير موجود"))</f>
        <v/>
      </c>
      <c r="F262" s="18">
        <f>IF(OR(B262&amp;""="",NOT(ISNUMBER(C262))),"",IFERROR(IF(INDEX('المشاريع'!$D$6:$D$205,MATCH(B262&amp;"",'المشاريع'!$A$6:$A$205,0))="بالساعة",ROUND(C262*INDEX('المشاريع'!$F$6:$F$205,MATCH(B262&amp;"",'المشاريع'!$A$6:$A$205,0)),2),0),0))</f>
        <v/>
      </c>
    </row>
    <row r="263">
      <c r="A263" s="13" t="n"/>
      <c r="B263" s="5" t="n"/>
      <c r="C263" s="19" t="n"/>
      <c r="D263" s="5" t="n"/>
      <c r="E263" s="6">
        <f>IF(B263&amp;""="","",IFERROR(INDEX('المشاريع'!$B$6:$B$205,MATCH(B263&amp;"",'المشاريع'!$A$6:$A$205,0))&amp;"","كود غير موجود"))</f>
        <v/>
      </c>
      <c r="F263" s="18">
        <f>IF(OR(B263&amp;""="",NOT(ISNUMBER(C263))),"",IFERROR(IF(INDEX('المشاريع'!$D$6:$D$205,MATCH(B263&amp;"",'المشاريع'!$A$6:$A$205,0))="بالساعة",ROUND(C263*INDEX('المشاريع'!$F$6:$F$205,MATCH(B263&amp;"",'المشاريع'!$A$6:$A$205,0)),2),0),0))</f>
        <v/>
      </c>
    </row>
    <row r="264">
      <c r="A264" s="13" t="n"/>
      <c r="B264" s="5" t="n"/>
      <c r="C264" s="19" t="n"/>
      <c r="D264" s="5" t="n"/>
      <c r="E264" s="6">
        <f>IF(B264&amp;""="","",IFERROR(INDEX('المشاريع'!$B$6:$B$205,MATCH(B264&amp;"",'المشاريع'!$A$6:$A$205,0))&amp;"","كود غير موجود"))</f>
        <v/>
      </c>
      <c r="F264" s="18">
        <f>IF(OR(B264&amp;""="",NOT(ISNUMBER(C264))),"",IFERROR(IF(INDEX('المشاريع'!$D$6:$D$205,MATCH(B264&amp;"",'المشاريع'!$A$6:$A$205,0))="بالساعة",ROUND(C264*INDEX('المشاريع'!$F$6:$F$205,MATCH(B264&amp;"",'المشاريع'!$A$6:$A$205,0)),2),0),0))</f>
        <v/>
      </c>
    </row>
    <row r="265">
      <c r="A265" s="13" t="n"/>
      <c r="B265" s="5" t="n"/>
      <c r="C265" s="19" t="n"/>
      <c r="D265" s="5" t="n"/>
      <c r="E265" s="6">
        <f>IF(B265&amp;""="","",IFERROR(INDEX('المشاريع'!$B$6:$B$205,MATCH(B265&amp;"",'المشاريع'!$A$6:$A$205,0))&amp;"","كود غير موجود"))</f>
        <v/>
      </c>
      <c r="F265" s="18">
        <f>IF(OR(B265&amp;""="",NOT(ISNUMBER(C265))),"",IFERROR(IF(INDEX('المشاريع'!$D$6:$D$205,MATCH(B265&amp;"",'المشاريع'!$A$6:$A$205,0))="بالساعة",ROUND(C265*INDEX('المشاريع'!$F$6:$F$205,MATCH(B265&amp;"",'المشاريع'!$A$6:$A$205,0)),2),0),0))</f>
        <v/>
      </c>
    </row>
    <row r="266">
      <c r="A266" s="13" t="n"/>
      <c r="B266" s="5" t="n"/>
      <c r="C266" s="19" t="n"/>
      <c r="D266" s="5" t="n"/>
      <c r="E266" s="6">
        <f>IF(B266&amp;""="","",IFERROR(INDEX('المشاريع'!$B$6:$B$205,MATCH(B266&amp;"",'المشاريع'!$A$6:$A$205,0))&amp;"","كود غير موجود"))</f>
        <v/>
      </c>
      <c r="F266" s="18">
        <f>IF(OR(B266&amp;""="",NOT(ISNUMBER(C266))),"",IFERROR(IF(INDEX('المشاريع'!$D$6:$D$205,MATCH(B266&amp;"",'المشاريع'!$A$6:$A$205,0))="بالساعة",ROUND(C266*INDEX('المشاريع'!$F$6:$F$205,MATCH(B266&amp;"",'المشاريع'!$A$6:$A$205,0)),2),0),0))</f>
        <v/>
      </c>
    </row>
    <row r="267">
      <c r="A267" s="13" t="n"/>
      <c r="B267" s="5" t="n"/>
      <c r="C267" s="19" t="n"/>
      <c r="D267" s="5" t="n"/>
      <c r="E267" s="6">
        <f>IF(B267&amp;""="","",IFERROR(INDEX('المشاريع'!$B$6:$B$205,MATCH(B267&amp;"",'المشاريع'!$A$6:$A$205,0))&amp;"","كود غير موجود"))</f>
        <v/>
      </c>
      <c r="F267" s="18">
        <f>IF(OR(B267&amp;""="",NOT(ISNUMBER(C267))),"",IFERROR(IF(INDEX('المشاريع'!$D$6:$D$205,MATCH(B267&amp;"",'المشاريع'!$A$6:$A$205,0))="بالساعة",ROUND(C267*INDEX('المشاريع'!$F$6:$F$205,MATCH(B267&amp;"",'المشاريع'!$A$6:$A$205,0)),2),0),0))</f>
        <v/>
      </c>
    </row>
    <row r="268">
      <c r="A268" s="13" t="n"/>
      <c r="B268" s="5" t="n"/>
      <c r="C268" s="19" t="n"/>
      <c r="D268" s="5" t="n"/>
      <c r="E268" s="6">
        <f>IF(B268&amp;""="","",IFERROR(INDEX('المشاريع'!$B$6:$B$205,MATCH(B268&amp;"",'المشاريع'!$A$6:$A$205,0))&amp;"","كود غير موجود"))</f>
        <v/>
      </c>
      <c r="F268" s="18">
        <f>IF(OR(B268&amp;""="",NOT(ISNUMBER(C268))),"",IFERROR(IF(INDEX('المشاريع'!$D$6:$D$205,MATCH(B268&amp;"",'المشاريع'!$A$6:$A$205,0))="بالساعة",ROUND(C268*INDEX('المشاريع'!$F$6:$F$205,MATCH(B268&amp;"",'المشاريع'!$A$6:$A$205,0)),2),0),0))</f>
        <v/>
      </c>
    </row>
    <row r="269">
      <c r="A269" s="13" t="n"/>
      <c r="B269" s="5" t="n"/>
      <c r="C269" s="19" t="n"/>
      <c r="D269" s="5" t="n"/>
      <c r="E269" s="6">
        <f>IF(B269&amp;""="","",IFERROR(INDEX('المشاريع'!$B$6:$B$205,MATCH(B269&amp;"",'المشاريع'!$A$6:$A$205,0))&amp;"","كود غير موجود"))</f>
        <v/>
      </c>
      <c r="F269" s="18">
        <f>IF(OR(B269&amp;""="",NOT(ISNUMBER(C269))),"",IFERROR(IF(INDEX('المشاريع'!$D$6:$D$205,MATCH(B269&amp;"",'المشاريع'!$A$6:$A$205,0))="بالساعة",ROUND(C269*INDEX('المشاريع'!$F$6:$F$205,MATCH(B269&amp;"",'المشاريع'!$A$6:$A$205,0)),2),0),0))</f>
        <v/>
      </c>
    </row>
    <row r="270">
      <c r="A270" s="13" t="n"/>
      <c r="B270" s="5" t="n"/>
      <c r="C270" s="19" t="n"/>
      <c r="D270" s="5" t="n"/>
      <c r="E270" s="6">
        <f>IF(B270&amp;""="","",IFERROR(INDEX('المشاريع'!$B$6:$B$205,MATCH(B270&amp;"",'المشاريع'!$A$6:$A$205,0))&amp;"","كود غير موجود"))</f>
        <v/>
      </c>
      <c r="F270" s="18">
        <f>IF(OR(B270&amp;""="",NOT(ISNUMBER(C270))),"",IFERROR(IF(INDEX('المشاريع'!$D$6:$D$205,MATCH(B270&amp;"",'المشاريع'!$A$6:$A$205,0))="بالساعة",ROUND(C270*INDEX('المشاريع'!$F$6:$F$205,MATCH(B270&amp;"",'المشاريع'!$A$6:$A$205,0)),2),0),0))</f>
        <v/>
      </c>
    </row>
    <row r="271">
      <c r="A271" s="13" t="n"/>
      <c r="B271" s="5" t="n"/>
      <c r="C271" s="19" t="n"/>
      <c r="D271" s="5" t="n"/>
      <c r="E271" s="6">
        <f>IF(B271&amp;""="","",IFERROR(INDEX('المشاريع'!$B$6:$B$205,MATCH(B271&amp;"",'المشاريع'!$A$6:$A$205,0))&amp;"","كود غير موجود"))</f>
        <v/>
      </c>
      <c r="F271" s="18">
        <f>IF(OR(B271&amp;""="",NOT(ISNUMBER(C271))),"",IFERROR(IF(INDEX('المشاريع'!$D$6:$D$205,MATCH(B271&amp;"",'المشاريع'!$A$6:$A$205,0))="بالساعة",ROUND(C271*INDEX('المشاريع'!$F$6:$F$205,MATCH(B271&amp;"",'المشاريع'!$A$6:$A$205,0)),2),0),0))</f>
        <v/>
      </c>
    </row>
    <row r="272">
      <c r="A272" s="13" t="n"/>
      <c r="B272" s="5" t="n"/>
      <c r="C272" s="19" t="n"/>
      <c r="D272" s="5" t="n"/>
      <c r="E272" s="6">
        <f>IF(B272&amp;""="","",IFERROR(INDEX('المشاريع'!$B$6:$B$205,MATCH(B272&amp;"",'المشاريع'!$A$6:$A$205,0))&amp;"","كود غير موجود"))</f>
        <v/>
      </c>
      <c r="F272" s="18">
        <f>IF(OR(B272&amp;""="",NOT(ISNUMBER(C272))),"",IFERROR(IF(INDEX('المشاريع'!$D$6:$D$205,MATCH(B272&amp;"",'المشاريع'!$A$6:$A$205,0))="بالساعة",ROUND(C272*INDEX('المشاريع'!$F$6:$F$205,MATCH(B272&amp;"",'المشاريع'!$A$6:$A$205,0)),2),0),0))</f>
        <v/>
      </c>
    </row>
    <row r="273">
      <c r="A273" s="13" t="n"/>
      <c r="B273" s="5" t="n"/>
      <c r="C273" s="19" t="n"/>
      <c r="D273" s="5" t="n"/>
      <c r="E273" s="6">
        <f>IF(B273&amp;""="","",IFERROR(INDEX('المشاريع'!$B$6:$B$205,MATCH(B273&amp;"",'المشاريع'!$A$6:$A$205,0))&amp;"","كود غير موجود"))</f>
        <v/>
      </c>
      <c r="F273" s="18">
        <f>IF(OR(B273&amp;""="",NOT(ISNUMBER(C273))),"",IFERROR(IF(INDEX('المشاريع'!$D$6:$D$205,MATCH(B273&amp;"",'المشاريع'!$A$6:$A$205,0))="بالساعة",ROUND(C273*INDEX('المشاريع'!$F$6:$F$205,MATCH(B273&amp;"",'المشاريع'!$A$6:$A$205,0)),2),0),0))</f>
        <v/>
      </c>
    </row>
    <row r="274">
      <c r="A274" s="13" t="n"/>
      <c r="B274" s="5" t="n"/>
      <c r="C274" s="19" t="n"/>
      <c r="D274" s="5" t="n"/>
      <c r="E274" s="6">
        <f>IF(B274&amp;""="","",IFERROR(INDEX('المشاريع'!$B$6:$B$205,MATCH(B274&amp;"",'المشاريع'!$A$6:$A$205,0))&amp;"","كود غير موجود"))</f>
        <v/>
      </c>
      <c r="F274" s="18">
        <f>IF(OR(B274&amp;""="",NOT(ISNUMBER(C274))),"",IFERROR(IF(INDEX('المشاريع'!$D$6:$D$205,MATCH(B274&amp;"",'المشاريع'!$A$6:$A$205,0))="بالساعة",ROUND(C274*INDEX('المشاريع'!$F$6:$F$205,MATCH(B274&amp;"",'المشاريع'!$A$6:$A$205,0)),2),0),0))</f>
        <v/>
      </c>
    </row>
    <row r="275">
      <c r="A275" s="13" t="n"/>
      <c r="B275" s="5" t="n"/>
      <c r="C275" s="19" t="n"/>
      <c r="D275" s="5" t="n"/>
      <c r="E275" s="6">
        <f>IF(B275&amp;""="","",IFERROR(INDEX('المشاريع'!$B$6:$B$205,MATCH(B275&amp;"",'المشاريع'!$A$6:$A$205,0))&amp;"","كود غير موجود"))</f>
        <v/>
      </c>
      <c r="F275" s="18">
        <f>IF(OR(B275&amp;""="",NOT(ISNUMBER(C275))),"",IFERROR(IF(INDEX('المشاريع'!$D$6:$D$205,MATCH(B275&amp;"",'المشاريع'!$A$6:$A$205,0))="بالساعة",ROUND(C275*INDEX('المشاريع'!$F$6:$F$205,MATCH(B275&amp;"",'المشاريع'!$A$6:$A$205,0)),2),0),0))</f>
        <v/>
      </c>
    </row>
    <row r="276">
      <c r="A276" s="13" t="n"/>
      <c r="B276" s="5" t="n"/>
      <c r="C276" s="19" t="n"/>
      <c r="D276" s="5" t="n"/>
      <c r="E276" s="6">
        <f>IF(B276&amp;""="","",IFERROR(INDEX('المشاريع'!$B$6:$B$205,MATCH(B276&amp;"",'المشاريع'!$A$6:$A$205,0))&amp;"","كود غير موجود"))</f>
        <v/>
      </c>
      <c r="F276" s="18">
        <f>IF(OR(B276&amp;""="",NOT(ISNUMBER(C276))),"",IFERROR(IF(INDEX('المشاريع'!$D$6:$D$205,MATCH(B276&amp;"",'المشاريع'!$A$6:$A$205,0))="بالساعة",ROUND(C276*INDEX('المشاريع'!$F$6:$F$205,MATCH(B276&amp;"",'المشاريع'!$A$6:$A$205,0)),2),0),0))</f>
        <v/>
      </c>
    </row>
    <row r="277">
      <c r="A277" s="13" t="n"/>
      <c r="B277" s="5" t="n"/>
      <c r="C277" s="19" t="n"/>
      <c r="D277" s="5" t="n"/>
      <c r="E277" s="6">
        <f>IF(B277&amp;""="","",IFERROR(INDEX('المشاريع'!$B$6:$B$205,MATCH(B277&amp;"",'المشاريع'!$A$6:$A$205,0))&amp;"","كود غير موجود"))</f>
        <v/>
      </c>
      <c r="F277" s="18">
        <f>IF(OR(B277&amp;""="",NOT(ISNUMBER(C277))),"",IFERROR(IF(INDEX('المشاريع'!$D$6:$D$205,MATCH(B277&amp;"",'المشاريع'!$A$6:$A$205,0))="بالساعة",ROUND(C277*INDEX('المشاريع'!$F$6:$F$205,MATCH(B277&amp;"",'المشاريع'!$A$6:$A$205,0)),2),0),0))</f>
        <v/>
      </c>
    </row>
    <row r="278">
      <c r="A278" s="13" t="n"/>
      <c r="B278" s="5" t="n"/>
      <c r="C278" s="19" t="n"/>
      <c r="D278" s="5" t="n"/>
      <c r="E278" s="6">
        <f>IF(B278&amp;""="","",IFERROR(INDEX('المشاريع'!$B$6:$B$205,MATCH(B278&amp;"",'المشاريع'!$A$6:$A$205,0))&amp;"","كود غير موجود"))</f>
        <v/>
      </c>
      <c r="F278" s="18">
        <f>IF(OR(B278&amp;""="",NOT(ISNUMBER(C278))),"",IFERROR(IF(INDEX('المشاريع'!$D$6:$D$205,MATCH(B278&amp;"",'المشاريع'!$A$6:$A$205,0))="بالساعة",ROUND(C278*INDEX('المشاريع'!$F$6:$F$205,MATCH(B278&amp;"",'المشاريع'!$A$6:$A$205,0)),2),0),0))</f>
        <v/>
      </c>
    </row>
    <row r="279">
      <c r="A279" s="13" t="n"/>
      <c r="B279" s="5" t="n"/>
      <c r="C279" s="19" t="n"/>
      <c r="D279" s="5" t="n"/>
      <c r="E279" s="6">
        <f>IF(B279&amp;""="","",IFERROR(INDEX('المشاريع'!$B$6:$B$205,MATCH(B279&amp;"",'المشاريع'!$A$6:$A$205,0))&amp;"","كود غير موجود"))</f>
        <v/>
      </c>
      <c r="F279" s="18">
        <f>IF(OR(B279&amp;""="",NOT(ISNUMBER(C279))),"",IFERROR(IF(INDEX('المشاريع'!$D$6:$D$205,MATCH(B279&amp;"",'المشاريع'!$A$6:$A$205,0))="بالساعة",ROUND(C279*INDEX('المشاريع'!$F$6:$F$205,MATCH(B279&amp;"",'المشاريع'!$A$6:$A$205,0)),2),0),0))</f>
        <v/>
      </c>
    </row>
    <row r="280">
      <c r="A280" s="13" t="n"/>
      <c r="B280" s="5" t="n"/>
      <c r="C280" s="19" t="n"/>
      <c r="D280" s="5" t="n"/>
      <c r="E280" s="6">
        <f>IF(B280&amp;""="","",IFERROR(INDEX('المشاريع'!$B$6:$B$205,MATCH(B280&amp;"",'المشاريع'!$A$6:$A$205,0))&amp;"","كود غير موجود"))</f>
        <v/>
      </c>
      <c r="F280" s="18">
        <f>IF(OR(B280&amp;""="",NOT(ISNUMBER(C280))),"",IFERROR(IF(INDEX('المشاريع'!$D$6:$D$205,MATCH(B280&amp;"",'المشاريع'!$A$6:$A$205,0))="بالساعة",ROUND(C280*INDEX('المشاريع'!$F$6:$F$205,MATCH(B280&amp;"",'المشاريع'!$A$6:$A$205,0)),2),0),0))</f>
        <v/>
      </c>
    </row>
    <row r="281">
      <c r="A281" s="13" t="n"/>
      <c r="B281" s="5" t="n"/>
      <c r="C281" s="19" t="n"/>
      <c r="D281" s="5" t="n"/>
      <c r="E281" s="6">
        <f>IF(B281&amp;""="","",IFERROR(INDEX('المشاريع'!$B$6:$B$205,MATCH(B281&amp;"",'المشاريع'!$A$6:$A$205,0))&amp;"","كود غير موجود"))</f>
        <v/>
      </c>
      <c r="F281" s="18">
        <f>IF(OR(B281&amp;""="",NOT(ISNUMBER(C281))),"",IFERROR(IF(INDEX('المشاريع'!$D$6:$D$205,MATCH(B281&amp;"",'المشاريع'!$A$6:$A$205,0))="بالساعة",ROUND(C281*INDEX('المشاريع'!$F$6:$F$205,MATCH(B281&amp;"",'المشاريع'!$A$6:$A$205,0)),2),0),0))</f>
        <v/>
      </c>
    </row>
    <row r="282">
      <c r="A282" s="13" t="n"/>
      <c r="B282" s="5" t="n"/>
      <c r="C282" s="19" t="n"/>
      <c r="D282" s="5" t="n"/>
      <c r="E282" s="6">
        <f>IF(B282&amp;""="","",IFERROR(INDEX('المشاريع'!$B$6:$B$205,MATCH(B282&amp;"",'المشاريع'!$A$6:$A$205,0))&amp;"","كود غير موجود"))</f>
        <v/>
      </c>
      <c r="F282" s="18">
        <f>IF(OR(B282&amp;""="",NOT(ISNUMBER(C282))),"",IFERROR(IF(INDEX('المشاريع'!$D$6:$D$205,MATCH(B282&amp;"",'المشاريع'!$A$6:$A$205,0))="بالساعة",ROUND(C282*INDEX('المشاريع'!$F$6:$F$205,MATCH(B282&amp;"",'المشاريع'!$A$6:$A$205,0)),2),0),0))</f>
        <v/>
      </c>
    </row>
    <row r="283">
      <c r="A283" s="13" t="n"/>
      <c r="B283" s="5" t="n"/>
      <c r="C283" s="19" t="n"/>
      <c r="D283" s="5" t="n"/>
      <c r="E283" s="6">
        <f>IF(B283&amp;""="","",IFERROR(INDEX('المشاريع'!$B$6:$B$205,MATCH(B283&amp;"",'المشاريع'!$A$6:$A$205,0))&amp;"","كود غير موجود"))</f>
        <v/>
      </c>
      <c r="F283" s="18">
        <f>IF(OR(B283&amp;""="",NOT(ISNUMBER(C283))),"",IFERROR(IF(INDEX('المشاريع'!$D$6:$D$205,MATCH(B283&amp;"",'المشاريع'!$A$6:$A$205,0))="بالساعة",ROUND(C283*INDEX('المشاريع'!$F$6:$F$205,MATCH(B283&amp;"",'المشاريع'!$A$6:$A$205,0)),2),0),0))</f>
        <v/>
      </c>
    </row>
    <row r="284">
      <c r="A284" s="13" t="n"/>
      <c r="B284" s="5" t="n"/>
      <c r="C284" s="19" t="n"/>
      <c r="D284" s="5" t="n"/>
      <c r="E284" s="6">
        <f>IF(B284&amp;""="","",IFERROR(INDEX('المشاريع'!$B$6:$B$205,MATCH(B284&amp;"",'المشاريع'!$A$6:$A$205,0))&amp;"","كود غير موجود"))</f>
        <v/>
      </c>
      <c r="F284" s="18">
        <f>IF(OR(B284&amp;""="",NOT(ISNUMBER(C284))),"",IFERROR(IF(INDEX('المشاريع'!$D$6:$D$205,MATCH(B284&amp;"",'المشاريع'!$A$6:$A$205,0))="بالساعة",ROUND(C284*INDEX('المشاريع'!$F$6:$F$205,MATCH(B284&amp;"",'المشاريع'!$A$6:$A$205,0)),2),0),0))</f>
        <v/>
      </c>
    </row>
    <row r="285">
      <c r="A285" s="13" t="n"/>
      <c r="B285" s="5" t="n"/>
      <c r="C285" s="19" t="n"/>
      <c r="D285" s="5" t="n"/>
      <c r="E285" s="6">
        <f>IF(B285&amp;""="","",IFERROR(INDEX('المشاريع'!$B$6:$B$205,MATCH(B285&amp;"",'المشاريع'!$A$6:$A$205,0))&amp;"","كود غير موجود"))</f>
        <v/>
      </c>
      <c r="F285" s="18">
        <f>IF(OR(B285&amp;""="",NOT(ISNUMBER(C285))),"",IFERROR(IF(INDEX('المشاريع'!$D$6:$D$205,MATCH(B285&amp;"",'المشاريع'!$A$6:$A$205,0))="بالساعة",ROUND(C285*INDEX('المشاريع'!$F$6:$F$205,MATCH(B285&amp;"",'المشاريع'!$A$6:$A$205,0)),2),0),0))</f>
        <v/>
      </c>
    </row>
    <row r="286">
      <c r="A286" s="13" t="n"/>
      <c r="B286" s="5" t="n"/>
      <c r="C286" s="19" t="n"/>
      <c r="D286" s="5" t="n"/>
      <c r="E286" s="6">
        <f>IF(B286&amp;""="","",IFERROR(INDEX('المشاريع'!$B$6:$B$205,MATCH(B286&amp;"",'المشاريع'!$A$6:$A$205,0))&amp;"","كود غير موجود"))</f>
        <v/>
      </c>
      <c r="F286" s="18">
        <f>IF(OR(B286&amp;""="",NOT(ISNUMBER(C286))),"",IFERROR(IF(INDEX('المشاريع'!$D$6:$D$205,MATCH(B286&amp;"",'المشاريع'!$A$6:$A$205,0))="بالساعة",ROUND(C286*INDEX('المشاريع'!$F$6:$F$205,MATCH(B286&amp;"",'المشاريع'!$A$6:$A$205,0)),2),0),0))</f>
        <v/>
      </c>
    </row>
    <row r="287">
      <c r="A287" s="13" t="n"/>
      <c r="B287" s="5" t="n"/>
      <c r="C287" s="19" t="n"/>
      <c r="D287" s="5" t="n"/>
      <c r="E287" s="6">
        <f>IF(B287&amp;""="","",IFERROR(INDEX('المشاريع'!$B$6:$B$205,MATCH(B287&amp;"",'المشاريع'!$A$6:$A$205,0))&amp;"","كود غير موجود"))</f>
        <v/>
      </c>
      <c r="F287" s="18">
        <f>IF(OR(B287&amp;""="",NOT(ISNUMBER(C287))),"",IFERROR(IF(INDEX('المشاريع'!$D$6:$D$205,MATCH(B287&amp;"",'المشاريع'!$A$6:$A$205,0))="بالساعة",ROUND(C287*INDEX('المشاريع'!$F$6:$F$205,MATCH(B287&amp;"",'المشاريع'!$A$6:$A$205,0)),2),0),0))</f>
        <v/>
      </c>
    </row>
    <row r="288">
      <c r="A288" s="13" t="n"/>
      <c r="B288" s="5" t="n"/>
      <c r="C288" s="19" t="n"/>
      <c r="D288" s="5" t="n"/>
      <c r="E288" s="6">
        <f>IF(B288&amp;""="","",IFERROR(INDEX('المشاريع'!$B$6:$B$205,MATCH(B288&amp;"",'المشاريع'!$A$6:$A$205,0))&amp;"","كود غير موجود"))</f>
        <v/>
      </c>
      <c r="F288" s="18">
        <f>IF(OR(B288&amp;""="",NOT(ISNUMBER(C288))),"",IFERROR(IF(INDEX('المشاريع'!$D$6:$D$205,MATCH(B288&amp;"",'المشاريع'!$A$6:$A$205,0))="بالساعة",ROUND(C288*INDEX('المشاريع'!$F$6:$F$205,MATCH(B288&amp;"",'المشاريع'!$A$6:$A$205,0)),2),0),0))</f>
        <v/>
      </c>
    </row>
    <row r="289">
      <c r="A289" s="13" t="n"/>
      <c r="B289" s="5" t="n"/>
      <c r="C289" s="19" t="n"/>
      <c r="D289" s="5" t="n"/>
      <c r="E289" s="6">
        <f>IF(B289&amp;""="","",IFERROR(INDEX('المشاريع'!$B$6:$B$205,MATCH(B289&amp;"",'المشاريع'!$A$6:$A$205,0))&amp;"","كود غير موجود"))</f>
        <v/>
      </c>
      <c r="F289" s="18">
        <f>IF(OR(B289&amp;""="",NOT(ISNUMBER(C289))),"",IFERROR(IF(INDEX('المشاريع'!$D$6:$D$205,MATCH(B289&amp;"",'المشاريع'!$A$6:$A$205,0))="بالساعة",ROUND(C289*INDEX('المشاريع'!$F$6:$F$205,MATCH(B289&amp;"",'المشاريع'!$A$6:$A$205,0)),2),0),0))</f>
        <v/>
      </c>
    </row>
    <row r="290">
      <c r="A290" s="13" t="n"/>
      <c r="B290" s="5" t="n"/>
      <c r="C290" s="19" t="n"/>
      <c r="D290" s="5" t="n"/>
      <c r="E290" s="6">
        <f>IF(B290&amp;""="","",IFERROR(INDEX('المشاريع'!$B$6:$B$205,MATCH(B290&amp;"",'المشاريع'!$A$6:$A$205,0))&amp;"","كود غير موجود"))</f>
        <v/>
      </c>
      <c r="F290" s="18">
        <f>IF(OR(B290&amp;""="",NOT(ISNUMBER(C290))),"",IFERROR(IF(INDEX('المشاريع'!$D$6:$D$205,MATCH(B290&amp;"",'المشاريع'!$A$6:$A$205,0))="بالساعة",ROUND(C290*INDEX('المشاريع'!$F$6:$F$205,MATCH(B290&amp;"",'المشاريع'!$A$6:$A$205,0)),2),0),0))</f>
        <v/>
      </c>
    </row>
    <row r="291">
      <c r="A291" s="13" t="n"/>
      <c r="B291" s="5" t="n"/>
      <c r="C291" s="19" t="n"/>
      <c r="D291" s="5" t="n"/>
      <c r="E291" s="6">
        <f>IF(B291&amp;""="","",IFERROR(INDEX('المشاريع'!$B$6:$B$205,MATCH(B291&amp;"",'المشاريع'!$A$6:$A$205,0))&amp;"","كود غير موجود"))</f>
        <v/>
      </c>
      <c r="F291" s="18">
        <f>IF(OR(B291&amp;""="",NOT(ISNUMBER(C291))),"",IFERROR(IF(INDEX('المشاريع'!$D$6:$D$205,MATCH(B291&amp;"",'المشاريع'!$A$6:$A$205,0))="بالساعة",ROUND(C291*INDEX('المشاريع'!$F$6:$F$205,MATCH(B291&amp;"",'المشاريع'!$A$6:$A$205,0)),2),0),0))</f>
        <v/>
      </c>
    </row>
    <row r="292">
      <c r="A292" s="13" t="n"/>
      <c r="B292" s="5" t="n"/>
      <c r="C292" s="19" t="n"/>
      <c r="D292" s="5" t="n"/>
      <c r="E292" s="6">
        <f>IF(B292&amp;""="","",IFERROR(INDEX('المشاريع'!$B$6:$B$205,MATCH(B292&amp;"",'المشاريع'!$A$6:$A$205,0))&amp;"","كود غير موجود"))</f>
        <v/>
      </c>
      <c r="F292" s="18">
        <f>IF(OR(B292&amp;""="",NOT(ISNUMBER(C292))),"",IFERROR(IF(INDEX('المشاريع'!$D$6:$D$205,MATCH(B292&amp;"",'المشاريع'!$A$6:$A$205,0))="بالساعة",ROUND(C292*INDEX('المشاريع'!$F$6:$F$205,MATCH(B292&amp;"",'المشاريع'!$A$6:$A$205,0)),2),0),0))</f>
        <v/>
      </c>
    </row>
    <row r="293">
      <c r="A293" s="13" t="n"/>
      <c r="B293" s="5" t="n"/>
      <c r="C293" s="19" t="n"/>
      <c r="D293" s="5" t="n"/>
      <c r="E293" s="6">
        <f>IF(B293&amp;""="","",IFERROR(INDEX('المشاريع'!$B$6:$B$205,MATCH(B293&amp;"",'المشاريع'!$A$6:$A$205,0))&amp;"","كود غير موجود"))</f>
        <v/>
      </c>
      <c r="F293" s="18">
        <f>IF(OR(B293&amp;""="",NOT(ISNUMBER(C293))),"",IFERROR(IF(INDEX('المشاريع'!$D$6:$D$205,MATCH(B293&amp;"",'المشاريع'!$A$6:$A$205,0))="بالساعة",ROUND(C293*INDEX('المشاريع'!$F$6:$F$205,MATCH(B293&amp;"",'المشاريع'!$A$6:$A$205,0)),2),0),0))</f>
        <v/>
      </c>
    </row>
    <row r="294">
      <c r="A294" s="13" t="n"/>
      <c r="B294" s="5" t="n"/>
      <c r="C294" s="19" t="n"/>
      <c r="D294" s="5" t="n"/>
      <c r="E294" s="6">
        <f>IF(B294&amp;""="","",IFERROR(INDEX('المشاريع'!$B$6:$B$205,MATCH(B294&amp;"",'المشاريع'!$A$6:$A$205,0))&amp;"","كود غير موجود"))</f>
        <v/>
      </c>
      <c r="F294" s="18">
        <f>IF(OR(B294&amp;""="",NOT(ISNUMBER(C294))),"",IFERROR(IF(INDEX('المشاريع'!$D$6:$D$205,MATCH(B294&amp;"",'المشاريع'!$A$6:$A$205,0))="بالساعة",ROUND(C294*INDEX('المشاريع'!$F$6:$F$205,MATCH(B294&amp;"",'المشاريع'!$A$6:$A$205,0)),2),0),0))</f>
        <v/>
      </c>
    </row>
    <row r="295">
      <c r="A295" s="13" t="n"/>
      <c r="B295" s="5" t="n"/>
      <c r="C295" s="19" t="n"/>
      <c r="D295" s="5" t="n"/>
      <c r="E295" s="6">
        <f>IF(B295&amp;""="","",IFERROR(INDEX('المشاريع'!$B$6:$B$205,MATCH(B295&amp;"",'المشاريع'!$A$6:$A$205,0))&amp;"","كود غير موجود"))</f>
        <v/>
      </c>
      <c r="F295" s="18">
        <f>IF(OR(B295&amp;""="",NOT(ISNUMBER(C295))),"",IFERROR(IF(INDEX('المشاريع'!$D$6:$D$205,MATCH(B295&amp;"",'المشاريع'!$A$6:$A$205,0))="بالساعة",ROUND(C295*INDEX('المشاريع'!$F$6:$F$205,MATCH(B295&amp;"",'المشاريع'!$A$6:$A$205,0)),2),0),0))</f>
        <v/>
      </c>
    </row>
    <row r="296">
      <c r="A296" s="13" t="n"/>
      <c r="B296" s="5" t="n"/>
      <c r="C296" s="19" t="n"/>
      <c r="D296" s="5" t="n"/>
      <c r="E296" s="6">
        <f>IF(B296&amp;""="","",IFERROR(INDEX('المشاريع'!$B$6:$B$205,MATCH(B296&amp;"",'المشاريع'!$A$6:$A$205,0))&amp;"","كود غير موجود"))</f>
        <v/>
      </c>
      <c r="F296" s="18">
        <f>IF(OR(B296&amp;""="",NOT(ISNUMBER(C296))),"",IFERROR(IF(INDEX('المشاريع'!$D$6:$D$205,MATCH(B296&amp;"",'المشاريع'!$A$6:$A$205,0))="بالساعة",ROUND(C296*INDEX('المشاريع'!$F$6:$F$205,MATCH(B296&amp;"",'المشاريع'!$A$6:$A$205,0)),2),0),0))</f>
        <v/>
      </c>
    </row>
    <row r="297">
      <c r="A297" s="13" t="n"/>
      <c r="B297" s="5" t="n"/>
      <c r="C297" s="19" t="n"/>
      <c r="D297" s="5" t="n"/>
      <c r="E297" s="6">
        <f>IF(B297&amp;""="","",IFERROR(INDEX('المشاريع'!$B$6:$B$205,MATCH(B297&amp;"",'المشاريع'!$A$6:$A$205,0))&amp;"","كود غير موجود"))</f>
        <v/>
      </c>
      <c r="F297" s="18">
        <f>IF(OR(B297&amp;""="",NOT(ISNUMBER(C297))),"",IFERROR(IF(INDEX('المشاريع'!$D$6:$D$205,MATCH(B297&amp;"",'المشاريع'!$A$6:$A$205,0))="بالساعة",ROUND(C297*INDEX('المشاريع'!$F$6:$F$205,MATCH(B297&amp;"",'المشاريع'!$A$6:$A$205,0)),2),0),0))</f>
        <v/>
      </c>
    </row>
    <row r="298">
      <c r="A298" s="13" t="n"/>
      <c r="B298" s="5" t="n"/>
      <c r="C298" s="19" t="n"/>
      <c r="D298" s="5" t="n"/>
      <c r="E298" s="6">
        <f>IF(B298&amp;""="","",IFERROR(INDEX('المشاريع'!$B$6:$B$205,MATCH(B298&amp;"",'المشاريع'!$A$6:$A$205,0))&amp;"","كود غير موجود"))</f>
        <v/>
      </c>
      <c r="F298" s="18">
        <f>IF(OR(B298&amp;""="",NOT(ISNUMBER(C298))),"",IFERROR(IF(INDEX('المشاريع'!$D$6:$D$205,MATCH(B298&amp;"",'المشاريع'!$A$6:$A$205,0))="بالساعة",ROUND(C298*INDEX('المشاريع'!$F$6:$F$205,MATCH(B298&amp;"",'المشاريع'!$A$6:$A$205,0)),2),0),0))</f>
        <v/>
      </c>
    </row>
    <row r="299">
      <c r="A299" s="13" t="n"/>
      <c r="B299" s="5" t="n"/>
      <c r="C299" s="19" t="n"/>
      <c r="D299" s="5" t="n"/>
      <c r="E299" s="6">
        <f>IF(B299&amp;""="","",IFERROR(INDEX('المشاريع'!$B$6:$B$205,MATCH(B299&amp;"",'المشاريع'!$A$6:$A$205,0))&amp;"","كود غير موجود"))</f>
        <v/>
      </c>
      <c r="F299" s="18">
        <f>IF(OR(B299&amp;""="",NOT(ISNUMBER(C299))),"",IFERROR(IF(INDEX('المشاريع'!$D$6:$D$205,MATCH(B299&amp;"",'المشاريع'!$A$6:$A$205,0))="بالساعة",ROUND(C299*INDEX('المشاريع'!$F$6:$F$205,MATCH(B299&amp;"",'المشاريع'!$A$6:$A$205,0)),2),0),0))</f>
        <v/>
      </c>
    </row>
    <row r="300">
      <c r="A300" s="13" t="n"/>
      <c r="B300" s="5" t="n"/>
      <c r="C300" s="19" t="n"/>
      <c r="D300" s="5" t="n"/>
      <c r="E300" s="6">
        <f>IF(B300&amp;""="","",IFERROR(INDEX('المشاريع'!$B$6:$B$205,MATCH(B300&amp;"",'المشاريع'!$A$6:$A$205,0))&amp;"","كود غير موجود"))</f>
        <v/>
      </c>
      <c r="F300" s="18">
        <f>IF(OR(B300&amp;""="",NOT(ISNUMBER(C300))),"",IFERROR(IF(INDEX('المشاريع'!$D$6:$D$205,MATCH(B300&amp;"",'المشاريع'!$A$6:$A$205,0))="بالساعة",ROUND(C300*INDEX('المشاريع'!$F$6:$F$205,MATCH(B300&amp;"",'المشاريع'!$A$6:$A$205,0)),2),0),0))</f>
        <v/>
      </c>
    </row>
    <row r="301">
      <c r="A301" s="13" t="n"/>
      <c r="B301" s="5" t="n"/>
      <c r="C301" s="19" t="n"/>
      <c r="D301" s="5" t="n"/>
      <c r="E301" s="6">
        <f>IF(B301&amp;""="","",IFERROR(INDEX('المشاريع'!$B$6:$B$205,MATCH(B301&amp;"",'المشاريع'!$A$6:$A$205,0))&amp;"","كود غير موجود"))</f>
        <v/>
      </c>
      <c r="F301" s="18">
        <f>IF(OR(B301&amp;""="",NOT(ISNUMBER(C301))),"",IFERROR(IF(INDEX('المشاريع'!$D$6:$D$205,MATCH(B301&amp;"",'المشاريع'!$A$6:$A$205,0))="بالساعة",ROUND(C301*INDEX('المشاريع'!$F$6:$F$205,MATCH(B301&amp;"",'المشاريع'!$A$6:$A$205,0)),2),0),0))</f>
        <v/>
      </c>
    </row>
    <row r="302">
      <c r="A302" s="13" t="n"/>
      <c r="B302" s="5" t="n"/>
      <c r="C302" s="19" t="n"/>
      <c r="D302" s="5" t="n"/>
      <c r="E302" s="6">
        <f>IF(B302&amp;""="","",IFERROR(INDEX('المشاريع'!$B$6:$B$205,MATCH(B302&amp;"",'المشاريع'!$A$6:$A$205,0))&amp;"","كود غير موجود"))</f>
        <v/>
      </c>
      <c r="F302" s="18">
        <f>IF(OR(B302&amp;""="",NOT(ISNUMBER(C302))),"",IFERROR(IF(INDEX('المشاريع'!$D$6:$D$205,MATCH(B302&amp;"",'المشاريع'!$A$6:$A$205,0))="بالساعة",ROUND(C302*INDEX('المشاريع'!$F$6:$F$205,MATCH(B302&amp;"",'المشاريع'!$A$6:$A$205,0)),2),0),0))</f>
        <v/>
      </c>
    </row>
    <row r="303">
      <c r="A303" s="13" t="n"/>
      <c r="B303" s="5" t="n"/>
      <c r="C303" s="19" t="n"/>
      <c r="D303" s="5" t="n"/>
      <c r="E303" s="6">
        <f>IF(B303&amp;""="","",IFERROR(INDEX('المشاريع'!$B$6:$B$205,MATCH(B303&amp;"",'المشاريع'!$A$6:$A$205,0))&amp;"","كود غير موجود"))</f>
        <v/>
      </c>
      <c r="F303" s="18">
        <f>IF(OR(B303&amp;""="",NOT(ISNUMBER(C303))),"",IFERROR(IF(INDEX('المشاريع'!$D$6:$D$205,MATCH(B303&amp;"",'المشاريع'!$A$6:$A$205,0))="بالساعة",ROUND(C303*INDEX('المشاريع'!$F$6:$F$205,MATCH(B303&amp;"",'المشاريع'!$A$6:$A$205,0)),2),0),0))</f>
        <v/>
      </c>
    </row>
    <row r="304">
      <c r="A304" s="13" t="n"/>
      <c r="B304" s="5" t="n"/>
      <c r="C304" s="19" t="n"/>
      <c r="D304" s="5" t="n"/>
      <c r="E304" s="6">
        <f>IF(B304&amp;""="","",IFERROR(INDEX('المشاريع'!$B$6:$B$205,MATCH(B304&amp;"",'المشاريع'!$A$6:$A$205,0))&amp;"","كود غير موجود"))</f>
        <v/>
      </c>
      <c r="F304" s="18">
        <f>IF(OR(B304&amp;""="",NOT(ISNUMBER(C304))),"",IFERROR(IF(INDEX('المشاريع'!$D$6:$D$205,MATCH(B304&amp;"",'المشاريع'!$A$6:$A$205,0))="بالساعة",ROUND(C304*INDEX('المشاريع'!$F$6:$F$205,MATCH(B304&amp;"",'المشاريع'!$A$6:$A$205,0)),2),0),0))</f>
        <v/>
      </c>
    </row>
    <row r="305">
      <c r="A305" s="13" t="n"/>
      <c r="B305" s="5" t="n"/>
      <c r="C305" s="19" t="n"/>
      <c r="D305" s="5" t="n"/>
      <c r="E305" s="6">
        <f>IF(B305&amp;""="","",IFERROR(INDEX('المشاريع'!$B$6:$B$205,MATCH(B305&amp;"",'المشاريع'!$A$6:$A$205,0))&amp;"","كود غير موجود"))</f>
        <v/>
      </c>
      <c r="F305" s="18">
        <f>IF(OR(B305&amp;""="",NOT(ISNUMBER(C305))),"",IFERROR(IF(INDEX('المشاريع'!$D$6:$D$205,MATCH(B305&amp;"",'المشاريع'!$A$6:$A$205,0))="بالساعة",ROUND(C305*INDEX('المشاريع'!$F$6:$F$205,MATCH(B305&amp;"",'المشاريع'!$A$6:$A$205,0)),2),0),0))</f>
        <v/>
      </c>
    </row>
    <row r="306">
      <c r="A306" s="13" t="n"/>
      <c r="B306" s="5" t="n"/>
      <c r="C306" s="19" t="n"/>
      <c r="D306" s="5" t="n"/>
      <c r="E306" s="6">
        <f>IF(B306&amp;""="","",IFERROR(INDEX('المشاريع'!$B$6:$B$205,MATCH(B306&amp;"",'المشاريع'!$A$6:$A$205,0))&amp;"","كود غير موجود"))</f>
        <v/>
      </c>
      <c r="F306" s="18">
        <f>IF(OR(B306&amp;""="",NOT(ISNUMBER(C306))),"",IFERROR(IF(INDEX('المشاريع'!$D$6:$D$205,MATCH(B306&amp;"",'المشاريع'!$A$6:$A$205,0))="بالساعة",ROUND(C306*INDEX('المشاريع'!$F$6:$F$205,MATCH(B306&amp;"",'المشاريع'!$A$6:$A$205,0)),2),0),0))</f>
        <v/>
      </c>
    </row>
    <row r="307">
      <c r="A307" s="13" t="n"/>
      <c r="B307" s="5" t="n"/>
      <c r="C307" s="19" t="n"/>
      <c r="D307" s="5" t="n"/>
      <c r="E307" s="6">
        <f>IF(B307&amp;""="","",IFERROR(INDEX('المشاريع'!$B$6:$B$205,MATCH(B307&amp;"",'المشاريع'!$A$6:$A$205,0))&amp;"","كود غير موجود"))</f>
        <v/>
      </c>
      <c r="F307" s="18">
        <f>IF(OR(B307&amp;""="",NOT(ISNUMBER(C307))),"",IFERROR(IF(INDEX('المشاريع'!$D$6:$D$205,MATCH(B307&amp;"",'المشاريع'!$A$6:$A$205,0))="بالساعة",ROUND(C307*INDEX('المشاريع'!$F$6:$F$205,MATCH(B307&amp;"",'المشاريع'!$A$6:$A$205,0)),2),0),0))</f>
        <v/>
      </c>
    </row>
    <row r="308">
      <c r="A308" s="13" t="n"/>
      <c r="B308" s="5" t="n"/>
      <c r="C308" s="19" t="n"/>
      <c r="D308" s="5" t="n"/>
      <c r="E308" s="6">
        <f>IF(B308&amp;""="","",IFERROR(INDEX('المشاريع'!$B$6:$B$205,MATCH(B308&amp;"",'المشاريع'!$A$6:$A$205,0))&amp;"","كود غير موجود"))</f>
        <v/>
      </c>
      <c r="F308" s="18">
        <f>IF(OR(B308&amp;""="",NOT(ISNUMBER(C308))),"",IFERROR(IF(INDEX('المشاريع'!$D$6:$D$205,MATCH(B308&amp;"",'المشاريع'!$A$6:$A$205,0))="بالساعة",ROUND(C308*INDEX('المشاريع'!$F$6:$F$205,MATCH(B308&amp;"",'المشاريع'!$A$6:$A$205,0)),2),0),0))</f>
        <v/>
      </c>
    </row>
    <row r="309">
      <c r="A309" s="13" t="n"/>
      <c r="B309" s="5" t="n"/>
      <c r="C309" s="19" t="n"/>
      <c r="D309" s="5" t="n"/>
      <c r="E309" s="6">
        <f>IF(B309&amp;""="","",IFERROR(INDEX('المشاريع'!$B$6:$B$205,MATCH(B309&amp;"",'المشاريع'!$A$6:$A$205,0))&amp;"","كود غير موجود"))</f>
        <v/>
      </c>
      <c r="F309" s="18">
        <f>IF(OR(B309&amp;""="",NOT(ISNUMBER(C309))),"",IFERROR(IF(INDEX('المشاريع'!$D$6:$D$205,MATCH(B309&amp;"",'المشاريع'!$A$6:$A$205,0))="بالساعة",ROUND(C309*INDEX('المشاريع'!$F$6:$F$205,MATCH(B309&amp;"",'المشاريع'!$A$6:$A$205,0)),2),0),0))</f>
        <v/>
      </c>
    </row>
    <row r="310">
      <c r="A310" s="13" t="n"/>
      <c r="B310" s="5" t="n"/>
      <c r="C310" s="19" t="n"/>
      <c r="D310" s="5" t="n"/>
      <c r="E310" s="6">
        <f>IF(B310&amp;""="","",IFERROR(INDEX('المشاريع'!$B$6:$B$205,MATCH(B310&amp;"",'المشاريع'!$A$6:$A$205,0))&amp;"","كود غير موجود"))</f>
        <v/>
      </c>
      <c r="F310" s="18">
        <f>IF(OR(B310&amp;""="",NOT(ISNUMBER(C310))),"",IFERROR(IF(INDEX('المشاريع'!$D$6:$D$205,MATCH(B310&amp;"",'المشاريع'!$A$6:$A$205,0))="بالساعة",ROUND(C310*INDEX('المشاريع'!$F$6:$F$205,MATCH(B310&amp;"",'المشاريع'!$A$6:$A$205,0)),2),0),0))</f>
        <v/>
      </c>
    </row>
    <row r="311">
      <c r="A311" s="13" t="n"/>
      <c r="B311" s="5" t="n"/>
      <c r="C311" s="19" t="n"/>
      <c r="D311" s="5" t="n"/>
      <c r="E311" s="6">
        <f>IF(B311&amp;""="","",IFERROR(INDEX('المشاريع'!$B$6:$B$205,MATCH(B311&amp;"",'المشاريع'!$A$6:$A$205,0))&amp;"","كود غير موجود"))</f>
        <v/>
      </c>
      <c r="F311" s="18">
        <f>IF(OR(B311&amp;""="",NOT(ISNUMBER(C311))),"",IFERROR(IF(INDEX('المشاريع'!$D$6:$D$205,MATCH(B311&amp;"",'المشاريع'!$A$6:$A$205,0))="بالساعة",ROUND(C311*INDEX('المشاريع'!$F$6:$F$205,MATCH(B311&amp;"",'المشاريع'!$A$6:$A$205,0)),2),0),0))</f>
        <v/>
      </c>
    </row>
    <row r="312">
      <c r="A312" s="13" t="n"/>
      <c r="B312" s="5" t="n"/>
      <c r="C312" s="19" t="n"/>
      <c r="D312" s="5" t="n"/>
      <c r="E312" s="6">
        <f>IF(B312&amp;""="","",IFERROR(INDEX('المشاريع'!$B$6:$B$205,MATCH(B312&amp;"",'المشاريع'!$A$6:$A$205,0))&amp;"","كود غير موجود"))</f>
        <v/>
      </c>
      <c r="F312" s="18">
        <f>IF(OR(B312&amp;""="",NOT(ISNUMBER(C312))),"",IFERROR(IF(INDEX('المشاريع'!$D$6:$D$205,MATCH(B312&amp;"",'المشاريع'!$A$6:$A$205,0))="بالساعة",ROUND(C312*INDEX('المشاريع'!$F$6:$F$205,MATCH(B312&amp;"",'المشاريع'!$A$6:$A$205,0)),2),0),0))</f>
        <v/>
      </c>
    </row>
    <row r="313">
      <c r="A313" s="13" t="n"/>
      <c r="B313" s="5" t="n"/>
      <c r="C313" s="19" t="n"/>
      <c r="D313" s="5" t="n"/>
      <c r="E313" s="6">
        <f>IF(B313&amp;""="","",IFERROR(INDEX('المشاريع'!$B$6:$B$205,MATCH(B313&amp;"",'المشاريع'!$A$6:$A$205,0))&amp;"","كود غير موجود"))</f>
        <v/>
      </c>
      <c r="F313" s="18">
        <f>IF(OR(B313&amp;""="",NOT(ISNUMBER(C313))),"",IFERROR(IF(INDEX('المشاريع'!$D$6:$D$205,MATCH(B313&amp;"",'المشاريع'!$A$6:$A$205,0))="بالساعة",ROUND(C313*INDEX('المشاريع'!$F$6:$F$205,MATCH(B313&amp;"",'المشاريع'!$A$6:$A$205,0)),2),0),0))</f>
        <v/>
      </c>
    </row>
    <row r="314">
      <c r="A314" s="13" t="n"/>
      <c r="B314" s="5" t="n"/>
      <c r="C314" s="19" t="n"/>
      <c r="D314" s="5" t="n"/>
      <c r="E314" s="6">
        <f>IF(B314&amp;""="","",IFERROR(INDEX('المشاريع'!$B$6:$B$205,MATCH(B314&amp;"",'المشاريع'!$A$6:$A$205,0))&amp;"","كود غير موجود"))</f>
        <v/>
      </c>
      <c r="F314" s="18">
        <f>IF(OR(B314&amp;""="",NOT(ISNUMBER(C314))),"",IFERROR(IF(INDEX('المشاريع'!$D$6:$D$205,MATCH(B314&amp;"",'المشاريع'!$A$6:$A$205,0))="بالساعة",ROUND(C314*INDEX('المشاريع'!$F$6:$F$205,MATCH(B314&amp;"",'المشاريع'!$A$6:$A$205,0)),2),0),0))</f>
        <v/>
      </c>
    </row>
    <row r="315">
      <c r="A315" s="13" t="n"/>
      <c r="B315" s="5" t="n"/>
      <c r="C315" s="19" t="n"/>
      <c r="D315" s="5" t="n"/>
      <c r="E315" s="6">
        <f>IF(B315&amp;""="","",IFERROR(INDEX('المشاريع'!$B$6:$B$205,MATCH(B315&amp;"",'المشاريع'!$A$6:$A$205,0))&amp;"","كود غير موجود"))</f>
        <v/>
      </c>
      <c r="F315" s="18">
        <f>IF(OR(B315&amp;""="",NOT(ISNUMBER(C315))),"",IFERROR(IF(INDEX('المشاريع'!$D$6:$D$205,MATCH(B315&amp;"",'المشاريع'!$A$6:$A$205,0))="بالساعة",ROUND(C315*INDEX('المشاريع'!$F$6:$F$205,MATCH(B315&amp;"",'المشاريع'!$A$6:$A$205,0)),2),0),0))</f>
        <v/>
      </c>
    </row>
    <row r="316">
      <c r="A316" s="13" t="n"/>
      <c r="B316" s="5" t="n"/>
      <c r="C316" s="19" t="n"/>
      <c r="D316" s="5" t="n"/>
      <c r="E316" s="6">
        <f>IF(B316&amp;""="","",IFERROR(INDEX('المشاريع'!$B$6:$B$205,MATCH(B316&amp;"",'المشاريع'!$A$6:$A$205,0))&amp;"","كود غير موجود"))</f>
        <v/>
      </c>
      <c r="F316" s="18">
        <f>IF(OR(B316&amp;""="",NOT(ISNUMBER(C316))),"",IFERROR(IF(INDEX('المشاريع'!$D$6:$D$205,MATCH(B316&amp;"",'المشاريع'!$A$6:$A$205,0))="بالساعة",ROUND(C316*INDEX('المشاريع'!$F$6:$F$205,MATCH(B316&amp;"",'المشاريع'!$A$6:$A$205,0)),2),0),0))</f>
        <v/>
      </c>
    </row>
    <row r="317">
      <c r="A317" s="13" t="n"/>
      <c r="B317" s="5" t="n"/>
      <c r="C317" s="19" t="n"/>
      <c r="D317" s="5" t="n"/>
      <c r="E317" s="6">
        <f>IF(B317&amp;""="","",IFERROR(INDEX('المشاريع'!$B$6:$B$205,MATCH(B317&amp;"",'المشاريع'!$A$6:$A$205,0))&amp;"","كود غير موجود"))</f>
        <v/>
      </c>
      <c r="F317" s="18">
        <f>IF(OR(B317&amp;""="",NOT(ISNUMBER(C317))),"",IFERROR(IF(INDEX('المشاريع'!$D$6:$D$205,MATCH(B317&amp;"",'المشاريع'!$A$6:$A$205,0))="بالساعة",ROUND(C317*INDEX('المشاريع'!$F$6:$F$205,MATCH(B317&amp;"",'المشاريع'!$A$6:$A$205,0)),2),0),0))</f>
        <v/>
      </c>
    </row>
    <row r="318">
      <c r="A318" s="13" t="n"/>
      <c r="B318" s="5" t="n"/>
      <c r="C318" s="19" t="n"/>
      <c r="D318" s="5" t="n"/>
      <c r="E318" s="6">
        <f>IF(B318&amp;""="","",IFERROR(INDEX('المشاريع'!$B$6:$B$205,MATCH(B318&amp;"",'المشاريع'!$A$6:$A$205,0))&amp;"","كود غير موجود"))</f>
        <v/>
      </c>
      <c r="F318" s="18">
        <f>IF(OR(B318&amp;""="",NOT(ISNUMBER(C318))),"",IFERROR(IF(INDEX('المشاريع'!$D$6:$D$205,MATCH(B318&amp;"",'المشاريع'!$A$6:$A$205,0))="بالساعة",ROUND(C318*INDEX('المشاريع'!$F$6:$F$205,MATCH(B318&amp;"",'المشاريع'!$A$6:$A$205,0)),2),0),0))</f>
        <v/>
      </c>
    </row>
    <row r="319">
      <c r="A319" s="13" t="n"/>
      <c r="B319" s="5" t="n"/>
      <c r="C319" s="19" t="n"/>
      <c r="D319" s="5" t="n"/>
      <c r="E319" s="6">
        <f>IF(B319&amp;""="","",IFERROR(INDEX('المشاريع'!$B$6:$B$205,MATCH(B319&amp;"",'المشاريع'!$A$6:$A$205,0))&amp;"","كود غير موجود"))</f>
        <v/>
      </c>
      <c r="F319" s="18">
        <f>IF(OR(B319&amp;""="",NOT(ISNUMBER(C319))),"",IFERROR(IF(INDEX('المشاريع'!$D$6:$D$205,MATCH(B319&amp;"",'المشاريع'!$A$6:$A$205,0))="بالساعة",ROUND(C319*INDEX('المشاريع'!$F$6:$F$205,MATCH(B319&amp;"",'المشاريع'!$A$6:$A$205,0)),2),0),0))</f>
        <v/>
      </c>
    </row>
    <row r="320">
      <c r="A320" s="13" t="n"/>
      <c r="B320" s="5" t="n"/>
      <c r="C320" s="19" t="n"/>
      <c r="D320" s="5" t="n"/>
      <c r="E320" s="6">
        <f>IF(B320&amp;""="","",IFERROR(INDEX('المشاريع'!$B$6:$B$205,MATCH(B320&amp;"",'المشاريع'!$A$6:$A$205,0))&amp;"","كود غير موجود"))</f>
        <v/>
      </c>
      <c r="F320" s="18">
        <f>IF(OR(B320&amp;""="",NOT(ISNUMBER(C320))),"",IFERROR(IF(INDEX('المشاريع'!$D$6:$D$205,MATCH(B320&amp;"",'المشاريع'!$A$6:$A$205,0))="بالساعة",ROUND(C320*INDEX('المشاريع'!$F$6:$F$205,MATCH(B320&amp;"",'المشاريع'!$A$6:$A$205,0)),2),0),0))</f>
        <v/>
      </c>
    </row>
    <row r="321">
      <c r="A321" s="13" t="n"/>
      <c r="B321" s="5" t="n"/>
      <c r="C321" s="19" t="n"/>
      <c r="D321" s="5" t="n"/>
      <c r="E321" s="6">
        <f>IF(B321&amp;""="","",IFERROR(INDEX('المشاريع'!$B$6:$B$205,MATCH(B321&amp;"",'المشاريع'!$A$6:$A$205,0))&amp;"","كود غير موجود"))</f>
        <v/>
      </c>
      <c r="F321" s="18">
        <f>IF(OR(B321&amp;""="",NOT(ISNUMBER(C321))),"",IFERROR(IF(INDEX('المشاريع'!$D$6:$D$205,MATCH(B321&amp;"",'المشاريع'!$A$6:$A$205,0))="بالساعة",ROUND(C321*INDEX('المشاريع'!$F$6:$F$205,MATCH(B321&amp;"",'المشاريع'!$A$6:$A$205,0)),2),0),0))</f>
        <v/>
      </c>
    </row>
    <row r="322">
      <c r="A322" s="13" t="n"/>
      <c r="B322" s="5" t="n"/>
      <c r="C322" s="19" t="n"/>
      <c r="D322" s="5" t="n"/>
      <c r="E322" s="6">
        <f>IF(B322&amp;""="","",IFERROR(INDEX('المشاريع'!$B$6:$B$205,MATCH(B322&amp;"",'المشاريع'!$A$6:$A$205,0))&amp;"","كود غير موجود"))</f>
        <v/>
      </c>
      <c r="F322" s="18">
        <f>IF(OR(B322&amp;""="",NOT(ISNUMBER(C322))),"",IFERROR(IF(INDEX('المشاريع'!$D$6:$D$205,MATCH(B322&amp;"",'المشاريع'!$A$6:$A$205,0))="بالساعة",ROUND(C322*INDEX('المشاريع'!$F$6:$F$205,MATCH(B322&amp;"",'المشاريع'!$A$6:$A$205,0)),2),0),0))</f>
        <v/>
      </c>
    </row>
    <row r="323">
      <c r="A323" s="13" t="n"/>
      <c r="B323" s="5" t="n"/>
      <c r="C323" s="19" t="n"/>
      <c r="D323" s="5" t="n"/>
      <c r="E323" s="6">
        <f>IF(B323&amp;""="","",IFERROR(INDEX('المشاريع'!$B$6:$B$205,MATCH(B323&amp;"",'المشاريع'!$A$6:$A$205,0))&amp;"","كود غير موجود"))</f>
        <v/>
      </c>
      <c r="F323" s="18">
        <f>IF(OR(B323&amp;""="",NOT(ISNUMBER(C323))),"",IFERROR(IF(INDEX('المشاريع'!$D$6:$D$205,MATCH(B323&amp;"",'المشاريع'!$A$6:$A$205,0))="بالساعة",ROUND(C323*INDEX('المشاريع'!$F$6:$F$205,MATCH(B323&amp;"",'المشاريع'!$A$6:$A$205,0)),2),0),0))</f>
        <v/>
      </c>
    </row>
    <row r="324">
      <c r="A324" s="13" t="n"/>
      <c r="B324" s="5" t="n"/>
      <c r="C324" s="19" t="n"/>
      <c r="D324" s="5" t="n"/>
      <c r="E324" s="6">
        <f>IF(B324&amp;""="","",IFERROR(INDEX('المشاريع'!$B$6:$B$205,MATCH(B324&amp;"",'المشاريع'!$A$6:$A$205,0))&amp;"","كود غير موجود"))</f>
        <v/>
      </c>
      <c r="F324" s="18">
        <f>IF(OR(B324&amp;""="",NOT(ISNUMBER(C324))),"",IFERROR(IF(INDEX('المشاريع'!$D$6:$D$205,MATCH(B324&amp;"",'المشاريع'!$A$6:$A$205,0))="بالساعة",ROUND(C324*INDEX('المشاريع'!$F$6:$F$205,MATCH(B324&amp;"",'المشاريع'!$A$6:$A$205,0)),2),0),0))</f>
        <v/>
      </c>
    </row>
    <row r="325">
      <c r="A325" s="13" t="n"/>
      <c r="B325" s="5" t="n"/>
      <c r="C325" s="19" t="n"/>
      <c r="D325" s="5" t="n"/>
      <c r="E325" s="6">
        <f>IF(B325&amp;""="","",IFERROR(INDEX('المشاريع'!$B$6:$B$205,MATCH(B325&amp;"",'المشاريع'!$A$6:$A$205,0))&amp;"","كود غير موجود"))</f>
        <v/>
      </c>
      <c r="F325" s="18">
        <f>IF(OR(B325&amp;""="",NOT(ISNUMBER(C325))),"",IFERROR(IF(INDEX('المشاريع'!$D$6:$D$205,MATCH(B325&amp;"",'المشاريع'!$A$6:$A$205,0))="بالساعة",ROUND(C325*INDEX('المشاريع'!$F$6:$F$205,MATCH(B325&amp;"",'المشاريع'!$A$6:$A$205,0)),2),0),0))</f>
        <v/>
      </c>
    </row>
    <row r="326">
      <c r="A326" s="13" t="n"/>
      <c r="B326" s="5" t="n"/>
      <c r="C326" s="19" t="n"/>
      <c r="D326" s="5" t="n"/>
      <c r="E326" s="6">
        <f>IF(B326&amp;""="","",IFERROR(INDEX('المشاريع'!$B$6:$B$205,MATCH(B326&amp;"",'المشاريع'!$A$6:$A$205,0))&amp;"","كود غير موجود"))</f>
        <v/>
      </c>
      <c r="F326" s="18">
        <f>IF(OR(B326&amp;""="",NOT(ISNUMBER(C326))),"",IFERROR(IF(INDEX('المشاريع'!$D$6:$D$205,MATCH(B326&amp;"",'المشاريع'!$A$6:$A$205,0))="بالساعة",ROUND(C326*INDEX('المشاريع'!$F$6:$F$205,MATCH(B326&amp;"",'المشاريع'!$A$6:$A$205,0)),2),0),0))</f>
        <v/>
      </c>
    </row>
    <row r="327">
      <c r="A327" s="13" t="n"/>
      <c r="B327" s="5" t="n"/>
      <c r="C327" s="19" t="n"/>
      <c r="D327" s="5" t="n"/>
      <c r="E327" s="6">
        <f>IF(B327&amp;""="","",IFERROR(INDEX('المشاريع'!$B$6:$B$205,MATCH(B327&amp;"",'المشاريع'!$A$6:$A$205,0))&amp;"","كود غير موجود"))</f>
        <v/>
      </c>
      <c r="F327" s="18">
        <f>IF(OR(B327&amp;""="",NOT(ISNUMBER(C327))),"",IFERROR(IF(INDEX('المشاريع'!$D$6:$D$205,MATCH(B327&amp;"",'المشاريع'!$A$6:$A$205,0))="بالساعة",ROUND(C327*INDEX('المشاريع'!$F$6:$F$205,MATCH(B327&amp;"",'المشاريع'!$A$6:$A$205,0)),2),0),0))</f>
        <v/>
      </c>
    </row>
    <row r="328">
      <c r="A328" s="13" t="n"/>
      <c r="B328" s="5" t="n"/>
      <c r="C328" s="19" t="n"/>
      <c r="D328" s="5" t="n"/>
      <c r="E328" s="6">
        <f>IF(B328&amp;""="","",IFERROR(INDEX('المشاريع'!$B$6:$B$205,MATCH(B328&amp;"",'المشاريع'!$A$6:$A$205,0))&amp;"","كود غير موجود"))</f>
        <v/>
      </c>
      <c r="F328" s="18">
        <f>IF(OR(B328&amp;""="",NOT(ISNUMBER(C328))),"",IFERROR(IF(INDEX('المشاريع'!$D$6:$D$205,MATCH(B328&amp;"",'المشاريع'!$A$6:$A$205,0))="بالساعة",ROUND(C328*INDEX('المشاريع'!$F$6:$F$205,MATCH(B328&amp;"",'المشاريع'!$A$6:$A$205,0)),2),0),0))</f>
        <v/>
      </c>
    </row>
    <row r="329">
      <c r="A329" s="13" t="n"/>
      <c r="B329" s="5" t="n"/>
      <c r="C329" s="19" t="n"/>
      <c r="D329" s="5" t="n"/>
      <c r="E329" s="6">
        <f>IF(B329&amp;""="","",IFERROR(INDEX('المشاريع'!$B$6:$B$205,MATCH(B329&amp;"",'المشاريع'!$A$6:$A$205,0))&amp;"","كود غير موجود"))</f>
        <v/>
      </c>
      <c r="F329" s="18">
        <f>IF(OR(B329&amp;""="",NOT(ISNUMBER(C329))),"",IFERROR(IF(INDEX('المشاريع'!$D$6:$D$205,MATCH(B329&amp;"",'المشاريع'!$A$6:$A$205,0))="بالساعة",ROUND(C329*INDEX('المشاريع'!$F$6:$F$205,MATCH(B329&amp;"",'المشاريع'!$A$6:$A$205,0)),2),0),0))</f>
        <v/>
      </c>
    </row>
    <row r="330">
      <c r="A330" s="13" t="n"/>
      <c r="B330" s="5" t="n"/>
      <c r="C330" s="19" t="n"/>
      <c r="D330" s="5" t="n"/>
      <c r="E330" s="6">
        <f>IF(B330&amp;""="","",IFERROR(INDEX('المشاريع'!$B$6:$B$205,MATCH(B330&amp;"",'المشاريع'!$A$6:$A$205,0))&amp;"","كود غير موجود"))</f>
        <v/>
      </c>
      <c r="F330" s="18">
        <f>IF(OR(B330&amp;""="",NOT(ISNUMBER(C330))),"",IFERROR(IF(INDEX('المشاريع'!$D$6:$D$205,MATCH(B330&amp;"",'المشاريع'!$A$6:$A$205,0))="بالساعة",ROUND(C330*INDEX('المشاريع'!$F$6:$F$205,MATCH(B330&amp;"",'المشاريع'!$A$6:$A$205,0)),2),0),0))</f>
        <v/>
      </c>
    </row>
    <row r="331">
      <c r="A331" s="13" t="n"/>
      <c r="B331" s="5" t="n"/>
      <c r="C331" s="19" t="n"/>
      <c r="D331" s="5" t="n"/>
      <c r="E331" s="6">
        <f>IF(B331&amp;""="","",IFERROR(INDEX('المشاريع'!$B$6:$B$205,MATCH(B331&amp;"",'المشاريع'!$A$6:$A$205,0))&amp;"","كود غير موجود"))</f>
        <v/>
      </c>
      <c r="F331" s="18">
        <f>IF(OR(B331&amp;""="",NOT(ISNUMBER(C331))),"",IFERROR(IF(INDEX('المشاريع'!$D$6:$D$205,MATCH(B331&amp;"",'المشاريع'!$A$6:$A$205,0))="بالساعة",ROUND(C331*INDEX('المشاريع'!$F$6:$F$205,MATCH(B331&amp;"",'المشاريع'!$A$6:$A$205,0)),2),0),0))</f>
        <v/>
      </c>
    </row>
    <row r="332">
      <c r="A332" s="13" t="n"/>
      <c r="B332" s="5" t="n"/>
      <c r="C332" s="19" t="n"/>
      <c r="D332" s="5" t="n"/>
      <c r="E332" s="6">
        <f>IF(B332&amp;""="","",IFERROR(INDEX('المشاريع'!$B$6:$B$205,MATCH(B332&amp;"",'المشاريع'!$A$6:$A$205,0))&amp;"","كود غير موجود"))</f>
        <v/>
      </c>
      <c r="F332" s="18">
        <f>IF(OR(B332&amp;""="",NOT(ISNUMBER(C332))),"",IFERROR(IF(INDEX('المشاريع'!$D$6:$D$205,MATCH(B332&amp;"",'المشاريع'!$A$6:$A$205,0))="بالساعة",ROUND(C332*INDEX('المشاريع'!$F$6:$F$205,MATCH(B332&amp;"",'المشاريع'!$A$6:$A$205,0)),2),0),0))</f>
        <v/>
      </c>
    </row>
    <row r="333">
      <c r="A333" s="13" t="n"/>
      <c r="B333" s="5" t="n"/>
      <c r="C333" s="19" t="n"/>
      <c r="D333" s="5" t="n"/>
      <c r="E333" s="6">
        <f>IF(B333&amp;""="","",IFERROR(INDEX('المشاريع'!$B$6:$B$205,MATCH(B333&amp;"",'المشاريع'!$A$6:$A$205,0))&amp;"","كود غير موجود"))</f>
        <v/>
      </c>
      <c r="F333" s="18">
        <f>IF(OR(B333&amp;""="",NOT(ISNUMBER(C333))),"",IFERROR(IF(INDEX('المشاريع'!$D$6:$D$205,MATCH(B333&amp;"",'المشاريع'!$A$6:$A$205,0))="بالساعة",ROUND(C333*INDEX('المشاريع'!$F$6:$F$205,MATCH(B333&amp;"",'المشاريع'!$A$6:$A$205,0)),2),0),0))</f>
        <v/>
      </c>
    </row>
    <row r="334">
      <c r="A334" s="13" t="n"/>
      <c r="B334" s="5" t="n"/>
      <c r="C334" s="19" t="n"/>
      <c r="D334" s="5" t="n"/>
      <c r="E334" s="6">
        <f>IF(B334&amp;""="","",IFERROR(INDEX('المشاريع'!$B$6:$B$205,MATCH(B334&amp;"",'المشاريع'!$A$6:$A$205,0))&amp;"","كود غير موجود"))</f>
        <v/>
      </c>
      <c r="F334" s="18">
        <f>IF(OR(B334&amp;""="",NOT(ISNUMBER(C334))),"",IFERROR(IF(INDEX('المشاريع'!$D$6:$D$205,MATCH(B334&amp;"",'المشاريع'!$A$6:$A$205,0))="بالساعة",ROUND(C334*INDEX('المشاريع'!$F$6:$F$205,MATCH(B334&amp;"",'المشاريع'!$A$6:$A$205,0)),2),0),0))</f>
        <v/>
      </c>
    </row>
    <row r="335">
      <c r="A335" s="13" t="n"/>
      <c r="B335" s="5" t="n"/>
      <c r="C335" s="19" t="n"/>
      <c r="D335" s="5" t="n"/>
      <c r="E335" s="6">
        <f>IF(B335&amp;""="","",IFERROR(INDEX('المشاريع'!$B$6:$B$205,MATCH(B335&amp;"",'المشاريع'!$A$6:$A$205,0))&amp;"","كود غير موجود"))</f>
        <v/>
      </c>
      <c r="F335" s="18">
        <f>IF(OR(B335&amp;""="",NOT(ISNUMBER(C335))),"",IFERROR(IF(INDEX('المشاريع'!$D$6:$D$205,MATCH(B335&amp;"",'المشاريع'!$A$6:$A$205,0))="بالساعة",ROUND(C335*INDEX('المشاريع'!$F$6:$F$205,MATCH(B335&amp;"",'المشاريع'!$A$6:$A$205,0)),2),0),0))</f>
        <v/>
      </c>
    </row>
    <row r="336">
      <c r="A336" s="13" t="n"/>
      <c r="B336" s="5" t="n"/>
      <c r="C336" s="19" t="n"/>
      <c r="D336" s="5" t="n"/>
      <c r="E336" s="6">
        <f>IF(B336&amp;""="","",IFERROR(INDEX('المشاريع'!$B$6:$B$205,MATCH(B336&amp;"",'المشاريع'!$A$6:$A$205,0))&amp;"","كود غير موجود"))</f>
        <v/>
      </c>
      <c r="F336" s="18">
        <f>IF(OR(B336&amp;""="",NOT(ISNUMBER(C336))),"",IFERROR(IF(INDEX('المشاريع'!$D$6:$D$205,MATCH(B336&amp;"",'المشاريع'!$A$6:$A$205,0))="بالساعة",ROUND(C336*INDEX('المشاريع'!$F$6:$F$205,MATCH(B336&amp;"",'المشاريع'!$A$6:$A$205,0)),2),0),0))</f>
        <v/>
      </c>
    </row>
    <row r="337">
      <c r="A337" s="13" t="n"/>
      <c r="B337" s="5" t="n"/>
      <c r="C337" s="19" t="n"/>
      <c r="D337" s="5" t="n"/>
      <c r="E337" s="6">
        <f>IF(B337&amp;""="","",IFERROR(INDEX('المشاريع'!$B$6:$B$205,MATCH(B337&amp;"",'المشاريع'!$A$6:$A$205,0))&amp;"","كود غير موجود"))</f>
        <v/>
      </c>
      <c r="F337" s="18">
        <f>IF(OR(B337&amp;""="",NOT(ISNUMBER(C337))),"",IFERROR(IF(INDEX('المشاريع'!$D$6:$D$205,MATCH(B337&amp;"",'المشاريع'!$A$6:$A$205,0))="بالساعة",ROUND(C337*INDEX('المشاريع'!$F$6:$F$205,MATCH(B337&amp;"",'المشاريع'!$A$6:$A$205,0)),2),0),0))</f>
        <v/>
      </c>
    </row>
    <row r="338">
      <c r="A338" s="13" t="n"/>
      <c r="B338" s="5" t="n"/>
      <c r="C338" s="19" t="n"/>
      <c r="D338" s="5" t="n"/>
      <c r="E338" s="6">
        <f>IF(B338&amp;""="","",IFERROR(INDEX('المشاريع'!$B$6:$B$205,MATCH(B338&amp;"",'المشاريع'!$A$6:$A$205,0))&amp;"","كود غير موجود"))</f>
        <v/>
      </c>
      <c r="F338" s="18">
        <f>IF(OR(B338&amp;""="",NOT(ISNUMBER(C338))),"",IFERROR(IF(INDEX('المشاريع'!$D$6:$D$205,MATCH(B338&amp;"",'المشاريع'!$A$6:$A$205,0))="بالساعة",ROUND(C338*INDEX('المشاريع'!$F$6:$F$205,MATCH(B338&amp;"",'المشاريع'!$A$6:$A$205,0)),2),0),0))</f>
        <v/>
      </c>
    </row>
    <row r="339">
      <c r="A339" s="13" t="n"/>
      <c r="B339" s="5" t="n"/>
      <c r="C339" s="19" t="n"/>
      <c r="D339" s="5" t="n"/>
      <c r="E339" s="6">
        <f>IF(B339&amp;""="","",IFERROR(INDEX('المشاريع'!$B$6:$B$205,MATCH(B339&amp;"",'المشاريع'!$A$6:$A$205,0))&amp;"","كود غير موجود"))</f>
        <v/>
      </c>
      <c r="F339" s="18">
        <f>IF(OR(B339&amp;""="",NOT(ISNUMBER(C339))),"",IFERROR(IF(INDEX('المشاريع'!$D$6:$D$205,MATCH(B339&amp;"",'المشاريع'!$A$6:$A$205,0))="بالساعة",ROUND(C339*INDEX('المشاريع'!$F$6:$F$205,MATCH(B339&amp;"",'المشاريع'!$A$6:$A$205,0)),2),0),0))</f>
        <v/>
      </c>
    </row>
    <row r="340">
      <c r="A340" s="13" t="n"/>
      <c r="B340" s="5" t="n"/>
      <c r="C340" s="19" t="n"/>
      <c r="D340" s="5" t="n"/>
      <c r="E340" s="6">
        <f>IF(B340&amp;""="","",IFERROR(INDEX('المشاريع'!$B$6:$B$205,MATCH(B340&amp;"",'المشاريع'!$A$6:$A$205,0))&amp;"","كود غير موجود"))</f>
        <v/>
      </c>
      <c r="F340" s="18">
        <f>IF(OR(B340&amp;""="",NOT(ISNUMBER(C340))),"",IFERROR(IF(INDEX('المشاريع'!$D$6:$D$205,MATCH(B340&amp;"",'المشاريع'!$A$6:$A$205,0))="بالساعة",ROUND(C340*INDEX('المشاريع'!$F$6:$F$205,MATCH(B340&amp;"",'المشاريع'!$A$6:$A$205,0)),2),0),0))</f>
        <v/>
      </c>
    </row>
    <row r="341">
      <c r="A341" s="13" t="n"/>
      <c r="B341" s="5" t="n"/>
      <c r="C341" s="19" t="n"/>
      <c r="D341" s="5" t="n"/>
      <c r="E341" s="6">
        <f>IF(B341&amp;""="","",IFERROR(INDEX('المشاريع'!$B$6:$B$205,MATCH(B341&amp;"",'المشاريع'!$A$6:$A$205,0))&amp;"","كود غير موجود"))</f>
        <v/>
      </c>
      <c r="F341" s="18">
        <f>IF(OR(B341&amp;""="",NOT(ISNUMBER(C341))),"",IFERROR(IF(INDEX('المشاريع'!$D$6:$D$205,MATCH(B341&amp;"",'المشاريع'!$A$6:$A$205,0))="بالساعة",ROUND(C341*INDEX('المشاريع'!$F$6:$F$205,MATCH(B341&amp;"",'المشاريع'!$A$6:$A$205,0)),2),0),0))</f>
        <v/>
      </c>
    </row>
    <row r="342">
      <c r="A342" s="13" t="n"/>
      <c r="B342" s="5" t="n"/>
      <c r="C342" s="19" t="n"/>
      <c r="D342" s="5" t="n"/>
      <c r="E342" s="6">
        <f>IF(B342&amp;""="","",IFERROR(INDEX('المشاريع'!$B$6:$B$205,MATCH(B342&amp;"",'المشاريع'!$A$6:$A$205,0))&amp;"","كود غير موجود"))</f>
        <v/>
      </c>
      <c r="F342" s="18">
        <f>IF(OR(B342&amp;""="",NOT(ISNUMBER(C342))),"",IFERROR(IF(INDEX('المشاريع'!$D$6:$D$205,MATCH(B342&amp;"",'المشاريع'!$A$6:$A$205,0))="بالساعة",ROUND(C342*INDEX('المشاريع'!$F$6:$F$205,MATCH(B342&amp;"",'المشاريع'!$A$6:$A$205,0)),2),0),0))</f>
        <v/>
      </c>
    </row>
    <row r="343">
      <c r="A343" s="13" t="n"/>
      <c r="B343" s="5" t="n"/>
      <c r="C343" s="19" t="n"/>
      <c r="D343" s="5" t="n"/>
      <c r="E343" s="6">
        <f>IF(B343&amp;""="","",IFERROR(INDEX('المشاريع'!$B$6:$B$205,MATCH(B343&amp;"",'المشاريع'!$A$6:$A$205,0))&amp;"","كود غير موجود"))</f>
        <v/>
      </c>
      <c r="F343" s="18">
        <f>IF(OR(B343&amp;""="",NOT(ISNUMBER(C343))),"",IFERROR(IF(INDEX('المشاريع'!$D$6:$D$205,MATCH(B343&amp;"",'المشاريع'!$A$6:$A$205,0))="بالساعة",ROUND(C343*INDEX('المشاريع'!$F$6:$F$205,MATCH(B343&amp;"",'المشاريع'!$A$6:$A$205,0)),2),0),0))</f>
        <v/>
      </c>
    </row>
    <row r="344">
      <c r="A344" s="13" t="n"/>
      <c r="B344" s="5" t="n"/>
      <c r="C344" s="19" t="n"/>
      <c r="D344" s="5" t="n"/>
      <c r="E344" s="6">
        <f>IF(B344&amp;""="","",IFERROR(INDEX('المشاريع'!$B$6:$B$205,MATCH(B344&amp;"",'المشاريع'!$A$6:$A$205,0))&amp;"","كود غير موجود"))</f>
        <v/>
      </c>
      <c r="F344" s="18">
        <f>IF(OR(B344&amp;""="",NOT(ISNUMBER(C344))),"",IFERROR(IF(INDEX('المشاريع'!$D$6:$D$205,MATCH(B344&amp;"",'المشاريع'!$A$6:$A$205,0))="بالساعة",ROUND(C344*INDEX('المشاريع'!$F$6:$F$205,MATCH(B344&amp;"",'المشاريع'!$A$6:$A$205,0)),2),0),0))</f>
        <v/>
      </c>
    </row>
    <row r="345">
      <c r="A345" s="13" t="n"/>
      <c r="B345" s="5" t="n"/>
      <c r="C345" s="19" t="n"/>
      <c r="D345" s="5" t="n"/>
      <c r="E345" s="6">
        <f>IF(B345&amp;""="","",IFERROR(INDEX('المشاريع'!$B$6:$B$205,MATCH(B345&amp;"",'المشاريع'!$A$6:$A$205,0))&amp;"","كود غير موجود"))</f>
        <v/>
      </c>
      <c r="F345" s="18">
        <f>IF(OR(B345&amp;""="",NOT(ISNUMBER(C345))),"",IFERROR(IF(INDEX('المشاريع'!$D$6:$D$205,MATCH(B345&amp;"",'المشاريع'!$A$6:$A$205,0))="بالساعة",ROUND(C345*INDEX('المشاريع'!$F$6:$F$205,MATCH(B345&amp;"",'المشاريع'!$A$6:$A$205,0)),2),0),0))</f>
        <v/>
      </c>
    </row>
    <row r="346">
      <c r="A346" s="13" t="n"/>
      <c r="B346" s="5" t="n"/>
      <c r="C346" s="19" t="n"/>
      <c r="D346" s="5" t="n"/>
      <c r="E346" s="6">
        <f>IF(B346&amp;""="","",IFERROR(INDEX('المشاريع'!$B$6:$B$205,MATCH(B346&amp;"",'المشاريع'!$A$6:$A$205,0))&amp;"","كود غير موجود"))</f>
        <v/>
      </c>
      <c r="F346" s="18">
        <f>IF(OR(B346&amp;""="",NOT(ISNUMBER(C346))),"",IFERROR(IF(INDEX('المشاريع'!$D$6:$D$205,MATCH(B346&amp;"",'المشاريع'!$A$6:$A$205,0))="بالساعة",ROUND(C346*INDEX('المشاريع'!$F$6:$F$205,MATCH(B346&amp;"",'المشاريع'!$A$6:$A$205,0)),2),0),0))</f>
        <v/>
      </c>
    </row>
    <row r="347">
      <c r="A347" s="13" t="n"/>
      <c r="B347" s="5" t="n"/>
      <c r="C347" s="19" t="n"/>
      <c r="D347" s="5" t="n"/>
      <c r="E347" s="6">
        <f>IF(B347&amp;""="","",IFERROR(INDEX('المشاريع'!$B$6:$B$205,MATCH(B347&amp;"",'المشاريع'!$A$6:$A$205,0))&amp;"","كود غير موجود"))</f>
        <v/>
      </c>
      <c r="F347" s="18">
        <f>IF(OR(B347&amp;""="",NOT(ISNUMBER(C347))),"",IFERROR(IF(INDEX('المشاريع'!$D$6:$D$205,MATCH(B347&amp;"",'المشاريع'!$A$6:$A$205,0))="بالساعة",ROUND(C347*INDEX('المشاريع'!$F$6:$F$205,MATCH(B347&amp;"",'المشاريع'!$A$6:$A$205,0)),2),0),0))</f>
        <v/>
      </c>
    </row>
    <row r="348">
      <c r="A348" s="13" t="n"/>
      <c r="B348" s="5" t="n"/>
      <c r="C348" s="19" t="n"/>
      <c r="D348" s="5" t="n"/>
      <c r="E348" s="6">
        <f>IF(B348&amp;""="","",IFERROR(INDEX('المشاريع'!$B$6:$B$205,MATCH(B348&amp;"",'المشاريع'!$A$6:$A$205,0))&amp;"","كود غير موجود"))</f>
        <v/>
      </c>
      <c r="F348" s="18">
        <f>IF(OR(B348&amp;""="",NOT(ISNUMBER(C348))),"",IFERROR(IF(INDEX('المشاريع'!$D$6:$D$205,MATCH(B348&amp;"",'المشاريع'!$A$6:$A$205,0))="بالساعة",ROUND(C348*INDEX('المشاريع'!$F$6:$F$205,MATCH(B348&amp;"",'المشاريع'!$A$6:$A$205,0)),2),0),0))</f>
        <v/>
      </c>
    </row>
    <row r="349">
      <c r="A349" s="13" t="n"/>
      <c r="B349" s="5" t="n"/>
      <c r="C349" s="19" t="n"/>
      <c r="D349" s="5" t="n"/>
      <c r="E349" s="6">
        <f>IF(B349&amp;""="","",IFERROR(INDEX('المشاريع'!$B$6:$B$205,MATCH(B349&amp;"",'المشاريع'!$A$6:$A$205,0))&amp;"","كود غير موجود"))</f>
        <v/>
      </c>
      <c r="F349" s="18">
        <f>IF(OR(B349&amp;""="",NOT(ISNUMBER(C349))),"",IFERROR(IF(INDEX('المشاريع'!$D$6:$D$205,MATCH(B349&amp;"",'المشاريع'!$A$6:$A$205,0))="بالساعة",ROUND(C349*INDEX('المشاريع'!$F$6:$F$205,MATCH(B349&amp;"",'المشاريع'!$A$6:$A$205,0)),2),0),0))</f>
        <v/>
      </c>
    </row>
    <row r="350">
      <c r="A350" s="13" t="n"/>
      <c r="B350" s="5" t="n"/>
      <c r="C350" s="19" t="n"/>
      <c r="D350" s="5" t="n"/>
      <c r="E350" s="6">
        <f>IF(B350&amp;""="","",IFERROR(INDEX('المشاريع'!$B$6:$B$205,MATCH(B350&amp;"",'المشاريع'!$A$6:$A$205,0))&amp;"","كود غير موجود"))</f>
        <v/>
      </c>
      <c r="F350" s="18">
        <f>IF(OR(B350&amp;""="",NOT(ISNUMBER(C350))),"",IFERROR(IF(INDEX('المشاريع'!$D$6:$D$205,MATCH(B350&amp;"",'المشاريع'!$A$6:$A$205,0))="بالساعة",ROUND(C350*INDEX('المشاريع'!$F$6:$F$205,MATCH(B350&amp;"",'المشاريع'!$A$6:$A$205,0)),2),0),0))</f>
        <v/>
      </c>
    </row>
    <row r="351">
      <c r="A351" s="13" t="n"/>
      <c r="B351" s="5" t="n"/>
      <c r="C351" s="19" t="n"/>
      <c r="D351" s="5" t="n"/>
      <c r="E351" s="6">
        <f>IF(B351&amp;""="","",IFERROR(INDEX('المشاريع'!$B$6:$B$205,MATCH(B351&amp;"",'المشاريع'!$A$6:$A$205,0))&amp;"","كود غير موجود"))</f>
        <v/>
      </c>
      <c r="F351" s="18">
        <f>IF(OR(B351&amp;""="",NOT(ISNUMBER(C351))),"",IFERROR(IF(INDEX('المشاريع'!$D$6:$D$205,MATCH(B351&amp;"",'المشاريع'!$A$6:$A$205,0))="بالساعة",ROUND(C351*INDEX('المشاريع'!$F$6:$F$205,MATCH(B351&amp;"",'المشاريع'!$A$6:$A$205,0)),2),0),0))</f>
        <v/>
      </c>
    </row>
    <row r="352">
      <c r="A352" s="13" t="n"/>
      <c r="B352" s="5" t="n"/>
      <c r="C352" s="19" t="n"/>
      <c r="D352" s="5" t="n"/>
      <c r="E352" s="6">
        <f>IF(B352&amp;""="","",IFERROR(INDEX('المشاريع'!$B$6:$B$205,MATCH(B352&amp;"",'المشاريع'!$A$6:$A$205,0))&amp;"","كود غير موجود"))</f>
        <v/>
      </c>
      <c r="F352" s="18">
        <f>IF(OR(B352&amp;""="",NOT(ISNUMBER(C352))),"",IFERROR(IF(INDEX('المشاريع'!$D$6:$D$205,MATCH(B352&amp;"",'المشاريع'!$A$6:$A$205,0))="بالساعة",ROUND(C352*INDEX('المشاريع'!$F$6:$F$205,MATCH(B352&amp;"",'المشاريع'!$A$6:$A$205,0)),2),0),0))</f>
        <v/>
      </c>
    </row>
    <row r="353">
      <c r="A353" s="13" t="n"/>
      <c r="B353" s="5" t="n"/>
      <c r="C353" s="19" t="n"/>
      <c r="D353" s="5" t="n"/>
      <c r="E353" s="6">
        <f>IF(B353&amp;""="","",IFERROR(INDEX('المشاريع'!$B$6:$B$205,MATCH(B353&amp;"",'المشاريع'!$A$6:$A$205,0))&amp;"","كود غير موجود"))</f>
        <v/>
      </c>
      <c r="F353" s="18">
        <f>IF(OR(B353&amp;""="",NOT(ISNUMBER(C353))),"",IFERROR(IF(INDEX('المشاريع'!$D$6:$D$205,MATCH(B353&amp;"",'المشاريع'!$A$6:$A$205,0))="بالساعة",ROUND(C353*INDEX('المشاريع'!$F$6:$F$205,MATCH(B353&amp;"",'المشاريع'!$A$6:$A$205,0)),2),0),0))</f>
        <v/>
      </c>
    </row>
    <row r="354">
      <c r="A354" s="13" t="n"/>
      <c r="B354" s="5" t="n"/>
      <c r="C354" s="19" t="n"/>
      <c r="D354" s="5" t="n"/>
      <c r="E354" s="6">
        <f>IF(B354&amp;""="","",IFERROR(INDEX('المشاريع'!$B$6:$B$205,MATCH(B354&amp;"",'المشاريع'!$A$6:$A$205,0))&amp;"","كود غير موجود"))</f>
        <v/>
      </c>
      <c r="F354" s="18">
        <f>IF(OR(B354&amp;""="",NOT(ISNUMBER(C354))),"",IFERROR(IF(INDEX('المشاريع'!$D$6:$D$205,MATCH(B354&amp;"",'المشاريع'!$A$6:$A$205,0))="بالساعة",ROUND(C354*INDEX('المشاريع'!$F$6:$F$205,MATCH(B354&amp;"",'المشاريع'!$A$6:$A$205,0)),2),0),0))</f>
        <v/>
      </c>
    </row>
    <row r="355">
      <c r="A355" s="13" t="n"/>
      <c r="B355" s="5" t="n"/>
      <c r="C355" s="19" t="n"/>
      <c r="D355" s="5" t="n"/>
      <c r="E355" s="6">
        <f>IF(B355&amp;""="","",IFERROR(INDEX('المشاريع'!$B$6:$B$205,MATCH(B355&amp;"",'المشاريع'!$A$6:$A$205,0))&amp;"","كود غير موجود"))</f>
        <v/>
      </c>
      <c r="F355" s="18">
        <f>IF(OR(B355&amp;""="",NOT(ISNUMBER(C355))),"",IFERROR(IF(INDEX('المشاريع'!$D$6:$D$205,MATCH(B355&amp;"",'المشاريع'!$A$6:$A$205,0))="بالساعة",ROUND(C355*INDEX('المشاريع'!$F$6:$F$205,MATCH(B355&amp;"",'المشاريع'!$A$6:$A$205,0)),2),0),0))</f>
        <v/>
      </c>
    </row>
    <row r="356">
      <c r="A356" s="13" t="n"/>
      <c r="B356" s="5" t="n"/>
      <c r="C356" s="19" t="n"/>
      <c r="D356" s="5" t="n"/>
      <c r="E356" s="6">
        <f>IF(B356&amp;""="","",IFERROR(INDEX('المشاريع'!$B$6:$B$205,MATCH(B356&amp;"",'المشاريع'!$A$6:$A$205,0))&amp;"","كود غير موجود"))</f>
        <v/>
      </c>
      <c r="F356" s="18">
        <f>IF(OR(B356&amp;""="",NOT(ISNUMBER(C356))),"",IFERROR(IF(INDEX('المشاريع'!$D$6:$D$205,MATCH(B356&amp;"",'المشاريع'!$A$6:$A$205,0))="بالساعة",ROUND(C356*INDEX('المشاريع'!$F$6:$F$205,MATCH(B356&amp;"",'المشاريع'!$A$6:$A$205,0)),2),0),0))</f>
        <v/>
      </c>
    </row>
    <row r="357">
      <c r="A357" s="13" t="n"/>
      <c r="B357" s="5" t="n"/>
      <c r="C357" s="19" t="n"/>
      <c r="D357" s="5" t="n"/>
      <c r="E357" s="6">
        <f>IF(B357&amp;""="","",IFERROR(INDEX('المشاريع'!$B$6:$B$205,MATCH(B357&amp;"",'المشاريع'!$A$6:$A$205,0))&amp;"","كود غير موجود"))</f>
        <v/>
      </c>
      <c r="F357" s="18">
        <f>IF(OR(B357&amp;""="",NOT(ISNUMBER(C357))),"",IFERROR(IF(INDEX('المشاريع'!$D$6:$D$205,MATCH(B357&amp;"",'المشاريع'!$A$6:$A$205,0))="بالساعة",ROUND(C357*INDEX('المشاريع'!$F$6:$F$205,MATCH(B357&amp;"",'المشاريع'!$A$6:$A$205,0)),2),0),0))</f>
        <v/>
      </c>
    </row>
    <row r="358">
      <c r="A358" s="13" t="n"/>
      <c r="B358" s="5" t="n"/>
      <c r="C358" s="19" t="n"/>
      <c r="D358" s="5" t="n"/>
      <c r="E358" s="6">
        <f>IF(B358&amp;""="","",IFERROR(INDEX('المشاريع'!$B$6:$B$205,MATCH(B358&amp;"",'المشاريع'!$A$6:$A$205,0))&amp;"","كود غير موجود"))</f>
        <v/>
      </c>
      <c r="F358" s="18">
        <f>IF(OR(B358&amp;""="",NOT(ISNUMBER(C358))),"",IFERROR(IF(INDEX('المشاريع'!$D$6:$D$205,MATCH(B358&amp;"",'المشاريع'!$A$6:$A$205,0))="بالساعة",ROUND(C358*INDEX('المشاريع'!$F$6:$F$205,MATCH(B358&amp;"",'المشاريع'!$A$6:$A$205,0)),2),0),0))</f>
        <v/>
      </c>
    </row>
    <row r="359">
      <c r="A359" s="13" t="n"/>
      <c r="B359" s="5" t="n"/>
      <c r="C359" s="19" t="n"/>
      <c r="D359" s="5" t="n"/>
      <c r="E359" s="6">
        <f>IF(B359&amp;""="","",IFERROR(INDEX('المشاريع'!$B$6:$B$205,MATCH(B359&amp;"",'المشاريع'!$A$6:$A$205,0))&amp;"","كود غير موجود"))</f>
        <v/>
      </c>
      <c r="F359" s="18">
        <f>IF(OR(B359&amp;""="",NOT(ISNUMBER(C359))),"",IFERROR(IF(INDEX('المشاريع'!$D$6:$D$205,MATCH(B359&amp;"",'المشاريع'!$A$6:$A$205,0))="بالساعة",ROUND(C359*INDEX('المشاريع'!$F$6:$F$205,MATCH(B359&amp;"",'المشاريع'!$A$6:$A$205,0)),2),0),0))</f>
        <v/>
      </c>
    </row>
    <row r="360">
      <c r="A360" s="13" t="n"/>
      <c r="B360" s="5" t="n"/>
      <c r="C360" s="19" t="n"/>
      <c r="D360" s="5" t="n"/>
      <c r="E360" s="6">
        <f>IF(B360&amp;""="","",IFERROR(INDEX('المشاريع'!$B$6:$B$205,MATCH(B360&amp;"",'المشاريع'!$A$6:$A$205,0))&amp;"","كود غير موجود"))</f>
        <v/>
      </c>
      <c r="F360" s="18">
        <f>IF(OR(B360&amp;""="",NOT(ISNUMBER(C360))),"",IFERROR(IF(INDEX('المشاريع'!$D$6:$D$205,MATCH(B360&amp;"",'المشاريع'!$A$6:$A$205,0))="بالساعة",ROUND(C360*INDEX('المشاريع'!$F$6:$F$205,MATCH(B360&amp;"",'المشاريع'!$A$6:$A$205,0)),2),0),0))</f>
        <v/>
      </c>
    </row>
    <row r="361">
      <c r="A361" s="13" t="n"/>
      <c r="B361" s="5" t="n"/>
      <c r="C361" s="19" t="n"/>
      <c r="D361" s="5" t="n"/>
      <c r="E361" s="6">
        <f>IF(B361&amp;""="","",IFERROR(INDEX('المشاريع'!$B$6:$B$205,MATCH(B361&amp;"",'المشاريع'!$A$6:$A$205,0))&amp;"","كود غير موجود"))</f>
        <v/>
      </c>
      <c r="F361" s="18">
        <f>IF(OR(B361&amp;""="",NOT(ISNUMBER(C361))),"",IFERROR(IF(INDEX('المشاريع'!$D$6:$D$205,MATCH(B361&amp;"",'المشاريع'!$A$6:$A$205,0))="بالساعة",ROUND(C361*INDEX('المشاريع'!$F$6:$F$205,MATCH(B361&amp;"",'المشاريع'!$A$6:$A$205,0)),2),0),0))</f>
        <v/>
      </c>
    </row>
    <row r="362">
      <c r="A362" s="13" t="n"/>
      <c r="B362" s="5" t="n"/>
      <c r="C362" s="19" t="n"/>
      <c r="D362" s="5" t="n"/>
      <c r="E362" s="6">
        <f>IF(B362&amp;""="","",IFERROR(INDEX('المشاريع'!$B$6:$B$205,MATCH(B362&amp;"",'المشاريع'!$A$6:$A$205,0))&amp;"","كود غير موجود"))</f>
        <v/>
      </c>
      <c r="F362" s="18">
        <f>IF(OR(B362&amp;""="",NOT(ISNUMBER(C362))),"",IFERROR(IF(INDEX('المشاريع'!$D$6:$D$205,MATCH(B362&amp;"",'المشاريع'!$A$6:$A$205,0))="بالساعة",ROUND(C362*INDEX('المشاريع'!$F$6:$F$205,MATCH(B362&amp;"",'المشاريع'!$A$6:$A$205,0)),2),0),0))</f>
        <v/>
      </c>
    </row>
    <row r="363">
      <c r="A363" s="13" t="n"/>
      <c r="B363" s="5" t="n"/>
      <c r="C363" s="19" t="n"/>
      <c r="D363" s="5" t="n"/>
      <c r="E363" s="6">
        <f>IF(B363&amp;""="","",IFERROR(INDEX('المشاريع'!$B$6:$B$205,MATCH(B363&amp;"",'المشاريع'!$A$6:$A$205,0))&amp;"","كود غير موجود"))</f>
        <v/>
      </c>
      <c r="F363" s="18">
        <f>IF(OR(B363&amp;""="",NOT(ISNUMBER(C363))),"",IFERROR(IF(INDEX('المشاريع'!$D$6:$D$205,MATCH(B363&amp;"",'المشاريع'!$A$6:$A$205,0))="بالساعة",ROUND(C363*INDEX('المشاريع'!$F$6:$F$205,MATCH(B363&amp;"",'المشاريع'!$A$6:$A$205,0)),2),0),0))</f>
        <v/>
      </c>
    </row>
    <row r="364">
      <c r="A364" s="13" t="n"/>
      <c r="B364" s="5" t="n"/>
      <c r="C364" s="19" t="n"/>
      <c r="D364" s="5" t="n"/>
      <c r="E364" s="6">
        <f>IF(B364&amp;""="","",IFERROR(INDEX('المشاريع'!$B$6:$B$205,MATCH(B364&amp;"",'المشاريع'!$A$6:$A$205,0))&amp;"","كود غير موجود"))</f>
        <v/>
      </c>
      <c r="F364" s="18">
        <f>IF(OR(B364&amp;""="",NOT(ISNUMBER(C364))),"",IFERROR(IF(INDEX('المشاريع'!$D$6:$D$205,MATCH(B364&amp;"",'المشاريع'!$A$6:$A$205,0))="بالساعة",ROUND(C364*INDEX('المشاريع'!$F$6:$F$205,MATCH(B364&amp;"",'المشاريع'!$A$6:$A$205,0)),2),0),0))</f>
        <v/>
      </c>
    </row>
    <row r="365">
      <c r="A365" s="13" t="n"/>
      <c r="B365" s="5" t="n"/>
      <c r="C365" s="19" t="n"/>
      <c r="D365" s="5" t="n"/>
      <c r="E365" s="6">
        <f>IF(B365&amp;""="","",IFERROR(INDEX('المشاريع'!$B$6:$B$205,MATCH(B365&amp;"",'المشاريع'!$A$6:$A$205,0))&amp;"","كود غير موجود"))</f>
        <v/>
      </c>
      <c r="F365" s="18">
        <f>IF(OR(B365&amp;""="",NOT(ISNUMBER(C365))),"",IFERROR(IF(INDEX('المشاريع'!$D$6:$D$205,MATCH(B365&amp;"",'المشاريع'!$A$6:$A$205,0))="بالساعة",ROUND(C365*INDEX('المشاريع'!$F$6:$F$205,MATCH(B365&amp;"",'المشاريع'!$A$6:$A$205,0)),2),0),0))</f>
        <v/>
      </c>
    </row>
    <row r="366">
      <c r="A366" s="13" t="n"/>
      <c r="B366" s="5" t="n"/>
      <c r="C366" s="19" t="n"/>
      <c r="D366" s="5" t="n"/>
      <c r="E366" s="6">
        <f>IF(B366&amp;""="","",IFERROR(INDEX('المشاريع'!$B$6:$B$205,MATCH(B366&amp;"",'المشاريع'!$A$6:$A$205,0))&amp;"","كود غير موجود"))</f>
        <v/>
      </c>
      <c r="F366" s="18">
        <f>IF(OR(B366&amp;""="",NOT(ISNUMBER(C366))),"",IFERROR(IF(INDEX('المشاريع'!$D$6:$D$205,MATCH(B366&amp;"",'المشاريع'!$A$6:$A$205,0))="بالساعة",ROUND(C366*INDEX('المشاريع'!$F$6:$F$205,MATCH(B366&amp;"",'المشاريع'!$A$6:$A$205,0)),2),0),0))</f>
        <v/>
      </c>
    </row>
    <row r="367">
      <c r="A367" s="13" t="n"/>
      <c r="B367" s="5" t="n"/>
      <c r="C367" s="19" t="n"/>
      <c r="D367" s="5" t="n"/>
      <c r="E367" s="6">
        <f>IF(B367&amp;""="","",IFERROR(INDEX('المشاريع'!$B$6:$B$205,MATCH(B367&amp;"",'المشاريع'!$A$6:$A$205,0))&amp;"","كود غير موجود"))</f>
        <v/>
      </c>
      <c r="F367" s="18">
        <f>IF(OR(B367&amp;""="",NOT(ISNUMBER(C367))),"",IFERROR(IF(INDEX('المشاريع'!$D$6:$D$205,MATCH(B367&amp;"",'المشاريع'!$A$6:$A$205,0))="بالساعة",ROUND(C367*INDEX('المشاريع'!$F$6:$F$205,MATCH(B367&amp;"",'المشاريع'!$A$6:$A$205,0)),2),0),0))</f>
        <v/>
      </c>
    </row>
    <row r="368">
      <c r="A368" s="13" t="n"/>
      <c r="B368" s="5" t="n"/>
      <c r="C368" s="19" t="n"/>
      <c r="D368" s="5" t="n"/>
      <c r="E368" s="6">
        <f>IF(B368&amp;""="","",IFERROR(INDEX('المشاريع'!$B$6:$B$205,MATCH(B368&amp;"",'المشاريع'!$A$6:$A$205,0))&amp;"","كود غير موجود"))</f>
        <v/>
      </c>
      <c r="F368" s="18">
        <f>IF(OR(B368&amp;""="",NOT(ISNUMBER(C368))),"",IFERROR(IF(INDEX('المشاريع'!$D$6:$D$205,MATCH(B368&amp;"",'المشاريع'!$A$6:$A$205,0))="بالساعة",ROUND(C368*INDEX('المشاريع'!$F$6:$F$205,MATCH(B368&amp;"",'المشاريع'!$A$6:$A$205,0)),2),0),0))</f>
        <v/>
      </c>
    </row>
    <row r="369">
      <c r="A369" s="13" t="n"/>
      <c r="B369" s="5" t="n"/>
      <c r="C369" s="19" t="n"/>
      <c r="D369" s="5" t="n"/>
      <c r="E369" s="6">
        <f>IF(B369&amp;""="","",IFERROR(INDEX('المشاريع'!$B$6:$B$205,MATCH(B369&amp;"",'المشاريع'!$A$6:$A$205,0))&amp;"","كود غير موجود"))</f>
        <v/>
      </c>
      <c r="F369" s="18">
        <f>IF(OR(B369&amp;""="",NOT(ISNUMBER(C369))),"",IFERROR(IF(INDEX('المشاريع'!$D$6:$D$205,MATCH(B369&amp;"",'المشاريع'!$A$6:$A$205,0))="بالساعة",ROUND(C369*INDEX('المشاريع'!$F$6:$F$205,MATCH(B369&amp;"",'المشاريع'!$A$6:$A$205,0)),2),0),0))</f>
        <v/>
      </c>
    </row>
    <row r="370">
      <c r="A370" s="13" t="n"/>
      <c r="B370" s="5" t="n"/>
      <c r="C370" s="19" t="n"/>
      <c r="D370" s="5" t="n"/>
      <c r="E370" s="6">
        <f>IF(B370&amp;""="","",IFERROR(INDEX('المشاريع'!$B$6:$B$205,MATCH(B370&amp;"",'المشاريع'!$A$6:$A$205,0))&amp;"","كود غير موجود"))</f>
        <v/>
      </c>
      <c r="F370" s="18">
        <f>IF(OR(B370&amp;""="",NOT(ISNUMBER(C370))),"",IFERROR(IF(INDEX('المشاريع'!$D$6:$D$205,MATCH(B370&amp;"",'المشاريع'!$A$6:$A$205,0))="بالساعة",ROUND(C370*INDEX('المشاريع'!$F$6:$F$205,MATCH(B370&amp;"",'المشاريع'!$A$6:$A$205,0)),2),0),0))</f>
        <v/>
      </c>
    </row>
    <row r="371">
      <c r="A371" s="13" t="n"/>
      <c r="B371" s="5" t="n"/>
      <c r="C371" s="19" t="n"/>
      <c r="D371" s="5" t="n"/>
      <c r="E371" s="6">
        <f>IF(B371&amp;""="","",IFERROR(INDEX('المشاريع'!$B$6:$B$205,MATCH(B371&amp;"",'المشاريع'!$A$6:$A$205,0))&amp;"","كود غير موجود"))</f>
        <v/>
      </c>
      <c r="F371" s="18">
        <f>IF(OR(B371&amp;""="",NOT(ISNUMBER(C371))),"",IFERROR(IF(INDEX('المشاريع'!$D$6:$D$205,MATCH(B371&amp;"",'المشاريع'!$A$6:$A$205,0))="بالساعة",ROUND(C371*INDEX('المشاريع'!$F$6:$F$205,MATCH(B371&amp;"",'المشاريع'!$A$6:$A$205,0)),2),0),0))</f>
        <v/>
      </c>
    </row>
    <row r="372">
      <c r="A372" s="13" t="n"/>
      <c r="B372" s="5" t="n"/>
      <c r="C372" s="19" t="n"/>
      <c r="D372" s="5" t="n"/>
      <c r="E372" s="6">
        <f>IF(B372&amp;""="","",IFERROR(INDEX('المشاريع'!$B$6:$B$205,MATCH(B372&amp;"",'المشاريع'!$A$6:$A$205,0))&amp;"","كود غير موجود"))</f>
        <v/>
      </c>
      <c r="F372" s="18">
        <f>IF(OR(B372&amp;""="",NOT(ISNUMBER(C372))),"",IFERROR(IF(INDEX('المشاريع'!$D$6:$D$205,MATCH(B372&amp;"",'المشاريع'!$A$6:$A$205,0))="بالساعة",ROUND(C372*INDEX('المشاريع'!$F$6:$F$205,MATCH(B372&amp;"",'المشاريع'!$A$6:$A$205,0)),2),0),0))</f>
        <v/>
      </c>
    </row>
    <row r="373">
      <c r="A373" s="13" t="n"/>
      <c r="B373" s="5" t="n"/>
      <c r="C373" s="19" t="n"/>
      <c r="D373" s="5" t="n"/>
      <c r="E373" s="6">
        <f>IF(B373&amp;""="","",IFERROR(INDEX('المشاريع'!$B$6:$B$205,MATCH(B373&amp;"",'المشاريع'!$A$6:$A$205,0))&amp;"","كود غير موجود"))</f>
        <v/>
      </c>
      <c r="F373" s="18">
        <f>IF(OR(B373&amp;""="",NOT(ISNUMBER(C373))),"",IFERROR(IF(INDEX('المشاريع'!$D$6:$D$205,MATCH(B373&amp;"",'المشاريع'!$A$6:$A$205,0))="بالساعة",ROUND(C373*INDEX('المشاريع'!$F$6:$F$205,MATCH(B373&amp;"",'المشاريع'!$A$6:$A$205,0)),2),0),0))</f>
        <v/>
      </c>
    </row>
    <row r="374">
      <c r="A374" s="13" t="n"/>
      <c r="B374" s="5" t="n"/>
      <c r="C374" s="19" t="n"/>
      <c r="D374" s="5" t="n"/>
      <c r="E374" s="6">
        <f>IF(B374&amp;""="","",IFERROR(INDEX('المشاريع'!$B$6:$B$205,MATCH(B374&amp;"",'المشاريع'!$A$6:$A$205,0))&amp;"","كود غير موجود"))</f>
        <v/>
      </c>
      <c r="F374" s="18">
        <f>IF(OR(B374&amp;""="",NOT(ISNUMBER(C374))),"",IFERROR(IF(INDEX('المشاريع'!$D$6:$D$205,MATCH(B374&amp;"",'المشاريع'!$A$6:$A$205,0))="بالساعة",ROUND(C374*INDEX('المشاريع'!$F$6:$F$205,MATCH(B374&amp;"",'المشاريع'!$A$6:$A$205,0)),2),0),0))</f>
        <v/>
      </c>
    </row>
    <row r="375">
      <c r="A375" s="13" t="n"/>
      <c r="B375" s="5" t="n"/>
      <c r="C375" s="19" t="n"/>
      <c r="D375" s="5" t="n"/>
      <c r="E375" s="6">
        <f>IF(B375&amp;""="","",IFERROR(INDEX('المشاريع'!$B$6:$B$205,MATCH(B375&amp;"",'المشاريع'!$A$6:$A$205,0))&amp;"","كود غير موجود"))</f>
        <v/>
      </c>
      <c r="F375" s="18">
        <f>IF(OR(B375&amp;""="",NOT(ISNUMBER(C375))),"",IFERROR(IF(INDEX('المشاريع'!$D$6:$D$205,MATCH(B375&amp;"",'المشاريع'!$A$6:$A$205,0))="بالساعة",ROUND(C375*INDEX('المشاريع'!$F$6:$F$205,MATCH(B375&amp;"",'المشاريع'!$A$6:$A$205,0)),2),0),0))</f>
        <v/>
      </c>
    </row>
    <row r="376">
      <c r="A376" s="13" t="n"/>
      <c r="B376" s="5" t="n"/>
      <c r="C376" s="19" t="n"/>
      <c r="D376" s="5" t="n"/>
      <c r="E376" s="6">
        <f>IF(B376&amp;""="","",IFERROR(INDEX('المشاريع'!$B$6:$B$205,MATCH(B376&amp;"",'المشاريع'!$A$6:$A$205,0))&amp;"","كود غير موجود"))</f>
        <v/>
      </c>
      <c r="F376" s="18">
        <f>IF(OR(B376&amp;""="",NOT(ISNUMBER(C376))),"",IFERROR(IF(INDEX('المشاريع'!$D$6:$D$205,MATCH(B376&amp;"",'المشاريع'!$A$6:$A$205,0))="بالساعة",ROUND(C376*INDEX('المشاريع'!$F$6:$F$205,MATCH(B376&amp;"",'المشاريع'!$A$6:$A$205,0)),2),0),0))</f>
        <v/>
      </c>
    </row>
    <row r="377">
      <c r="A377" s="13" t="n"/>
      <c r="B377" s="5" t="n"/>
      <c r="C377" s="19" t="n"/>
      <c r="D377" s="5" t="n"/>
      <c r="E377" s="6">
        <f>IF(B377&amp;""="","",IFERROR(INDEX('المشاريع'!$B$6:$B$205,MATCH(B377&amp;"",'المشاريع'!$A$6:$A$205,0))&amp;"","كود غير موجود"))</f>
        <v/>
      </c>
      <c r="F377" s="18">
        <f>IF(OR(B377&amp;""="",NOT(ISNUMBER(C377))),"",IFERROR(IF(INDEX('المشاريع'!$D$6:$D$205,MATCH(B377&amp;"",'المشاريع'!$A$6:$A$205,0))="بالساعة",ROUND(C377*INDEX('المشاريع'!$F$6:$F$205,MATCH(B377&amp;"",'المشاريع'!$A$6:$A$205,0)),2),0),0))</f>
        <v/>
      </c>
    </row>
    <row r="378">
      <c r="A378" s="13" t="n"/>
      <c r="B378" s="5" t="n"/>
      <c r="C378" s="19" t="n"/>
      <c r="D378" s="5" t="n"/>
      <c r="E378" s="6">
        <f>IF(B378&amp;""="","",IFERROR(INDEX('المشاريع'!$B$6:$B$205,MATCH(B378&amp;"",'المشاريع'!$A$6:$A$205,0))&amp;"","كود غير موجود"))</f>
        <v/>
      </c>
      <c r="F378" s="18">
        <f>IF(OR(B378&amp;""="",NOT(ISNUMBER(C378))),"",IFERROR(IF(INDEX('المشاريع'!$D$6:$D$205,MATCH(B378&amp;"",'المشاريع'!$A$6:$A$205,0))="بالساعة",ROUND(C378*INDEX('المشاريع'!$F$6:$F$205,MATCH(B378&amp;"",'المشاريع'!$A$6:$A$205,0)),2),0),0))</f>
        <v/>
      </c>
    </row>
    <row r="379">
      <c r="A379" s="13" t="n"/>
      <c r="B379" s="5" t="n"/>
      <c r="C379" s="19" t="n"/>
      <c r="D379" s="5" t="n"/>
      <c r="E379" s="6">
        <f>IF(B379&amp;""="","",IFERROR(INDEX('المشاريع'!$B$6:$B$205,MATCH(B379&amp;"",'المشاريع'!$A$6:$A$205,0))&amp;"","كود غير موجود"))</f>
        <v/>
      </c>
      <c r="F379" s="18">
        <f>IF(OR(B379&amp;""="",NOT(ISNUMBER(C379))),"",IFERROR(IF(INDEX('المشاريع'!$D$6:$D$205,MATCH(B379&amp;"",'المشاريع'!$A$6:$A$205,0))="بالساعة",ROUND(C379*INDEX('المشاريع'!$F$6:$F$205,MATCH(B379&amp;"",'المشاريع'!$A$6:$A$205,0)),2),0),0))</f>
        <v/>
      </c>
    </row>
    <row r="380">
      <c r="A380" s="13" t="n"/>
      <c r="B380" s="5" t="n"/>
      <c r="C380" s="19" t="n"/>
      <c r="D380" s="5" t="n"/>
      <c r="E380" s="6">
        <f>IF(B380&amp;""="","",IFERROR(INDEX('المشاريع'!$B$6:$B$205,MATCH(B380&amp;"",'المشاريع'!$A$6:$A$205,0))&amp;"","كود غير موجود"))</f>
        <v/>
      </c>
      <c r="F380" s="18">
        <f>IF(OR(B380&amp;""="",NOT(ISNUMBER(C380))),"",IFERROR(IF(INDEX('المشاريع'!$D$6:$D$205,MATCH(B380&amp;"",'المشاريع'!$A$6:$A$205,0))="بالساعة",ROUND(C380*INDEX('المشاريع'!$F$6:$F$205,MATCH(B380&amp;"",'المشاريع'!$A$6:$A$205,0)),2),0),0))</f>
        <v/>
      </c>
    </row>
    <row r="381">
      <c r="A381" s="13" t="n"/>
      <c r="B381" s="5" t="n"/>
      <c r="C381" s="19" t="n"/>
      <c r="D381" s="5" t="n"/>
      <c r="E381" s="6">
        <f>IF(B381&amp;""="","",IFERROR(INDEX('المشاريع'!$B$6:$B$205,MATCH(B381&amp;"",'المشاريع'!$A$6:$A$205,0))&amp;"","كود غير موجود"))</f>
        <v/>
      </c>
      <c r="F381" s="18">
        <f>IF(OR(B381&amp;""="",NOT(ISNUMBER(C381))),"",IFERROR(IF(INDEX('المشاريع'!$D$6:$D$205,MATCH(B381&amp;"",'المشاريع'!$A$6:$A$205,0))="بالساعة",ROUND(C381*INDEX('المشاريع'!$F$6:$F$205,MATCH(B381&amp;"",'المشاريع'!$A$6:$A$205,0)),2),0),0))</f>
        <v/>
      </c>
    </row>
    <row r="382">
      <c r="A382" s="13" t="n"/>
      <c r="B382" s="5" t="n"/>
      <c r="C382" s="19" t="n"/>
      <c r="D382" s="5" t="n"/>
      <c r="E382" s="6">
        <f>IF(B382&amp;""="","",IFERROR(INDEX('المشاريع'!$B$6:$B$205,MATCH(B382&amp;"",'المشاريع'!$A$6:$A$205,0))&amp;"","كود غير موجود"))</f>
        <v/>
      </c>
      <c r="F382" s="18">
        <f>IF(OR(B382&amp;""="",NOT(ISNUMBER(C382))),"",IFERROR(IF(INDEX('المشاريع'!$D$6:$D$205,MATCH(B382&amp;"",'المشاريع'!$A$6:$A$205,0))="بالساعة",ROUND(C382*INDEX('المشاريع'!$F$6:$F$205,MATCH(B382&amp;"",'المشاريع'!$A$6:$A$205,0)),2),0),0))</f>
        <v/>
      </c>
    </row>
    <row r="383">
      <c r="A383" s="13" t="n"/>
      <c r="B383" s="5" t="n"/>
      <c r="C383" s="19" t="n"/>
      <c r="D383" s="5" t="n"/>
      <c r="E383" s="6">
        <f>IF(B383&amp;""="","",IFERROR(INDEX('المشاريع'!$B$6:$B$205,MATCH(B383&amp;"",'المشاريع'!$A$6:$A$205,0))&amp;"","كود غير موجود"))</f>
        <v/>
      </c>
      <c r="F383" s="18">
        <f>IF(OR(B383&amp;""="",NOT(ISNUMBER(C383))),"",IFERROR(IF(INDEX('المشاريع'!$D$6:$D$205,MATCH(B383&amp;"",'المشاريع'!$A$6:$A$205,0))="بالساعة",ROUND(C383*INDEX('المشاريع'!$F$6:$F$205,MATCH(B383&amp;"",'المشاريع'!$A$6:$A$205,0)),2),0),0))</f>
        <v/>
      </c>
    </row>
    <row r="384">
      <c r="A384" s="13" t="n"/>
      <c r="B384" s="5" t="n"/>
      <c r="C384" s="19" t="n"/>
      <c r="D384" s="5" t="n"/>
      <c r="E384" s="6">
        <f>IF(B384&amp;""="","",IFERROR(INDEX('المشاريع'!$B$6:$B$205,MATCH(B384&amp;"",'المشاريع'!$A$6:$A$205,0))&amp;"","كود غير موجود"))</f>
        <v/>
      </c>
      <c r="F384" s="18">
        <f>IF(OR(B384&amp;""="",NOT(ISNUMBER(C384))),"",IFERROR(IF(INDEX('المشاريع'!$D$6:$D$205,MATCH(B384&amp;"",'المشاريع'!$A$6:$A$205,0))="بالساعة",ROUND(C384*INDEX('المشاريع'!$F$6:$F$205,MATCH(B384&amp;"",'المشاريع'!$A$6:$A$205,0)),2),0),0))</f>
        <v/>
      </c>
    </row>
    <row r="385">
      <c r="A385" s="13" t="n"/>
      <c r="B385" s="5" t="n"/>
      <c r="C385" s="19" t="n"/>
      <c r="D385" s="5" t="n"/>
      <c r="E385" s="6">
        <f>IF(B385&amp;""="","",IFERROR(INDEX('المشاريع'!$B$6:$B$205,MATCH(B385&amp;"",'المشاريع'!$A$6:$A$205,0))&amp;"","كود غير موجود"))</f>
        <v/>
      </c>
      <c r="F385" s="18">
        <f>IF(OR(B385&amp;""="",NOT(ISNUMBER(C385))),"",IFERROR(IF(INDEX('المشاريع'!$D$6:$D$205,MATCH(B385&amp;"",'المشاريع'!$A$6:$A$205,0))="بالساعة",ROUND(C385*INDEX('المشاريع'!$F$6:$F$205,MATCH(B385&amp;"",'المشاريع'!$A$6:$A$205,0)),2),0),0))</f>
        <v/>
      </c>
    </row>
    <row r="386">
      <c r="A386" s="13" t="n"/>
      <c r="B386" s="5" t="n"/>
      <c r="C386" s="19" t="n"/>
      <c r="D386" s="5" t="n"/>
      <c r="E386" s="6">
        <f>IF(B386&amp;""="","",IFERROR(INDEX('المشاريع'!$B$6:$B$205,MATCH(B386&amp;"",'المشاريع'!$A$6:$A$205,0))&amp;"","كود غير موجود"))</f>
        <v/>
      </c>
      <c r="F386" s="18">
        <f>IF(OR(B386&amp;""="",NOT(ISNUMBER(C386))),"",IFERROR(IF(INDEX('المشاريع'!$D$6:$D$205,MATCH(B386&amp;"",'المشاريع'!$A$6:$A$205,0))="بالساعة",ROUND(C386*INDEX('المشاريع'!$F$6:$F$205,MATCH(B386&amp;"",'المشاريع'!$A$6:$A$205,0)),2),0),0))</f>
        <v/>
      </c>
    </row>
    <row r="387">
      <c r="A387" s="13" t="n"/>
      <c r="B387" s="5" t="n"/>
      <c r="C387" s="19" t="n"/>
      <c r="D387" s="5" t="n"/>
      <c r="E387" s="6">
        <f>IF(B387&amp;""="","",IFERROR(INDEX('المشاريع'!$B$6:$B$205,MATCH(B387&amp;"",'المشاريع'!$A$6:$A$205,0))&amp;"","كود غير موجود"))</f>
        <v/>
      </c>
      <c r="F387" s="18">
        <f>IF(OR(B387&amp;""="",NOT(ISNUMBER(C387))),"",IFERROR(IF(INDEX('المشاريع'!$D$6:$D$205,MATCH(B387&amp;"",'المشاريع'!$A$6:$A$205,0))="بالساعة",ROUND(C387*INDEX('المشاريع'!$F$6:$F$205,MATCH(B387&amp;"",'المشاريع'!$A$6:$A$205,0)),2),0),0))</f>
        <v/>
      </c>
    </row>
    <row r="388">
      <c r="A388" s="13" t="n"/>
      <c r="B388" s="5" t="n"/>
      <c r="C388" s="19" t="n"/>
      <c r="D388" s="5" t="n"/>
      <c r="E388" s="6">
        <f>IF(B388&amp;""="","",IFERROR(INDEX('المشاريع'!$B$6:$B$205,MATCH(B388&amp;"",'المشاريع'!$A$6:$A$205,0))&amp;"","كود غير موجود"))</f>
        <v/>
      </c>
      <c r="F388" s="18">
        <f>IF(OR(B388&amp;""="",NOT(ISNUMBER(C388))),"",IFERROR(IF(INDEX('المشاريع'!$D$6:$D$205,MATCH(B388&amp;"",'المشاريع'!$A$6:$A$205,0))="بالساعة",ROUND(C388*INDEX('المشاريع'!$F$6:$F$205,MATCH(B388&amp;"",'المشاريع'!$A$6:$A$205,0)),2),0),0))</f>
        <v/>
      </c>
    </row>
    <row r="389">
      <c r="A389" s="13" t="n"/>
      <c r="B389" s="5" t="n"/>
      <c r="C389" s="19" t="n"/>
      <c r="D389" s="5" t="n"/>
      <c r="E389" s="6">
        <f>IF(B389&amp;""="","",IFERROR(INDEX('المشاريع'!$B$6:$B$205,MATCH(B389&amp;"",'المشاريع'!$A$6:$A$205,0))&amp;"","كود غير موجود"))</f>
        <v/>
      </c>
      <c r="F389" s="18">
        <f>IF(OR(B389&amp;""="",NOT(ISNUMBER(C389))),"",IFERROR(IF(INDEX('المشاريع'!$D$6:$D$205,MATCH(B389&amp;"",'المشاريع'!$A$6:$A$205,0))="بالساعة",ROUND(C389*INDEX('المشاريع'!$F$6:$F$205,MATCH(B389&amp;"",'المشاريع'!$A$6:$A$205,0)),2),0),0))</f>
        <v/>
      </c>
    </row>
    <row r="390">
      <c r="A390" s="13" t="n"/>
      <c r="B390" s="5" t="n"/>
      <c r="C390" s="19" t="n"/>
      <c r="D390" s="5" t="n"/>
      <c r="E390" s="6">
        <f>IF(B390&amp;""="","",IFERROR(INDEX('المشاريع'!$B$6:$B$205,MATCH(B390&amp;"",'المشاريع'!$A$6:$A$205,0))&amp;"","كود غير موجود"))</f>
        <v/>
      </c>
      <c r="F390" s="18">
        <f>IF(OR(B390&amp;""="",NOT(ISNUMBER(C390))),"",IFERROR(IF(INDEX('المشاريع'!$D$6:$D$205,MATCH(B390&amp;"",'المشاريع'!$A$6:$A$205,0))="بالساعة",ROUND(C390*INDEX('المشاريع'!$F$6:$F$205,MATCH(B390&amp;"",'المشاريع'!$A$6:$A$205,0)),2),0),0))</f>
        <v/>
      </c>
    </row>
    <row r="391">
      <c r="A391" s="13" t="n"/>
      <c r="B391" s="5" t="n"/>
      <c r="C391" s="19" t="n"/>
      <c r="D391" s="5" t="n"/>
      <c r="E391" s="6">
        <f>IF(B391&amp;""="","",IFERROR(INDEX('المشاريع'!$B$6:$B$205,MATCH(B391&amp;"",'المشاريع'!$A$6:$A$205,0))&amp;"","كود غير موجود"))</f>
        <v/>
      </c>
      <c r="F391" s="18">
        <f>IF(OR(B391&amp;""="",NOT(ISNUMBER(C391))),"",IFERROR(IF(INDEX('المشاريع'!$D$6:$D$205,MATCH(B391&amp;"",'المشاريع'!$A$6:$A$205,0))="بالساعة",ROUND(C391*INDEX('المشاريع'!$F$6:$F$205,MATCH(B391&amp;"",'المشاريع'!$A$6:$A$205,0)),2),0),0))</f>
        <v/>
      </c>
    </row>
    <row r="392">
      <c r="A392" s="13" t="n"/>
      <c r="B392" s="5" t="n"/>
      <c r="C392" s="19" t="n"/>
      <c r="D392" s="5" t="n"/>
      <c r="E392" s="6">
        <f>IF(B392&amp;""="","",IFERROR(INDEX('المشاريع'!$B$6:$B$205,MATCH(B392&amp;"",'المشاريع'!$A$6:$A$205,0))&amp;"","كود غير موجود"))</f>
        <v/>
      </c>
      <c r="F392" s="18">
        <f>IF(OR(B392&amp;""="",NOT(ISNUMBER(C392))),"",IFERROR(IF(INDEX('المشاريع'!$D$6:$D$205,MATCH(B392&amp;"",'المشاريع'!$A$6:$A$205,0))="بالساعة",ROUND(C392*INDEX('المشاريع'!$F$6:$F$205,MATCH(B392&amp;"",'المشاريع'!$A$6:$A$205,0)),2),0),0))</f>
        <v/>
      </c>
    </row>
    <row r="393">
      <c r="A393" s="13" t="n"/>
      <c r="B393" s="5" t="n"/>
      <c r="C393" s="19" t="n"/>
      <c r="D393" s="5" t="n"/>
      <c r="E393" s="6">
        <f>IF(B393&amp;""="","",IFERROR(INDEX('المشاريع'!$B$6:$B$205,MATCH(B393&amp;"",'المشاريع'!$A$6:$A$205,0))&amp;"","كود غير موجود"))</f>
        <v/>
      </c>
      <c r="F393" s="18">
        <f>IF(OR(B393&amp;""="",NOT(ISNUMBER(C393))),"",IFERROR(IF(INDEX('المشاريع'!$D$6:$D$205,MATCH(B393&amp;"",'المشاريع'!$A$6:$A$205,0))="بالساعة",ROUND(C393*INDEX('المشاريع'!$F$6:$F$205,MATCH(B393&amp;"",'المشاريع'!$A$6:$A$205,0)),2),0),0))</f>
        <v/>
      </c>
    </row>
    <row r="394">
      <c r="A394" s="13" t="n"/>
      <c r="B394" s="5" t="n"/>
      <c r="C394" s="19" t="n"/>
      <c r="D394" s="5" t="n"/>
      <c r="E394" s="6">
        <f>IF(B394&amp;""="","",IFERROR(INDEX('المشاريع'!$B$6:$B$205,MATCH(B394&amp;"",'المشاريع'!$A$6:$A$205,0))&amp;"","كود غير موجود"))</f>
        <v/>
      </c>
      <c r="F394" s="18">
        <f>IF(OR(B394&amp;""="",NOT(ISNUMBER(C394))),"",IFERROR(IF(INDEX('المشاريع'!$D$6:$D$205,MATCH(B394&amp;"",'المشاريع'!$A$6:$A$205,0))="بالساعة",ROUND(C394*INDEX('المشاريع'!$F$6:$F$205,MATCH(B394&amp;"",'المشاريع'!$A$6:$A$205,0)),2),0),0))</f>
        <v/>
      </c>
    </row>
    <row r="395">
      <c r="A395" s="13" t="n"/>
      <c r="B395" s="5" t="n"/>
      <c r="C395" s="19" t="n"/>
      <c r="D395" s="5" t="n"/>
      <c r="E395" s="6">
        <f>IF(B395&amp;""="","",IFERROR(INDEX('المشاريع'!$B$6:$B$205,MATCH(B395&amp;"",'المشاريع'!$A$6:$A$205,0))&amp;"","كود غير موجود"))</f>
        <v/>
      </c>
      <c r="F395" s="18">
        <f>IF(OR(B395&amp;""="",NOT(ISNUMBER(C395))),"",IFERROR(IF(INDEX('المشاريع'!$D$6:$D$205,MATCH(B395&amp;"",'المشاريع'!$A$6:$A$205,0))="بالساعة",ROUND(C395*INDEX('المشاريع'!$F$6:$F$205,MATCH(B395&amp;"",'المشاريع'!$A$6:$A$205,0)),2),0),0))</f>
        <v/>
      </c>
    </row>
    <row r="396">
      <c r="A396" s="13" t="n"/>
      <c r="B396" s="5" t="n"/>
      <c r="C396" s="19" t="n"/>
      <c r="D396" s="5" t="n"/>
      <c r="E396" s="6">
        <f>IF(B396&amp;""="","",IFERROR(INDEX('المشاريع'!$B$6:$B$205,MATCH(B396&amp;"",'المشاريع'!$A$6:$A$205,0))&amp;"","كود غير موجود"))</f>
        <v/>
      </c>
      <c r="F396" s="18">
        <f>IF(OR(B396&amp;""="",NOT(ISNUMBER(C396))),"",IFERROR(IF(INDEX('المشاريع'!$D$6:$D$205,MATCH(B396&amp;"",'المشاريع'!$A$6:$A$205,0))="بالساعة",ROUND(C396*INDEX('المشاريع'!$F$6:$F$205,MATCH(B396&amp;"",'المشاريع'!$A$6:$A$205,0)),2),0),0))</f>
        <v/>
      </c>
    </row>
    <row r="397">
      <c r="A397" s="13" t="n"/>
      <c r="B397" s="5" t="n"/>
      <c r="C397" s="19" t="n"/>
      <c r="D397" s="5" t="n"/>
      <c r="E397" s="6">
        <f>IF(B397&amp;""="","",IFERROR(INDEX('المشاريع'!$B$6:$B$205,MATCH(B397&amp;"",'المشاريع'!$A$6:$A$205,0))&amp;"","كود غير موجود"))</f>
        <v/>
      </c>
      <c r="F397" s="18">
        <f>IF(OR(B397&amp;""="",NOT(ISNUMBER(C397))),"",IFERROR(IF(INDEX('المشاريع'!$D$6:$D$205,MATCH(B397&amp;"",'المشاريع'!$A$6:$A$205,0))="بالساعة",ROUND(C397*INDEX('المشاريع'!$F$6:$F$205,MATCH(B397&amp;"",'المشاريع'!$A$6:$A$205,0)),2),0),0))</f>
        <v/>
      </c>
    </row>
    <row r="398">
      <c r="A398" s="13" t="n"/>
      <c r="B398" s="5" t="n"/>
      <c r="C398" s="19" t="n"/>
      <c r="D398" s="5" t="n"/>
      <c r="E398" s="6">
        <f>IF(B398&amp;""="","",IFERROR(INDEX('المشاريع'!$B$6:$B$205,MATCH(B398&amp;"",'المشاريع'!$A$6:$A$205,0))&amp;"","كود غير موجود"))</f>
        <v/>
      </c>
      <c r="F398" s="18">
        <f>IF(OR(B398&amp;""="",NOT(ISNUMBER(C398))),"",IFERROR(IF(INDEX('المشاريع'!$D$6:$D$205,MATCH(B398&amp;"",'المشاريع'!$A$6:$A$205,0))="بالساعة",ROUND(C398*INDEX('المشاريع'!$F$6:$F$205,MATCH(B398&amp;"",'المشاريع'!$A$6:$A$205,0)),2),0),0))</f>
        <v/>
      </c>
    </row>
    <row r="399">
      <c r="A399" s="13" t="n"/>
      <c r="B399" s="5" t="n"/>
      <c r="C399" s="19" t="n"/>
      <c r="D399" s="5" t="n"/>
      <c r="E399" s="6">
        <f>IF(B399&amp;""="","",IFERROR(INDEX('المشاريع'!$B$6:$B$205,MATCH(B399&amp;"",'المشاريع'!$A$6:$A$205,0))&amp;"","كود غير موجود"))</f>
        <v/>
      </c>
      <c r="F399" s="18">
        <f>IF(OR(B399&amp;""="",NOT(ISNUMBER(C399))),"",IFERROR(IF(INDEX('المشاريع'!$D$6:$D$205,MATCH(B399&amp;"",'المشاريع'!$A$6:$A$205,0))="بالساعة",ROUND(C399*INDEX('المشاريع'!$F$6:$F$205,MATCH(B399&amp;"",'المشاريع'!$A$6:$A$205,0)),2),0),0))</f>
        <v/>
      </c>
    </row>
    <row r="400">
      <c r="A400" s="13" t="n"/>
      <c r="B400" s="5" t="n"/>
      <c r="C400" s="19" t="n"/>
      <c r="D400" s="5" t="n"/>
      <c r="E400" s="6">
        <f>IF(B400&amp;""="","",IFERROR(INDEX('المشاريع'!$B$6:$B$205,MATCH(B400&amp;"",'المشاريع'!$A$6:$A$205,0))&amp;"","كود غير موجود"))</f>
        <v/>
      </c>
      <c r="F400" s="18">
        <f>IF(OR(B400&amp;""="",NOT(ISNUMBER(C400))),"",IFERROR(IF(INDEX('المشاريع'!$D$6:$D$205,MATCH(B400&amp;"",'المشاريع'!$A$6:$A$205,0))="بالساعة",ROUND(C400*INDEX('المشاريع'!$F$6:$F$205,MATCH(B400&amp;"",'المشاريع'!$A$6:$A$205,0)),2),0),0))</f>
        <v/>
      </c>
    </row>
    <row r="401">
      <c r="A401" s="13" t="n"/>
      <c r="B401" s="5" t="n"/>
      <c r="C401" s="19" t="n"/>
      <c r="D401" s="5" t="n"/>
      <c r="E401" s="6">
        <f>IF(B401&amp;""="","",IFERROR(INDEX('المشاريع'!$B$6:$B$205,MATCH(B401&amp;"",'المشاريع'!$A$6:$A$205,0))&amp;"","كود غير موجود"))</f>
        <v/>
      </c>
      <c r="F401" s="18">
        <f>IF(OR(B401&amp;""="",NOT(ISNUMBER(C401))),"",IFERROR(IF(INDEX('المشاريع'!$D$6:$D$205,MATCH(B401&amp;"",'المشاريع'!$A$6:$A$205,0))="بالساعة",ROUND(C401*INDEX('المشاريع'!$F$6:$F$205,MATCH(B401&amp;"",'المشاريع'!$A$6:$A$205,0)),2),0),0))</f>
        <v/>
      </c>
    </row>
    <row r="402">
      <c r="A402" s="13" t="n"/>
      <c r="B402" s="5" t="n"/>
      <c r="C402" s="19" t="n"/>
      <c r="D402" s="5" t="n"/>
      <c r="E402" s="6">
        <f>IF(B402&amp;""="","",IFERROR(INDEX('المشاريع'!$B$6:$B$205,MATCH(B402&amp;"",'المشاريع'!$A$6:$A$205,0))&amp;"","كود غير موجود"))</f>
        <v/>
      </c>
      <c r="F402" s="18">
        <f>IF(OR(B402&amp;""="",NOT(ISNUMBER(C402))),"",IFERROR(IF(INDEX('المشاريع'!$D$6:$D$205,MATCH(B402&amp;"",'المشاريع'!$A$6:$A$205,0))="بالساعة",ROUND(C402*INDEX('المشاريع'!$F$6:$F$205,MATCH(B402&amp;"",'المشاريع'!$A$6:$A$205,0)),2),0),0))</f>
        <v/>
      </c>
    </row>
    <row r="403">
      <c r="A403" s="13" t="n"/>
      <c r="B403" s="5" t="n"/>
      <c r="C403" s="19" t="n"/>
      <c r="D403" s="5" t="n"/>
      <c r="E403" s="6">
        <f>IF(B403&amp;""="","",IFERROR(INDEX('المشاريع'!$B$6:$B$205,MATCH(B403&amp;"",'المشاريع'!$A$6:$A$205,0))&amp;"","كود غير موجود"))</f>
        <v/>
      </c>
      <c r="F403" s="18">
        <f>IF(OR(B403&amp;""="",NOT(ISNUMBER(C403))),"",IFERROR(IF(INDEX('المشاريع'!$D$6:$D$205,MATCH(B403&amp;"",'المشاريع'!$A$6:$A$205,0))="بالساعة",ROUND(C403*INDEX('المشاريع'!$F$6:$F$205,MATCH(B403&amp;"",'المشاريع'!$A$6:$A$205,0)),2),0),0))</f>
        <v/>
      </c>
    </row>
    <row r="404">
      <c r="A404" s="13" t="n"/>
      <c r="B404" s="5" t="n"/>
      <c r="C404" s="19" t="n"/>
      <c r="D404" s="5" t="n"/>
      <c r="E404" s="6">
        <f>IF(B404&amp;""="","",IFERROR(INDEX('المشاريع'!$B$6:$B$205,MATCH(B404&amp;"",'المشاريع'!$A$6:$A$205,0))&amp;"","كود غير موجود"))</f>
        <v/>
      </c>
      <c r="F404" s="18">
        <f>IF(OR(B404&amp;""="",NOT(ISNUMBER(C404))),"",IFERROR(IF(INDEX('المشاريع'!$D$6:$D$205,MATCH(B404&amp;"",'المشاريع'!$A$6:$A$205,0))="بالساعة",ROUND(C404*INDEX('المشاريع'!$F$6:$F$205,MATCH(B404&amp;"",'المشاريع'!$A$6:$A$205,0)),2),0),0))</f>
        <v/>
      </c>
    </row>
    <row r="405">
      <c r="A405" s="13" t="n"/>
      <c r="B405" s="5" t="n"/>
      <c r="C405" s="19" t="n"/>
      <c r="D405" s="5" t="n"/>
      <c r="E405" s="6">
        <f>IF(B405&amp;""="","",IFERROR(INDEX('المشاريع'!$B$6:$B$205,MATCH(B405&amp;"",'المشاريع'!$A$6:$A$205,0))&amp;"","كود غير موجود"))</f>
        <v/>
      </c>
      <c r="F405" s="18">
        <f>IF(OR(B405&amp;""="",NOT(ISNUMBER(C405))),"",IFERROR(IF(INDEX('المشاريع'!$D$6:$D$205,MATCH(B405&amp;"",'المشاريع'!$A$6:$A$205,0))="بالساعة",ROUND(C405*INDEX('المشاريع'!$F$6:$F$205,MATCH(B405&amp;"",'المشاريع'!$A$6:$A$205,0)),2),0),0))</f>
        <v/>
      </c>
    </row>
    <row r="406">
      <c r="A406" s="13" t="n"/>
      <c r="B406" s="5" t="n"/>
      <c r="C406" s="19" t="n"/>
      <c r="D406" s="5" t="n"/>
      <c r="E406" s="6">
        <f>IF(B406&amp;""="","",IFERROR(INDEX('المشاريع'!$B$6:$B$205,MATCH(B406&amp;"",'المشاريع'!$A$6:$A$205,0))&amp;"","كود غير موجود"))</f>
        <v/>
      </c>
      <c r="F406" s="18">
        <f>IF(OR(B406&amp;""="",NOT(ISNUMBER(C406))),"",IFERROR(IF(INDEX('المشاريع'!$D$6:$D$205,MATCH(B406&amp;"",'المشاريع'!$A$6:$A$205,0))="بالساعة",ROUND(C406*INDEX('المشاريع'!$F$6:$F$205,MATCH(B406&amp;"",'المشاريع'!$A$6:$A$205,0)),2),0),0))</f>
        <v/>
      </c>
    </row>
    <row r="407">
      <c r="A407" s="13" t="n"/>
      <c r="B407" s="5" t="n"/>
      <c r="C407" s="19" t="n"/>
      <c r="D407" s="5" t="n"/>
      <c r="E407" s="6">
        <f>IF(B407&amp;""="","",IFERROR(INDEX('المشاريع'!$B$6:$B$205,MATCH(B407&amp;"",'المشاريع'!$A$6:$A$205,0))&amp;"","كود غير موجود"))</f>
        <v/>
      </c>
      <c r="F407" s="18">
        <f>IF(OR(B407&amp;""="",NOT(ISNUMBER(C407))),"",IFERROR(IF(INDEX('المشاريع'!$D$6:$D$205,MATCH(B407&amp;"",'المشاريع'!$A$6:$A$205,0))="بالساعة",ROUND(C407*INDEX('المشاريع'!$F$6:$F$205,MATCH(B407&amp;"",'المشاريع'!$A$6:$A$205,0)),2),0),0))</f>
        <v/>
      </c>
    </row>
    <row r="408">
      <c r="A408" s="13" t="n"/>
      <c r="B408" s="5" t="n"/>
      <c r="C408" s="19" t="n"/>
      <c r="D408" s="5" t="n"/>
      <c r="E408" s="6">
        <f>IF(B408&amp;""="","",IFERROR(INDEX('المشاريع'!$B$6:$B$205,MATCH(B408&amp;"",'المشاريع'!$A$6:$A$205,0))&amp;"","كود غير موجود"))</f>
        <v/>
      </c>
      <c r="F408" s="18">
        <f>IF(OR(B408&amp;""="",NOT(ISNUMBER(C408))),"",IFERROR(IF(INDEX('المشاريع'!$D$6:$D$205,MATCH(B408&amp;"",'المشاريع'!$A$6:$A$205,0))="بالساعة",ROUND(C408*INDEX('المشاريع'!$F$6:$F$205,MATCH(B408&amp;"",'المشاريع'!$A$6:$A$205,0)),2),0),0))</f>
        <v/>
      </c>
    </row>
    <row r="409">
      <c r="A409" s="13" t="n"/>
      <c r="B409" s="5" t="n"/>
      <c r="C409" s="19" t="n"/>
      <c r="D409" s="5" t="n"/>
      <c r="E409" s="6">
        <f>IF(B409&amp;""="","",IFERROR(INDEX('المشاريع'!$B$6:$B$205,MATCH(B409&amp;"",'المشاريع'!$A$6:$A$205,0))&amp;"","كود غير موجود"))</f>
        <v/>
      </c>
      <c r="F409" s="18">
        <f>IF(OR(B409&amp;""="",NOT(ISNUMBER(C409))),"",IFERROR(IF(INDEX('المشاريع'!$D$6:$D$205,MATCH(B409&amp;"",'المشاريع'!$A$6:$A$205,0))="بالساعة",ROUND(C409*INDEX('المشاريع'!$F$6:$F$205,MATCH(B409&amp;"",'المشاريع'!$A$6:$A$205,0)),2),0),0))</f>
        <v/>
      </c>
    </row>
    <row r="410">
      <c r="A410" s="13" t="n"/>
      <c r="B410" s="5" t="n"/>
      <c r="C410" s="19" t="n"/>
      <c r="D410" s="5" t="n"/>
      <c r="E410" s="6">
        <f>IF(B410&amp;""="","",IFERROR(INDEX('المشاريع'!$B$6:$B$205,MATCH(B410&amp;"",'المشاريع'!$A$6:$A$205,0))&amp;"","كود غير موجود"))</f>
        <v/>
      </c>
      <c r="F410" s="18">
        <f>IF(OR(B410&amp;""="",NOT(ISNUMBER(C410))),"",IFERROR(IF(INDEX('المشاريع'!$D$6:$D$205,MATCH(B410&amp;"",'المشاريع'!$A$6:$A$205,0))="بالساعة",ROUND(C410*INDEX('المشاريع'!$F$6:$F$205,MATCH(B410&amp;"",'المشاريع'!$A$6:$A$205,0)),2),0),0))</f>
        <v/>
      </c>
    </row>
    <row r="411">
      <c r="A411" s="13" t="n"/>
      <c r="B411" s="5" t="n"/>
      <c r="C411" s="19" t="n"/>
      <c r="D411" s="5" t="n"/>
      <c r="E411" s="6">
        <f>IF(B411&amp;""="","",IFERROR(INDEX('المشاريع'!$B$6:$B$205,MATCH(B411&amp;"",'المشاريع'!$A$6:$A$205,0))&amp;"","كود غير موجود"))</f>
        <v/>
      </c>
      <c r="F411" s="18">
        <f>IF(OR(B411&amp;""="",NOT(ISNUMBER(C411))),"",IFERROR(IF(INDEX('المشاريع'!$D$6:$D$205,MATCH(B411&amp;"",'المشاريع'!$A$6:$A$205,0))="بالساعة",ROUND(C411*INDEX('المشاريع'!$F$6:$F$205,MATCH(B411&amp;"",'المشاريع'!$A$6:$A$205,0)),2),0),0))</f>
        <v/>
      </c>
    </row>
    <row r="412">
      <c r="A412" s="13" t="n"/>
      <c r="B412" s="5" t="n"/>
      <c r="C412" s="19" t="n"/>
      <c r="D412" s="5" t="n"/>
      <c r="E412" s="6">
        <f>IF(B412&amp;""="","",IFERROR(INDEX('المشاريع'!$B$6:$B$205,MATCH(B412&amp;"",'المشاريع'!$A$6:$A$205,0))&amp;"","كود غير موجود"))</f>
        <v/>
      </c>
      <c r="F412" s="18">
        <f>IF(OR(B412&amp;""="",NOT(ISNUMBER(C412))),"",IFERROR(IF(INDEX('المشاريع'!$D$6:$D$205,MATCH(B412&amp;"",'المشاريع'!$A$6:$A$205,0))="بالساعة",ROUND(C412*INDEX('المشاريع'!$F$6:$F$205,MATCH(B412&amp;"",'المشاريع'!$A$6:$A$205,0)),2),0),0))</f>
        <v/>
      </c>
    </row>
    <row r="413">
      <c r="A413" s="13" t="n"/>
      <c r="B413" s="5" t="n"/>
      <c r="C413" s="19" t="n"/>
      <c r="D413" s="5" t="n"/>
      <c r="E413" s="6">
        <f>IF(B413&amp;""="","",IFERROR(INDEX('المشاريع'!$B$6:$B$205,MATCH(B413&amp;"",'المشاريع'!$A$6:$A$205,0))&amp;"","كود غير موجود"))</f>
        <v/>
      </c>
      <c r="F413" s="18">
        <f>IF(OR(B413&amp;""="",NOT(ISNUMBER(C413))),"",IFERROR(IF(INDEX('المشاريع'!$D$6:$D$205,MATCH(B413&amp;"",'المشاريع'!$A$6:$A$205,0))="بالساعة",ROUND(C413*INDEX('المشاريع'!$F$6:$F$205,MATCH(B413&amp;"",'المشاريع'!$A$6:$A$205,0)),2),0),0))</f>
        <v/>
      </c>
    </row>
    <row r="414">
      <c r="A414" s="13" t="n"/>
      <c r="B414" s="5" t="n"/>
      <c r="C414" s="19" t="n"/>
      <c r="D414" s="5" t="n"/>
      <c r="E414" s="6">
        <f>IF(B414&amp;""="","",IFERROR(INDEX('المشاريع'!$B$6:$B$205,MATCH(B414&amp;"",'المشاريع'!$A$6:$A$205,0))&amp;"","كود غير موجود"))</f>
        <v/>
      </c>
      <c r="F414" s="18">
        <f>IF(OR(B414&amp;""="",NOT(ISNUMBER(C414))),"",IFERROR(IF(INDEX('المشاريع'!$D$6:$D$205,MATCH(B414&amp;"",'المشاريع'!$A$6:$A$205,0))="بالساعة",ROUND(C414*INDEX('المشاريع'!$F$6:$F$205,MATCH(B414&amp;"",'المشاريع'!$A$6:$A$205,0)),2),0),0))</f>
        <v/>
      </c>
    </row>
    <row r="415">
      <c r="A415" s="13" t="n"/>
      <c r="B415" s="5" t="n"/>
      <c r="C415" s="19" t="n"/>
      <c r="D415" s="5" t="n"/>
      <c r="E415" s="6">
        <f>IF(B415&amp;""="","",IFERROR(INDEX('المشاريع'!$B$6:$B$205,MATCH(B415&amp;"",'المشاريع'!$A$6:$A$205,0))&amp;"","كود غير موجود"))</f>
        <v/>
      </c>
      <c r="F415" s="18">
        <f>IF(OR(B415&amp;""="",NOT(ISNUMBER(C415))),"",IFERROR(IF(INDEX('المشاريع'!$D$6:$D$205,MATCH(B415&amp;"",'المشاريع'!$A$6:$A$205,0))="بالساعة",ROUND(C415*INDEX('المشاريع'!$F$6:$F$205,MATCH(B415&amp;"",'المشاريع'!$A$6:$A$205,0)),2),0),0))</f>
        <v/>
      </c>
    </row>
    <row r="416">
      <c r="A416" s="13" t="n"/>
      <c r="B416" s="5" t="n"/>
      <c r="C416" s="19" t="n"/>
      <c r="D416" s="5" t="n"/>
      <c r="E416" s="6">
        <f>IF(B416&amp;""="","",IFERROR(INDEX('المشاريع'!$B$6:$B$205,MATCH(B416&amp;"",'المشاريع'!$A$6:$A$205,0))&amp;"","كود غير موجود"))</f>
        <v/>
      </c>
      <c r="F416" s="18">
        <f>IF(OR(B416&amp;""="",NOT(ISNUMBER(C416))),"",IFERROR(IF(INDEX('المشاريع'!$D$6:$D$205,MATCH(B416&amp;"",'المشاريع'!$A$6:$A$205,0))="بالساعة",ROUND(C416*INDEX('المشاريع'!$F$6:$F$205,MATCH(B416&amp;"",'المشاريع'!$A$6:$A$205,0)),2),0),0))</f>
        <v/>
      </c>
    </row>
    <row r="417">
      <c r="A417" s="13" t="n"/>
      <c r="B417" s="5" t="n"/>
      <c r="C417" s="19" t="n"/>
      <c r="D417" s="5" t="n"/>
      <c r="E417" s="6">
        <f>IF(B417&amp;""="","",IFERROR(INDEX('المشاريع'!$B$6:$B$205,MATCH(B417&amp;"",'المشاريع'!$A$6:$A$205,0))&amp;"","كود غير موجود"))</f>
        <v/>
      </c>
      <c r="F417" s="18">
        <f>IF(OR(B417&amp;""="",NOT(ISNUMBER(C417))),"",IFERROR(IF(INDEX('المشاريع'!$D$6:$D$205,MATCH(B417&amp;"",'المشاريع'!$A$6:$A$205,0))="بالساعة",ROUND(C417*INDEX('المشاريع'!$F$6:$F$205,MATCH(B417&amp;"",'المشاريع'!$A$6:$A$205,0)),2),0),0))</f>
        <v/>
      </c>
    </row>
    <row r="418">
      <c r="A418" s="13" t="n"/>
      <c r="B418" s="5" t="n"/>
      <c r="C418" s="19" t="n"/>
      <c r="D418" s="5" t="n"/>
      <c r="E418" s="6">
        <f>IF(B418&amp;""="","",IFERROR(INDEX('المشاريع'!$B$6:$B$205,MATCH(B418&amp;"",'المشاريع'!$A$6:$A$205,0))&amp;"","كود غير موجود"))</f>
        <v/>
      </c>
      <c r="F418" s="18">
        <f>IF(OR(B418&amp;""="",NOT(ISNUMBER(C418))),"",IFERROR(IF(INDEX('المشاريع'!$D$6:$D$205,MATCH(B418&amp;"",'المشاريع'!$A$6:$A$205,0))="بالساعة",ROUND(C418*INDEX('المشاريع'!$F$6:$F$205,MATCH(B418&amp;"",'المشاريع'!$A$6:$A$205,0)),2),0),0))</f>
        <v/>
      </c>
    </row>
    <row r="419">
      <c r="A419" s="13" t="n"/>
      <c r="B419" s="5" t="n"/>
      <c r="C419" s="19" t="n"/>
      <c r="D419" s="5" t="n"/>
      <c r="E419" s="6">
        <f>IF(B419&amp;""="","",IFERROR(INDEX('المشاريع'!$B$6:$B$205,MATCH(B419&amp;"",'المشاريع'!$A$6:$A$205,0))&amp;"","كود غير موجود"))</f>
        <v/>
      </c>
      <c r="F419" s="18">
        <f>IF(OR(B419&amp;""="",NOT(ISNUMBER(C419))),"",IFERROR(IF(INDEX('المشاريع'!$D$6:$D$205,MATCH(B419&amp;"",'المشاريع'!$A$6:$A$205,0))="بالساعة",ROUND(C419*INDEX('المشاريع'!$F$6:$F$205,MATCH(B419&amp;"",'المشاريع'!$A$6:$A$205,0)),2),0),0))</f>
        <v/>
      </c>
    </row>
    <row r="420">
      <c r="A420" s="13" t="n"/>
      <c r="B420" s="5" t="n"/>
      <c r="C420" s="19" t="n"/>
      <c r="D420" s="5" t="n"/>
      <c r="E420" s="6">
        <f>IF(B420&amp;""="","",IFERROR(INDEX('المشاريع'!$B$6:$B$205,MATCH(B420&amp;"",'المشاريع'!$A$6:$A$205,0))&amp;"","كود غير موجود"))</f>
        <v/>
      </c>
      <c r="F420" s="18">
        <f>IF(OR(B420&amp;""="",NOT(ISNUMBER(C420))),"",IFERROR(IF(INDEX('المشاريع'!$D$6:$D$205,MATCH(B420&amp;"",'المشاريع'!$A$6:$A$205,0))="بالساعة",ROUND(C420*INDEX('المشاريع'!$F$6:$F$205,MATCH(B420&amp;"",'المشاريع'!$A$6:$A$205,0)),2),0),0))</f>
        <v/>
      </c>
    </row>
    <row r="421">
      <c r="A421" s="13" t="n"/>
      <c r="B421" s="5" t="n"/>
      <c r="C421" s="19" t="n"/>
      <c r="D421" s="5" t="n"/>
      <c r="E421" s="6">
        <f>IF(B421&amp;""="","",IFERROR(INDEX('المشاريع'!$B$6:$B$205,MATCH(B421&amp;"",'المشاريع'!$A$6:$A$205,0))&amp;"","كود غير موجود"))</f>
        <v/>
      </c>
      <c r="F421" s="18">
        <f>IF(OR(B421&amp;""="",NOT(ISNUMBER(C421))),"",IFERROR(IF(INDEX('المشاريع'!$D$6:$D$205,MATCH(B421&amp;"",'المشاريع'!$A$6:$A$205,0))="بالساعة",ROUND(C421*INDEX('المشاريع'!$F$6:$F$205,MATCH(B421&amp;"",'المشاريع'!$A$6:$A$205,0)),2),0),0))</f>
        <v/>
      </c>
    </row>
    <row r="422">
      <c r="A422" s="13" t="n"/>
      <c r="B422" s="5" t="n"/>
      <c r="C422" s="19" t="n"/>
      <c r="D422" s="5" t="n"/>
      <c r="E422" s="6">
        <f>IF(B422&amp;""="","",IFERROR(INDEX('المشاريع'!$B$6:$B$205,MATCH(B422&amp;"",'المشاريع'!$A$6:$A$205,0))&amp;"","كود غير موجود"))</f>
        <v/>
      </c>
      <c r="F422" s="18">
        <f>IF(OR(B422&amp;""="",NOT(ISNUMBER(C422))),"",IFERROR(IF(INDEX('المشاريع'!$D$6:$D$205,MATCH(B422&amp;"",'المشاريع'!$A$6:$A$205,0))="بالساعة",ROUND(C422*INDEX('المشاريع'!$F$6:$F$205,MATCH(B422&amp;"",'المشاريع'!$A$6:$A$205,0)),2),0),0))</f>
        <v/>
      </c>
    </row>
    <row r="423">
      <c r="A423" s="13" t="n"/>
      <c r="B423" s="5" t="n"/>
      <c r="C423" s="19" t="n"/>
      <c r="D423" s="5" t="n"/>
      <c r="E423" s="6">
        <f>IF(B423&amp;""="","",IFERROR(INDEX('المشاريع'!$B$6:$B$205,MATCH(B423&amp;"",'المشاريع'!$A$6:$A$205,0))&amp;"","كود غير موجود"))</f>
        <v/>
      </c>
      <c r="F423" s="18">
        <f>IF(OR(B423&amp;""="",NOT(ISNUMBER(C423))),"",IFERROR(IF(INDEX('المشاريع'!$D$6:$D$205,MATCH(B423&amp;"",'المشاريع'!$A$6:$A$205,0))="بالساعة",ROUND(C423*INDEX('المشاريع'!$F$6:$F$205,MATCH(B423&amp;"",'المشاريع'!$A$6:$A$205,0)),2),0),0))</f>
        <v/>
      </c>
    </row>
    <row r="424">
      <c r="A424" s="13" t="n"/>
      <c r="B424" s="5" t="n"/>
      <c r="C424" s="19" t="n"/>
      <c r="D424" s="5" t="n"/>
      <c r="E424" s="6">
        <f>IF(B424&amp;""="","",IFERROR(INDEX('المشاريع'!$B$6:$B$205,MATCH(B424&amp;"",'المشاريع'!$A$6:$A$205,0))&amp;"","كود غير موجود"))</f>
        <v/>
      </c>
      <c r="F424" s="18">
        <f>IF(OR(B424&amp;""="",NOT(ISNUMBER(C424))),"",IFERROR(IF(INDEX('المشاريع'!$D$6:$D$205,MATCH(B424&amp;"",'المشاريع'!$A$6:$A$205,0))="بالساعة",ROUND(C424*INDEX('المشاريع'!$F$6:$F$205,MATCH(B424&amp;"",'المشاريع'!$A$6:$A$205,0)),2),0),0))</f>
        <v/>
      </c>
    </row>
    <row r="425">
      <c r="A425" s="13" t="n"/>
      <c r="B425" s="5" t="n"/>
      <c r="C425" s="19" t="n"/>
      <c r="D425" s="5" t="n"/>
      <c r="E425" s="6">
        <f>IF(B425&amp;""="","",IFERROR(INDEX('المشاريع'!$B$6:$B$205,MATCH(B425&amp;"",'المشاريع'!$A$6:$A$205,0))&amp;"","كود غير موجود"))</f>
        <v/>
      </c>
      <c r="F425" s="18">
        <f>IF(OR(B425&amp;""="",NOT(ISNUMBER(C425))),"",IFERROR(IF(INDEX('المشاريع'!$D$6:$D$205,MATCH(B425&amp;"",'المشاريع'!$A$6:$A$205,0))="بالساعة",ROUND(C425*INDEX('المشاريع'!$F$6:$F$205,MATCH(B425&amp;"",'المشاريع'!$A$6:$A$205,0)),2),0),0))</f>
        <v/>
      </c>
    </row>
    <row r="426">
      <c r="A426" s="13" t="n"/>
      <c r="B426" s="5" t="n"/>
      <c r="C426" s="19" t="n"/>
      <c r="D426" s="5" t="n"/>
      <c r="E426" s="6">
        <f>IF(B426&amp;""="","",IFERROR(INDEX('المشاريع'!$B$6:$B$205,MATCH(B426&amp;"",'المشاريع'!$A$6:$A$205,0))&amp;"","كود غير موجود"))</f>
        <v/>
      </c>
      <c r="F426" s="18">
        <f>IF(OR(B426&amp;""="",NOT(ISNUMBER(C426))),"",IFERROR(IF(INDEX('المشاريع'!$D$6:$D$205,MATCH(B426&amp;"",'المشاريع'!$A$6:$A$205,0))="بالساعة",ROUND(C426*INDEX('المشاريع'!$F$6:$F$205,MATCH(B426&amp;"",'المشاريع'!$A$6:$A$205,0)),2),0),0))</f>
        <v/>
      </c>
    </row>
    <row r="427">
      <c r="A427" s="13" t="n"/>
      <c r="B427" s="5" t="n"/>
      <c r="C427" s="19" t="n"/>
      <c r="D427" s="5" t="n"/>
      <c r="E427" s="6">
        <f>IF(B427&amp;""="","",IFERROR(INDEX('المشاريع'!$B$6:$B$205,MATCH(B427&amp;"",'المشاريع'!$A$6:$A$205,0))&amp;"","كود غير موجود"))</f>
        <v/>
      </c>
      <c r="F427" s="18">
        <f>IF(OR(B427&amp;""="",NOT(ISNUMBER(C427))),"",IFERROR(IF(INDEX('المشاريع'!$D$6:$D$205,MATCH(B427&amp;"",'المشاريع'!$A$6:$A$205,0))="بالساعة",ROUND(C427*INDEX('المشاريع'!$F$6:$F$205,MATCH(B427&amp;"",'المشاريع'!$A$6:$A$205,0)),2),0),0))</f>
        <v/>
      </c>
    </row>
    <row r="428">
      <c r="A428" s="13" t="n"/>
      <c r="B428" s="5" t="n"/>
      <c r="C428" s="19" t="n"/>
      <c r="D428" s="5" t="n"/>
      <c r="E428" s="6">
        <f>IF(B428&amp;""="","",IFERROR(INDEX('المشاريع'!$B$6:$B$205,MATCH(B428&amp;"",'المشاريع'!$A$6:$A$205,0))&amp;"","كود غير موجود"))</f>
        <v/>
      </c>
      <c r="F428" s="18">
        <f>IF(OR(B428&amp;""="",NOT(ISNUMBER(C428))),"",IFERROR(IF(INDEX('المشاريع'!$D$6:$D$205,MATCH(B428&amp;"",'المشاريع'!$A$6:$A$205,0))="بالساعة",ROUND(C428*INDEX('المشاريع'!$F$6:$F$205,MATCH(B428&amp;"",'المشاريع'!$A$6:$A$205,0)),2),0),0))</f>
        <v/>
      </c>
    </row>
    <row r="429">
      <c r="A429" s="13" t="n"/>
      <c r="B429" s="5" t="n"/>
      <c r="C429" s="19" t="n"/>
      <c r="D429" s="5" t="n"/>
      <c r="E429" s="6">
        <f>IF(B429&amp;""="","",IFERROR(INDEX('المشاريع'!$B$6:$B$205,MATCH(B429&amp;"",'المشاريع'!$A$6:$A$205,0))&amp;"","كود غير موجود"))</f>
        <v/>
      </c>
      <c r="F429" s="18">
        <f>IF(OR(B429&amp;""="",NOT(ISNUMBER(C429))),"",IFERROR(IF(INDEX('المشاريع'!$D$6:$D$205,MATCH(B429&amp;"",'المشاريع'!$A$6:$A$205,0))="بالساعة",ROUND(C429*INDEX('المشاريع'!$F$6:$F$205,MATCH(B429&amp;"",'المشاريع'!$A$6:$A$205,0)),2),0),0))</f>
        <v/>
      </c>
    </row>
    <row r="430">
      <c r="A430" s="13" t="n"/>
      <c r="B430" s="5" t="n"/>
      <c r="C430" s="19" t="n"/>
      <c r="D430" s="5" t="n"/>
      <c r="E430" s="6">
        <f>IF(B430&amp;""="","",IFERROR(INDEX('المشاريع'!$B$6:$B$205,MATCH(B430&amp;"",'المشاريع'!$A$6:$A$205,0))&amp;"","كود غير موجود"))</f>
        <v/>
      </c>
      <c r="F430" s="18">
        <f>IF(OR(B430&amp;""="",NOT(ISNUMBER(C430))),"",IFERROR(IF(INDEX('المشاريع'!$D$6:$D$205,MATCH(B430&amp;"",'المشاريع'!$A$6:$A$205,0))="بالساعة",ROUND(C430*INDEX('المشاريع'!$F$6:$F$205,MATCH(B430&amp;"",'المشاريع'!$A$6:$A$205,0)),2),0),0))</f>
        <v/>
      </c>
    </row>
    <row r="431">
      <c r="A431" s="13" t="n"/>
      <c r="B431" s="5" t="n"/>
      <c r="C431" s="19" t="n"/>
      <c r="D431" s="5" t="n"/>
      <c r="E431" s="6">
        <f>IF(B431&amp;""="","",IFERROR(INDEX('المشاريع'!$B$6:$B$205,MATCH(B431&amp;"",'المشاريع'!$A$6:$A$205,0))&amp;"","كود غير موجود"))</f>
        <v/>
      </c>
      <c r="F431" s="18">
        <f>IF(OR(B431&amp;""="",NOT(ISNUMBER(C431))),"",IFERROR(IF(INDEX('المشاريع'!$D$6:$D$205,MATCH(B431&amp;"",'المشاريع'!$A$6:$A$205,0))="بالساعة",ROUND(C431*INDEX('المشاريع'!$F$6:$F$205,MATCH(B431&amp;"",'المشاريع'!$A$6:$A$205,0)),2),0),0))</f>
        <v/>
      </c>
    </row>
    <row r="432">
      <c r="A432" s="13" t="n"/>
      <c r="B432" s="5" t="n"/>
      <c r="C432" s="19" t="n"/>
      <c r="D432" s="5" t="n"/>
      <c r="E432" s="6">
        <f>IF(B432&amp;""="","",IFERROR(INDEX('المشاريع'!$B$6:$B$205,MATCH(B432&amp;"",'المشاريع'!$A$6:$A$205,0))&amp;"","كود غير موجود"))</f>
        <v/>
      </c>
      <c r="F432" s="18">
        <f>IF(OR(B432&amp;""="",NOT(ISNUMBER(C432))),"",IFERROR(IF(INDEX('المشاريع'!$D$6:$D$205,MATCH(B432&amp;"",'المشاريع'!$A$6:$A$205,0))="بالساعة",ROUND(C432*INDEX('المشاريع'!$F$6:$F$205,MATCH(B432&amp;"",'المشاريع'!$A$6:$A$205,0)),2),0),0))</f>
        <v/>
      </c>
    </row>
    <row r="433">
      <c r="A433" s="13" t="n"/>
      <c r="B433" s="5" t="n"/>
      <c r="C433" s="19" t="n"/>
      <c r="D433" s="5" t="n"/>
      <c r="E433" s="6">
        <f>IF(B433&amp;""="","",IFERROR(INDEX('المشاريع'!$B$6:$B$205,MATCH(B433&amp;"",'المشاريع'!$A$6:$A$205,0))&amp;"","كود غير موجود"))</f>
        <v/>
      </c>
      <c r="F433" s="18">
        <f>IF(OR(B433&amp;""="",NOT(ISNUMBER(C433))),"",IFERROR(IF(INDEX('المشاريع'!$D$6:$D$205,MATCH(B433&amp;"",'المشاريع'!$A$6:$A$205,0))="بالساعة",ROUND(C433*INDEX('المشاريع'!$F$6:$F$205,MATCH(B433&amp;"",'المشاريع'!$A$6:$A$205,0)),2),0),0))</f>
        <v/>
      </c>
    </row>
    <row r="434">
      <c r="A434" s="13" t="n"/>
      <c r="B434" s="5" t="n"/>
      <c r="C434" s="19" t="n"/>
      <c r="D434" s="5" t="n"/>
      <c r="E434" s="6">
        <f>IF(B434&amp;""="","",IFERROR(INDEX('المشاريع'!$B$6:$B$205,MATCH(B434&amp;"",'المشاريع'!$A$6:$A$205,0))&amp;"","كود غير موجود"))</f>
        <v/>
      </c>
      <c r="F434" s="18">
        <f>IF(OR(B434&amp;""="",NOT(ISNUMBER(C434))),"",IFERROR(IF(INDEX('المشاريع'!$D$6:$D$205,MATCH(B434&amp;"",'المشاريع'!$A$6:$A$205,0))="بالساعة",ROUND(C434*INDEX('المشاريع'!$F$6:$F$205,MATCH(B434&amp;"",'المشاريع'!$A$6:$A$205,0)),2),0),0))</f>
        <v/>
      </c>
    </row>
    <row r="435">
      <c r="A435" s="13" t="n"/>
      <c r="B435" s="5" t="n"/>
      <c r="C435" s="19" t="n"/>
      <c r="D435" s="5" t="n"/>
      <c r="E435" s="6">
        <f>IF(B435&amp;""="","",IFERROR(INDEX('المشاريع'!$B$6:$B$205,MATCH(B435&amp;"",'المشاريع'!$A$6:$A$205,0))&amp;"","كود غير موجود"))</f>
        <v/>
      </c>
      <c r="F435" s="18">
        <f>IF(OR(B435&amp;""="",NOT(ISNUMBER(C435))),"",IFERROR(IF(INDEX('المشاريع'!$D$6:$D$205,MATCH(B435&amp;"",'المشاريع'!$A$6:$A$205,0))="بالساعة",ROUND(C435*INDEX('المشاريع'!$F$6:$F$205,MATCH(B435&amp;"",'المشاريع'!$A$6:$A$205,0)),2),0),0))</f>
        <v/>
      </c>
    </row>
    <row r="436">
      <c r="A436" s="13" t="n"/>
      <c r="B436" s="5" t="n"/>
      <c r="C436" s="19" t="n"/>
      <c r="D436" s="5" t="n"/>
      <c r="E436" s="6">
        <f>IF(B436&amp;""="","",IFERROR(INDEX('المشاريع'!$B$6:$B$205,MATCH(B436&amp;"",'المشاريع'!$A$6:$A$205,0))&amp;"","كود غير موجود"))</f>
        <v/>
      </c>
      <c r="F436" s="18">
        <f>IF(OR(B436&amp;""="",NOT(ISNUMBER(C436))),"",IFERROR(IF(INDEX('المشاريع'!$D$6:$D$205,MATCH(B436&amp;"",'المشاريع'!$A$6:$A$205,0))="بالساعة",ROUND(C436*INDEX('المشاريع'!$F$6:$F$205,MATCH(B436&amp;"",'المشاريع'!$A$6:$A$205,0)),2),0),0))</f>
        <v/>
      </c>
    </row>
    <row r="437">
      <c r="A437" s="13" t="n"/>
      <c r="B437" s="5" t="n"/>
      <c r="C437" s="19" t="n"/>
      <c r="D437" s="5" t="n"/>
      <c r="E437" s="6">
        <f>IF(B437&amp;""="","",IFERROR(INDEX('المشاريع'!$B$6:$B$205,MATCH(B437&amp;"",'المشاريع'!$A$6:$A$205,0))&amp;"","كود غير موجود"))</f>
        <v/>
      </c>
      <c r="F437" s="18">
        <f>IF(OR(B437&amp;""="",NOT(ISNUMBER(C437))),"",IFERROR(IF(INDEX('المشاريع'!$D$6:$D$205,MATCH(B437&amp;"",'المشاريع'!$A$6:$A$205,0))="بالساعة",ROUND(C437*INDEX('المشاريع'!$F$6:$F$205,MATCH(B437&amp;"",'المشاريع'!$A$6:$A$205,0)),2),0),0))</f>
        <v/>
      </c>
    </row>
    <row r="438">
      <c r="A438" s="13" t="n"/>
      <c r="B438" s="5" t="n"/>
      <c r="C438" s="19" t="n"/>
      <c r="D438" s="5" t="n"/>
      <c r="E438" s="6">
        <f>IF(B438&amp;""="","",IFERROR(INDEX('المشاريع'!$B$6:$B$205,MATCH(B438&amp;"",'المشاريع'!$A$6:$A$205,0))&amp;"","كود غير موجود"))</f>
        <v/>
      </c>
      <c r="F438" s="18">
        <f>IF(OR(B438&amp;""="",NOT(ISNUMBER(C438))),"",IFERROR(IF(INDEX('المشاريع'!$D$6:$D$205,MATCH(B438&amp;"",'المشاريع'!$A$6:$A$205,0))="بالساعة",ROUND(C438*INDEX('المشاريع'!$F$6:$F$205,MATCH(B438&amp;"",'المشاريع'!$A$6:$A$205,0)),2),0),0))</f>
        <v/>
      </c>
    </row>
    <row r="439">
      <c r="A439" s="13" t="n"/>
      <c r="B439" s="5" t="n"/>
      <c r="C439" s="19" t="n"/>
      <c r="D439" s="5" t="n"/>
      <c r="E439" s="6">
        <f>IF(B439&amp;""="","",IFERROR(INDEX('المشاريع'!$B$6:$B$205,MATCH(B439&amp;"",'المشاريع'!$A$6:$A$205,0))&amp;"","كود غير موجود"))</f>
        <v/>
      </c>
      <c r="F439" s="18">
        <f>IF(OR(B439&amp;""="",NOT(ISNUMBER(C439))),"",IFERROR(IF(INDEX('المشاريع'!$D$6:$D$205,MATCH(B439&amp;"",'المشاريع'!$A$6:$A$205,0))="بالساعة",ROUND(C439*INDEX('المشاريع'!$F$6:$F$205,MATCH(B439&amp;"",'المشاريع'!$A$6:$A$205,0)),2),0),0))</f>
        <v/>
      </c>
    </row>
    <row r="440">
      <c r="A440" s="13" t="n"/>
      <c r="B440" s="5" t="n"/>
      <c r="C440" s="19" t="n"/>
      <c r="D440" s="5" t="n"/>
      <c r="E440" s="6">
        <f>IF(B440&amp;""="","",IFERROR(INDEX('المشاريع'!$B$6:$B$205,MATCH(B440&amp;"",'المشاريع'!$A$6:$A$205,0))&amp;"","كود غير موجود"))</f>
        <v/>
      </c>
      <c r="F440" s="18">
        <f>IF(OR(B440&amp;""="",NOT(ISNUMBER(C440))),"",IFERROR(IF(INDEX('المشاريع'!$D$6:$D$205,MATCH(B440&amp;"",'المشاريع'!$A$6:$A$205,0))="بالساعة",ROUND(C440*INDEX('المشاريع'!$F$6:$F$205,MATCH(B440&amp;"",'المشاريع'!$A$6:$A$205,0)),2),0),0))</f>
        <v/>
      </c>
    </row>
    <row r="441">
      <c r="A441" s="13" t="n"/>
      <c r="B441" s="5" t="n"/>
      <c r="C441" s="19" t="n"/>
      <c r="D441" s="5" t="n"/>
      <c r="E441" s="6">
        <f>IF(B441&amp;""="","",IFERROR(INDEX('المشاريع'!$B$6:$B$205,MATCH(B441&amp;"",'المشاريع'!$A$6:$A$205,0))&amp;"","كود غير موجود"))</f>
        <v/>
      </c>
      <c r="F441" s="18">
        <f>IF(OR(B441&amp;""="",NOT(ISNUMBER(C441))),"",IFERROR(IF(INDEX('المشاريع'!$D$6:$D$205,MATCH(B441&amp;"",'المشاريع'!$A$6:$A$205,0))="بالساعة",ROUND(C441*INDEX('المشاريع'!$F$6:$F$205,MATCH(B441&amp;"",'المشاريع'!$A$6:$A$205,0)),2),0),0))</f>
        <v/>
      </c>
    </row>
    <row r="442">
      <c r="A442" s="13" t="n"/>
      <c r="B442" s="5" t="n"/>
      <c r="C442" s="19" t="n"/>
      <c r="D442" s="5" t="n"/>
      <c r="E442" s="6">
        <f>IF(B442&amp;""="","",IFERROR(INDEX('المشاريع'!$B$6:$B$205,MATCH(B442&amp;"",'المشاريع'!$A$6:$A$205,0))&amp;"","كود غير موجود"))</f>
        <v/>
      </c>
      <c r="F442" s="18">
        <f>IF(OR(B442&amp;""="",NOT(ISNUMBER(C442))),"",IFERROR(IF(INDEX('المشاريع'!$D$6:$D$205,MATCH(B442&amp;"",'المشاريع'!$A$6:$A$205,0))="بالساعة",ROUND(C442*INDEX('المشاريع'!$F$6:$F$205,MATCH(B442&amp;"",'المشاريع'!$A$6:$A$205,0)),2),0),0))</f>
        <v/>
      </c>
    </row>
    <row r="443">
      <c r="A443" s="13" t="n"/>
      <c r="B443" s="5" t="n"/>
      <c r="C443" s="19" t="n"/>
      <c r="D443" s="5" t="n"/>
      <c r="E443" s="6">
        <f>IF(B443&amp;""="","",IFERROR(INDEX('المشاريع'!$B$6:$B$205,MATCH(B443&amp;"",'المشاريع'!$A$6:$A$205,0))&amp;"","كود غير موجود"))</f>
        <v/>
      </c>
      <c r="F443" s="18">
        <f>IF(OR(B443&amp;""="",NOT(ISNUMBER(C443))),"",IFERROR(IF(INDEX('المشاريع'!$D$6:$D$205,MATCH(B443&amp;"",'المشاريع'!$A$6:$A$205,0))="بالساعة",ROUND(C443*INDEX('المشاريع'!$F$6:$F$205,MATCH(B443&amp;"",'المشاريع'!$A$6:$A$205,0)),2),0),0))</f>
        <v/>
      </c>
    </row>
    <row r="444">
      <c r="A444" s="13" t="n"/>
      <c r="B444" s="5" t="n"/>
      <c r="C444" s="19" t="n"/>
      <c r="D444" s="5" t="n"/>
      <c r="E444" s="6">
        <f>IF(B444&amp;""="","",IFERROR(INDEX('المشاريع'!$B$6:$B$205,MATCH(B444&amp;"",'المشاريع'!$A$6:$A$205,0))&amp;"","كود غير موجود"))</f>
        <v/>
      </c>
      <c r="F444" s="18">
        <f>IF(OR(B444&amp;""="",NOT(ISNUMBER(C444))),"",IFERROR(IF(INDEX('المشاريع'!$D$6:$D$205,MATCH(B444&amp;"",'المشاريع'!$A$6:$A$205,0))="بالساعة",ROUND(C444*INDEX('المشاريع'!$F$6:$F$205,MATCH(B444&amp;"",'المشاريع'!$A$6:$A$205,0)),2),0),0))</f>
        <v/>
      </c>
    </row>
    <row r="445">
      <c r="A445" s="13" t="n"/>
      <c r="B445" s="5" t="n"/>
      <c r="C445" s="19" t="n"/>
      <c r="D445" s="5" t="n"/>
      <c r="E445" s="6">
        <f>IF(B445&amp;""="","",IFERROR(INDEX('المشاريع'!$B$6:$B$205,MATCH(B445&amp;"",'المشاريع'!$A$6:$A$205,0))&amp;"","كود غير موجود"))</f>
        <v/>
      </c>
      <c r="F445" s="18">
        <f>IF(OR(B445&amp;""="",NOT(ISNUMBER(C445))),"",IFERROR(IF(INDEX('المشاريع'!$D$6:$D$205,MATCH(B445&amp;"",'المشاريع'!$A$6:$A$205,0))="بالساعة",ROUND(C445*INDEX('المشاريع'!$F$6:$F$205,MATCH(B445&amp;"",'المشاريع'!$A$6:$A$205,0)),2),0),0))</f>
        <v/>
      </c>
    </row>
    <row r="446">
      <c r="A446" s="13" t="n"/>
      <c r="B446" s="5" t="n"/>
      <c r="C446" s="19" t="n"/>
      <c r="D446" s="5" t="n"/>
      <c r="E446" s="6">
        <f>IF(B446&amp;""="","",IFERROR(INDEX('المشاريع'!$B$6:$B$205,MATCH(B446&amp;"",'المشاريع'!$A$6:$A$205,0))&amp;"","كود غير موجود"))</f>
        <v/>
      </c>
      <c r="F446" s="18">
        <f>IF(OR(B446&amp;""="",NOT(ISNUMBER(C446))),"",IFERROR(IF(INDEX('المشاريع'!$D$6:$D$205,MATCH(B446&amp;"",'المشاريع'!$A$6:$A$205,0))="بالساعة",ROUND(C446*INDEX('المشاريع'!$F$6:$F$205,MATCH(B446&amp;"",'المشاريع'!$A$6:$A$205,0)),2),0),0))</f>
        <v/>
      </c>
    </row>
    <row r="447">
      <c r="A447" s="13" t="n"/>
      <c r="B447" s="5" t="n"/>
      <c r="C447" s="19" t="n"/>
      <c r="D447" s="5" t="n"/>
      <c r="E447" s="6">
        <f>IF(B447&amp;""="","",IFERROR(INDEX('المشاريع'!$B$6:$B$205,MATCH(B447&amp;"",'المشاريع'!$A$6:$A$205,0))&amp;"","كود غير موجود"))</f>
        <v/>
      </c>
      <c r="F447" s="18">
        <f>IF(OR(B447&amp;""="",NOT(ISNUMBER(C447))),"",IFERROR(IF(INDEX('المشاريع'!$D$6:$D$205,MATCH(B447&amp;"",'المشاريع'!$A$6:$A$205,0))="بالساعة",ROUND(C447*INDEX('المشاريع'!$F$6:$F$205,MATCH(B447&amp;"",'المشاريع'!$A$6:$A$205,0)),2),0),0))</f>
        <v/>
      </c>
    </row>
    <row r="448">
      <c r="A448" s="13" t="n"/>
      <c r="B448" s="5" t="n"/>
      <c r="C448" s="19" t="n"/>
      <c r="D448" s="5" t="n"/>
      <c r="E448" s="6">
        <f>IF(B448&amp;""="","",IFERROR(INDEX('المشاريع'!$B$6:$B$205,MATCH(B448&amp;"",'المشاريع'!$A$6:$A$205,0))&amp;"","كود غير موجود"))</f>
        <v/>
      </c>
      <c r="F448" s="18">
        <f>IF(OR(B448&amp;""="",NOT(ISNUMBER(C448))),"",IFERROR(IF(INDEX('المشاريع'!$D$6:$D$205,MATCH(B448&amp;"",'المشاريع'!$A$6:$A$205,0))="بالساعة",ROUND(C448*INDEX('المشاريع'!$F$6:$F$205,MATCH(B448&amp;"",'المشاريع'!$A$6:$A$205,0)),2),0),0))</f>
        <v/>
      </c>
    </row>
    <row r="449">
      <c r="A449" s="13" t="n"/>
      <c r="B449" s="5" t="n"/>
      <c r="C449" s="19" t="n"/>
      <c r="D449" s="5" t="n"/>
      <c r="E449" s="6">
        <f>IF(B449&amp;""="","",IFERROR(INDEX('المشاريع'!$B$6:$B$205,MATCH(B449&amp;"",'المشاريع'!$A$6:$A$205,0))&amp;"","كود غير موجود"))</f>
        <v/>
      </c>
      <c r="F449" s="18">
        <f>IF(OR(B449&amp;""="",NOT(ISNUMBER(C449))),"",IFERROR(IF(INDEX('المشاريع'!$D$6:$D$205,MATCH(B449&amp;"",'المشاريع'!$A$6:$A$205,0))="بالساعة",ROUND(C449*INDEX('المشاريع'!$F$6:$F$205,MATCH(B449&amp;"",'المشاريع'!$A$6:$A$205,0)),2),0),0))</f>
        <v/>
      </c>
    </row>
    <row r="450">
      <c r="A450" s="13" t="n"/>
      <c r="B450" s="5" t="n"/>
      <c r="C450" s="19" t="n"/>
      <c r="D450" s="5" t="n"/>
      <c r="E450" s="6">
        <f>IF(B450&amp;""="","",IFERROR(INDEX('المشاريع'!$B$6:$B$205,MATCH(B450&amp;"",'المشاريع'!$A$6:$A$205,0))&amp;"","كود غير موجود"))</f>
        <v/>
      </c>
      <c r="F450" s="18">
        <f>IF(OR(B450&amp;""="",NOT(ISNUMBER(C450))),"",IFERROR(IF(INDEX('المشاريع'!$D$6:$D$205,MATCH(B450&amp;"",'المشاريع'!$A$6:$A$205,0))="بالساعة",ROUND(C450*INDEX('المشاريع'!$F$6:$F$205,MATCH(B450&amp;"",'المشاريع'!$A$6:$A$205,0)),2),0),0))</f>
        <v/>
      </c>
    </row>
    <row r="451">
      <c r="A451" s="13" t="n"/>
      <c r="B451" s="5" t="n"/>
      <c r="C451" s="19" t="n"/>
      <c r="D451" s="5" t="n"/>
      <c r="E451" s="6">
        <f>IF(B451&amp;""="","",IFERROR(INDEX('المشاريع'!$B$6:$B$205,MATCH(B451&amp;"",'المشاريع'!$A$6:$A$205,0))&amp;"","كود غير موجود"))</f>
        <v/>
      </c>
      <c r="F451" s="18">
        <f>IF(OR(B451&amp;""="",NOT(ISNUMBER(C451))),"",IFERROR(IF(INDEX('المشاريع'!$D$6:$D$205,MATCH(B451&amp;"",'المشاريع'!$A$6:$A$205,0))="بالساعة",ROUND(C451*INDEX('المشاريع'!$F$6:$F$205,MATCH(B451&amp;"",'المشاريع'!$A$6:$A$205,0)),2),0),0))</f>
        <v/>
      </c>
    </row>
    <row r="452">
      <c r="A452" s="13" t="n"/>
      <c r="B452" s="5" t="n"/>
      <c r="C452" s="19" t="n"/>
      <c r="D452" s="5" t="n"/>
      <c r="E452" s="6">
        <f>IF(B452&amp;""="","",IFERROR(INDEX('المشاريع'!$B$6:$B$205,MATCH(B452&amp;"",'المشاريع'!$A$6:$A$205,0))&amp;"","كود غير موجود"))</f>
        <v/>
      </c>
      <c r="F452" s="18">
        <f>IF(OR(B452&amp;""="",NOT(ISNUMBER(C452))),"",IFERROR(IF(INDEX('المشاريع'!$D$6:$D$205,MATCH(B452&amp;"",'المشاريع'!$A$6:$A$205,0))="بالساعة",ROUND(C452*INDEX('المشاريع'!$F$6:$F$205,MATCH(B452&amp;"",'المشاريع'!$A$6:$A$205,0)),2),0),0))</f>
        <v/>
      </c>
    </row>
    <row r="453">
      <c r="A453" s="13" t="n"/>
      <c r="B453" s="5" t="n"/>
      <c r="C453" s="19" t="n"/>
      <c r="D453" s="5" t="n"/>
      <c r="E453" s="6">
        <f>IF(B453&amp;""="","",IFERROR(INDEX('المشاريع'!$B$6:$B$205,MATCH(B453&amp;"",'المشاريع'!$A$6:$A$205,0))&amp;"","كود غير موجود"))</f>
        <v/>
      </c>
      <c r="F453" s="18">
        <f>IF(OR(B453&amp;""="",NOT(ISNUMBER(C453))),"",IFERROR(IF(INDEX('المشاريع'!$D$6:$D$205,MATCH(B453&amp;"",'المشاريع'!$A$6:$A$205,0))="بالساعة",ROUND(C453*INDEX('المشاريع'!$F$6:$F$205,MATCH(B453&amp;"",'المشاريع'!$A$6:$A$205,0)),2),0),0))</f>
        <v/>
      </c>
    </row>
    <row r="454">
      <c r="A454" s="13" t="n"/>
      <c r="B454" s="5" t="n"/>
      <c r="C454" s="19" t="n"/>
      <c r="D454" s="5" t="n"/>
      <c r="E454" s="6">
        <f>IF(B454&amp;""="","",IFERROR(INDEX('المشاريع'!$B$6:$B$205,MATCH(B454&amp;"",'المشاريع'!$A$6:$A$205,0))&amp;"","كود غير موجود"))</f>
        <v/>
      </c>
      <c r="F454" s="18">
        <f>IF(OR(B454&amp;""="",NOT(ISNUMBER(C454))),"",IFERROR(IF(INDEX('المشاريع'!$D$6:$D$205,MATCH(B454&amp;"",'المشاريع'!$A$6:$A$205,0))="بالساعة",ROUND(C454*INDEX('المشاريع'!$F$6:$F$205,MATCH(B454&amp;"",'المشاريع'!$A$6:$A$205,0)),2),0),0))</f>
        <v/>
      </c>
    </row>
    <row r="455">
      <c r="A455" s="13" t="n"/>
      <c r="B455" s="5" t="n"/>
      <c r="C455" s="19" t="n"/>
      <c r="D455" s="5" t="n"/>
      <c r="E455" s="6">
        <f>IF(B455&amp;""="","",IFERROR(INDEX('المشاريع'!$B$6:$B$205,MATCH(B455&amp;"",'المشاريع'!$A$6:$A$205,0))&amp;"","كود غير موجود"))</f>
        <v/>
      </c>
      <c r="F455" s="18">
        <f>IF(OR(B455&amp;""="",NOT(ISNUMBER(C455))),"",IFERROR(IF(INDEX('المشاريع'!$D$6:$D$205,MATCH(B455&amp;"",'المشاريع'!$A$6:$A$205,0))="بالساعة",ROUND(C455*INDEX('المشاريع'!$F$6:$F$205,MATCH(B455&amp;"",'المشاريع'!$A$6:$A$205,0)),2),0),0))</f>
        <v/>
      </c>
    </row>
    <row r="456">
      <c r="A456" s="13" t="n"/>
      <c r="B456" s="5" t="n"/>
      <c r="C456" s="19" t="n"/>
      <c r="D456" s="5" t="n"/>
      <c r="E456" s="6">
        <f>IF(B456&amp;""="","",IFERROR(INDEX('المشاريع'!$B$6:$B$205,MATCH(B456&amp;"",'المشاريع'!$A$6:$A$205,0))&amp;"","كود غير موجود"))</f>
        <v/>
      </c>
      <c r="F456" s="18">
        <f>IF(OR(B456&amp;""="",NOT(ISNUMBER(C456))),"",IFERROR(IF(INDEX('المشاريع'!$D$6:$D$205,MATCH(B456&amp;"",'المشاريع'!$A$6:$A$205,0))="بالساعة",ROUND(C456*INDEX('المشاريع'!$F$6:$F$205,MATCH(B456&amp;"",'المشاريع'!$A$6:$A$205,0)),2),0),0))</f>
        <v/>
      </c>
    </row>
    <row r="457">
      <c r="A457" s="13" t="n"/>
      <c r="B457" s="5" t="n"/>
      <c r="C457" s="19" t="n"/>
      <c r="D457" s="5" t="n"/>
      <c r="E457" s="6">
        <f>IF(B457&amp;""="","",IFERROR(INDEX('المشاريع'!$B$6:$B$205,MATCH(B457&amp;"",'المشاريع'!$A$6:$A$205,0))&amp;"","كود غير موجود"))</f>
        <v/>
      </c>
      <c r="F457" s="18">
        <f>IF(OR(B457&amp;""="",NOT(ISNUMBER(C457))),"",IFERROR(IF(INDEX('المشاريع'!$D$6:$D$205,MATCH(B457&amp;"",'المشاريع'!$A$6:$A$205,0))="بالساعة",ROUND(C457*INDEX('المشاريع'!$F$6:$F$205,MATCH(B457&amp;"",'المشاريع'!$A$6:$A$205,0)),2),0),0))</f>
        <v/>
      </c>
    </row>
    <row r="458">
      <c r="A458" s="13" t="n"/>
      <c r="B458" s="5" t="n"/>
      <c r="C458" s="19" t="n"/>
      <c r="D458" s="5" t="n"/>
      <c r="E458" s="6">
        <f>IF(B458&amp;""="","",IFERROR(INDEX('المشاريع'!$B$6:$B$205,MATCH(B458&amp;"",'المشاريع'!$A$6:$A$205,0))&amp;"","كود غير موجود"))</f>
        <v/>
      </c>
      <c r="F458" s="18">
        <f>IF(OR(B458&amp;""="",NOT(ISNUMBER(C458))),"",IFERROR(IF(INDEX('المشاريع'!$D$6:$D$205,MATCH(B458&amp;"",'المشاريع'!$A$6:$A$205,0))="بالساعة",ROUND(C458*INDEX('المشاريع'!$F$6:$F$205,MATCH(B458&amp;"",'المشاريع'!$A$6:$A$205,0)),2),0),0))</f>
        <v/>
      </c>
    </row>
    <row r="459">
      <c r="A459" s="13" t="n"/>
      <c r="B459" s="5" t="n"/>
      <c r="C459" s="19" t="n"/>
      <c r="D459" s="5" t="n"/>
      <c r="E459" s="6">
        <f>IF(B459&amp;""="","",IFERROR(INDEX('المشاريع'!$B$6:$B$205,MATCH(B459&amp;"",'المشاريع'!$A$6:$A$205,0))&amp;"","كود غير موجود"))</f>
        <v/>
      </c>
      <c r="F459" s="18">
        <f>IF(OR(B459&amp;""="",NOT(ISNUMBER(C459))),"",IFERROR(IF(INDEX('المشاريع'!$D$6:$D$205,MATCH(B459&amp;"",'المشاريع'!$A$6:$A$205,0))="بالساعة",ROUND(C459*INDEX('المشاريع'!$F$6:$F$205,MATCH(B459&amp;"",'المشاريع'!$A$6:$A$205,0)),2),0),0))</f>
        <v/>
      </c>
    </row>
    <row r="460">
      <c r="A460" s="13" t="n"/>
      <c r="B460" s="5" t="n"/>
      <c r="C460" s="19" t="n"/>
      <c r="D460" s="5" t="n"/>
      <c r="E460" s="6">
        <f>IF(B460&amp;""="","",IFERROR(INDEX('المشاريع'!$B$6:$B$205,MATCH(B460&amp;"",'المشاريع'!$A$6:$A$205,0))&amp;"","كود غير موجود"))</f>
        <v/>
      </c>
      <c r="F460" s="18">
        <f>IF(OR(B460&amp;""="",NOT(ISNUMBER(C460))),"",IFERROR(IF(INDEX('المشاريع'!$D$6:$D$205,MATCH(B460&amp;"",'المشاريع'!$A$6:$A$205,0))="بالساعة",ROUND(C460*INDEX('المشاريع'!$F$6:$F$205,MATCH(B460&amp;"",'المشاريع'!$A$6:$A$205,0)),2),0),0))</f>
        <v/>
      </c>
    </row>
    <row r="461">
      <c r="A461" s="13" t="n"/>
      <c r="B461" s="5" t="n"/>
      <c r="C461" s="19" t="n"/>
      <c r="D461" s="5" t="n"/>
      <c r="E461" s="6">
        <f>IF(B461&amp;""="","",IFERROR(INDEX('المشاريع'!$B$6:$B$205,MATCH(B461&amp;"",'المشاريع'!$A$6:$A$205,0))&amp;"","كود غير موجود"))</f>
        <v/>
      </c>
      <c r="F461" s="18">
        <f>IF(OR(B461&amp;""="",NOT(ISNUMBER(C461))),"",IFERROR(IF(INDEX('المشاريع'!$D$6:$D$205,MATCH(B461&amp;"",'المشاريع'!$A$6:$A$205,0))="بالساعة",ROUND(C461*INDEX('المشاريع'!$F$6:$F$205,MATCH(B461&amp;"",'المشاريع'!$A$6:$A$205,0)),2),0),0))</f>
        <v/>
      </c>
    </row>
    <row r="462">
      <c r="A462" s="13" t="n"/>
      <c r="B462" s="5" t="n"/>
      <c r="C462" s="19" t="n"/>
      <c r="D462" s="5" t="n"/>
      <c r="E462" s="6">
        <f>IF(B462&amp;""="","",IFERROR(INDEX('المشاريع'!$B$6:$B$205,MATCH(B462&amp;"",'المشاريع'!$A$6:$A$205,0))&amp;"","كود غير موجود"))</f>
        <v/>
      </c>
      <c r="F462" s="18">
        <f>IF(OR(B462&amp;""="",NOT(ISNUMBER(C462))),"",IFERROR(IF(INDEX('المشاريع'!$D$6:$D$205,MATCH(B462&amp;"",'المشاريع'!$A$6:$A$205,0))="بالساعة",ROUND(C462*INDEX('المشاريع'!$F$6:$F$205,MATCH(B462&amp;"",'المشاريع'!$A$6:$A$205,0)),2),0),0))</f>
        <v/>
      </c>
    </row>
    <row r="463">
      <c r="A463" s="13" t="n"/>
      <c r="B463" s="5" t="n"/>
      <c r="C463" s="19" t="n"/>
      <c r="D463" s="5" t="n"/>
      <c r="E463" s="6">
        <f>IF(B463&amp;""="","",IFERROR(INDEX('المشاريع'!$B$6:$B$205,MATCH(B463&amp;"",'المشاريع'!$A$6:$A$205,0))&amp;"","كود غير موجود"))</f>
        <v/>
      </c>
      <c r="F463" s="18">
        <f>IF(OR(B463&amp;""="",NOT(ISNUMBER(C463))),"",IFERROR(IF(INDEX('المشاريع'!$D$6:$D$205,MATCH(B463&amp;"",'المشاريع'!$A$6:$A$205,0))="بالساعة",ROUND(C463*INDEX('المشاريع'!$F$6:$F$205,MATCH(B463&amp;"",'المشاريع'!$A$6:$A$205,0)),2),0),0))</f>
        <v/>
      </c>
    </row>
    <row r="464">
      <c r="A464" s="13" t="n"/>
      <c r="B464" s="5" t="n"/>
      <c r="C464" s="19" t="n"/>
      <c r="D464" s="5" t="n"/>
      <c r="E464" s="6">
        <f>IF(B464&amp;""="","",IFERROR(INDEX('المشاريع'!$B$6:$B$205,MATCH(B464&amp;"",'المشاريع'!$A$6:$A$205,0))&amp;"","كود غير موجود"))</f>
        <v/>
      </c>
      <c r="F464" s="18">
        <f>IF(OR(B464&amp;""="",NOT(ISNUMBER(C464))),"",IFERROR(IF(INDEX('المشاريع'!$D$6:$D$205,MATCH(B464&amp;"",'المشاريع'!$A$6:$A$205,0))="بالساعة",ROUND(C464*INDEX('المشاريع'!$F$6:$F$205,MATCH(B464&amp;"",'المشاريع'!$A$6:$A$205,0)),2),0),0))</f>
        <v/>
      </c>
    </row>
    <row r="465">
      <c r="A465" s="13" t="n"/>
      <c r="B465" s="5" t="n"/>
      <c r="C465" s="19" t="n"/>
      <c r="D465" s="5" t="n"/>
      <c r="E465" s="6">
        <f>IF(B465&amp;""="","",IFERROR(INDEX('المشاريع'!$B$6:$B$205,MATCH(B465&amp;"",'المشاريع'!$A$6:$A$205,0))&amp;"","كود غير موجود"))</f>
        <v/>
      </c>
      <c r="F465" s="18">
        <f>IF(OR(B465&amp;""="",NOT(ISNUMBER(C465))),"",IFERROR(IF(INDEX('المشاريع'!$D$6:$D$205,MATCH(B465&amp;"",'المشاريع'!$A$6:$A$205,0))="بالساعة",ROUND(C465*INDEX('المشاريع'!$F$6:$F$205,MATCH(B465&amp;"",'المشاريع'!$A$6:$A$205,0)),2),0),0))</f>
        <v/>
      </c>
    </row>
    <row r="466">
      <c r="A466" s="13" t="n"/>
      <c r="B466" s="5" t="n"/>
      <c r="C466" s="19" t="n"/>
      <c r="D466" s="5" t="n"/>
      <c r="E466" s="6">
        <f>IF(B466&amp;""="","",IFERROR(INDEX('المشاريع'!$B$6:$B$205,MATCH(B466&amp;"",'المشاريع'!$A$6:$A$205,0))&amp;"","كود غير موجود"))</f>
        <v/>
      </c>
      <c r="F466" s="18">
        <f>IF(OR(B466&amp;""="",NOT(ISNUMBER(C466))),"",IFERROR(IF(INDEX('المشاريع'!$D$6:$D$205,MATCH(B466&amp;"",'المشاريع'!$A$6:$A$205,0))="بالساعة",ROUND(C466*INDEX('المشاريع'!$F$6:$F$205,MATCH(B466&amp;"",'المشاريع'!$A$6:$A$205,0)),2),0),0))</f>
        <v/>
      </c>
    </row>
    <row r="467">
      <c r="A467" s="13" t="n"/>
      <c r="B467" s="5" t="n"/>
      <c r="C467" s="19" t="n"/>
      <c r="D467" s="5" t="n"/>
      <c r="E467" s="6">
        <f>IF(B467&amp;""="","",IFERROR(INDEX('المشاريع'!$B$6:$B$205,MATCH(B467&amp;"",'المشاريع'!$A$6:$A$205,0))&amp;"","كود غير موجود"))</f>
        <v/>
      </c>
      <c r="F467" s="18">
        <f>IF(OR(B467&amp;""="",NOT(ISNUMBER(C467))),"",IFERROR(IF(INDEX('المشاريع'!$D$6:$D$205,MATCH(B467&amp;"",'المشاريع'!$A$6:$A$205,0))="بالساعة",ROUND(C467*INDEX('المشاريع'!$F$6:$F$205,MATCH(B467&amp;"",'المشاريع'!$A$6:$A$205,0)),2),0),0))</f>
        <v/>
      </c>
    </row>
    <row r="468">
      <c r="A468" s="13" t="n"/>
      <c r="B468" s="5" t="n"/>
      <c r="C468" s="19" t="n"/>
      <c r="D468" s="5" t="n"/>
      <c r="E468" s="6">
        <f>IF(B468&amp;""="","",IFERROR(INDEX('المشاريع'!$B$6:$B$205,MATCH(B468&amp;"",'المشاريع'!$A$6:$A$205,0))&amp;"","كود غير موجود"))</f>
        <v/>
      </c>
      <c r="F468" s="18">
        <f>IF(OR(B468&amp;""="",NOT(ISNUMBER(C468))),"",IFERROR(IF(INDEX('المشاريع'!$D$6:$D$205,MATCH(B468&amp;"",'المشاريع'!$A$6:$A$205,0))="بالساعة",ROUND(C468*INDEX('المشاريع'!$F$6:$F$205,MATCH(B468&amp;"",'المشاريع'!$A$6:$A$205,0)),2),0),0))</f>
        <v/>
      </c>
    </row>
    <row r="469">
      <c r="A469" s="13" t="n"/>
      <c r="B469" s="5" t="n"/>
      <c r="C469" s="19" t="n"/>
      <c r="D469" s="5" t="n"/>
      <c r="E469" s="6">
        <f>IF(B469&amp;""="","",IFERROR(INDEX('المشاريع'!$B$6:$B$205,MATCH(B469&amp;"",'المشاريع'!$A$6:$A$205,0))&amp;"","كود غير موجود"))</f>
        <v/>
      </c>
      <c r="F469" s="18">
        <f>IF(OR(B469&amp;""="",NOT(ISNUMBER(C469))),"",IFERROR(IF(INDEX('المشاريع'!$D$6:$D$205,MATCH(B469&amp;"",'المشاريع'!$A$6:$A$205,0))="بالساعة",ROUND(C469*INDEX('المشاريع'!$F$6:$F$205,MATCH(B469&amp;"",'المشاريع'!$A$6:$A$205,0)),2),0),0))</f>
        <v/>
      </c>
    </row>
    <row r="470">
      <c r="A470" s="13" t="n"/>
      <c r="B470" s="5" t="n"/>
      <c r="C470" s="19" t="n"/>
      <c r="D470" s="5" t="n"/>
      <c r="E470" s="6">
        <f>IF(B470&amp;""="","",IFERROR(INDEX('المشاريع'!$B$6:$B$205,MATCH(B470&amp;"",'المشاريع'!$A$6:$A$205,0))&amp;"","كود غير موجود"))</f>
        <v/>
      </c>
      <c r="F470" s="18">
        <f>IF(OR(B470&amp;""="",NOT(ISNUMBER(C470))),"",IFERROR(IF(INDEX('المشاريع'!$D$6:$D$205,MATCH(B470&amp;"",'المشاريع'!$A$6:$A$205,0))="بالساعة",ROUND(C470*INDEX('المشاريع'!$F$6:$F$205,MATCH(B470&amp;"",'المشاريع'!$A$6:$A$205,0)),2),0),0))</f>
        <v/>
      </c>
    </row>
    <row r="471">
      <c r="A471" s="13" t="n"/>
      <c r="B471" s="5" t="n"/>
      <c r="C471" s="19" t="n"/>
      <c r="D471" s="5" t="n"/>
      <c r="E471" s="6">
        <f>IF(B471&amp;""="","",IFERROR(INDEX('المشاريع'!$B$6:$B$205,MATCH(B471&amp;"",'المشاريع'!$A$6:$A$205,0))&amp;"","كود غير موجود"))</f>
        <v/>
      </c>
      <c r="F471" s="18">
        <f>IF(OR(B471&amp;""="",NOT(ISNUMBER(C471))),"",IFERROR(IF(INDEX('المشاريع'!$D$6:$D$205,MATCH(B471&amp;"",'المشاريع'!$A$6:$A$205,0))="بالساعة",ROUND(C471*INDEX('المشاريع'!$F$6:$F$205,MATCH(B471&amp;"",'المشاريع'!$A$6:$A$205,0)),2),0),0))</f>
        <v/>
      </c>
    </row>
    <row r="472">
      <c r="A472" s="13" t="n"/>
      <c r="B472" s="5" t="n"/>
      <c r="C472" s="19" t="n"/>
      <c r="D472" s="5" t="n"/>
      <c r="E472" s="6">
        <f>IF(B472&amp;""="","",IFERROR(INDEX('المشاريع'!$B$6:$B$205,MATCH(B472&amp;"",'المشاريع'!$A$6:$A$205,0))&amp;"","كود غير موجود"))</f>
        <v/>
      </c>
      <c r="F472" s="18">
        <f>IF(OR(B472&amp;""="",NOT(ISNUMBER(C472))),"",IFERROR(IF(INDEX('المشاريع'!$D$6:$D$205,MATCH(B472&amp;"",'المشاريع'!$A$6:$A$205,0))="بالساعة",ROUND(C472*INDEX('المشاريع'!$F$6:$F$205,MATCH(B472&amp;"",'المشاريع'!$A$6:$A$205,0)),2),0),0))</f>
        <v/>
      </c>
    </row>
    <row r="473">
      <c r="A473" s="13" t="n"/>
      <c r="B473" s="5" t="n"/>
      <c r="C473" s="19" t="n"/>
      <c r="D473" s="5" t="n"/>
      <c r="E473" s="6">
        <f>IF(B473&amp;""="","",IFERROR(INDEX('المشاريع'!$B$6:$B$205,MATCH(B473&amp;"",'المشاريع'!$A$6:$A$205,0))&amp;"","كود غير موجود"))</f>
        <v/>
      </c>
      <c r="F473" s="18">
        <f>IF(OR(B473&amp;""="",NOT(ISNUMBER(C473))),"",IFERROR(IF(INDEX('المشاريع'!$D$6:$D$205,MATCH(B473&amp;"",'المشاريع'!$A$6:$A$205,0))="بالساعة",ROUND(C473*INDEX('المشاريع'!$F$6:$F$205,MATCH(B473&amp;"",'المشاريع'!$A$6:$A$205,0)),2),0),0))</f>
        <v/>
      </c>
    </row>
    <row r="474">
      <c r="A474" s="13" t="n"/>
      <c r="B474" s="5" t="n"/>
      <c r="C474" s="19" t="n"/>
      <c r="D474" s="5" t="n"/>
      <c r="E474" s="6">
        <f>IF(B474&amp;""="","",IFERROR(INDEX('المشاريع'!$B$6:$B$205,MATCH(B474&amp;"",'المشاريع'!$A$6:$A$205,0))&amp;"","كود غير موجود"))</f>
        <v/>
      </c>
      <c r="F474" s="18">
        <f>IF(OR(B474&amp;""="",NOT(ISNUMBER(C474))),"",IFERROR(IF(INDEX('المشاريع'!$D$6:$D$205,MATCH(B474&amp;"",'المشاريع'!$A$6:$A$205,0))="بالساعة",ROUND(C474*INDEX('المشاريع'!$F$6:$F$205,MATCH(B474&amp;"",'المشاريع'!$A$6:$A$205,0)),2),0),0))</f>
        <v/>
      </c>
    </row>
    <row r="475">
      <c r="A475" s="13" t="n"/>
      <c r="B475" s="5" t="n"/>
      <c r="C475" s="19" t="n"/>
      <c r="D475" s="5" t="n"/>
      <c r="E475" s="6">
        <f>IF(B475&amp;""="","",IFERROR(INDEX('المشاريع'!$B$6:$B$205,MATCH(B475&amp;"",'المشاريع'!$A$6:$A$205,0))&amp;"","كود غير موجود"))</f>
        <v/>
      </c>
      <c r="F475" s="18">
        <f>IF(OR(B475&amp;""="",NOT(ISNUMBER(C475))),"",IFERROR(IF(INDEX('المشاريع'!$D$6:$D$205,MATCH(B475&amp;"",'المشاريع'!$A$6:$A$205,0))="بالساعة",ROUND(C475*INDEX('المشاريع'!$F$6:$F$205,MATCH(B475&amp;"",'المشاريع'!$A$6:$A$205,0)),2),0),0))</f>
        <v/>
      </c>
    </row>
    <row r="476">
      <c r="A476" s="13" t="n"/>
      <c r="B476" s="5" t="n"/>
      <c r="C476" s="19" t="n"/>
      <c r="D476" s="5" t="n"/>
      <c r="E476" s="6">
        <f>IF(B476&amp;""="","",IFERROR(INDEX('المشاريع'!$B$6:$B$205,MATCH(B476&amp;"",'المشاريع'!$A$6:$A$205,0))&amp;"","كود غير موجود"))</f>
        <v/>
      </c>
      <c r="F476" s="18">
        <f>IF(OR(B476&amp;""="",NOT(ISNUMBER(C476))),"",IFERROR(IF(INDEX('المشاريع'!$D$6:$D$205,MATCH(B476&amp;"",'المشاريع'!$A$6:$A$205,0))="بالساعة",ROUND(C476*INDEX('المشاريع'!$F$6:$F$205,MATCH(B476&amp;"",'المشاريع'!$A$6:$A$205,0)),2),0),0))</f>
        <v/>
      </c>
    </row>
    <row r="477">
      <c r="A477" s="13" t="n"/>
      <c r="B477" s="5" t="n"/>
      <c r="C477" s="19" t="n"/>
      <c r="D477" s="5" t="n"/>
      <c r="E477" s="6">
        <f>IF(B477&amp;""="","",IFERROR(INDEX('المشاريع'!$B$6:$B$205,MATCH(B477&amp;"",'المشاريع'!$A$6:$A$205,0))&amp;"","كود غير موجود"))</f>
        <v/>
      </c>
      <c r="F477" s="18">
        <f>IF(OR(B477&amp;""="",NOT(ISNUMBER(C477))),"",IFERROR(IF(INDEX('المشاريع'!$D$6:$D$205,MATCH(B477&amp;"",'المشاريع'!$A$6:$A$205,0))="بالساعة",ROUND(C477*INDEX('المشاريع'!$F$6:$F$205,MATCH(B477&amp;"",'المشاريع'!$A$6:$A$205,0)),2),0),0))</f>
        <v/>
      </c>
    </row>
    <row r="478">
      <c r="A478" s="13" t="n"/>
      <c r="B478" s="5" t="n"/>
      <c r="C478" s="19" t="n"/>
      <c r="D478" s="5" t="n"/>
      <c r="E478" s="6">
        <f>IF(B478&amp;""="","",IFERROR(INDEX('المشاريع'!$B$6:$B$205,MATCH(B478&amp;"",'المشاريع'!$A$6:$A$205,0))&amp;"","كود غير موجود"))</f>
        <v/>
      </c>
      <c r="F478" s="18">
        <f>IF(OR(B478&amp;""="",NOT(ISNUMBER(C478))),"",IFERROR(IF(INDEX('المشاريع'!$D$6:$D$205,MATCH(B478&amp;"",'المشاريع'!$A$6:$A$205,0))="بالساعة",ROUND(C478*INDEX('المشاريع'!$F$6:$F$205,MATCH(B478&amp;"",'المشاريع'!$A$6:$A$205,0)),2),0),0))</f>
        <v/>
      </c>
    </row>
    <row r="479">
      <c r="A479" s="13" t="n"/>
      <c r="B479" s="5" t="n"/>
      <c r="C479" s="19" t="n"/>
      <c r="D479" s="5" t="n"/>
      <c r="E479" s="6">
        <f>IF(B479&amp;""="","",IFERROR(INDEX('المشاريع'!$B$6:$B$205,MATCH(B479&amp;"",'المشاريع'!$A$6:$A$205,0))&amp;"","كود غير موجود"))</f>
        <v/>
      </c>
      <c r="F479" s="18">
        <f>IF(OR(B479&amp;""="",NOT(ISNUMBER(C479))),"",IFERROR(IF(INDEX('المشاريع'!$D$6:$D$205,MATCH(B479&amp;"",'المشاريع'!$A$6:$A$205,0))="بالساعة",ROUND(C479*INDEX('المشاريع'!$F$6:$F$205,MATCH(B479&amp;"",'المشاريع'!$A$6:$A$205,0)),2),0),0))</f>
        <v/>
      </c>
    </row>
    <row r="480">
      <c r="A480" s="13" t="n"/>
      <c r="B480" s="5" t="n"/>
      <c r="C480" s="19" t="n"/>
      <c r="D480" s="5" t="n"/>
      <c r="E480" s="6">
        <f>IF(B480&amp;""="","",IFERROR(INDEX('المشاريع'!$B$6:$B$205,MATCH(B480&amp;"",'المشاريع'!$A$6:$A$205,0))&amp;"","كود غير موجود"))</f>
        <v/>
      </c>
      <c r="F480" s="18">
        <f>IF(OR(B480&amp;""="",NOT(ISNUMBER(C480))),"",IFERROR(IF(INDEX('المشاريع'!$D$6:$D$205,MATCH(B480&amp;"",'المشاريع'!$A$6:$A$205,0))="بالساعة",ROUND(C480*INDEX('المشاريع'!$F$6:$F$205,MATCH(B480&amp;"",'المشاريع'!$A$6:$A$205,0)),2),0),0))</f>
        <v/>
      </c>
    </row>
    <row r="481">
      <c r="A481" s="13" t="n"/>
      <c r="B481" s="5" t="n"/>
      <c r="C481" s="19" t="n"/>
      <c r="D481" s="5" t="n"/>
      <c r="E481" s="6">
        <f>IF(B481&amp;""="","",IFERROR(INDEX('المشاريع'!$B$6:$B$205,MATCH(B481&amp;"",'المشاريع'!$A$6:$A$205,0))&amp;"","كود غير موجود"))</f>
        <v/>
      </c>
      <c r="F481" s="18">
        <f>IF(OR(B481&amp;""="",NOT(ISNUMBER(C481))),"",IFERROR(IF(INDEX('المشاريع'!$D$6:$D$205,MATCH(B481&amp;"",'المشاريع'!$A$6:$A$205,0))="بالساعة",ROUND(C481*INDEX('المشاريع'!$F$6:$F$205,MATCH(B481&amp;"",'المشاريع'!$A$6:$A$205,0)),2),0),0))</f>
        <v/>
      </c>
    </row>
    <row r="482">
      <c r="A482" s="13" t="n"/>
      <c r="B482" s="5" t="n"/>
      <c r="C482" s="19" t="n"/>
      <c r="D482" s="5" t="n"/>
      <c r="E482" s="6">
        <f>IF(B482&amp;""="","",IFERROR(INDEX('المشاريع'!$B$6:$B$205,MATCH(B482&amp;"",'المشاريع'!$A$6:$A$205,0))&amp;"","كود غير موجود"))</f>
        <v/>
      </c>
      <c r="F482" s="18">
        <f>IF(OR(B482&amp;""="",NOT(ISNUMBER(C482))),"",IFERROR(IF(INDEX('المشاريع'!$D$6:$D$205,MATCH(B482&amp;"",'المشاريع'!$A$6:$A$205,0))="بالساعة",ROUND(C482*INDEX('المشاريع'!$F$6:$F$205,MATCH(B482&amp;"",'المشاريع'!$A$6:$A$205,0)),2),0),0))</f>
        <v/>
      </c>
    </row>
    <row r="483">
      <c r="A483" s="13" t="n"/>
      <c r="B483" s="5" t="n"/>
      <c r="C483" s="19" t="n"/>
      <c r="D483" s="5" t="n"/>
      <c r="E483" s="6">
        <f>IF(B483&amp;""="","",IFERROR(INDEX('المشاريع'!$B$6:$B$205,MATCH(B483&amp;"",'المشاريع'!$A$6:$A$205,0))&amp;"","كود غير موجود"))</f>
        <v/>
      </c>
      <c r="F483" s="18">
        <f>IF(OR(B483&amp;""="",NOT(ISNUMBER(C483))),"",IFERROR(IF(INDEX('المشاريع'!$D$6:$D$205,MATCH(B483&amp;"",'المشاريع'!$A$6:$A$205,0))="بالساعة",ROUND(C483*INDEX('المشاريع'!$F$6:$F$205,MATCH(B483&amp;"",'المشاريع'!$A$6:$A$205,0)),2),0),0))</f>
        <v/>
      </c>
    </row>
    <row r="484">
      <c r="A484" s="13" t="n"/>
      <c r="B484" s="5" t="n"/>
      <c r="C484" s="19" t="n"/>
      <c r="D484" s="5" t="n"/>
      <c r="E484" s="6">
        <f>IF(B484&amp;""="","",IFERROR(INDEX('المشاريع'!$B$6:$B$205,MATCH(B484&amp;"",'المشاريع'!$A$6:$A$205,0))&amp;"","كود غير موجود"))</f>
        <v/>
      </c>
      <c r="F484" s="18">
        <f>IF(OR(B484&amp;""="",NOT(ISNUMBER(C484))),"",IFERROR(IF(INDEX('المشاريع'!$D$6:$D$205,MATCH(B484&amp;"",'المشاريع'!$A$6:$A$205,0))="بالساعة",ROUND(C484*INDEX('المشاريع'!$F$6:$F$205,MATCH(B484&amp;"",'المشاريع'!$A$6:$A$205,0)),2),0),0))</f>
        <v/>
      </c>
    </row>
    <row r="485">
      <c r="A485" s="13" t="n"/>
      <c r="B485" s="5" t="n"/>
      <c r="C485" s="19" t="n"/>
      <c r="D485" s="5" t="n"/>
      <c r="E485" s="6">
        <f>IF(B485&amp;""="","",IFERROR(INDEX('المشاريع'!$B$6:$B$205,MATCH(B485&amp;"",'المشاريع'!$A$6:$A$205,0))&amp;"","كود غير موجود"))</f>
        <v/>
      </c>
      <c r="F485" s="18">
        <f>IF(OR(B485&amp;""="",NOT(ISNUMBER(C485))),"",IFERROR(IF(INDEX('المشاريع'!$D$6:$D$205,MATCH(B485&amp;"",'المشاريع'!$A$6:$A$205,0))="بالساعة",ROUND(C485*INDEX('المشاريع'!$F$6:$F$205,MATCH(B485&amp;"",'المشاريع'!$A$6:$A$205,0)),2),0),0))</f>
        <v/>
      </c>
    </row>
    <row r="486">
      <c r="A486" s="13" t="n"/>
      <c r="B486" s="5" t="n"/>
      <c r="C486" s="19" t="n"/>
      <c r="D486" s="5" t="n"/>
      <c r="E486" s="6">
        <f>IF(B486&amp;""="","",IFERROR(INDEX('المشاريع'!$B$6:$B$205,MATCH(B486&amp;"",'المشاريع'!$A$6:$A$205,0))&amp;"","كود غير موجود"))</f>
        <v/>
      </c>
      <c r="F486" s="18">
        <f>IF(OR(B486&amp;""="",NOT(ISNUMBER(C486))),"",IFERROR(IF(INDEX('المشاريع'!$D$6:$D$205,MATCH(B486&amp;"",'المشاريع'!$A$6:$A$205,0))="بالساعة",ROUND(C486*INDEX('المشاريع'!$F$6:$F$205,MATCH(B486&amp;"",'المشاريع'!$A$6:$A$205,0)),2),0),0))</f>
        <v/>
      </c>
    </row>
    <row r="487">
      <c r="A487" s="13" t="n"/>
      <c r="B487" s="5" t="n"/>
      <c r="C487" s="19" t="n"/>
      <c r="D487" s="5" t="n"/>
      <c r="E487" s="6">
        <f>IF(B487&amp;""="","",IFERROR(INDEX('المشاريع'!$B$6:$B$205,MATCH(B487&amp;"",'المشاريع'!$A$6:$A$205,0))&amp;"","كود غير موجود"))</f>
        <v/>
      </c>
      <c r="F487" s="18">
        <f>IF(OR(B487&amp;""="",NOT(ISNUMBER(C487))),"",IFERROR(IF(INDEX('المشاريع'!$D$6:$D$205,MATCH(B487&amp;"",'المشاريع'!$A$6:$A$205,0))="بالساعة",ROUND(C487*INDEX('المشاريع'!$F$6:$F$205,MATCH(B487&amp;"",'المشاريع'!$A$6:$A$205,0)),2),0),0))</f>
        <v/>
      </c>
    </row>
    <row r="488">
      <c r="A488" s="13" t="n"/>
      <c r="B488" s="5" t="n"/>
      <c r="C488" s="19" t="n"/>
      <c r="D488" s="5" t="n"/>
      <c r="E488" s="6">
        <f>IF(B488&amp;""="","",IFERROR(INDEX('المشاريع'!$B$6:$B$205,MATCH(B488&amp;"",'المشاريع'!$A$6:$A$205,0))&amp;"","كود غير موجود"))</f>
        <v/>
      </c>
      <c r="F488" s="18">
        <f>IF(OR(B488&amp;""="",NOT(ISNUMBER(C488))),"",IFERROR(IF(INDEX('المشاريع'!$D$6:$D$205,MATCH(B488&amp;"",'المشاريع'!$A$6:$A$205,0))="بالساعة",ROUND(C488*INDEX('المشاريع'!$F$6:$F$205,MATCH(B488&amp;"",'المشاريع'!$A$6:$A$205,0)),2),0),0))</f>
        <v/>
      </c>
    </row>
    <row r="489">
      <c r="A489" s="13" t="n"/>
      <c r="B489" s="5" t="n"/>
      <c r="C489" s="19" t="n"/>
      <c r="D489" s="5" t="n"/>
      <c r="E489" s="6">
        <f>IF(B489&amp;""="","",IFERROR(INDEX('المشاريع'!$B$6:$B$205,MATCH(B489&amp;"",'المشاريع'!$A$6:$A$205,0))&amp;"","كود غير موجود"))</f>
        <v/>
      </c>
      <c r="F489" s="18">
        <f>IF(OR(B489&amp;""="",NOT(ISNUMBER(C489))),"",IFERROR(IF(INDEX('المشاريع'!$D$6:$D$205,MATCH(B489&amp;"",'المشاريع'!$A$6:$A$205,0))="بالساعة",ROUND(C489*INDEX('المشاريع'!$F$6:$F$205,MATCH(B489&amp;"",'المشاريع'!$A$6:$A$205,0)),2),0),0))</f>
        <v/>
      </c>
    </row>
    <row r="490">
      <c r="A490" s="13" t="n"/>
      <c r="B490" s="5" t="n"/>
      <c r="C490" s="19" t="n"/>
      <c r="D490" s="5" t="n"/>
      <c r="E490" s="6">
        <f>IF(B490&amp;""="","",IFERROR(INDEX('المشاريع'!$B$6:$B$205,MATCH(B490&amp;"",'المشاريع'!$A$6:$A$205,0))&amp;"","كود غير موجود"))</f>
        <v/>
      </c>
      <c r="F490" s="18">
        <f>IF(OR(B490&amp;""="",NOT(ISNUMBER(C490))),"",IFERROR(IF(INDEX('المشاريع'!$D$6:$D$205,MATCH(B490&amp;"",'المشاريع'!$A$6:$A$205,0))="بالساعة",ROUND(C490*INDEX('المشاريع'!$F$6:$F$205,MATCH(B490&amp;"",'المشاريع'!$A$6:$A$205,0)),2),0),0))</f>
        <v/>
      </c>
    </row>
    <row r="491">
      <c r="A491" s="13" t="n"/>
      <c r="B491" s="5" t="n"/>
      <c r="C491" s="19" t="n"/>
      <c r="D491" s="5" t="n"/>
      <c r="E491" s="6">
        <f>IF(B491&amp;""="","",IFERROR(INDEX('المشاريع'!$B$6:$B$205,MATCH(B491&amp;"",'المشاريع'!$A$6:$A$205,0))&amp;"","كود غير موجود"))</f>
        <v/>
      </c>
      <c r="F491" s="18">
        <f>IF(OR(B491&amp;""="",NOT(ISNUMBER(C491))),"",IFERROR(IF(INDEX('المشاريع'!$D$6:$D$205,MATCH(B491&amp;"",'المشاريع'!$A$6:$A$205,0))="بالساعة",ROUND(C491*INDEX('المشاريع'!$F$6:$F$205,MATCH(B491&amp;"",'المشاريع'!$A$6:$A$205,0)),2),0),0))</f>
        <v/>
      </c>
    </row>
    <row r="492">
      <c r="A492" s="13" t="n"/>
      <c r="B492" s="5" t="n"/>
      <c r="C492" s="19" t="n"/>
      <c r="D492" s="5" t="n"/>
      <c r="E492" s="6">
        <f>IF(B492&amp;""="","",IFERROR(INDEX('المشاريع'!$B$6:$B$205,MATCH(B492&amp;"",'المشاريع'!$A$6:$A$205,0))&amp;"","كود غير موجود"))</f>
        <v/>
      </c>
      <c r="F492" s="18">
        <f>IF(OR(B492&amp;""="",NOT(ISNUMBER(C492))),"",IFERROR(IF(INDEX('المشاريع'!$D$6:$D$205,MATCH(B492&amp;"",'المشاريع'!$A$6:$A$205,0))="بالساعة",ROUND(C492*INDEX('المشاريع'!$F$6:$F$205,MATCH(B492&amp;"",'المشاريع'!$A$6:$A$205,0)),2),0),0))</f>
        <v/>
      </c>
    </row>
    <row r="493">
      <c r="A493" s="13" t="n"/>
      <c r="B493" s="5" t="n"/>
      <c r="C493" s="19" t="n"/>
      <c r="D493" s="5" t="n"/>
      <c r="E493" s="6">
        <f>IF(B493&amp;""="","",IFERROR(INDEX('المشاريع'!$B$6:$B$205,MATCH(B493&amp;"",'المشاريع'!$A$6:$A$205,0))&amp;"","كود غير موجود"))</f>
        <v/>
      </c>
      <c r="F493" s="18">
        <f>IF(OR(B493&amp;""="",NOT(ISNUMBER(C493))),"",IFERROR(IF(INDEX('المشاريع'!$D$6:$D$205,MATCH(B493&amp;"",'المشاريع'!$A$6:$A$205,0))="بالساعة",ROUND(C493*INDEX('المشاريع'!$F$6:$F$205,MATCH(B493&amp;"",'المشاريع'!$A$6:$A$205,0)),2),0),0))</f>
        <v/>
      </c>
    </row>
    <row r="494">
      <c r="A494" s="13" t="n"/>
      <c r="B494" s="5" t="n"/>
      <c r="C494" s="19" t="n"/>
      <c r="D494" s="5" t="n"/>
      <c r="E494" s="6">
        <f>IF(B494&amp;""="","",IFERROR(INDEX('المشاريع'!$B$6:$B$205,MATCH(B494&amp;"",'المشاريع'!$A$6:$A$205,0))&amp;"","كود غير موجود"))</f>
        <v/>
      </c>
      <c r="F494" s="18">
        <f>IF(OR(B494&amp;""="",NOT(ISNUMBER(C494))),"",IFERROR(IF(INDEX('المشاريع'!$D$6:$D$205,MATCH(B494&amp;"",'المشاريع'!$A$6:$A$205,0))="بالساعة",ROUND(C494*INDEX('المشاريع'!$F$6:$F$205,MATCH(B494&amp;"",'المشاريع'!$A$6:$A$205,0)),2),0),0))</f>
        <v/>
      </c>
    </row>
    <row r="495">
      <c r="A495" s="13" t="n"/>
      <c r="B495" s="5" t="n"/>
      <c r="C495" s="19" t="n"/>
      <c r="D495" s="5" t="n"/>
      <c r="E495" s="6">
        <f>IF(B495&amp;""="","",IFERROR(INDEX('المشاريع'!$B$6:$B$205,MATCH(B495&amp;"",'المشاريع'!$A$6:$A$205,0))&amp;"","كود غير موجود"))</f>
        <v/>
      </c>
      <c r="F495" s="18">
        <f>IF(OR(B495&amp;""="",NOT(ISNUMBER(C495))),"",IFERROR(IF(INDEX('المشاريع'!$D$6:$D$205,MATCH(B495&amp;"",'المشاريع'!$A$6:$A$205,0))="بالساعة",ROUND(C495*INDEX('المشاريع'!$F$6:$F$205,MATCH(B495&amp;"",'المشاريع'!$A$6:$A$205,0)),2),0),0))</f>
        <v/>
      </c>
    </row>
    <row r="496">
      <c r="A496" s="13" t="n"/>
      <c r="B496" s="5" t="n"/>
      <c r="C496" s="19" t="n"/>
      <c r="D496" s="5" t="n"/>
      <c r="E496" s="6">
        <f>IF(B496&amp;""="","",IFERROR(INDEX('المشاريع'!$B$6:$B$205,MATCH(B496&amp;"",'المشاريع'!$A$6:$A$205,0))&amp;"","كود غير موجود"))</f>
        <v/>
      </c>
      <c r="F496" s="18">
        <f>IF(OR(B496&amp;""="",NOT(ISNUMBER(C496))),"",IFERROR(IF(INDEX('المشاريع'!$D$6:$D$205,MATCH(B496&amp;"",'المشاريع'!$A$6:$A$205,0))="بالساعة",ROUND(C496*INDEX('المشاريع'!$F$6:$F$205,MATCH(B496&amp;"",'المشاريع'!$A$6:$A$205,0)),2),0),0))</f>
        <v/>
      </c>
    </row>
    <row r="497">
      <c r="A497" s="13" t="n"/>
      <c r="B497" s="5" t="n"/>
      <c r="C497" s="19" t="n"/>
      <c r="D497" s="5" t="n"/>
      <c r="E497" s="6">
        <f>IF(B497&amp;""="","",IFERROR(INDEX('المشاريع'!$B$6:$B$205,MATCH(B497&amp;"",'المشاريع'!$A$6:$A$205,0))&amp;"","كود غير موجود"))</f>
        <v/>
      </c>
      <c r="F497" s="18">
        <f>IF(OR(B497&amp;""="",NOT(ISNUMBER(C497))),"",IFERROR(IF(INDEX('المشاريع'!$D$6:$D$205,MATCH(B497&amp;"",'المشاريع'!$A$6:$A$205,0))="بالساعة",ROUND(C497*INDEX('المشاريع'!$F$6:$F$205,MATCH(B497&amp;"",'المشاريع'!$A$6:$A$205,0)),2),0),0))</f>
        <v/>
      </c>
    </row>
    <row r="498">
      <c r="A498" s="13" t="n"/>
      <c r="B498" s="5" t="n"/>
      <c r="C498" s="19" t="n"/>
      <c r="D498" s="5" t="n"/>
      <c r="E498" s="6">
        <f>IF(B498&amp;""="","",IFERROR(INDEX('المشاريع'!$B$6:$B$205,MATCH(B498&amp;"",'المشاريع'!$A$6:$A$205,0))&amp;"","كود غير موجود"))</f>
        <v/>
      </c>
      <c r="F498" s="18">
        <f>IF(OR(B498&amp;""="",NOT(ISNUMBER(C498))),"",IFERROR(IF(INDEX('المشاريع'!$D$6:$D$205,MATCH(B498&amp;"",'المشاريع'!$A$6:$A$205,0))="بالساعة",ROUND(C498*INDEX('المشاريع'!$F$6:$F$205,MATCH(B498&amp;"",'المشاريع'!$A$6:$A$205,0)),2),0),0))</f>
        <v/>
      </c>
    </row>
    <row r="499">
      <c r="A499" s="13" t="n"/>
      <c r="B499" s="5" t="n"/>
      <c r="C499" s="19" t="n"/>
      <c r="D499" s="5" t="n"/>
      <c r="E499" s="6">
        <f>IF(B499&amp;""="","",IFERROR(INDEX('المشاريع'!$B$6:$B$205,MATCH(B499&amp;"",'المشاريع'!$A$6:$A$205,0))&amp;"","كود غير موجود"))</f>
        <v/>
      </c>
      <c r="F499" s="18">
        <f>IF(OR(B499&amp;""="",NOT(ISNUMBER(C499))),"",IFERROR(IF(INDEX('المشاريع'!$D$6:$D$205,MATCH(B499&amp;"",'المشاريع'!$A$6:$A$205,0))="بالساعة",ROUND(C499*INDEX('المشاريع'!$F$6:$F$205,MATCH(B499&amp;"",'المشاريع'!$A$6:$A$205,0)),2),0),0))</f>
        <v/>
      </c>
    </row>
    <row r="500">
      <c r="A500" s="13" t="n"/>
      <c r="B500" s="5" t="n"/>
      <c r="C500" s="19" t="n"/>
      <c r="D500" s="5" t="n"/>
      <c r="E500" s="6">
        <f>IF(B500&amp;""="","",IFERROR(INDEX('المشاريع'!$B$6:$B$205,MATCH(B500&amp;"",'المشاريع'!$A$6:$A$205,0))&amp;"","كود غير موجود"))</f>
        <v/>
      </c>
      <c r="F500" s="18">
        <f>IF(OR(B500&amp;""="",NOT(ISNUMBER(C500))),"",IFERROR(IF(INDEX('المشاريع'!$D$6:$D$205,MATCH(B500&amp;"",'المشاريع'!$A$6:$A$205,0))="بالساعة",ROUND(C500*INDEX('المشاريع'!$F$6:$F$205,MATCH(B500&amp;"",'المشاريع'!$A$6:$A$205,0)),2),0),0))</f>
        <v/>
      </c>
    </row>
    <row r="501">
      <c r="A501" s="13" t="n"/>
      <c r="B501" s="5" t="n"/>
      <c r="C501" s="19" t="n"/>
      <c r="D501" s="5" t="n"/>
      <c r="E501" s="6">
        <f>IF(B501&amp;""="","",IFERROR(INDEX('المشاريع'!$B$6:$B$205,MATCH(B501&amp;"",'المشاريع'!$A$6:$A$205,0))&amp;"","كود غير موجود"))</f>
        <v/>
      </c>
      <c r="F501" s="18">
        <f>IF(OR(B501&amp;""="",NOT(ISNUMBER(C501))),"",IFERROR(IF(INDEX('المشاريع'!$D$6:$D$205,MATCH(B501&amp;"",'المشاريع'!$A$6:$A$205,0))="بالساعة",ROUND(C501*INDEX('المشاريع'!$F$6:$F$205,MATCH(B501&amp;"",'المشاريع'!$A$6:$A$205,0)),2),0),0))</f>
        <v/>
      </c>
    </row>
    <row r="502">
      <c r="A502" s="13" t="n"/>
      <c r="B502" s="5" t="n"/>
      <c r="C502" s="19" t="n"/>
      <c r="D502" s="5" t="n"/>
      <c r="E502" s="6">
        <f>IF(B502&amp;""="","",IFERROR(INDEX('المشاريع'!$B$6:$B$205,MATCH(B502&amp;"",'المشاريع'!$A$6:$A$205,0))&amp;"","كود غير موجود"))</f>
        <v/>
      </c>
      <c r="F502" s="18">
        <f>IF(OR(B502&amp;""="",NOT(ISNUMBER(C502))),"",IFERROR(IF(INDEX('المشاريع'!$D$6:$D$205,MATCH(B502&amp;"",'المشاريع'!$A$6:$A$205,0))="بالساعة",ROUND(C502*INDEX('المشاريع'!$F$6:$F$205,MATCH(B502&amp;"",'المشاريع'!$A$6:$A$205,0)),2),0),0))</f>
        <v/>
      </c>
    </row>
    <row r="503">
      <c r="A503" s="13" t="n"/>
      <c r="B503" s="5" t="n"/>
      <c r="C503" s="19" t="n"/>
      <c r="D503" s="5" t="n"/>
      <c r="E503" s="6">
        <f>IF(B503&amp;""="","",IFERROR(INDEX('المشاريع'!$B$6:$B$205,MATCH(B503&amp;"",'المشاريع'!$A$6:$A$205,0))&amp;"","كود غير موجود"))</f>
        <v/>
      </c>
      <c r="F503" s="18">
        <f>IF(OR(B503&amp;""="",NOT(ISNUMBER(C503))),"",IFERROR(IF(INDEX('المشاريع'!$D$6:$D$205,MATCH(B503&amp;"",'المشاريع'!$A$6:$A$205,0))="بالساعة",ROUND(C503*INDEX('المشاريع'!$F$6:$F$205,MATCH(B503&amp;"",'المشاريع'!$A$6:$A$205,0)),2),0),0))</f>
        <v/>
      </c>
    </row>
    <row r="504">
      <c r="A504" s="13" t="n"/>
      <c r="B504" s="5" t="n"/>
      <c r="C504" s="19" t="n"/>
      <c r="D504" s="5" t="n"/>
      <c r="E504" s="6">
        <f>IF(B504&amp;""="","",IFERROR(INDEX('المشاريع'!$B$6:$B$205,MATCH(B504&amp;"",'المشاريع'!$A$6:$A$205,0))&amp;"","كود غير موجود"))</f>
        <v/>
      </c>
      <c r="F504" s="18">
        <f>IF(OR(B504&amp;""="",NOT(ISNUMBER(C504))),"",IFERROR(IF(INDEX('المشاريع'!$D$6:$D$205,MATCH(B504&amp;"",'المشاريع'!$A$6:$A$205,0))="بالساعة",ROUND(C504*INDEX('المشاريع'!$F$6:$F$205,MATCH(B504&amp;"",'المشاريع'!$A$6:$A$205,0)),2),0),0))</f>
        <v/>
      </c>
    </row>
    <row r="505">
      <c r="A505" s="13" t="n"/>
      <c r="B505" s="5" t="n"/>
      <c r="C505" s="19" t="n"/>
      <c r="D505" s="5" t="n"/>
      <c r="E505" s="6">
        <f>IF(B505&amp;""="","",IFERROR(INDEX('المشاريع'!$B$6:$B$205,MATCH(B505&amp;"",'المشاريع'!$A$6:$A$205,0))&amp;"","كود غير موجود"))</f>
        <v/>
      </c>
      <c r="F505" s="18">
        <f>IF(OR(B505&amp;""="",NOT(ISNUMBER(C505))),"",IFERROR(IF(INDEX('المشاريع'!$D$6:$D$205,MATCH(B505&amp;"",'المشاريع'!$A$6:$A$205,0))="بالساعة",ROUND(C505*INDEX('المشاريع'!$F$6:$F$205,MATCH(B505&amp;"",'المشاريع'!$A$6:$A$205,0)),2),0),0))</f>
        <v/>
      </c>
    </row>
    <row r="506">
      <c r="A506" s="13" t="n"/>
      <c r="B506" s="5" t="n"/>
      <c r="C506" s="19" t="n"/>
      <c r="D506" s="5" t="n"/>
      <c r="E506" s="6">
        <f>IF(B506&amp;""="","",IFERROR(INDEX('المشاريع'!$B$6:$B$205,MATCH(B506&amp;"",'المشاريع'!$A$6:$A$205,0))&amp;"","كود غير موجود"))</f>
        <v/>
      </c>
      <c r="F506" s="18">
        <f>IF(OR(B506&amp;""="",NOT(ISNUMBER(C506))),"",IFERROR(IF(INDEX('المشاريع'!$D$6:$D$205,MATCH(B506&amp;"",'المشاريع'!$A$6:$A$205,0))="بالساعة",ROUND(C506*INDEX('المشاريع'!$F$6:$F$205,MATCH(B506&amp;"",'المشاريع'!$A$6:$A$205,0)),2),0),0))</f>
        <v/>
      </c>
    </row>
    <row r="507">
      <c r="A507" s="13" t="n"/>
      <c r="B507" s="5" t="n"/>
      <c r="C507" s="19" t="n"/>
      <c r="D507" s="5" t="n"/>
      <c r="E507" s="6">
        <f>IF(B507&amp;""="","",IFERROR(INDEX('المشاريع'!$B$6:$B$205,MATCH(B507&amp;"",'المشاريع'!$A$6:$A$205,0))&amp;"","كود غير موجود"))</f>
        <v/>
      </c>
      <c r="F507" s="18">
        <f>IF(OR(B507&amp;""="",NOT(ISNUMBER(C507))),"",IFERROR(IF(INDEX('المشاريع'!$D$6:$D$205,MATCH(B507&amp;"",'المشاريع'!$A$6:$A$205,0))="بالساعة",ROUND(C507*INDEX('المشاريع'!$F$6:$F$205,MATCH(B507&amp;"",'المشاريع'!$A$6:$A$205,0)),2),0),0))</f>
        <v/>
      </c>
    </row>
    <row r="508">
      <c r="A508" s="13" t="n"/>
      <c r="B508" s="5" t="n"/>
      <c r="C508" s="19" t="n"/>
      <c r="D508" s="5" t="n"/>
      <c r="E508" s="6">
        <f>IF(B508&amp;""="","",IFERROR(INDEX('المشاريع'!$B$6:$B$205,MATCH(B508&amp;"",'المشاريع'!$A$6:$A$205,0))&amp;"","كود غير موجود"))</f>
        <v/>
      </c>
      <c r="F508" s="18">
        <f>IF(OR(B508&amp;""="",NOT(ISNUMBER(C508))),"",IFERROR(IF(INDEX('المشاريع'!$D$6:$D$205,MATCH(B508&amp;"",'المشاريع'!$A$6:$A$205,0))="بالساعة",ROUND(C508*INDEX('المشاريع'!$F$6:$F$205,MATCH(B508&amp;"",'المشاريع'!$A$6:$A$205,0)),2),0),0))</f>
        <v/>
      </c>
    </row>
    <row r="509">
      <c r="A509" s="13" t="n"/>
      <c r="B509" s="5" t="n"/>
      <c r="C509" s="19" t="n"/>
      <c r="D509" s="5" t="n"/>
      <c r="E509" s="6">
        <f>IF(B509&amp;""="","",IFERROR(INDEX('المشاريع'!$B$6:$B$205,MATCH(B509&amp;"",'المشاريع'!$A$6:$A$205,0))&amp;"","كود غير موجود"))</f>
        <v/>
      </c>
      <c r="F509" s="18">
        <f>IF(OR(B509&amp;""="",NOT(ISNUMBER(C509))),"",IFERROR(IF(INDEX('المشاريع'!$D$6:$D$205,MATCH(B509&amp;"",'المشاريع'!$A$6:$A$205,0))="بالساعة",ROUND(C509*INDEX('المشاريع'!$F$6:$F$205,MATCH(B509&amp;"",'المشاريع'!$A$6:$A$205,0)),2),0),0))</f>
        <v/>
      </c>
    </row>
    <row r="510">
      <c r="A510" s="13" t="n"/>
      <c r="B510" s="5" t="n"/>
      <c r="C510" s="19" t="n"/>
      <c r="D510" s="5" t="n"/>
      <c r="E510" s="6">
        <f>IF(B510&amp;""="","",IFERROR(INDEX('المشاريع'!$B$6:$B$205,MATCH(B510&amp;"",'المشاريع'!$A$6:$A$205,0))&amp;"","كود غير موجود"))</f>
        <v/>
      </c>
      <c r="F510" s="18">
        <f>IF(OR(B510&amp;""="",NOT(ISNUMBER(C510))),"",IFERROR(IF(INDEX('المشاريع'!$D$6:$D$205,MATCH(B510&amp;"",'المشاريع'!$A$6:$A$205,0))="بالساعة",ROUND(C510*INDEX('المشاريع'!$F$6:$F$205,MATCH(B510&amp;"",'المشاريع'!$A$6:$A$205,0)),2),0),0))</f>
        <v/>
      </c>
    </row>
    <row r="511">
      <c r="A511" s="13" t="n"/>
      <c r="B511" s="5" t="n"/>
      <c r="C511" s="19" t="n"/>
      <c r="D511" s="5" t="n"/>
      <c r="E511" s="6">
        <f>IF(B511&amp;""="","",IFERROR(INDEX('المشاريع'!$B$6:$B$205,MATCH(B511&amp;"",'المشاريع'!$A$6:$A$205,0))&amp;"","كود غير موجود"))</f>
        <v/>
      </c>
      <c r="F511" s="18">
        <f>IF(OR(B511&amp;""="",NOT(ISNUMBER(C511))),"",IFERROR(IF(INDEX('المشاريع'!$D$6:$D$205,MATCH(B511&amp;"",'المشاريع'!$A$6:$A$205,0))="بالساعة",ROUND(C511*INDEX('المشاريع'!$F$6:$F$205,MATCH(B511&amp;"",'المشاريع'!$A$6:$A$205,0)),2),0),0))</f>
        <v/>
      </c>
    </row>
    <row r="512">
      <c r="A512" s="13" t="n"/>
      <c r="B512" s="5" t="n"/>
      <c r="C512" s="19" t="n"/>
      <c r="D512" s="5" t="n"/>
      <c r="E512" s="6">
        <f>IF(B512&amp;""="","",IFERROR(INDEX('المشاريع'!$B$6:$B$205,MATCH(B512&amp;"",'المشاريع'!$A$6:$A$205,0))&amp;"","كود غير موجود"))</f>
        <v/>
      </c>
      <c r="F512" s="18">
        <f>IF(OR(B512&amp;""="",NOT(ISNUMBER(C512))),"",IFERROR(IF(INDEX('المشاريع'!$D$6:$D$205,MATCH(B512&amp;"",'المشاريع'!$A$6:$A$205,0))="بالساعة",ROUND(C512*INDEX('المشاريع'!$F$6:$F$205,MATCH(B512&amp;"",'المشاريع'!$A$6:$A$205,0)),2),0),0))</f>
        <v/>
      </c>
    </row>
    <row r="513">
      <c r="A513" s="13" t="n"/>
      <c r="B513" s="5" t="n"/>
      <c r="C513" s="19" t="n"/>
      <c r="D513" s="5" t="n"/>
      <c r="E513" s="6">
        <f>IF(B513&amp;""="","",IFERROR(INDEX('المشاريع'!$B$6:$B$205,MATCH(B513&amp;"",'المشاريع'!$A$6:$A$205,0))&amp;"","كود غير موجود"))</f>
        <v/>
      </c>
      <c r="F513" s="18">
        <f>IF(OR(B513&amp;""="",NOT(ISNUMBER(C513))),"",IFERROR(IF(INDEX('المشاريع'!$D$6:$D$205,MATCH(B513&amp;"",'المشاريع'!$A$6:$A$205,0))="بالساعة",ROUND(C513*INDEX('المشاريع'!$F$6:$F$205,MATCH(B513&amp;"",'المشاريع'!$A$6:$A$205,0)),2),0),0))</f>
        <v/>
      </c>
    </row>
    <row r="514">
      <c r="A514" s="13" t="n"/>
      <c r="B514" s="5" t="n"/>
      <c r="C514" s="19" t="n"/>
      <c r="D514" s="5" t="n"/>
      <c r="E514" s="6">
        <f>IF(B514&amp;""="","",IFERROR(INDEX('المشاريع'!$B$6:$B$205,MATCH(B514&amp;"",'المشاريع'!$A$6:$A$205,0))&amp;"","كود غير موجود"))</f>
        <v/>
      </c>
      <c r="F514" s="18">
        <f>IF(OR(B514&amp;""="",NOT(ISNUMBER(C514))),"",IFERROR(IF(INDEX('المشاريع'!$D$6:$D$205,MATCH(B514&amp;"",'المشاريع'!$A$6:$A$205,0))="بالساعة",ROUND(C514*INDEX('المشاريع'!$F$6:$F$205,MATCH(B514&amp;"",'المشاريع'!$A$6:$A$205,0)),2),0),0))</f>
        <v/>
      </c>
    </row>
    <row r="515">
      <c r="A515" s="13" t="n"/>
      <c r="B515" s="5" t="n"/>
      <c r="C515" s="19" t="n"/>
      <c r="D515" s="5" t="n"/>
      <c r="E515" s="6">
        <f>IF(B515&amp;""="","",IFERROR(INDEX('المشاريع'!$B$6:$B$205,MATCH(B515&amp;"",'المشاريع'!$A$6:$A$205,0))&amp;"","كود غير موجود"))</f>
        <v/>
      </c>
      <c r="F515" s="18">
        <f>IF(OR(B515&amp;""="",NOT(ISNUMBER(C515))),"",IFERROR(IF(INDEX('المشاريع'!$D$6:$D$205,MATCH(B515&amp;"",'المشاريع'!$A$6:$A$205,0))="بالساعة",ROUND(C515*INDEX('المشاريع'!$F$6:$F$205,MATCH(B515&amp;"",'المشاريع'!$A$6:$A$205,0)),2),0),0))</f>
        <v/>
      </c>
    </row>
    <row r="516">
      <c r="A516" s="13" t="n"/>
      <c r="B516" s="5" t="n"/>
      <c r="C516" s="19" t="n"/>
      <c r="D516" s="5" t="n"/>
      <c r="E516" s="6">
        <f>IF(B516&amp;""="","",IFERROR(INDEX('المشاريع'!$B$6:$B$205,MATCH(B516&amp;"",'المشاريع'!$A$6:$A$205,0))&amp;"","كود غير موجود"))</f>
        <v/>
      </c>
      <c r="F516" s="18">
        <f>IF(OR(B516&amp;""="",NOT(ISNUMBER(C516))),"",IFERROR(IF(INDEX('المشاريع'!$D$6:$D$205,MATCH(B516&amp;"",'المشاريع'!$A$6:$A$205,0))="بالساعة",ROUND(C516*INDEX('المشاريع'!$F$6:$F$205,MATCH(B516&amp;"",'المشاريع'!$A$6:$A$205,0)),2),0),0))</f>
        <v/>
      </c>
    </row>
    <row r="517">
      <c r="A517" s="13" t="n"/>
      <c r="B517" s="5" t="n"/>
      <c r="C517" s="19" t="n"/>
      <c r="D517" s="5" t="n"/>
      <c r="E517" s="6">
        <f>IF(B517&amp;""="","",IFERROR(INDEX('المشاريع'!$B$6:$B$205,MATCH(B517&amp;"",'المشاريع'!$A$6:$A$205,0))&amp;"","كود غير موجود"))</f>
        <v/>
      </c>
      <c r="F517" s="18">
        <f>IF(OR(B517&amp;""="",NOT(ISNUMBER(C517))),"",IFERROR(IF(INDEX('المشاريع'!$D$6:$D$205,MATCH(B517&amp;"",'المشاريع'!$A$6:$A$205,0))="بالساعة",ROUND(C517*INDEX('المشاريع'!$F$6:$F$205,MATCH(B517&amp;"",'المشاريع'!$A$6:$A$205,0)),2),0),0))</f>
        <v/>
      </c>
    </row>
    <row r="518">
      <c r="A518" s="13" t="n"/>
      <c r="B518" s="5" t="n"/>
      <c r="C518" s="19" t="n"/>
      <c r="D518" s="5" t="n"/>
      <c r="E518" s="6">
        <f>IF(B518&amp;""="","",IFERROR(INDEX('المشاريع'!$B$6:$B$205,MATCH(B518&amp;"",'المشاريع'!$A$6:$A$205,0))&amp;"","كود غير موجود"))</f>
        <v/>
      </c>
      <c r="F518" s="18">
        <f>IF(OR(B518&amp;""="",NOT(ISNUMBER(C518))),"",IFERROR(IF(INDEX('المشاريع'!$D$6:$D$205,MATCH(B518&amp;"",'المشاريع'!$A$6:$A$205,0))="بالساعة",ROUND(C518*INDEX('المشاريع'!$F$6:$F$205,MATCH(B518&amp;"",'المشاريع'!$A$6:$A$205,0)),2),0),0))</f>
        <v/>
      </c>
    </row>
    <row r="519">
      <c r="A519" s="13" t="n"/>
      <c r="B519" s="5" t="n"/>
      <c r="C519" s="19" t="n"/>
      <c r="D519" s="5" t="n"/>
      <c r="E519" s="6">
        <f>IF(B519&amp;""="","",IFERROR(INDEX('المشاريع'!$B$6:$B$205,MATCH(B519&amp;"",'المشاريع'!$A$6:$A$205,0))&amp;"","كود غير موجود"))</f>
        <v/>
      </c>
      <c r="F519" s="18">
        <f>IF(OR(B519&amp;""="",NOT(ISNUMBER(C519))),"",IFERROR(IF(INDEX('المشاريع'!$D$6:$D$205,MATCH(B519&amp;"",'المشاريع'!$A$6:$A$205,0))="بالساعة",ROUND(C519*INDEX('المشاريع'!$F$6:$F$205,MATCH(B519&amp;"",'المشاريع'!$A$6:$A$205,0)),2),0),0))</f>
        <v/>
      </c>
    </row>
    <row r="520">
      <c r="A520" s="13" t="n"/>
      <c r="B520" s="5" t="n"/>
      <c r="C520" s="19" t="n"/>
      <c r="D520" s="5" t="n"/>
      <c r="E520" s="6">
        <f>IF(B520&amp;""="","",IFERROR(INDEX('المشاريع'!$B$6:$B$205,MATCH(B520&amp;"",'المشاريع'!$A$6:$A$205,0))&amp;"","كود غير موجود"))</f>
        <v/>
      </c>
      <c r="F520" s="18">
        <f>IF(OR(B520&amp;""="",NOT(ISNUMBER(C520))),"",IFERROR(IF(INDEX('المشاريع'!$D$6:$D$205,MATCH(B520&amp;"",'المشاريع'!$A$6:$A$205,0))="بالساعة",ROUND(C520*INDEX('المشاريع'!$F$6:$F$205,MATCH(B520&amp;"",'المشاريع'!$A$6:$A$205,0)),2),0),0))</f>
        <v/>
      </c>
    </row>
    <row r="521">
      <c r="A521" s="13" t="n"/>
      <c r="B521" s="5" t="n"/>
      <c r="C521" s="19" t="n"/>
      <c r="D521" s="5" t="n"/>
      <c r="E521" s="6">
        <f>IF(B521&amp;""="","",IFERROR(INDEX('المشاريع'!$B$6:$B$205,MATCH(B521&amp;"",'المشاريع'!$A$6:$A$205,0))&amp;"","كود غير موجود"))</f>
        <v/>
      </c>
      <c r="F521" s="18">
        <f>IF(OR(B521&amp;""="",NOT(ISNUMBER(C521))),"",IFERROR(IF(INDEX('المشاريع'!$D$6:$D$205,MATCH(B521&amp;"",'المشاريع'!$A$6:$A$205,0))="بالساعة",ROUND(C521*INDEX('المشاريع'!$F$6:$F$205,MATCH(B521&amp;"",'المشاريع'!$A$6:$A$205,0)),2),0),0))</f>
        <v/>
      </c>
    </row>
    <row r="522">
      <c r="A522" s="13" t="n"/>
      <c r="B522" s="5" t="n"/>
      <c r="C522" s="19" t="n"/>
      <c r="D522" s="5" t="n"/>
      <c r="E522" s="6">
        <f>IF(B522&amp;""="","",IFERROR(INDEX('المشاريع'!$B$6:$B$205,MATCH(B522&amp;"",'المشاريع'!$A$6:$A$205,0))&amp;"","كود غير موجود"))</f>
        <v/>
      </c>
      <c r="F522" s="18">
        <f>IF(OR(B522&amp;""="",NOT(ISNUMBER(C522))),"",IFERROR(IF(INDEX('المشاريع'!$D$6:$D$205,MATCH(B522&amp;"",'المشاريع'!$A$6:$A$205,0))="بالساعة",ROUND(C522*INDEX('المشاريع'!$F$6:$F$205,MATCH(B522&amp;"",'المشاريع'!$A$6:$A$205,0)),2),0),0))</f>
        <v/>
      </c>
    </row>
    <row r="523">
      <c r="A523" s="13" t="n"/>
      <c r="B523" s="5" t="n"/>
      <c r="C523" s="19" t="n"/>
      <c r="D523" s="5" t="n"/>
      <c r="E523" s="6">
        <f>IF(B523&amp;""="","",IFERROR(INDEX('المشاريع'!$B$6:$B$205,MATCH(B523&amp;"",'المشاريع'!$A$6:$A$205,0))&amp;"","كود غير موجود"))</f>
        <v/>
      </c>
      <c r="F523" s="18">
        <f>IF(OR(B523&amp;""="",NOT(ISNUMBER(C523))),"",IFERROR(IF(INDEX('المشاريع'!$D$6:$D$205,MATCH(B523&amp;"",'المشاريع'!$A$6:$A$205,0))="بالساعة",ROUND(C523*INDEX('المشاريع'!$F$6:$F$205,MATCH(B523&amp;"",'المشاريع'!$A$6:$A$205,0)),2),0),0))</f>
        <v/>
      </c>
    </row>
    <row r="524">
      <c r="A524" s="13" t="n"/>
      <c r="B524" s="5" t="n"/>
      <c r="C524" s="19" t="n"/>
      <c r="D524" s="5" t="n"/>
      <c r="E524" s="6">
        <f>IF(B524&amp;""="","",IFERROR(INDEX('المشاريع'!$B$6:$B$205,MATCH(B524&amp;"",'المشاريع'!$A$6:$A$205,0))&amp;"","كود غير موجود"))</f>
        <v/>
      </c>
      <c r="F524" s="18">
        <f>IF(OR(B524&amp;""="",NOT(ISNUMBER(C524))),"",IFERROR(IF(INDEX('المشاريع'!$D$6:$D$205,MATCH(B524&amp;"",'المشاريع'!$A$6:$A$205,0))="بالساعة",ROUND(C524*INDEX('المشاريع'!$F$6:$F$205,MATCH(B524&amp;"",'المشاريع'!$A$6:$A$205,0)),2),0),0))</f>
        <v/>
      </c>
    </row>
    <row r="525">
      <c r="A525" s="13" t="n"/>
      <c r="B525" s="5" t="n"/>
      <c r="C525" s="19" t="n"/>
      <c r="D525" s="5" t="n"/>
      <c r="E525" s="6">
        <f>IF(B525&amp;""="","",IFERROR(INDEX('المشاريع'!$B$6:$B$205,MATCH(B525&amp;"",'المشاريع'!$A$6:$A$205,0))&amp;"","كود غير موجود"))</f>
        <v/>
      </c>
      <c r="F525" s="18">
        <f>IF(OR(B525&amp;""="",NOT(ISNUMBER(C525))),"",IFERROR(IF(INDEX('المشاريع'!$D$6:$D$205,MATCH(B525&amp;"",'المشاريع'!$A$6:$A$205,0))="بالساعة",ROUND(C525*INDEX('المشاريع'!$F$6:$F$205,MATCH(B525&amp;"",'المشاريع'!$A$6:$A$205,0)),2),0),0))</f>
        <v/>
      </c>
    </row>
    <row r="526">
      <c r="A526" s="13" t="n"/>
      <c r="B526" s="5" t="n"/>
      <c r="C526" s="19" t="n"/>
      <c r="D526" s="5" t="n"/>
      <c r="E526" s="6">
        <f>IF(B526&amp;""="","",IFERROR(INDEX('المشاريع'!$B$6:$B$205,MATCH(B526&amp;"",'المشاريع'!$A$6:$A$205,0))&amp;"","كود غير موجود"))</f>
        <v/>
      </c>
      <c r="F526" s="18">
        <f>IF(OR(B526&amp;""="",NOT(ISNUMBER(C526))),"",IFERROR(IF(INDEX('المشاريع'!$D$6:$D$205,MATCH(B526&amp;"",'المشاريع'!$A$6:$A$205,0))="بالساعة",ROUND(C526*INDEX('المشاريع'!$F$6:$F$205,MATCH(B526&amp;"",'المشاريع'!$A$6:$A$205,0)),2),0),0))</f>
        <v/>
      </c>
    </row>
    <row r="527">
      <c r="A527" s="13" t="n"/>
      <c r="B527" s="5" t="n"/>
      <c r="C527" s="19" t="n"/>
      <c r="D527" s="5" t="n"/>
      <c r="E527" s="6">
        <f>IF(B527&amp;""="","",IFERROR(INDEX('المشاريع'!$B$6:$B$205,MATCH(B527&amp;"",'المشاريع'!$A$6:$A$205,0))&amp;"","كود غير موجود"))</f>
        <v/>
      </c>
      <c r="F527" s="18">
        <f>IF(OR(B527&amp;""="",NOT(ISNUMBER(C527))),"",IFERROR(IF(INDEX('المشاريع'!$D$6:$D$205,MATCH(B527&amp;"",'المشاريع'!$A$6:$A$205,0))="بالساعة",ROUND(C527*INDEX('المشاريع'!$F$6:$F$205,MATCH(B527&amp;"",'المشاريع'!$A$6:$A$205,0)),2),0),0))</f>
        <v/>
      </c>
    </row>
    <row r="528">
      <c r="A528" s="13" t="n"/>
      <c r="B528" s="5" t="n"/>
      <c r="C528" s="19" t="n"/>
      <c r="D528" s="5" t="n"/>
      <c r="E528" s="6">
        <f>IF(B528&amp;""="","",IFERROR(INDEX('المشاريع'!$B$6:$B$205,MATCH(B528&amp;"",'المشاريع'!$A$6:$A$205,0))&amp;"","كود غير موجود"))</f>
        <v/>
      </c>
      <c r="F528" s="18">
        <f>IF(OR(B528&amp;""="",NOT(ISNUMBER(C528))),"",IFERROR(IF(INDEX('المشاريع'!$D$6:$D$205,MATCH(B528&amp;"",'المشاريع'!$A$6:$A$205,0))="بالساعة",ROUND(C528*INDEX('المشاريع'!$F$6:$F$205,MATCH(B528&amp;"",'المشاريع'!$A$6:$A$205,0)),2),0),0))</f>
        <v/>
      </c>
    </row>
    <row r="529">
      <c r="A529" s="13" t="n"/>
      <c r="B529" s="5" t="n"/>
      <c r="C529" s="19" t="n"/>
      <c r="D529" s="5" t="n"/>
      <c r="E529" s="6">
        <f>IF(B529&amp;""="","",IFERROR(INDEX('المشاريع'!$B$6:$B$205,MATCH(B529&amp;"",'المشاريع'!$A$6:$A$205,0))&amp;"","كود غير موجود"))</f>
        <v/>
      </c>
      <c r="F529" s="18">
        <f>IF(OR(B529&amp;""="",NOT(ISNUMBER(C529))),"",IFERROR(IF(INDEX('المشاريع'!$D$6:$D$205,MATCH(B529&amp;"",'المشاريع'!$A$6:$A$205,0))="بالساعة",ROUND(C529*INDEX('المشاريع'!$F$6:$F$205,MATCH(B529&amp;"",'المشاريع'!$A$6:$A$205,0)),2),0),0))</f>
        <v/>
      </c>
    </row>
    <row r="530">
      <c r="A530" s="13" t="n"/>
      <c r="B530" s="5" t="n"/>
      <c r="C530" s="19" t="n"/>
      <c r="D530" s="5" t="n"/>
      <c r="E530" s="6">
        <f>IF(B530&amp;""="","",IFERROR(INDEX('المشاريع'!$B$6:$B$205,MATCH(B530&amp;"",'المشاريع'!$A$6:$A$205,0))&amp;"","كود غير موجود"))</f>
        <v/>
      </c>
      <c r="F530" s="18">
        <f>IF(OR(B530&amp;""="",NOT(ISNUMBER(C530))),"",IFERROR(IF(INDEX('المشاريع'!$D$6:$D$205,MATCH(B530&amp;"",'المشاريع'!$A$6:$A$205,0))="بالساعة",ROUND(C530*INDEX('المشاريع'!$F$6:$F$205,MATCH(B530&amp;"",'المشاريع'!$A$6:$A$205,0)),2),0),0))</f>
        <v/>
      </c>
    </row>
    <row r="531">
      <c r="A531" s="13" t="n"/>
      <c r="B531" s="5" t="n"/>
      <c r="C531" s="19" t="n"/>
      <c r="D531" s="5" t="n"/>
      <c r="E531" s="6">
        <f>IF(B531&amp;""="","",IFERROR(INDEX('المشاريع'!$B$6:$B$205,MATCH(B531&amp;"",'المشاريع'!$A$6:$A$205,0))&amp;"","كود غير موجود"))</f>
        <v/>
      </c>
      <c r="F531" s="18">
        <f>IF(OR(B531&amp;""="",NOT(ISNUMBER(C531))),"",IFERROR(IF(INDEX('المشاريع'!$D$6:$D$205,MATCH(B531&amp;"",'المشاريع'!$A$6:$A$205,0))="بالساعة",ROUND(C531*INDEX('المشاريع'!$F$6:$F$205,MATCH(B531&amp;"",'المشاريع'!$A$6:$A$205,0)),2),0),0))</f>
        <v/>
      </c>
    </row>
    <row r="532">
      <c r="A532" s="13" t="n"/>
      <c r="B532" s="5" t="n"/>
      <c r="C532" s="19" t="n"/>
      <c r="D532" s="5" t="n"/>
      <c r="E532" s="6">
        <f>IF(B532&amp;""="","",IFERROR(INDEX('المشاريع'!$B$6:$B$205,MATCH(B532&amp;"",'المشاريع'!$A$6:$A$205,0))&amp;"","كود غير موجود"))</f>
        <v/>
      </c>
      <c r="F532" s="18">
        <f>IF(OR(B532&amp;""="",NOT(ISNUMBER(C532))),"",IFERROR(IF(INDEX('المشاريع'!$D$6:$D$205,MATCH(B532&amp;"",'المشاريع'!$A$6:$A$205,0))="بالساعة",ROUND(C532*INDEX('المشاريع'!$F$6:$F$205,MATCH(B532&amp;"",'المشاريع'!$A$6:$A$205,0)),2),0),0))</f>
        <v/>
      </c>
    </row>
    <row r="533">
      <c r="A533" s="13" t="n"/>
      <c r="B533" s="5" t="n"/>
      <c r="C533" s="19" t="n"/>
      <c r="D533" s="5" t="n"/>
      <c r="E533" s="6">
        <f>IF(B533&amp;""="","",IFERROR(INDEX('المشاريع'!$B$6:$B$205,MATCH(B533&amp;"",'المشاريع'!$A$6:$A$205,0))&amp;"","كود غير موجود"))</f>
        <v/>
      </c>
      <c r="F533" s="18">
        <f>IF(OR(B533&amp;""="",NOT(ISNUMBER(C533))),"",IFERROR(IF(INDEX('المشاريع'!$D$6:$D$205,MATCH(B533&amp;"",'المشاريع'!$A$6:$A$205,0))="بالساعة",ROUND(C533*INDEX('المشاريع'!$F$6:$F$205,MATCH(B533&amp;"",'المشاريع'!$A$6:$A$205,0)),2),0),0))</f>
        <v/>
      </c>
    </row>
    <row r="534">
      <c r="A534" s="13" t="n"/>
      <c r="B534" s="5" t="n"/>
      <c r="C534" s="19" t="n"/>
      <c r="D534" s="5" t="n"/>
      <c r="E534" s="6">
        <f>IF(B534&amp;""="","",IFERROR(INDEX('المشاريع'!$B$6:$B$205,MATCH(B534&amp;"",'المشاريع'!$A$6:$A$205,0))&amp;"","كود غير موجود"))</f>
        <v/>
      </c>
      <c r="F534" s="18">
        <f>IF(OR(B534&amp;""="",NOT(ISNUMBER(C534))),"",IFERROR(IF(INDEX('المشاريع'!$D$6:$D$205,MATCH(B534&amp;"",'المشاريع'!$A$6:$A$205,0))="بالساعة",ROUND(C534*INDEX('المشاريع'!$F$6:$F$205,MATCH(B534&amp;"",'المشاريع'!$A$6:$A$205,0)),2),0),0))</f>
        <v/>
      </c>
    </row>
    <row r="535">
      <c r="A535" s="13" t="n"/>
      <c r="B535" s="5" t="n"/>
      <c r="C535" s="19" t="n"/>
      <c r="D535" s="5" t="n"/>
      <c r="E535" s="6">
        <f>IF(B535&amp;""="","",IFERROR(INDEX('المشاريع'!$B$6:$B$205,MATCH(B535&amp;"",'المشاريع'!$A$6:$A$205,0))&amp;"","كود غير موجود"))</f>
        <v/>
      </c>
      <c r="F535" s="18">
        <f>IF(OR(B535&amp;""="",NOT(ISNUMBER(C535))),"",IFERROR(IF(INDEX('المشاريع'!$D$6:$D$205,MATCH(B535&amp;"",'المشاريع'!$A$6:$A$205,0))="بالساعة",ROUND(C535*INDEX('المشاريع'!$F$6:$F$205,MATCH(B535&amp;"",'المشاريع'!$A$6:$A$205,0)),2),0),0))</f>
        <v/>
      </c>
    </row>
    <row r="536">
      <c r="A536" s="13" t="n"/>
      <c r="B536" s="5" t="n"/>
      <c r="C536" s="19" t="n"/>
      <c r="D536" s="5" t="n"/>
      <c r="E536" s="6">
        <f>IF(B536&amp;""="","",IFERROR(INDEX('المشاريع'!$B$6:$B$205,MATCH(B536&amp;"",'المشاريع'!$A$6:$A$205,0))&amp;"","كود غير موجود"))</f>
        <v/>
      </c>
      <c r="F536" s="18">
        <f>IF(OR(B536&amp;""="",NOT(ISNUMBER(C536))),"",IFERROR(IF(INDEX('المشاريع'!$D$6:$D$205,MATCH(B536&amp;"",'المشاريع'!$A$6:$A$205,0))="بالساعة",ROUND(C536*INDEX('المشاريع'!$F$6:$F$205,MATCH(B536&amp;"",'المشاريع'!$A$6:$A$205,0)),2),0),0))</f>
        <v/>
      </c>
    </row>
    <row r="537">
      <c r="A537" s="13" t="n"/>
      <c r="B537" s="5" t="n"/>
      <c r="C537" s="19" t="n"/>
      <c r="D537" s="5" t="n"/>
      <c r="E537" s="6">
        <f>IF(B537&amp;""="","",IFERROR(INDEX('المشاريع'!$B$6:$B$205,MATCH(B537&amp;"",'المشاريع'!$A$6:$A$205,0))&amp;"","كود غير موجود"))</f>
        <v/>
      </c>
      <c r="F537" s="18">
        <f>IF(OR(B537&amp;""="",NOT(ISNUMBER(C537))),"",IFERROR(IF(INDEX('المشاريع'!$D$6:$D$205,MATCH(B537&amp;"",'المشاريع'!$A$6:$A$205,0))="بالساعة",ROUND(C537*INDEX('المشاريع'!$F$6:$F$205,MATCH(B537&amp;"",'المشاريع'!$A$6:$A$205,0)),2),0),0))</f>
        <v/>
      </c>
    </row>
    <row r="538">
      <c r="A538" s="13" t="n"/>
      <c r="B538" s="5" t="n"/>
      <c r="C538" s="19" t="n"/>
      <c r="D538" s="5" t="n"/>
      <c r="E538" s="6">
        <f>IF(B538&amp;""="","",IFERROR(INDEX('المشاريع'!$B$6:$B$205,MATCH(B538&amp;"",'المشاريع'!$A$6:$A$205,0))&amp;"","كود غير موجود"))</f>
        <v/>
      </c>
      <c r="F538" s="18">
        <f>IF(OR(B538&amp;""="",NOT(ISNUMBER(C538))),"",IFERROR(IF(INDEX('المشاريع'!$D$6:$D$205,MATCH(B538&amp;"",'المشاريع'!$A$6:$A$205,0))="بالساعة",ROUND(C538*INDEX('المشاريع'!$F$6:$F$205,MATCH(B538&amp;"",'المشاريع'!$A$6:$A$205,0)),2),0),0))</f>
        <v/>
      </c>
    </row>
    <row r="539">
      <c r="A539" s="13" t="n"/>
      <c r="B539" s="5" t="n"/>
      <c r="C539" s="19" t="n"/>
      <c r="D539" s="5" t="n"/>
      <c r="E539" s="6">
        <f>IF(B539&amp;""="","",IFERROR(INDEX('المشاريع'!$B$6:$B$205,MATCH(B539&amp;"",'المشاريع'!$A$6:$A$205,0))&amp;"","كود غير موجود"))</f>
        <v/>
      </c>
      <c r="F539" s="18">
        <f>IF(OR(B539&amp;""="",NOT(ISNUMBER(C539))),"",IFERROR(IF(INDEX('المشاريع'!$D$6:$D$205,MATCH(B539&amp;"",'المشاريع'!$A$6:$A$205,0))="بالساعة",ROUND(C539*INDEX('المشاريع'!$F$6:$F$205,MATCH(B539&amp;"",'المشاريع'!$A$6:$A$205,0)),2),0),0))</f>
        <v/>
      </c>
    </row>
    <row r="540">
      <c r="A540" s="13" t="n"/>
      <c r="B540" s="5" t="n"/>
      <c r="C540" s="19" t="n"/>
      <c r="D540" s="5" t="n"/>
      <c r="E540" s="6">
        <f>IF(B540&amp;""="","",IFERROR(INDEX('المشاريع'!$B$6:$B$205,MATCH(B540&amp;"",'المشاريع'!$A$6:$A$205,0))&amp;"","كود غير موجود"))</f>
        <v/>
      </c>
      <c r="F540" s="18">
        <f>IF(OR(B540&amp;""="",NOT(ISNUMBER(C540))),"",IFERROR(IF(INDEX('المشاريع'!$D$6:$D$205,MATCH(B540&amp;"",'المشاريع'!$A$6:$A$205,0))="بالساعة",ROUND(C540*INDEX('المشاريع'!$F$6:$F$205,MATCH(B540&amp;"",'المشاريع'!$A$6:$A$205,0)),2),0),0))</f>
        <v/>
      </c>
    </row>
    <row r="541">
      <c r="A541" s="13" t="n"/>
      <c r="B541" s="5" t="n"/>
      <c r="C541" s="19" t="n"/>
      <c r="D541" s="5" t="n"/>
      <c r="E541" s="6">
        <f>IF(B541&amp;""="","",IFERROR(INDEX('المشاريع'!$B$6:$B$205,MATCH(B541&amp;"",'المشاريع'!$A$6:$A$205,0))&amp;"","كود غير موجود"))</f>
        <v/>
      </c>
      <c r="F541" s="18">
        <f>IF(OR(B541&amp;""="",NOT(ISNUMBER(C541))),"",IFERROR(IF(INDEX('المشاريع'!$D$6:$D$205,MATCH(B541&amp;"",'المشاريع'!$A$6:$A$205,0))="بالساعة",ROUND(C541*INDEX('المشاريع'!$F$6:$F$205,MATCH(B541&amp;"",'المشاريع'!$A$6:$A$205,0)),2),0),0))</f>
        <v/>
      </c>
    </row>
    <row r="542">
      <c r="A542" s="13" t="n"/>
      <c r="B542" s="5" t="n"/>
      <c r="C542" s="19" t="n"/>
      <c r="D542" s="5" t="n"/>
      <c r="E542" s="6">
        <f>IF(B542&amp;""="","",IFERROR(INDEX('المشاريع'!$B$6:$B$205,MATCH(B542&amp;"",'المشاريع'!$A$6:$A$205,0))&amp;"","كود غير موجود"))</f>
        <v/>
      </c>
      <c r="F542" s="18">
        <f>IF(OR(B542&amp;""="",NOT(ISNUMBER(C542))),"",IFERROR(IF(INDEX('المشاريع'!$D$6:$D$205,MATCH(B542&amp;"",'المشاريع'!$A$6:$A$205,0))="بالساعة",ROUND(C542*INDEX('المشاريع'!$F$6:$F$205,MATCH(B542&amp;"",'المشاريع'!$A$6:$A$205,0)),2),0),0))</f>
        <v/>
      </c>
    </row>
    <row r="543">
      <c r="A543" s="13" t="n"/>
      <c r="B543" s="5" t="n"/>
      <c r="C543" s="19" t="n"/>
      <c r="D543" s="5" t="n"/>
      <c r="E543" s="6">
        <f>IF(B543&amp;""="","",IFERROR(INDEX('المشاريع'!$B$6:$B$205,MATCH(B543&amp;"",'المشاريع'!$A$6:$A$205,0))&amp;"","كود غير موجود"))</f>
        <v/>
      </c>
      <c r="F543" s="18">
        <f>IF(OR(B543&amp;""="",NOT(ISNUMBER(C543))),"",IFERROR(IF(INDEX('المشاريع'!$D$6:$D$205,MATCH(B543&amp;"",'المشاريع'!$A$6:$A$205,0))="بالساعة",ROUND(C543*INDEX('المشاريع'!$F$6:$F$205,MATCH(B543&amp;"",'المشاريع'!$A$6:$A$205,0)),2),0),0))</f>
        <v/>
      </c>
    </row>
    <row r="544">
      <c r="A544" s="13" t="n"/>
      <c r="B544" s="5" t="n"/>
      <c r="C544" s="19" t="n"/>
      <c r="D544" s="5" t="n"/>
      <c r="E544" s="6">
        <f>IF(B544&amp;""="","",IFERROR(INDEX('المشاريع'!$B$6:$B$205,MATCH(B544&amp;"",'المشاريع'!$A$6:$A$205,0))&amp;"","كود غير موجود"))</f>
        <v/>
      </c>
      <c r="F544" s="18">
        <f>IF(OR(B544&amp;""="",NOT(ISNUMBER(C544))),"",IFERROR(IF(INDEX('المشاريع'!$D$6:$D$205,MATCH(B544&amp;"",'المشاريع'!$A$6:$A$205,0))="بالساعة",ROUND(C544*INDEX('المشاريع'!$F$6:$F$205,MATCH(B544&amp;"",'المشاريع'!$A$6:$A$205,0)),2),0),0))</f>
        <v/>
      </c>
    </row>
    <row r="545">
      <c r="A545" s="13" t="n"/>
      <c r="B545" s="5" t="n"/>
      <c r="C545" s="19" t="n"/>
      <c r="D545" s="5" t="n"/>
      <c r="E545" s="6">
        <f>IF(B545&amp;""="","",IFERROR(INDEX('المشاريع'!$B$6:$B$205,MATCH(B545&amp;"",'المشاريع'!$A$6:$A$205,0))&amp;"","كود غير موجود"))</f>
        <v/>
      </c>
      <c r="F545" s="18">
        <f>IF(OR(B545&amp;""="",NOT(ISNUMBER(C545))),"",IFERROR(IF(INDEX('المشاريع'!$D$6:$D$205,MATCH(B545&amp;"",'المشاريع'!$A$6:$A$205,0))="بالساعة",ROUND(C545*INDEX('المشاريع'!$F$6:$F$205,MATCH(B545&amp;"",'المشاريع'!$A$6:$A$205,0)),2),0),0))</f>
        <v/>
      </c>
    </row>
    <row r="546">
      <c r="A546" s="13" t="n"/>
      <c r="B546" s="5" t="n"/>
      <c r="C546" s="19" t="n"/>
      <c r="D546" s="5" t="n"/>
      <c r="E546" s="6">
        <f>IF(B546&amp;""="","",IFERROR(INDEX('المشاريع'!$B$6:$B$205,MATCH(B546&amp;"",'المشاريع'!$A$6:$A$205,0))&amp;"","كود غير موجود"))</f>
        <v/>
      </c>
      <c r="F546" s="18">
        <f>IF(OR(B546&amp;""="",NOT(ISNUMBER(C546))),"",IFERROR(IF(INDEX('المشاريع'!$D$6:$D$205,MATCH(B546&amp;"",'المشاريع'!$A$6:$A$205,0))="بالساعة",ROUND(C546*INDEX('المشاريع'!$F$6:$F$205,MATCH(B546&amp;"",'المشاريع'!$A$6:$A$205,0)),2),0),0))</f>
        <v/>
      </c>
    </row>
    <row r="547">
      <c r="A547" s="13" t="n"/>
      <c r="B547" s="5" t="n"/>
      <c r="C547" s="19" t="n"/>
      <c r="D547" s="5" t="n"/>
      <c r="E547" s="6">
        <f>IF(B547&amp;""="","",IFERROR(INDEX('المشاريع'!$B$6:$B$205,MATCH(B547&amp;"",'المشاريع'!$A$6:$A$205,0))&amp;"","كود غير موجود"))</f>
        <v/>
      </c>
      <c r="F547" s="18">
        <f>IF(OR(B547&amp;""="",NOT(ISNUMBER(C547))),"",IFERROR(IF(INDEX('المشاريع'!$D$6:$D$205,MATCH(B547&amp;"",'المشاريع'!$A$6:$A$205,0))="بالساعة",ROUND(C547*INDEX('المشاريع'!$F$6:$F$205,MATCH(B547&amp;"",'المشاريع'!$A$6:$A$205,0)),2),0),0))</f>
        <v/>
      </c>
    </row>
    <row r="548">
      <c r="A548" s="13" t="n"/>
      <c r="B548" s="5" t="n"/>
      <c r="C548" s="19" t="n"/>
      <c r="D548" s="5" t="n"/>
      <c r="E548" s="6">
        <f>IF(B548&amp;""="","",IFERROR(INDEX('المشاريع'!$B$6:$B$205,MATCH(B548&amp;"",'المشاريع'!$A$6:$A$205,0))&amp;"","كود غير موجود"))</f>
        <v/>
      </c>
      <c r="F548" s="18">
        <f>IF(OR(B548&amp;""="",NOT(ISNUMBER(C548))),"",IFERROR(IF(INDEX('المشاريع'!$D$6:$D$205,MATCH(B548&amp;"",'المشاريع'!$A$6:$A$205,0))="بالساعة",ROUND(C548*INDEX('المشاريع'!$F$6:$F$205,MATCH(B548&amp;"",'المشاريع'!$A$6:$A$205,0)),2),0),0))</f>
        <v/>
      </c>
    </row>
    <row r="549">
      <c r="A549" s="13" t="n"/>
      <c r="B549" s="5" t="n"/>
      <c r="C549" s="19" t="n"/>
      <c r="D549" s="5" t="n"/>
      <c r="E549" s="6">
        <f>IF(B549&amp;""="","",IFERROR(INDEX('المشاريع'!$B$6:$B$205,MATCH(B549&amp;"",'المشاريع'!$A$6:$A$205,0))&amp;"","كود غير موجود"))</f>
        <v/>
      </c>
      <c r="F549" s="18">
        <f>IF(OR(B549&amp;""="",NOT(ISNUMBER(C549))),"",IFERROR(IF(INDEX('المشاريع'!$D$6:$D$205,MATCH(B549&amp;"",'المشاريع'!$A$6:$A$205,0))="بالساعة",ROUND(C549*INDEX('المشاريع'!$F$6:$F$205,MATCH(B549&amp;"",'المشاريع'!$A$6:$A$205,0)),2),0),0))</f>
        <v/>
      </c>
    </row>
    <row r="550">
      <c r="A550" s="13" t="n"/>
      <c r="B550" s="5" t="n"/>
      <c r="C550" s="19" t="n"/>
      <c r="D550" s="5" t="n"/>
      <c r="E550" s="6">
        <f>IF(B550&amp;""="","",IFERROR(INDEX('المشاريع'!$B$6:$B$205,MATCH(B550&amp;"",'المشاريع'!$A$6:$A$205,0))&amp;"","كود غير موجود"))</f>
        <v/>
      </c>
      <c r="F550" s="18">
        <f>IF(OR(B550&amp;""="",NOT(ISNUMBER(C550))),"",IFERROR(IF(INDEX('المشاريع'!$D$6:$D$205,MATCH(B550&amp;"",'المشاريع'!$A$6:$A$205,0))="بالساعة",ROUND(C550*INDEX('المشاريع'!$F$6:$F$205,MATCH(B550&amp;"",'المشاريع'!$A$6:$A$205,0)),2),0),0))</f>
        <v/>
      </c>
    </row>
    <row r="551">
      <c r="A551" s="13" t="n"/>
      <c r="B551" s="5" t="n"/>
      <c r="C551" s="19" t="n"/>
      <c r="D551" s="5" t="n"/>
      <c r="E551" s="6">
        <f>IF(B551&amp;""="","",IFERROR(INDEX('المشاريع'!$B$6:$B$205,MATCH(B551&amp;"",'المشاريع'!$A$6:$A$205,0))&amp;"","كود غير موجود"))</f>
        <v/>
      </c>
      <c r="F551" s="18">
        <f>IF(OR(B551&amp;""="",NOT(ISNUMBER(C551))),"",IFERROR(IF(INDEX('المشاريع'!$D$6:$D$205,MATCH(B551&amp;"",'المشاريع'!$A$6:$A$205,0))="بالساعة",ROUND(C551*INDEX('المشاريع'!$F$6:$F$205,MATCH(B551&amp;"",'المشاريع'!$A$6:$A$205,0)),2),0),0))</f>
        <v/>
      </c>
    </row>
    <row r="552">
      <c r="A552" s="13" t="n"/>
      <c r="B552" s="5" t="n"/>
      <c r="C552" s="19" t="n"/>
      <c r="D552" s="5" t="n"/>
      <c r="E552" s="6">
        <f>IF(B552&amp;""="","",IFERROR(INDEX('المشاريع'!$B$6:$B$205,MATCH(B552&amp;"",'المشاريع'!$A$6:$A$205,0))&amp;"","كود غير موجود"))</f>
        <v/>
      </c>
      <c r="F552" s="18">
        <f>IF(OR(B552&amp;""="",NOT(ISNUMBER(C552))),"",IFERROR(IF(INDEX('المشاريع'!$D$6:$D$205,MATCH(B552&amp;"",'المشاريع'!$A$6:$A$205,0))="بالساعة",ROUND(C552*INDEX('المشاريع'!$F$6:$F$205,MATCH(B552&amp;"",'المشاريع'!$A$6:$A$205,0)),2),0),0))</f>
        <v/>
      </c>
    </row>
    <row r="553">
      <c r="A553" s="13" t="n"/>
      <c r="B553" s="5" t="n"/>
      <c r="C553" s="19" t="n"/>
      <c r="D553" s="5" t="n"/>
      <c r="E553" s="6">
        <f>IF(B553&amp;""="","",IFERROR(INDEX('المشاريع'!$B$6:$B$205,MATCH(B553&amp;"",'المشاريع'!$A$6:$A$205,0))&amp;"","كود غير موجود"))</f>
        <v/>
      </c>
      <c r="F553" s="18">
        <f>IF(OR(B553&amp;""="",NOT(ISNUMBER(C553))),"",IFERROR(IF(INDEX('المشاريع'!$D$6:$D$205,MATCH(B553&amp;"",'المشاريع'!$A$6:$A$205,0))="بالساعة",ROUND(C553*INDEX('المشاريع'!$F$6:$F$205,MATCH(B553&amp;"",'المشاريع'!$A$6:$A$205,0)),2),0),0))</f>
        <v/>
      </c>
    </row>
    <row r="554">
      <c r="A554" s="13" t="n"/>
      <c r="B554" s="5" t="n"/>
      <c r="C554" s="19" t="n"/>
      <c r="D554" s="5" t="n"/>
      <c r="E554" s="6">
        <f>IF(B554&amp;""="","",IFERROR(INDEX('المشاريع'!$B$6:$B$205,MATCH(B554&amp;"",'المشاريع'!$A$6:$A$205,0))&amp;"","كود غير موجود"))</f>
        <v/>
      </c>
      <c r="F554" s="18">
        <f>IF(OR(B554&amp;""="",NOT(ISNUMBER(C554))),"",IFERROR(IF(INDEX('المشاريع'!$D$6:$D$205,MATCH(B554&amp;"",'المشاريع'!$A$6:$A$205,0))="بالساعة",ROUND(C554*INDEX('المشاريع'!$F$6:$F$205,MATCH(B554&amp;"",'المشاريع'!$A$6:$A$205,0)),2),0),0))</f>
        <v/>
      </c>
    </row>
    <row r="555">
      <c r="A555" s="13" t="n"/>
      <c r="B555" s="5" t="n"/>
      <c r="C555" s="19" t="n"/>
      <c r="D555" s="5" t="n"/>
      <c r="E555" s="6">
        <f>IF(B555&amp;""="","",IFERROR(INDEX('المشاريع'!$B$6:$B$205,MATCH(B555&amp;"",'المشاريع'!$A$6:$A$205,0))&amp;"","كود غير موجود"))</f>
        <v/>
      </c>
      <c r="F555" s="18">
        <f>IF(OR(B555&amp;""="",NOT(ISNUMBER(C555))),"",IFERROR(IF(INDEX('المشاريع'!$D$6:$D$205,MATCH(B555&amp;"",'المشاريع'!$A$6:$A$205,0))="بالساعة",ROUND(C555*INDEX('المشاريع'!$F$6:$F$205,MATCH(B555&amp;"",'المشاريع'!$A$6:$A$205,0)),2),0),0))</f>
        <v/>
      </c>
    </row>
    <row r="556">
      <c r="A556" s="13" t="n"/>
      <c r="B556" s="5" t="n"/>
      <c r="C556" s="19" t="n"/>
      <c r="D556" s="5" t="n"/>
      <c r="E556" s="6">
        <f>IF(B556&amp;""="","",IFERROR(INDEX('المشاريع'!$B$6:$B$205,MATCH(B556&amp;"",'المشاريع'!$A$6:$A$205,0))&amp;"","كود غير موجود"))</f>
        <v/>
      </c>
      <c r="F556" s="18">
        <f>IF(OR(B556&amp;""="",NOT(ISNUMBER(C556))),"",IFERROR(IF(INDEX('المشاريع'!$D$6:$D$205,MATCH(B556&amp;"",'المشاريع'!$A$6:$A$205,0))="بالساعة",ROUND(C556*INDEX('المشاريع'!$F$6:$F$205,MATCH(B556&amp;"",'المشاريع'!$A$6:$A$205,0)),2),0),0))</f>
        <v/>
      </c>
    </row>
    <row r="557">
      <c r="A557" s="13" t="n"/>
      <c r="B557" s="5" t="n"/>
      <c r="C557" s="19" t="n"/>
      <c r="D557" s="5" t="n"/>
      <c r="E557" s="6">
        <f>IF(B557&amp;""="","",IFERROR(INDEX('المشاريع'!$B$6:$B$205,MATCH(B557&amp;"",'المشاريع'!$A$6:$A$205,0))&amp;"","كود غير موجود"))</f>
        <v/>
      </c>
      <c r="F557" s="18">
        <f>IF(OR(B557&amp;""="",NOT(ISNUMBER(C557))),"",IFERROR(IF(INDEX('المشاريع'!$D$6:$D$205,MATCH(B557&amp;"",'المشاريع'!$A$6:$A$205,0))="بالساعة",ROUND(C557*INDEX('المشاريع'!$F$6:$F$205,MATCH(B557&amp;"",'المشاريع'!$A$6:$A$205,0)),2),0),0))</f>
        <v/>
      </c>
    </row>
    <row r="558">
      <c r="A558" s="13" t="n"/>
      <c r="B558" s="5" t="n"/>
      <c r="C558" s="19" t="n"/>
      <c r="D558" s="5" t="n"/>
      <c r="E558" s="6">
        <f>IF(B558&amp;""="","",IFERROR(INDEX('المشاريع'!$B$6:$B$205,MATCH(B558&amp;"",'المشاريع'!$A$6:$A$205,0))&amp;"","كود غير موجود"))</f>
        <v/>
      </c>
      <c r="F558" s="18">
        <f>IF(OR(B558&amp;""="",NOT(ISNUMBER(C558))),"",IFERROR(IF(INDEX('المشاريع'!$D$6:$D$205,MATCH(B558&amp;"",'المشاريع'!$A$6:$A$205,0))="بالساعة",ROUND(C558*INDEX('المشاريع'!$F$6:$F$205,MATCH(B558&amp;"",'المشاريع'!$A$6:$A$205,0)),2),0),0))</f>
        <v/>
      </c>
    </row>
    <row r="559">
      <c r="A559" s="13" t="n"/>
      <c r="B559" s="5" t="n"/>
      <c r="C559" s="19" t="n"/>
      <c r="D559" s="5" t="n"/>
      <c r="E559" s="6">
        <f>IF(B559&amp;""="","",IFERROR(INDEX('المشاريع'!$B$6:$B$205,MATCH(B559&amp;"",'المشاريع'!$A$6:$A$205,0))&amp;"","كود غير موجود"))</f>
        <v/>
      </c>
      <c r="F559" s="18">
        <f>IF(OR(B559&amp;""="",NOT(ISNUMBER(C559))),"",IFERROR(IF(INDEX('المشاريع'!$D$6:$D$205,MATCH(B559&amp;"",'المشاريع'!$A$6:$A$205,0))="بالساعة",ROUND(C559*INDEX('المشاريع'!$F$6:$F$205,MATCH(B559&amp;"",'المشاريع'!$A$6:$A$205,0)),2),0),0))</f>
        <v/>
      </c>
    </row>
    <row r="560">
      <c r="A560" s="13" t="n"/>
      <c r="B560" s="5" t="n"/>
      <c r="C560" s="19" t="n"/>
      <c r="D560" s="5" t="n"/>
      <c r="E560" s="6">
        <f>IF(B560&amp;""="","",IFERROR(INDEX('المشاريع'!$B$6:$B$205,MATCH(B560&amp;"",'المشاريع'!$A$6:$A$205,0))&amp;"","كود غير موجود"))</f>
        <v/>
      </c>
      <c r="F560" s="18">
        <f>IF(OR(B560&amp;""="",NOT(ISNUMBER(C560))),"",IFERROR(IF(INDEX('المشاريع'!$D$6:$D$205,MATCH(B560&amp;"",'المشاريع'!$A$6:$A$205,0))="بالساعة",ROUND(C560*INDEX('المشاريع'!$F$6:$F$205,MATCH(B560&amp;"",'المشاريع'!$A$6:$A$205,0)),2),0),0))</f>
        <v/>
      </c>
    </row>
    <row r="561">
      <c r="A561" s="13" t="n"/>
      <c r="B561" s="5" t="n"/>
      <c r="C561" s="19" t="n"/>
      <c r="D561" s="5" t="n"/>
      <c r="E561" s="6">
        <f>IF(B561&amp;""="","",IFERROR(INDEX('المشاريع'!$B$6:$B$205,MATCH(B561&amp;"",'المشاريع'!$A$6:$A$205,0))&amp;"","كود غير موجود"))</f>
        <v/>
      </c>
      <c r="F561" s="18">
        <f>IF(OR(B561&amp;""="",NOT(ISNUMBER(C561))),"",IFERROR(IF(INDEX('المشاريع'!$D$6:$D$205,MATCH(B561&amp;"",'المشاريع'!$A$6:$A$205,0))="بالساعة",ROUND(C561*INDEX('المشاريع'!$F$6:$F$205,MATCH(B561&amp;"",'المشاريع'!$A$6:$A$205,0)),2),0),0))</f>
        <v/>
      </c>
    </row>
    <row r="562">
      <c r="A562" s="13" t="n"/>
      <c r="B562" s="5" t="n"/>
      <c r="C562" s="19" t="n"/>
      <c r="D562" s="5" t="n"/>
      <c r="E562" s="6">
        <f>IF(B562&amp;""="","",IFERROR(INDEX('المشاريع'!$B$6:$B$205,MATCH(B562&amp;"",'المشاريع'!$A$6:$A$205,0))&amp;"","كود غير موجود"))</f>
        <v/>
      </c>
      <c r="F562" s="18">
        <f>IF(OR(B562&amp;""="",NOT(ISNUMBER(C562))),"",IFERROR(IF(INDEX('المشاريع'!$D$6:$D$205,MATCH(B562&amp;"",'المشاريع'!$A$6:$A$205,0))="بالساعة",ROUND(C562*INDEX('المشاريع'!$F$6:$F$205,MATCH(B562&amp;"",'المشاريع'!$A$6:$A$205,0)),2),0),0))</f>
        <v/>
      </c>
    </row>
    <row r="563">
      <c r="A563" s="13" t="n"/>
      <c r="B563" s="5" t="n"/>
      <c r="C563" s="19" t="n"/>
      <c r="D563" s="5" t="n"/>
      <c r="E563" s="6">
        <f>IF(B563&amp;""="","",IFERROR(INDEX('المشاريع'!$B$6:$B$205,MATCH(B563&amp;"",'المشاريع'!$A$6:$A$205,0))&amp;"","كود غير موجود"))</f>
        <v/>
      </c>
      <c r="F563" s="18">
        <f>IF(OR(B563&amp;""="",NOT(ISNUMBER(C563))),"",IFERROR(IF(INDEX('المشاريع'!$D$6:$D$205,MATCH(B563&amp;"",'المشاريع'!$A$6:$A$205,0))="بالساعة",ROUND(C563*INDEX('المشاريع'!$F$6:$F$205,MATCH(B563&amp;"",'المشاريع'!$A$6:$A$205,0)),2),0),0))</f>
        <v/>
      </c>
    </row>
    <row r="564">
      <c r="A564" s="13" t="n"/>
      <c r="B564" s="5" t="n"/>
      <c r="C564" s="19" t="n"/>
      <c r="D564" s="5" t="n"/>
      <c r="E564" s="6">
        <f>IF(B564&amp;""="","",IFERROR(INDEX('المشاريع'!$B$6:$B$205,MATCH(B564&amp;"",'المشاريع'!$A$6:$A$205,0))&amp;"","كود غير موجود"))</f>
        <v/>
      </c>
      <c r="F564" s="18">
        <f>IF(OR(B564&amp;""="",NOT(ISNUMBER(C564))),"",IFERROR(IF(INDEX('المشاريع'!$D$6:$D$205,MATCH(B564&amp;"",'المشاريع'!$A$6:$A$205,0))="بالساعة",ROUND(C564*INDEX('المشاريع'!$F$6:$F$205,MATCH(B564&amp;"",'المشاريع'!$A$6:$A$205,0)),2),0),0))</f>
        <v/>
      </c>
    </row>
    <row r="565">
      <c r="A565" s="13" t="n"/>
      <c r="B565" s="5" t="n"/>
      <c r="C565" s="19" t="n"/>
      <c r="D565" s="5" t="n"/>
      <c r="E565" s="6">
        <f>IF(B565&amp;""="","",IFERROR(INDEX('المشاريع'!$B$6:$B$205,MATCH(B565&amp;"",'المشاريع'!$A$6:$A$205,0))&amp;"","كود غير موجود"))</f>
        <v/>
      </c>
      <c r="F565" s="18">
        <f>IF(OR(B565&amp;""="",NOT(ISNUMBER(C565))),"",IFERROR(IF(INDEX('المشاريع'!$D$6:$D$205,MATCH(B565&amp;"",'المشاريع'!$A$6:$A$205,0))="بالساعة",ROUND(C565*INDEX('المشاريع'!$F$6:$F$205,MATCH(B565&amp;"",'المشاريع'!$A$6:$A$205,0)),2),0),0))</f>
        <v/>
      </c>
    </row>
    <row r="566">
      <c r="A566" s="13" t="n"/>
      <c r="B566" s="5" t="n"/>
      <c r="C566" s="19" t="n"/>
      <c r="D566" s="5" t="n"/>
      <c r="E566" s="6">
        <f>IF(B566&amp;""="","",IFERROR(INDEX('المشاريع'!$B$6:$B$205,MATCH(B566&amp;"",'المشاريع'!$A$6:$A$205,0))&amp;"","كود غير موجود"))</f>
        <v/>
      </c>
      <c r="F566" s="18">
        <f>IF(OR(B566&amp;""="",NOT(ISNUMBER(C566))),"",IFERROR(IF(INDEX('المشاريع'!$D$6:$D$205,MATCH(B566&amp;"",'المشاريع'!$A$6:$A$205,0))="بالساعة",ROUND(C566*INDEX('المشاريع'!$F$6:$F$205,MATCH(B566&amp;"",'المشاريع'!$A$6:$A$205,0)),2),0),0))</f>
        <v/>
      </c>
    </row>
    <row r="567">
      <c r="A567" s="13" t="n"/>
      <c r="B567" s="5" t="n"/>
      <c r="C567" s="19" t="n"/>
      <c r="D567" s="5" t="n"/>
      <c r="E567" s="6">
        <f>IF(B567&amp;""="","",IFERROR(INDEX('المشاريع'!$B$6:$B$205,MATCH(B567&amp;"",'المشاريع'!$A$6:$A$205,0))&amp;"","كود غير موجود"))</f>
        <v/>
      </c>
      <c r="F567" s="18">
        <f>IF(OR(B567&amp;""="",NOT(ISNUMBER(C567))),"",IFERROR(IF(INDEX('المشاريع'!$D$6:$D$205,MATCH(B567&amp;"",'المشاريع'!$A$6:$A$205,0))="بالساعة",ROUND(C567*INDEX('المشاريع'!$F$6:$F$205,MATCH(B567&amp;"",'المشاريع'!$A$6:$A$205,0)),2),0),0))</f>
        <v/>
      </c>
    </row>
    <row r="568">
      <c r="A568" s="13" t="n"/>
      <c r="B568" s="5" t="n"/>
      <c r="C568" s="19" t="n"/>
      <c r="D568" s="5" t="n"/>
      <c r="E568" s="6">
        <f>IF(B568&amp;""="","",IFERROR(INDEX('المشاريع'!$B$6:$B$205,MATCH(B568&amp;"",'المشاريع'!$A$6:$A$205,0))&amp;"","كود غير موجود"))</f>
        <v/>
      </c>
      <c r="F568" s="18">
        <f>IF(OR(B568&amp;""="",NOT(ISNUMBER(C568))),"",IFERROR(IF(INDEX('المشاريع'!$D$6:$D$205,MATCH(B568&amp;"",'المشاريع'!$A$6:$A$205,0))="بالساعة",ROUND(C568*INDEX('المشاريع'!$F$6:$F$205,MATCH(B568&amp;"",'المشاريع'!$A$6:$A$205,0)),2),0),0))</f>
        <v/>
      </c>
    </row>
    <row r="569">
      <c r="A569" s="13" t="n"/>
      <c r="B569" s="5" t="n"/>
      <c r="C569" s="19" t="n"/>
      <c r="D569" s="5" t="n"/>
      <c r="E569" s="6">
        <f>IF(B569&amp;""="","",IFERROR(INDEX('المشاريع'!$B$6:$B$205,MATCH(B569&amp;"",'المشاريع'!$A$6:$A$205,0))&amp;"","كود غير موجود"))</f>
        <v/>
      </c>
      <c r="F569" s="18">
        <f>IF(OR(B569&amp;""="",NOT(ISNUMBER(C569))),"",IFERROR(IF(INDEX('المشاريع'!$D$6:$D$205,MATCH(B569&amp;"",'المشاريع'!$A$6:$A$205,0))="بالساعة",ROUND(C569*INDEX('المشاريع'!$F$6:$F$205,MATCH(B569&amp;"",'المشاريع'!$A$6:$A$205,0)),2),0),0))</f>
        <v/>
      </c>
    </row>
    <row r="570">
      <c r="A570" s="13" t="n"/>
      <c r="B570" s="5" t="n"/>
      <c r="C570" s="19" t="n"/>
      <c r="D570" s="5" t="n"/>
      <c r="E570" s="6">
        <f>IF(B570&amp;""="","",IFERROR(INDEX('المشاريع'!$B$6:$B$205,MATCH(B570&amp;"",'المشاريع'!$A$6:$A$205,0))&amp;"","كود غير موجود"))</f>
        <v/>
      </c>
      <c r="F570" s="18">
        <f>IF(OR(B570&amp;""="",NOT(ISNUMBER(C570))),"",IFERROR(IF(INDEX('المشاريع'!$D$6:$D$205,MATCH(B570&amp;"",'المشاريع'!$A$6:$A$205,0))="بالساعة",ROUND(C570*INDEX('المشاريع'!$F$6:$F$205,MATCH(B570&amp;"",'المشاريع'!$A$6:$A$205,0)),2),0),0))</f>
        <v/>
      </c>
    </row>
    <row r="571">
      <c r="A571" s="13" t="n"/>
      <c r="B571" s="5" t="n"/>
      <c r="C571" s="19" t="n"/>
      <c r="D571" s="5" t="n"/>
      <c r="E571" s="6">
        <f>IF(B571&amp;""="","",IFERROR(INDEX('المشاريع'!$B$6:$B$205,MATCH(B571&amp;"",'المشاريع'!$A$6:$A$205,0))&amp;"","كود غير موجود"))</f>
        <v/>
      </c>
      <c r="F571" s="18">
        <f>IF(OR(B571&amp;""="",NOT(ISNUMBER(C571))),"",IFERROR(IF(INDEX('المشاريع'!$D$6:$D$205,MATCH(B571&amp;"",'المشاريع'!$A$6:$A$205,0))="بالساعة",ROUND(C571*INDEX('المشاريع'!$F$6:$F$205,MATCH(B571&amp;"",'المشاريع'!$A$6:$A$205,0)),2),0),0))</f>
        <v/>
      </c>
    </row>
    <row r="572">
      <c r="A572" s="13" t="n"/>
      <c r="B572" s="5" t="n"/>
      <c r="C572" s="19" t="n"/>
      <c r="D572" s="5" t="n"/>
      <c r="E572" s="6">
        <f>IF(B572&amp;""="","",IFERROR(INDEX('المشاريع'!$B$6:$B$205,MATCH(B572&amp;"",'المشاريع'!$A$6:$A$205,0))&amp;"","كود غير موجود"))</f>
        <v/>
      </c>
      <c r="F572" s="18">
        <f>IF(OR(B572&amp;""="",NOT(ISNUMBER(C572))),"",IFERROR(IF(INDEX('المشاريع'!$D$6:$D$205,MATCH(B572&amp;"",'المشاريع'!$A$6:$A$205,0))="بالساعة",ROUND(C572*INDEX('المشاريع'!$F$6:$F$205,MATCH(B572&amp;"",'المشاريع'!$A$6:$A$205,0)),2),0),0))</f>
        <v/>
      </c>
    </row>
    <row r="573">
      <c r="A573" s="13" t="n"/>
      <c r="B573" s="5" t="n"/>
      <c r="C573" s="19" t="n"/>
      <c r="D573" s="5" t="n"/>
      <c r="E573" s="6">
        <f>IF(B573&amp;""="","",IFERROR(INDEX('المشاريع'!$B$6:$B$205,MATCH(B573&amp;"",'المشاريع'!$A$6:$A$205,0))&amp;"","كود غير موجود"))</f>
        <v/>
      </c>
      <c r="F573" s="18">
        <f>IF(OR(B573&amp;""="",NOT(ISNUMBER(C573))),"",IFERROR(IF(INDEX('المشاريع'!$D$6:$D$205,MATCH(B573&amp;"",'المشاريع'!$A$6:$A$205,0))="بالساعة",ROUND(C573*INDEX('المشاريع'!$F$6:$F$205,MATCH(B573&amp;"",'المشاريع'!$A$6:$A$205,0)),2),0),0))</f>
        <v/>
      </c>
    </row>
    <row r="574">
      <c r="A574" s="13" t="n"/>
      <c r="B574" s="5" t="n"/>
      <c r="C574" s="19" t="n"/>
      <c r="D574" s="5" t="n"/>
      <c r="E574" s="6">
        <f>IF(B574&amp;""="","",IFERROR(INDEX('المشاريع'!$B$6:$B$205,MATCH(B574&amp;"",'المشاريع'!$A$6:$A$205,0))&amp;"","كود غير موجود"))</f>
        <v/>
      </c>
      <c r="F574" s="18">
        <f>IF(OR(B574&amp;""="",NOT(ISNUMBER(C574))),"",IFERROR(IF(INDEX('المشاريع'!$D$6:$D$205,MATCH(B574&amp;"",'المشاريع'!$A$6:$A$205,0))="بالساعة",ROUND(C574*INDEX('المشاريع'!$F$6:$F$205,MATCH(B574&amp;"",'المشاريع'!$A$6:$A$205,0)),2),0),0))</f>
        <v/>
      </c>
    </row>
    <row r="575">
      <c r="A575" s="13" t="n"/>
      <c r="B575" s="5" t="n"/>
      <c r="C575" s="19" t="n"/>
      <c r="D575" s="5" t="n"/>
      <c r="E575" s="6">
        <f>IF(B575&amp;""="","",IFERROR(INDEX('المشاريع'!$B$6:$B$205,MATCH(B575&amp;"",'المشاريع'!$A$6:$A$205,0))&amp;"","كود غير موجود"))</f>
        <v/>
      </c>
      <c r="F575" s="18">
        <f>IF(OR(B575&amp;""="",NOT(ISNUMBER(C575))),"",IFERROR(IF(INDEX('المشاريع'!$D$6:$D$205,MATCH(B575&amp;"",'المشاريع'!$A$6:$A$205,0))="بالساعة",ROUND(C575*INDEX('المشاريع'!$F$6:$F$205,MATCH(B575&amp;"",'المشاريع'!$A$6:$A$205,0)),2),0),0))</f>
        <v/>
      </c>
    </row>
    <row r="576">
      <c r="A576" s="13" t="n"/>
      <c r="B576" s="5" t="n"/>
      <c r="C576" s="19" t="n"/>
      <c r="D576" s="5" t="n"/>
      <c r="E576" s="6">
        <f>IF(B576&amp;""="","",IFERROR(INDEX('المشاريع'!$B$6:$B$205,MATCH(B576&amp;"",'المشاريع'!$A$6:$A$205,0))&amp;"","كود غير موجود"))</f>
        <v/>
      </c>
      <c r="F576" s="18">
        <f>IF(OR(B576&amp;""="",NOT(ISNUMBER(C576))),"",IFERROR(IF(INDEX('المشاريع'!$D$6:$D$205,MATCH(B576&amp;"",'المشاريع'!$A$6:$A$205,0))="بالساعة",ROUND(C576*INDEX('المشاريع'!$F$6:$F$205,MATCH(B576&amp;"",'المشاريع'!$A$6:$A$205,0)),2),0),0))</f>
        <v/>
      </c>
    </row>
    <row r="577">
      <c r="A577" s="13" t="n"/>
      <c r="B577" s="5" t="n"/>
      <c r="C577" s="19" t="n"/>
      <c r="D577" s="5" t="n"/>
      <c r="E577" s="6">
        <f>IF(B577&amp;""="","",IFERROR(INDEX('المشاريع'!$B$6:$B$205,MATCH(B577&amp;"",'المشاريع'!$A$6:$A$205,0))&amp;"","كود غير موجود"))</f>
        <v/>
      </c>
      <c r="F577" s="18">
        <f>IF(OR(B577&amp;""="",NOT(ISNUMBER(C577))),"",IFERROR(IF(INDEX('المشاريع'!$D$6:$D$205,MATCH(B577&amp;"",'المشاريع'!$A$6:$A$205,0))="بالساعة",ROUND(C577*INDEX('المشاريع'!$F$6:$F$205,MATCH(B577&amp;"",'المشاريع'!$A$6:$A$205,0)),2),0),0))</f>
        <v/>
      </c>
    </row>
    <row r="578">
      <c r="A578" s="13" t="n"/>
      <c r="B578" s="5" t="n"/>
      <c r="C578" s="19" t="n"/>
      <c r="D578" s="5" t="n"/>
      <c r="E578" s="6">
        <f>IF(B578&amp;""="","",IFERROR(INDEX('المشاريع'!$B$6:$B$205,MATCH(B578&amp;"",'المشاريع'!$A$6:$A$205,0))&amp;"","كود غير موجود"))</f>
        <v/>
      </c>
      <c r="F578" s="18">
        <f>IF(OR(B578&amp;""="",NOT(ISNUMBER(C578))),"",IFERROR(IF(INDEX('المشاريع'!$D$6:$D$205,MATCH(B578&amp;"",'المشاريع'!$A$6:$A$205,0))="بالساعة",ROUND(C578*INDEX('المشاريع'!$F$6:$F$205,MATCH(B578&amp;"",'المشاريع'!$A$6:$A$205,0)),2),0),0))</f>
        <v/>
      </c>
    </row>
    <row r="579">
      <c r="A579" s="13" t="n"/>
      <c r="B579" s="5" t="n"/>
      <c r="C579" s="19" t="n"/>
      <c r="D579" s="5" t="n"/>
      <c r="E579" s="6">
        <f>IF(B579&amp;""="","",IFERROR(INDEX('المشاريع'!$B$6:$B$205,MATCH(B579&amp;"",'المشاريع'!$A$6:$A$205,0))&amp;"","كود غير موجود"))</f>
        <v/>
      </c>
      <c r="F579" s="18">
        <f>IF(OR(B579&amp;""="",NOT(ISNUMBER(C579))),"",IFERROR(IF(INDEX('المشاريع'!$D$6:$D$205,MATCH(B579&amp;"",'المشاريع'!$A$6:$A$205,0))="بالساعة",ROUND(C579*INDEX('المشاريع'!$F$6:$F$205,MATCH(B579&amp;"",'المشاريع'!$A$6:$A$205,0)),2),0),0))</f>
        <v/>
      </c>
    </row>
    <row r="580">
      <c r="A580" s="13" t="n"/>
      <c r="B580" s="5" t="n"/>
      <c r="C580" s="19" t="n"/>
      <c r="D580" s="5" t="n"/>
      <c r="E580" s="6">
        <f>IF(B580&amp;""="","",IFERROR(INDEX('المشاريع'!$B$6:$B$205,MATCH(B580&amp;"",'المشاريع'!$A$6:$A$205,0))&amp;"","كود غير موجود"))</f>
        <v/>
      </c>
      <c r="F580" s="18">
        <f>IF(OR(B580&amp;""="",NOT(ISNUMBER(C580))),"",IFERROR(IF(INDEX('المشاريع'!$D$6:$D$205,MATCH(B580&amp;"",'المشاريع'!$A$6:$A$205,0))="بالساعة",ROUND(C580*INDEX('المشاريع'!$F$6:$F$205,MATCH(B580&amp;"",'المشاريع'!$A$6:$A$205,0)),2),0),0))</f>
        <v/>
      </c>
    </row>
    <row r="581">
      <c r="A581" s="13" t="n"/>
      <c r="B581" s="5" t="n"/>
      <c r="C581" s="19" t="n"/>
      <c r="D581" s="5" t="n"/>
      <c r="E581" s="6">
        <f>IF(B581&amp;""="","",IFERROR(INDEX('المشاريع'!$B$6:$B$205,MATCH(B581&amp;"",'المشاريع'!$A$6:$A$205,0))&amp;"","كود غير موجود"))</f>
        <v/>
      </c>
      <c r="F581" s="18">
        <f>IF(OR(B581&amp;""="",NOT(ISNUMBER(C581))),"",IFERROR(IF(INDEX('المشاريع'!$D$6:$D$205,MATCH(B581&amp;"",'المشاريع'!$A$6:$A$205,0))="بالساعة",ROUND(C581*INDEX('المشاريع'!$F$6:$F$205,MATCH(B581&amp;"",'المشاريع'!$A$6:$A$205,0)),2),0),0))</f>
        <v/>
      </c>
    </row>
    <row r="582">
      <c r="A582" s="13" t="n"/>
      <c r="B582" s="5" t="n"/>
      <c r="C582" s="19" t="n"/>
      <c r="D582" s="5" t="n"/>
      <c r="E582" s="6">
        <f>IF(B582&amp;""="","",IFERROR(INDEX('المشاريع'!$B$6:$B$205,MATCH(B582&amp;"",'المشاريع'!$A$6:$A$205,0))&amp;"","كود غير موجود"))</f>
        <v/>
      </c>
      <c r="F582" s="18">
        <f>IF(OR(B582&amp;""="",NOT(ISNUMBER(C582))),"",IFERROR(IF(INDEX('المشاريع'!$D$6:$D$205,MATCH(B582&amp;"",'المشاريع'!$A$6:$A$205,0))="بالساعة",ROUND(C582*INDEX('المشاريع'!$F$6:$F$205,MATCH(B582&amp;"",'المشاريع'!$A$6:$A$205,0)),2),0),0))</f>
        <v/>
      </c>
    </row>
    <row r="583">
      <c r="A583" s="13" t="n"/>
      <c r="B583" s="5" t="n"/>
      <c r="C583" s="19" t="n"/>
      <c r="D583" s="5" t="n"/>
      <c r="E583" s="6">
        <f>IF(B583&amp;""="","",IFERROR(INDEX('المشاريع'!$B$6:$B$205,MATCH(B583&amp;"",'المشاريع'!$A$6:$A$205,0))&amp;"","كود غير موجود"))</f>
        <v/>
      </c>
      <c r="F583" s="18">
        <f>IF(OR(B583&amp;""="",NOT(ISNUMBER(C583))),"",IFERROR(IF(INDEX('المشاريع'!$D$6:$D$205,MATCH(B583&amp;"",'المشاريع'!$A$6:$A$205,0))="بالساعة",ROUND(C583*INDEX('المشاريع'!$F$6:$F$205,MATCH(B583&amp;"",'المشاريع'!$A$6:$A$205,0)),2),0),0))</f>
        <v/>
      </c>
    </row>
    <row r="584">
      <c r="A584" s="13" t="n"/>
      <c r="B584" s="5" t="n"/>
      <c r="C584" s="19" t="n"/>
      <c r="D584" s="5" t="n"/>
      <c r="E584" s="6">
        <f>IF(B584&amp;""="","",IFERROR(INDEX('المشاريع'!$B$6:$B$205,MATCH(B584&amp;"",'المشاريع'!$A$6:$A$205,0))&amp;"","كود غير موجود"))</f>
        <v/>
      </c>
      <c r="F584" s="18">
        <f>IF(OR(B584&amp;""="",NOT(ISNUMBER(C584))),"",IFERROR(IF(INDEX('المشاريع'!$D$6:$D$205,MATCH(B584&amp;"",'المشاريع'!$A$6:$A$205,0))="بالساعة",ROUND(C584*INDEX('المشاريع'!$F$6:$F$205,MATCH(B584&amp;"",'المشاريع'!$A$6:$A$205,0)),2),0),0))</f>
        <v/>
      </c>
    </row>
    <row r="585">
      <c r="A585" s="13" t="n"/>
      <c r="B585" s="5" t="n"/>
      <c r="C585" s="19" t="n"/>
      <c r="D585" s="5" t="n"/>
      <c r="E585" s="6">
        <f>IF(B585&amp;""="","",IFERROR(INDEX('المشاريع'!$B$6:$B$205,MATCH(B585&amp;"",'المشاريع'!$A$6:$A$205,0))&amp;"","كود غير موجود"))</f>
        <v/>
      </c>
      <c r="F585" s="18">
        <f>IF(OR(B585&amp;""="",NOT(ISNUMBER(C585))),"",IFERROR(IF(INDEX('المشاريع'!$D$6:$D$205,MATCH(B585&amp;"",'المشاريع'!$A$6:$A$205,0))="بالساعة",ROUND(C585*INDEX('المشاريع'!$F$6:$F$205,MATCH(B585&amp;"",'المشاريع'!$A$6:$A$205,0)),2),0),0))</f>
        <v/>
      </c>
    </row>
    <row r="586">
      <c r="A586" s="13" t="n"/>
      <c r="B586" s="5" t="n"/>
      <c r="C586" s="19" t="n"/>
      <c r="D586" s="5" t="n"/>
      <c r="E586" s="6">
        <f>IF(B586&amp;""="","",IFERROR(INDEX('المشاريع'!$B$6:$B$205,MATCH(B586&amp;"",'المشاريع'!$A$6:$A$205,0))&amp;"","كود غير موجود"))</f>
        <v/>
      </c>
      <c r="F586" s="18">
        <f>IF(OR(B586&amp;""="",NOT(ISNUMBER(C586))),"",IFERROR(IF(INDEX('المشاريع'!$D$6:$D$205,MATCH(B586&amp;"",'المشاريع'!$A$6:$A$205,0))="بالساعة",ROUND(C586*INDEX('المشاريع'!$F$6:$F$205,MATCH(B586&amp;"",'المشاريع'!$A$6:$A$205,0)),2),0),0))</f>
        <v/>
      </c>
    </row>
    <row r="587">
      <c r="A587" s="13" t="n"/>
      <c r="B587" s="5" t="n"/>
      <c r="C587" s="19" t="n"/>
      <c r="D587" s="5" t="n"/>
      <c r="E587" s="6">
        <f>IF(B587&amp;""="","",IFERROR(INDEX('المشاريع'!$B$6:$B$205,MATCH(B587&amp;"",'المشاريع'!$A$6:$A$205,0))&amp;"","كود غير موجود"))</f>
        <v/>
      </c>
      <c r="F587" s="18">
        <f>IF(OR(B587&amp;""="",NOT(ISNUMBER(C587))),"",IFERROR(IF(INDEX('المشاريع'!$D$6:$D$205,MATCH(B587&amp;"",'المشاريع'!$A$6:$A$205,0))="بالساعة",ROUND(C587*INDEX('المشاريع'!$F$6:$F$205,MATCH(B587&amp;"",'المشاريع'!$A$6:$A$205,0)),2),0),0))</f>
        <v/>
      </c>
    </row>
    <row r="588">
      <c r="A588" s="13" t="n"/>
      <c r="B588" s="5" t="n"/>
      <c r="C588" s="19" t="n"/>
      <c r="D588" s="5" t="n"/>
      <c r="E588" s="6">
        <f>IF(B588&amp;""="","",IFERROR(INDEX('المشاريع'!$B$6:$B$205,MATCH(B588&amp;"",'المشاريع'!$A$6:$A$205,0))&amp;"","كود غير موجود"))</f>
        <v/>
      </c>
      <c r="F588" s="18">
        <f>IF(OR(B588&amp;""="",NOT(ISNUMBER(C588))),"",IFERROR(IF(INDEX('المشاريع'!$D$6:$D$205,MATCH(B588&amp;"",'المشاريع'!$A$6:$A$205,0))="بالساعة",ROUND(C588*INDEX('المشاريع'!$F$6:$F$205,MATCH(B588&amp;"",'المشاريع'!$A$6:$A$205,0)),2),0),0))</f>
        <v/>
      </c>
    </row>
    <row r="589">
      <c r="A589" s="13" t="n"/>
      <c r="B589" s="5" t="n"/>
      <c r="C589" s="19" t="n"/>
      <c r="D589" s="5" t="n"/>
      <c r="E589" s="6">
        <f>IF(B589&amp;""="","",IFERROR(INDEX('المشاريع'!$B$6:$B$205,MATCH(B589&amp;"",'المشاريع'!$A$6:$A$205,0))&amp;"","كود غير موجود"))</f>
        <v/>
      </c>
      <c r="F589" s="18">
        <f>IF(OR(B589&amp;""="",NOT(ISNUMBER(C589))),"",IFERROR(IF(INDEX('المشاريع'!$D$6:$D$205,MATCH(B589&amp;"",'المشاريع'!$A$6:$A$205,0))="بالساعة",ROUND(C589*INDEX('المشاريع'!$F$6:$F$205,MATCH(B589&amp;"",'المشاريع'!$A$6:$A$205,0)),2),0),0))</f>
        <v/>
      </c>
    </row>
    <row r="590">
      <c r="A590" s="13" t="n"/>
      <c r="B590" s="5" t="n"/>
      <c r="C590" s="19" t="n"/>
      <c r="D590" s="5" t="n"/>
      <c r="E590" s="6">
        <f>IF(B590&amp;""="","",IFERROR(INDEX('المشاريع'!$B$6:$B$205,MATCH(B590&amp;"",'المشاريع'!$A$6:$A$205,0))&amp;"","كود غير موجود"))</f>
        <v/>
      </c>
      <c r="F590" s="18">
        <f>IF(OR(B590&amp;""="",NOT(ISNUMBER(C590))),"",IFERROR(IF(INDEX('المشاريع'!$D$6:$D$205,MATCH(B590&amp;"",'المشاريع'!$A$6:$A$205,0))="بالساعة",ROUND(C590*INDEX('المشاريع'!$F$6:$F$205,MATCH(B590&amp;"",'المشاريع'!$A$6:$A$205,0)),2),0),0))</f>
        <v/>
      </c>
    </row>
    <row r="591">
      <c r="A591" s="13" t="n"/>
      <c r="B591" s="5" t="n"/>
      <c r="C591" s="19" t="n"/>
      <c r="D591" s="5" t="n"/>
      <c r="E591" s="6">
        <f>IF(B591&amp;""="","",IFERROR(INDEX('المشاريع'!$B$6:$B$205,MATCH(B591&amp;"",'المشاريع'!$A$6:$A$205,0))&amp;"","كود غير موجود"))</f>
        <v/>
      </c>
      <c r="F591" s="18">
        <f>IF(OR(B591&amp;""="",NOT(ISNUMBER(C591))),"",IFERROR(IF(INDEX('المشاريع'!$D$6:$D$205,MATCH(B591&amp;"",'المشاريع'!$A$6:$A$205,0))="بالساعة",ROUND(C591*INDEX('المشاريع'!$F$6:$F$205,MATCH(B591&amp;"",'المشاريع'!$A$6:$A$205,0)),2),0),0))</f>
        <v/>
      </c>
    </row>
    <row r="592">
      <c r="A592" s="13" t="n"/>
      <c r="B592" s="5" t="n"/>
      <c r="C592" s="19" t="n"/>
      <c r="D592" s="5" t="n"/>
      <c r="E592" s="6">
        <f>IF(B592&amp;""="","",IFERROR(INDEX('المشاريع'!$B$6:$B$205,MATCH(B592&amp;"",'المشاريع'!$A$6:$A$205,0))&amp;"","كود غير موجود"))</f>
        <v/>
      </c>
      <c r="F592" s="18">
        <f>IF(OR(B592&amp;""="",NOT(ISNUMBER(C592))),"",IFERROR(IF(INDEX('المشاريع'!$D$6:$D$205,MATCH(B592&amp;"",'المشاريع'!$A$6:$A$205,0))="بالساعة",ROUND(C592*INDEX('المشاريع'!$F$6:$F$205,MATCH(B592&amp;"",'المشاريع'!$A$6:$A$205,0)),2),0),0))</f>
        <v/>
      </c>
    </row>
    <row r="593">
      <c r="A593" s="13" t="n"/>
      <c r="B593" s="5" t="n"/>
      <c r="C593" s="19" t="n"/>
      <c r="D593" s="5" t="n"/>
      <c r="E593" s="6">
        <f>IF(B593&amp;""="","",IFERROR(INDEX('المشاريع'!$B$6:$B$205,MATCH(B593&amp;"",'المشاريع'!$A$6:$A$205,0))&amp;"","كود غير موجود"))</f>
        <v/>
      </c>
      <c r="F593" s="18">
        <f>IF(OR(B593&amp;""="",NOT(ISNUMBER(C593))),"",IFERROR(IF(INDEX('المشاريع'!$D$6:$D$205,MATCH(B593&amp;"",'المشاريع'!$A$6:$A$205,0))="بالساعة",ROUND(C593*INDEX('المشاريع'!$F$6:$F$205,MATCH(B593&amp;"",'المشاريع'!$A$6:$A$205,0)),2),0),0))</f>
        <v/>
      </c>
    </row>
    <row r="594">
      <c r="A594" s="13" t="n"/>
      <c r="B594" s="5" t="n"/>
      <c r="C594" s="19" t="n"/>
      <c r="D594" s="5" t="n"/>
      <c r="E594" s="6">
        <f>IF(B594&amp;""="","",IFERROR(INDEX('المشاريع'!$B$6:$B$205,MATCH(B594&amp;"",'المشاريع'!$A$6:$A$205,0))&amp;"","كود غير موجود"))</f>
        <v/>
      </c>
      <c r="F594" s="18">
        <f>IF(OR(B594&amp;""="",NOT(ISNUMBER(C594))),"",IFERROR(IF(INDEX('المشاريع'!$D$6:$D$205,MATCH(B594&amp;"",'المشاريع'!$A$6:$A$205,0))="بالساعة",ROUND(C594*INDEX('المشاريع'!$F$6:$F$205,MATCH(B594&amp;"",'المشاريع'!$A$6:$A$205,0)),2),0),0))</f>
        <v/>
      </c>
    </row>
    <row r="595">
      <c r="A595" s="13" t="n"/>
      <c r="B595" s="5" t="n"/>
      <c r="C595" s="19" t="n"/>
      <c r="D595" s="5" t="n"/>
      <c r="E595" s="6">
        <f>IF(B595&amp;""="","",IFERROR(INDEX('المشاريع'!$B$6:$B$205,MATCH(B595&amp;"",'المشاريع'!$A$6:$A$205,0))&amp;"","كود غير موجود"))</f>
        <v/>
      </c>
      <c r="F595" s="18">
        <f>IF(OR(B595&amp;""="",NOT(ISNUMBER(C595))),"",IFERROR(IF(INDEX('المشاريع'!$D$6:$D$205,MATCH(B595&amp;"",'المشاريع'!$A$6:$A$205,0))="بالساعة",ROUND(C595*INDEX('المشاريع'!$F$6:$F$205,MATCH(B595&amp;"",'المشاريع'!$A$6:$A$205,0)),2),0),0))</f>
        <v/>
      </c>
    </row>
    <row r="596">
      <c r="A596" s="13" t="n"/>
      <c r="B596" s="5" t="n"/>
      <c r="C596" s="19" t="n"/>
      <c r="D596" s="5" t="n"/>
      <c r="E596" s="6">
        <f>IF(B596&amp;""="","",IFERROR(INDEX('المشاريع'!$B$6:$B$205,MATCH(B596&amp;"",'المشاريع'!$A$6:$A$205,0))&amp;"","كود غير موجود"))</f>
        <v/>
      </c>
      <c r="F596" s="18">
        <f>IF(OR(B596&amp;""="",NOT(ISNUMBER(C596))),"",IFERROR(IF(INDEX('المشاريع'!$D$6:$D$205,MATCH(B596&amp;"",'المشاريع'!$A$6:$A$205,0))="بالساعة",ROUND(C596*INDEX('المشاريع'!$F$6:$F$205,MATCH(B596&amp;"",'المشاريع'!$A$6:$A$205,0)),2),0),0))</f>
        <v/>
      </c>
    </row>
    <row r="597">
      <c r="A597" s="13" t="n"/>
      <c r="B597" s="5" t="n"/>
      <c r="C597" s="19" t="n"/>
      <c r="D597" s="5" t="n"/>
      <c r="E597" s="6">
        <f>IF(B597&amp;""="","",IFERROR(INDEX('المشاريع'!$B$6:$B$205,MATCH(B597&amp;"",'المشاريع'!$A$6:$A$205,0))&amp;"","كود غير موجود"))</f>
        <v/>
      </c>
      <c r="F597" s="18">
        <f>IF(OR(B597&amp;""="",NOT(ISNUMBER(C597))),"",IFERROR(IF(INDEX('المشاريع'!$D$6:$D$205,MATCH(B597&amp;"",'المشاريع'!$A$6:$A$205,0))="بالساعة",ROUND(C597*INDEX('المشاريع'!$F$6:$F$205,MATCH(B597&amp;"",'المشاريع'!$A$6:$A$205,0)),2),0),0))</f>
        <v/>
      </c>
    </row>
    <row r="598">
      <c r="A598" s="13" t="n"/>
      <c r="B598" s="5" t="n"/>
      <c r="C598" s="19" t="n"/>
      <c r="D598" s="5" t="n"/>
      <c r="E598" s="6">
        <f>IF(B598&amp;""="","",IFERROR(INDEX('المشاريع'!$B$6:$B$205,MATCH(B598&amp;"",'المشاريع'!$A$6:$A$205,0))&amp;"","كود غير موجود"))</f>
        <v/>
      </c>
      <c r="F598" s="18">
        <f>IF(OR(B598&amp;""="",NOT(ISNUMBER(C598))),"",IFERROR(IF(INDEX('المشاريع'!$D$6:$D$205,MATCH(B598&amp;"",'المشاريع'!$A$6:$A$205,0))="بالساعة",ROUND(C598*INDEX('المشاريع'!$F$6:$F$205,MATCH(B598&amp;"",'المشاريع'!$A$6:$A$205,0)),2),0),0))</f>
        <v/>
      </c>
    </row>
    <row r="599">
      <c r="A599" s="13" t="n"/>
      <c r="B599" s="5" t="n"/>
      <c r="C599" s="19" t="n"/>
      <c r="D599" s="5" t="n"/>
      <c r="E599" s="6">
        <f>IF(B599&amp;""="","",IFERROR(INDEX('المشاريع'!$B$6:$B$205,MATCH(B599&amp;"",'المشاريع'!$A$6:$A$205,0))&amp;"","كود غير موجود"))</f>
        <v/>
      </c>
      <c r="F599" s="18">
        <f>IF(OR(B599&amp;""="",NOT(ISNUMBER(C599))),"",IFERROR(IF(INDEX('المشاريع'!$D$6:$D$205,MATCH(B599&amp;"",'المشاريع'!$A$6:$A$205,0))="بالساعة",ROUND(C599*INDEX('المشاريع'!$F$6:$F$205,MATCH(B599&amp;"",'المشاريع'!$A$6:$A$205,0)),2),0),0))</f>
        <v/>
      </c>
    </row>
    <row r="600">
      <c r="A600" s="13" t="n"/>
      <c r="B600" s="5" t="n"/>
      <c r="C600" s="19" t="n"/>
      <c r="D600" s="5" t="n"/>
      <c r="E600" s="6">
        <f>IF(B600&amp;""="","",IFERROR(INDEX('المشاريع'!$B$6:$B$205,MATCH(B600&amp;"",'المشاريع'!$A$6:$A$205,0))&amp;"","كود غير موجود"))</f>
        <v/>
      </c>
      <c r="F600" s="18">
        <f>IF(OR(B600&amp;""="",NOT(ISNUMBER(C600))),"",IFERROR(IF(INDEX('المشاريع'!$D$6:$D$205,MATCH(B600&amp;"",'المشاريع'!$A$6:$A$205,0))="بالساعة",ROUND(C600*INDEX('المشاريع'!$F$6:$F$205,MATCH(B600&amp;"",'المشاريع'!$A$6:$A$205,0)),2),0),0))</f>
        <v/>
      </c>
    </row>
    <row r="601">
      <c r="A601" s="13" t="n"/>
      <c r="B601" s="5" t="n"/>
      <c r="C601" s="19" t="n"/>
      <c r="D601" s="5" t="n"/>
      <c r="E601" s="6">
        <f>IF(B601&amp;""="","",IFERROR(INDEX('المشاريع'!$B$6:$B$205,MATCH(B601&amp;"",'المشاريع'!$A$6:$A$205,0))&amp;"","كود غير موجود"))</f>
        <v/>
      </c>
      <c r="F601" s="18">
        <f>IF(OR(B601&amp;""="",NOT(ISNUMBER(C601))),"",IFERROR(IF(INDEX('المشاريع'!$D$6:$D$205,MATCH(B601&amp;"",'المشاريع'!$A$6:$A$205,0))="بالساعة",ROUND(C601*INDEX('المشاريع'!$F$6:$F$205,MATCH(B601&amp;"",'المشاريع'!$A$6:$A$205,0)),2),0),0))</f>
        <v/>
      </c>
    </row>
    <row r="602">
      <c r="A602" s="13" t="n"/>
      <c r="B602" s="5" t="n"/>
      <c r="C602" s="19" t="n"/>
      <c r="D602" s="5" t="n"/>
      <c r="E602" s="6">
        <f>IF(B602&amp;""="","",IFERROR(INDEX('المشاريع'!$B$6:$B$205,MATCH(B602&amp;"",'المشاريع'!$A$6:$A$205,0))&amp;"","كود غير موجود"))</f>
        <v/>
      </c>
      <c r="F602" s="18">
        <f>IF(OR(B602&amp;""="",NOT(ISNUMBER(C602))),"",IFERROR(IF(INDEX('المشاريع'!$D$6:$D$205,MATCH(B602&amp;"",'المشاريع'!$A$6:$A$205,0))="بالساعة",ROUND(C602*INDEX('المشاريع'!$F$6:$F$205,MATCH(B602&amp;"",'المشاريع'!$A$6:$A$205,0)),2),0),0))</f>
        <v/>
      </c>
    </row>
    <row r="603">
      <c r="A603" s="13" t="n"/>
      <c r="B603" s="5" t="n"/>
      <c r="C603" s="19" t="n"/>
      <c r="D603" s="5" t="n"/>
      <c r="E603" s="6">
        <f>IF(B603&amp;""="","",IFERROR(INDEX('المشاريع'!$B$6:$B$205,MATCH(B603&amp;"",'المشاريع'!$A$6:$A$205,0))&amp;"","كود غير موجود"))</f>
        <v/>
      </c>
      <c r="F603" s="18">
        <f>IF(OR(B603&amp;""="",NOT(ISNUMBER(C603))),"",IFERROR(IF(INDEX('المشاريع'!$D$6:$D$205,MATCH(B603&amp;"",'المشاريع'!$A$6:$A$205,0))="بالساعة",ROUND(C603*INDEX('المشاريع'!$F$6:$F$205,MATCH(B603&amp;"",'المشاريع'!$A$6:$A$205,0)),2),0),0))</f>
        <v/>
      </c>
    </row>
    <row r="604">
      <c r="A604" s="13" t="n"/>
      <c r="B604" s="5" t="n"/>
      <c r="C604" s="19" t="n"/>
      <c r="D604" s="5" t="n"/>
      <c r="E604" s="6">
        <f>IF(B604&amp;""="","",IFERROR(INDEX('المشاريع'!$B$6:$B$205,MATCH(B604&amp;"",'المشاريع'!$A$6:$A$205,0))&amp;"","كود غير موجود"))</f>
        <v/>
      </c>
      <c r="F604" s="18">
        <f>IF(OR(B604&amp;""="",NOT(ISNUMBER(C604))),"",IFERROR(IF(INDEX('المشاريع'!$D$6:$D$205,MATCH(B604&amp;"",'المشاريع'!$A$6:$A$205,0))="بالساعة",ROUND(C604*INDEX('المشاريع'!$F$6:$F$205,MATCH(B604&amp;"",'المشاريع'!$A$6:$A$205,0)),2),0),0))</f>
        <v/>
      </c>
    </row>
    <row r="605">
      <c r="A605" s="13" t="n"/>
      <c r="B605" s="5" t="n"/>
      <c r="C605" s="19" t="n"/>
      <c r="D605" s="5" t="n"/>
      <c r="E605" s="6">
        <f>IF(B605&amp;""="","",IFERROR(INDEX('المشاريع'!$B$6:$B$205,MATCH(B605&amp;"",'المشاريع'!$A$6:$A$205,0))&amp;"","كود غير موجود"))</f>
        <v/>
      </c>
      <c r="F605" s="18">
        <f>IF(OR(B605&amp;""="",NOT(ISNUMBER(C605))),"",IFERROR(IF(INDEX('المشاريع'!$D$6:$D$205,MATCH(B605&amp;"",'المشاريع'!$A$6:$A$205,0))="بالساعة",ROUND(C605*INDEX('المشاريع'!$F$6:$F$205,MATCH(B605&amp;"",'المشاريع'!$A$6:$A$205,0)),2),0),0))</f>
        <v/>
      </c>
    </row>
    <row r="606">
      <c r="A606" s="13" t="n"/>
      <c r="B606" s="5" t="n"/>
      <c r="C606" s="19" t="n"/>
      <c r="D606" s="5" t="n"/>
      <c r="E606" s="6">
        <f>IF(B606&amp;""="","",IFERROR(INDEX('المشاريع'!$B$6:$B$205,MATCH(B606&amp;"",'المشاريع'!$A$6:$A$205,0))&amp;"","كود غير موجود"))</f>
        <v/>
      </c>
      <c r="F606" s="18">
        <f>IF(OR(B606&amp;""="",NOT(ISNUMBER(C606))),"",IFERROR(IF(INDEX('المشاريع'!$D$6:$D$205,MATCH(B606&amp;"",'المشاريع'!$A$6:$A$205,0))="بالساعة",ROUND(C606*INDEX('المشاريع'!$F$6:$F$205,MATCH(B606&amp;"",'المشاريع'!$A$6:$A$205,0)),2),0),0))</f>
        <v/>
      </c>
    </row>
    <row r="607">
      <c r="A607" s="13" t="n"/>
      <c r="B607" s="5" t="n"/>
      <c r="C607" s="19" t="n"/>
      <c r="D607" s="5" t="n"/>
      <c r="E607" s="6">
        <f>IF(B607&amp;""="","",IFERROR(INDEX('المشاريع'!$B$6:$B$205,MATCH(B607&amp;"",'المشاريع'!$A$6:$A$205,0))&amp;"","كود غير موجود"))</f>
        <v/>
      </c>
      <c r="F607" s="18">
        <f>IF(OR(B607&amp;""="",NOT(ISNUMBER(C607))),"",IFERROR(IF(INDEX('المشاريع'!$D$6:$D$205,MATCH(B607&amp;"",'المشاريع'!$A$6:$A$205,0))="بالساعة",ROUND(C607*INDEX('المشاريع'!$F$6:$F$205,MATCH(B607&amp;"",'المشاريع'!$A$6:$A$205,0)),2),0),0))</f>
        <v/>
      </c>
    </row>
    <row r="608">
      <c r="A608" s="13" t="n"/>
      <c r="B608" s="5" t="n"/>
      <c r="C608" s="19" t="n"/>
      <c r="D608" s="5" t="n"/>
      <c r="E608" s="6">
        <f>IF(B608&amp;""="","",IFERROR(INDEX('المشاريع'!$B$6:$B$205,MATCH(B608&amp;"",'المشاريع'!$A$6:$A$205,0))&amp;"","كود غير موجود"))</f>
        <v/>
      </c>
      <c r="F608" s="18">
        <f>IF(OR(B608&amp;""="",NOT(ISNUMBER(C608))),"",IFERROR(IF(INDEX('المشاريع'!$D$6:$D$205,MATCH(B608&amp;"",'المشاريع'!$A$6:$A$205,0))="بالساعة",ROUND(C608*INDEX('المشاريع'!$F$6:$F$205,MATCH(B608&amp;"",'المشاريع'!$A$6:$A$205,0)),2),0),0))</f>
        <v/>
      </c>
    </row>
    <row r="609">
      <c r="A609" s="13" t="n"/>
      <c r="B609" s="5" t="n"/>
      <c r="C609" s="19" t="n"/>
      <c r="D609" s="5" t="n"/>
      <c r="E609" s="6">
        <f>IF(B609&amp;""="","",IFERROR(INDEX('المشاريع'!$B$6:$B$205,MATCH(B609&amp;"",'المشاريع'!$A$6:$A$205,0))&amp;"","كود غير موجود"))</f>
        <v/>
      </c>
      <c r="F609" s="18">
        <f>IF(OR(B609&amp;""="",NOT(ISNUMBER(C609))),"",IFERROR(IF(INDEX('المشاريع'!$D$6:$D$205,MATCH(B609&amp;"",'المشاريع'!$A$6:$A$205,0))="بالساعة",ROUND(C609*INDEX('المشاريع'!$F$6:$F$205,MATCH(B609&amp;"",'المشاريع'!$A$6:$A$205,0)),2),0),0))</f>
        <v/>
      </c>
    </row>
    <row r="610">
      <c r="A610" s="13" t="n"/>
      <c r="B610" s="5" t="n"/>
      <c r="C610" s="19" t="n"/>
      <c r="D610" s="5" t="n"/>
      <c r="E610" s="6">
        <f>IF(B610&amp;""="","",IFERROR(INDEX('المشاريع'!$B$6:$B$205,MATCH(B610&amp;"",'المشاريع'!$A$6:$A$205,0))&amp;"","كود غير موجود"))</f>
        <v/>
      </c>
      <c r="F610" s="18">
        <f>IF(OR(B610&amp;""="",NOT(ISNUMBER(C610))),"",IFERROR(IF(INDEX('المشاريع'!$D$6:$D$205,MATCH(B610&amp;"",'المشاريع'!$A$6:$A$205,0))="بالساعة",ROUND(C610*INDEX('المشاريع'!$F$6:$F$205,MATCH(B610&amp;"",'المشاريع'!$A$6:$A$205,0)),2),0),0))</f>
        <v/>
      </c>
    </row>
    <row r="611">
      <c r="A611" s="13" t="n"/>
      <c r="B611" s="5" t="n"/>
      <c r="C611" s="19" t="n"/>
      <c r="D611" s="5" t="n"/>
      <c r="E611" s="6">
        <f>IF(B611&amp;""="","",IFERROR(INDEX('المشاريع'!$B$6:$B$205,MATCH(B611&amp;"",'المشاريع'!$A$6:$A$205,0))&amp;"","كود غير موجود"))</f>
        <v/>
      </c>
      <c r="F611" s="18">
        <f>IF(OR(B611&amp;""="",NOT(ISNUMBER(C611))),"",IFERROR(IF(INDEX('المشاريع'!$D$6:$D$205,MATCH(B611&amp;"",'المشاريع'!$A$6:$A$205,0))="بالساعة",ROUND(C611*INDEX('المشاريع'!$F$6:$F$205,MATCH(B611&amp;"",'المشاريع'!$A$6:$A$205,0)),2),0),0))</f>
        <v/>
      </c>
    </row>
    <row r="612">
      <c r="A612" s="13" t="n"/>
      <c r="B612" s="5" t="n"/>
      <c r="C612" s="19" t="n"/>
      <c r="D612" s="5" t="n"/>
      <c r="E612" s="6">
        <f>IF(B612&amp;""="","",IFERROR(INDEX('المشاريع'!$B$6:$B$205,MATCH(B612&amp;"",'المشاريع'!$A$6:$A$205,0))&amp;"","كود غير موجود"))</f>
        <v/>
      </c>
      <c r="F612" s="18">
        <f>IF(OR(B612&amp;""="",NOT(ISNUMBER(C612))),"",IFERROR(IF(INDEX('المشاريع'!$D$6:$D$205,MATCH(B612&amp;"",'المشاريع'!$A$6:$A$205,0))="بالساعة",ROUND(C612*INDEX('المشاريع'!$F$6:$F$205,MATCH(B612&amp;"",'المشاريع'!$A$6:$A$205,0)),2),0),0))</f>
        <v/>
      </c>
    </row>
    <row r="613">
      <c r="A613" s="13" t="n"/>
      <c r="B613" s="5" t="n"/>
      <c r="C613" s="19" t="n"/>
      <c r="D613" s="5" t="n"/>
      <c r="E613" s="6">
        <f>IF(B613&amp;""="","",IFERROR(INDEX('المشاريع'!$B$6:$B$205,MATCH(B613&amp;"",'المشاريع'!$A$6:$A$205,0))&amp;"","كود غير موجود"))</f>
        <v/>
      </c>
      <c r="F613" s="18">
        <f>IF(OR(B613&amp;""="",NOT(ISNUMBER(C613))),"",IFERROR(IF(INDEX('المشاريع'!$D$6:$D$205,MATCH(B613&amp;"",'المشاريع'!$A$6:$A$205,0))="بالساعة",ROUND(C613*INDEX('المشاريع'!$F$6:$F$205,MATCH(B613&amp;"",'المشاريع'!$A$6:$A$205,0)),2),0),0))</f>
        <v/>
      </c>
    </row>
    <row r="614">
      <c r="A614" s="13" t="n"/>
      <c r="B614" s="5" t="n"/>
      <c r="C614" s="19" t="n"/>
      <c r="D614" s="5" t="n"/>
      <c r="E614" s="6">
        <f>IF(B614&amp;""="","",IFERROR(INDEX('المشاريع'!$B$6:$B$205,MATCH(B614&amp;"",'المشاريع'!$A$6:$A$205,0))&amp;"","كود غير موجود"))</f>
        <v/>
      </c>
      <c r="F614" s="18">
        <f>IF(OR(B614&amp;""="",NOT(ISNUMBER(C614))),"",IFERROR(IF(INDEX('المشاريع'!$D$6:$D$205,MATCH(B614&amp;"",'المشاريع'!$A$6:$A$205,0))="بالساعة",ROUND(C614*INDEX('المشاريع'!$F$6:$F$205,MATCH(B614&amp;"",'المشاريع'!$A$6:$A$205,0)),2),0),0))</f>
        <v/>
      </c>
    </row>
    <row r="615">
      <c r="A615" s="13" t="n"/>
      <c r="B615" s="5" t="n"/>
      <c r="C615" s="19" t="n"/>
      <c r="D615" s="5" t="n"/>
      <c r="E615" s="6">
        <f>IF(B615&amp;""="","",IFERROR(INDEX('المشاريع'!$B$6:$B$205,MATCH(B615&amp;"",'المشاريع'!$A$6:$A$205,0))&amp;"","كود غير موجود"))</f>
        <v/>
      </c>
      <c r="F615" s="18">
        <f>IF(OR(B615&amp;""="",NOT(ISNUMBER(C615))),"",IFERROR(IF(INDEX('المشاريع'!$D$6:$D$205,MATCH(B615&amp;"",'المشاريع'!$A$6:$A$205,0))="بالساعة",ROUND(C615*INDEX('المشاريع'!$F$6:$F$205,MATCH(B615&amp;"",'المشاريع'!$A$6:$A$205,0)),2),0),0))</f>
        <v/>
      </c>
    </row>
    <row r="616">
      <c r="A616" s="13" t="n"/>
      <c r="B616" s="5" t="n"/>
      <c r="C616" s="19" t="n"/>
      <c r="D616" s="5" t="n"/>
      <c r="E616" s="6">
        <f>IF(B616&amp;""="","",IFERROR(INDEX('المشاريع'!$B$6:$B$205,MATCH(B616&amp;"",'المشاريع'!$A$6:$A$205,0))&amp;"","كود غير موجود"))</f>
        <v/>
      </c>
      <c r="F616" s="18">
        <f>IF(OR(B616&amp;""="",NOT(ISNUMBER(C616))),"",IFERROR(IF(INDEX('المشاريع'!$D$6:$D$205,MATCH(B616&amp;"",'المشاريع'!$A$6:$A$205,0))="بالساعة",ROUND(C616*INDEX('المشاريع'!$F$6:$F$205,MATCH(B616&amp;"",'المشاريع'!$A$6:$A$205,0)),2),0),0))</f>
        <v/>
      </c>
    </row>
    <row r="617">
      <c r="A617" s="13" t="n"/>
      <c r="B617" s="5" t="n"/>
      <c r="C617" s="19" t="n"/>
      <c r="D617" s="5" t="n"/>
      <c r="E617" s="6">
        <f>IF(B617&amp;""="","",IFERROR(INDEX('المشاريع'!$B$6:$B$205,MATCH(B617&amp;"",'المشاريع'!$A$6:$A$205,0))&amp;"","كود غير موجود"))</f>
        <v/>
      </c>
      <c r="F617" s="18">
        <f>IF(OR(B617&amp;""="",NOT(ISNUMBER(C617))),"",IFERROR(IF(INDEX('المشاريع'!$D$6:$D$205,MATCH(B617&amp;"",'المشاريع'!$A$6:$A$205,0))="بالساعة",ROUND(C617*INDEX('المشاريع'!$F$6:$F$205,MATCH(B617&amp;"",'المشاريع'!$A$6:$A$205,0)),2),0),0))</f>
        <v/>
      </c>
    </row>
    <row r="618">
      <c r="A618" s="13" t="n"/>
      <c r="B618" s="5" t="n"/>
      <c r="C618" s="19" t="n"/>
      <c r="D618" s="5" t="n"/>
      <c r="E618" s="6">
        <f>IF(B618&amp;""="","",IFERROR(INDEX('المشاريع'!$B$6:$B$205,MATCH(B618&amp;"",'المشاريع'!$A$6:$A$205,0))&amp;"","كود غير موجود"))</f>
        <v/>
      </c>
      <c r="F618" s="18">
        <f>IF(OR(B618&amp;""="",NOT(ISNUMBER(C618))),"",IFERROR(IF(INDEX('المشاريع'!$D$6:$D$205,MATCH(B618&amp;"",'المشاريع'!$A$6:$A$205,0))="بالساعة",ROUND(C618*INDEX('المشاريع'!$F$6:$F$205,MATCH(B618&amp;"",'المشاريع'!$A$6:$A$205,0)),2),0),0))</f>
        <v/>
      </c>
    </row>
    <row r="619">
      <c r="A619" s="13" t="n"/>
      <c r="B619" s="5" t="n"/>
      <c r="C619" s="19" t="n"/>
      <c r="D619" s="5" t="n"/>
      <c r="E619" s="6">
        <f>IF(B619&amp;""="","",IFERROR(INDEX('المشاريع'!$B$6:$B$205,MATCH(B619&amp;"",'المشاريع'!$A$6:$A$205,0))&amp;"","كود غير موجود"))</f>
        <v/>
      </c>
      <c r="F619" s="18">
        <f>IF(OR(B619&amp;""="",NOT(ISNUMBER(C619))),"",IFERROR(IF(INDEX('المشاريع'!$D$6:$D$205,MATCH(B619&amp;"",'المشاريع'!$A$6:$A$205,0))="بالساعة",ROUND(C619*INDEX('المشاريع'!$F$6:$F$205,MATCH(B619&amp;"",'المشاريع'!$A$6:$A$205,0)),2),0),0))</f>
        <v/>
      </c>
    </row>
    <row r="620">
      <c r="A620" s="13" t="n"/>
      <c r="B620" s="5" t="n"/>
      <c r="C620" s="19" t="n"/>
      <c r="D620" s="5" t="n"/>
      <c r="E620" s="6">
        <f>IF(B620&amp;""="","",IFERROR(INDEX('المشاريع'!$B$6:$B$205,MATCH(B620&amp;"",'المشاريع'!$A$6:$A$205,0))&amp;"","كود غير موجود"))</f>
        <v/>
      </c>
      <c r="F620" s="18">
        <f>IF(OR(B620&amp;""="",NOT(ISNUMBER(C620))),"",IFERROR(IF(INDEX('المشاريع'!$D$6:$D$205,MATCH(B620&amp;"",'المشاريع'!$A$6:$A$205,0))="بالساعة",ROUND(C620*INDEX('المشاريع'!$F$6:$F$205,MATCH(B620&amp;"",'المشاريع'!$A$6:$A$205,0)),2),0),0))</f>
        <v/>
      </c>
    </row>
    <row r="621">
      <c r="A621" s="13" t="n"/>
      <c r="B621" s="5" t="n"/>
      <c r="C621" s="19" t="n"/>
      <c r="D621" s="5" t="n"/>
      <c r="E621" s="6">
        <f>IF(B621&amp;""="","",IFERROR(INDEX('المشاريع'!$B$6:$B$205,MATCH(B621&amp;"",'المشاريع'!$A$6:$A$205,0))&amp;"","كود غير موجود"))</f>
        <v/>
      </c>
      <c r="F621" s="18">
        <f>IF(OR(B621&amp;""="",NOT(ISNUMBER(C621))),"",IFERROR(IF(INDEX('المشاريع'!$D$6:$D$205,MATCH(B621&amp;"",'المشاريع'!$A$6:$A$205,0))="بالساعة",ROUND(C621*INDEX('المشاريع'!$F$6:$F$205,MATCH(B621&amp;"",'المشاريع'!$A$6:$A$205,0)),2),0),0))</f>
        <v/>
      </c>
    </row>
    <row r="622">
      <c r="A622" s="13" t="n"/>
      <c r="B622" s="5" t="n"/>
      <c r="C622" s="19" t="n"/>
      <c r="D622" s="5" t="n"/>
      <c r="E622" s="6">
        <f>IF(B622&amp;""="","",IFERROR(INDEX('المشاريع'!$B$6:$B$205,MATCH(B622&amp;"",'المشاريع'!$A$6:$A$205,0))&amp;"","كود غير موجود"))</f>
        <v/>
      </c>
      <c r="F622" s="18">
        <f>IF(OR(B622&amp;""="",NOT(ISNUMBER(C622))),"",IFERROR(IF(INDEX('المشاريع'!$D$6:$D$205,MATCH(B622&amp;"",'المشاريع'!$A$6:$A$205,0))="بالساعة",ROUND(C622*INDEX('المشاريع'!$F$6:$F$205,MATCH(B622&amp;"",'المشاريع'!$A$6:$A$205,0)),2),0),0))</f>
        <v/>
      </c>
    </row>
    <row r="623">
      <c r="A623" s="13" t="n"/>
      <c r="B623" s="5" t="n"/>
      <c r="C623" s="19" t="n"/>
      <c r="D623" s="5" t="n"/>
      <c r="E623" s="6">
        <f>IF(B623&amp;""="","",IFERROR(INDEX('المشاريع'!$B$6:$B$205,MATCH(B623&amp;"",'المشاريع'!$A$6:$A$205,0))&amp;"","كود غير موجود"))</f>
        <v/>
      </c>
      <c r="F623" s="18">
        <f>IF(OR(B623&amp;""="",NOT(ISNUMBER(C623))),"",IFERROR(IF(INDEX('المشاريع'!$D$6:$D$205,MATCH(B623&amp;"",'المشاريع'!$A$6:$A$205,0))="بالساعة",ROUND(C623*INDEX('المشاريع'!$F$6:$F$205,MATCH(B623&amp;"",'المشاريع'!$A$6:$A$205,0)),2),0),0))</f>
        <v/>
      </c>
    </row>
    <row r="624">
      <c r="A624" s="13" t="n"/>
      <c r="B624" s="5" t="n"/>
      <c r="C624" s="19" t="n"/>
      <c r="D624" s="5" t="n"/>
      <c r="E624" s="6">
        <f>IF(B624&amp;""="","",IFERROR(INDEX('المشاريع'!$B$6:$B$205,MATCH(B624&amp;"",'المشاريع'!$A$6:$A$205,0))&amp;"","كود غير موجود"))</f>
        <v/>
      </c>
      <c r="F624" s="18">
        <f>IF(OR(B624&amp;""="",NOT(ISNUMBER(C624))),"",IFERROR(IF(INDEX('المشاريع'!$D$6:$D$205,MATCH(B624&amp;"",'المشاريع'!$A$6:$A$205,0))="بالساعة",ROUND(C624*INDEX('المشاريع'!$F$6:$F$205,MATCH(B624&amp;"",'المشاريع'!$A$6:$A$205,0)),2),0),0))</f>
        <v/>
      </c>
    </row>
    <row r="625">
      <c r="A625" s="13" t="n"/>
      <c r="B625" s="5" t="n"/>
      <c r="C625" s="19" t="n"/>
      <c r="D625" s="5" t="n"/>
      <c r="E625" s="6">
        <f>IF(B625&amp;""="","",IFERROR(INDEX('المشاريع'!$B$6:$B$205,MATCH(B625&amp;"",'المشاريع'!$A$6:$A$205,0))&amp;"","كود غير موجود"))</f>
        <v/>
      </c>
      <c r="F625" s="18">
        <f>IF(OR(B625&amp;""="",NOT(ISNUMBER(C625))),"",IFERROR(IF(INDEX('المشاريع'!$D$6:$D$205,MATCH(B625&amp;"",'المشاريع'!$A$6:$A$205,0))="بالساعة",ROUND(C625*INDEX('المشاريع'!$F$6:$F$205,MATCH(B625&amp;"",'المشاريع'!$A$6:$A$205,0)),2),0),0))</f>
        <v/>
      </c>
    </row>
    <row r="626">
      <c r="A626" s="13" t="n"/>
      <c r="B626" s="5" t="n"/>
      <c r="C626" s="19" t="n"/>
      <c r="D626" s="5" t="n"/>
      <c r="E626" s="6">
        <f>IF(B626&amp;""="","",IFERROR(INDEX('المشاريع'!$B$6:$B$205,MATCH(B626&amp;"",'المشاريع'!$A$6:$A$205,0))&amp;"","كود غير موجود"))</f>
        <v/>
      </c>
      <c r="F626" s="18">
        <f>IF(OR(B626&amp;""="",NOT(ISNUMBER(C626))),"",IFERROR(IF(INDEX('المشاريع'!$D$6:$D$205,MATCH(B626&amp;"",'المشاريع'!$A$6:$A$205,0))="بالساعة",ROUND(C626*INDEX('المشاريع'!$F$6:$F$205,MATCH(B626&amp;"",'المشاريع'!$A$6:$A$205,0)),2),0),0))</f>
        <v/>
      </c>
    </row>
    <row r="627">
      <c r="A627" s="13" t="n"/>
      <c r="B627" s="5" t="n"/>
      <c r="C627" s="19" t="n"/>
      <c r="D627" s="5" t="n"/>
      <c r="E627" s="6">
        <f>IF(B627&amp;""="","",IFERROR(INDEX('المشاريع'!$B$6:$B$205,MATCH(B627&amp;"",'المشاريع'!$A$6:$A$205,0))&amp;"","كود غير موجود"))</f>
        <v/>
      </c>
      <c r="F627" s="18">
        <f>IF(OR(B627&amp;""="",NOT(ISNUMBER(C627))),"",IFERROR(IF(INDEX('المشاريع'!$D$6:$D$205,MATCH(B627&amp;"",'المشاريع'!$A$6:$A$205,0))="بالساعة",ROUND(C627*INDEX('المشاريع'!$F$6:$F$205,MATCH(B627&amp;"",'المشاريع'!$A$6:$A$205,0)),2),0),0))</f>
        <v/>
      </c>
    </row>
    <row r="628">
      <c r="A628" s="13" t="n"/>
      <c r="B628" s="5" t="n"/>
      <c r="C628" s="19" t="n"/>
      <c r="D628" s="5" t="n"/>
      <c r="E628" s="6">
        <f>IF(B628&amp;""="","",IFERROR(INDEX('المشاريع'!$B$6:$B$205,MATCH(B628&amp;"",'المشاريع'!$A$6:$A$205,0))&amp;"","كود غير موجود"))</f>
        <v/>
      </c>
      <c r="F628" s="18">
        <f>IF(OR(B628&amp;""="",NOT(ISNUMBER(C628))),"",IFERROR(IF(INDEX('المشاريع'!$D$6:$D$205,MATCH(B628&amp;"",'المشاريع'!$A$6:$A$205,0))="بالساعة",ROUND(C628*INDEX('المشاريع'!$F$6:$F$205,MATCH(B628&amp;"",'المشاريع'!$A$6:$A$205,0)),2),0),0))</f>
        <v/>
      </c>
    </row>
    <row r="629">
      <c r="A629" s="13" t="n"/>
      <c r="B629" s="5" t="n"/>
      <c r="C629" s="19" t="n"/>
      <c r="D629" s="5" t="n"/>
      <c r="E629" s="6">
        <f>IF(B629&amp;""="","",IFERROR(INDEX('المشاريع'!$B$6:$B$205,MATCH(B629&amp;"",'المشاريع'!$A$6:$A$205,0))&amp;"","كود غير موجود"))</f>
        <v/>
      </c>
      <c r="F629" s="18">
        <f>IF(OR(B629&amp;""="",NOT(ISNUMBER(C629))),"",IFERROR(IF(INDEX('المشاريع'!$D$6:$D$205,MATCH(B629&amp;"",'المشاريع'!$A$6:$A$205,0))="بالساعة",ROUND(C629*INDEX('المشاريع'!$F$6:$F$205,MATCH(B629&amp;"",'المشاريع'!$A$6:$A$205,0)),2),0),0))</f>
        <v/>
      </c>
    </row>
    <row r="630">
      <c r="A630" s="13" t="n"/>
      <c r="B630" s="5" t="n"/>
      <c r="C630" s="19" t="n"/>
      <c r="D630" s="5" t="n"/>
      <c r="E630" s="6">
        <f>IF(B630&amp;""="","",IFERROR(INDEX('المشاريع'!$B$6:$B$205,MATCH(B630&amp;"",'المشاريع'!$A$6:$A$205,0))&amp;"","كود غير موجود"))</f>
        <v/>
      </c>
      <c r="F630" s="18">
        <f>IF(OR(B630&amp;""="",NOT(ISNUMBER(C630))),"",IFERROR(IF(INDEX('المشاريع'!$D$6:$D$205,MATCH(B630&amp;"",'المشاريع'!$A$6:$A$205,0))="بالساعة",ROUND(C630*INDEX('المشاريع'!$F$6:$F$205,MATCH(B630&amp;"",'المشاريع'!$A$6:$A$205,0)),2),0),0))</f>
        <v/>
      </c>
    </row>
    <row r="631">
      <c r="A631" s="13" t="n"/>
      <c r="B631" s="5" t="n"/>
      <c r="C631" s="19" t="n"/>
      <c r="D631" s="5" t="n"/>
      <c r="E631" s="6">
        <f>IF(B631&amp;""="","",IFERROR(INDEX('المشاريع'!$B$6:$B$205,MATCH(B631&amp;"",'المشاريع'!$A$6:$A$205,0))&amp;"","كود غير موجود"))</f>
        <v/>
      </c>
      <c r="F631" s="18">
        <f>IF(OR(B631&amp;""="",NOT(ISNUMBER(C631))),"",IFERROR(IF(INDEX('المشاريع'!$D$6:$D$205,MATCH(B631&amp;"",'المشاريع'!$A$6:$A$205,0))="بالساعة",ROUND(C631*INDEX('المشاريع'!$F$6:$F$205,MATCH(B631&amp;"",'المشاريع'!$A$6:$A$205,0)),2),0),0))</f>
        <v/>
      </c>
    </row>
    <row r="632">
      <c r="A632" s="13" t="n"/>
      <c r="B632" s="5" t="n"/>
      <c r="C632" s="19" t="n"/>
      <c r="D632" s="5" t="n"/>
      <c r="E632" s="6">
        <f>IF(B632&amp;""="","",IFERROR(INDEX('المشاريع'!$B$6:$B$205,MATCH(B632&amp;"",'المشاريع'!$A$6:$A$205,0))&amp;"","كود غير موجود"))</f>
        <v/>
      </c>
      <c r="F632" s="18">
        <f>IF(OR(B632&amp;""="",NOT(ISNUMBER(C632))),"",IFERROR(IF(INDEX('المشاريع'!$D$6:$D$205,MATCH(B632&amp;"",'المشاريع'!$A$6:$A$205,0))="بالساعة",ROUND(C632*INDEX('المشاريع'!$F$6:$F$205,MATCH(B632&amp;"",'المشاريع'!$A$6:$A$205,0)),2),0),0))</f>
        <v/>
      </c>
    </row>
    <row r="633">
      <c r="A633" s="13" t="n"/>
      <c r="B633" s="5" t="n"/>
      <c r="C633" s="19" t="n"/>
      <c r="D633" s="5" t="n"/>
      <c r="E633" s="6">
        <f>IF(B633&amp;""="","",IFERROR(INDEX('المشاريع'!$B$6:$B$205,MATCH(B633&amp;"",'المشاريع'!$A$6:$A$205,0))&amp;"","كود غير موجود"))</f>
        <v/>
      </c>
      <c r="F633" s="18">
        <f>IF(OR(B633&amp;""="",NOT(ISNUMBER(C633))),"",IFERROR(IF(INDEX('المشاريع'!$D$6:$D$205,MATCH(B633&amp;"",'المشاريع'!$A$6:$A$205,0))="بالساعة",ROUND(C633*INDEX('المشاريع'!$F$6:$F$205,MATCH(B633&amp;"",'المشاريع'!$A$6:$A$205,0)),2),0),0))</f>
        <v/>
      </c>
    </row>
    <row r="634">
      <c r="A634" s="13" t="n"/>
      <c r="B634" s="5" t="n"/>
      <c r="C634" s="19" t="n"/>
      <c r="D634" s="5" t="n"/>
      <c r="E634" s="6">
        <f>IF(B634&amp;""="","",IFERROR(INDEX('المشاريع'!$B$6:$B$205,MATCH(B634&amp;"",'المشاريع'!$A$6:$A$205,0))&amp;"","كود غير موجود"))</f>
        <v/>
      </c>
      <c r="F634" s="18">
        <f>IF(OR(B634&amp;""="",NOT(ISNUMBER(C634))),"",IFERROR(IF(INDEX('المشاريع'!$D$6:$D$205,MATCH(B634&amp;"",'المشاريع'!$A$6:$A$205,0))="بالساعة",ROUND(C634*INDEX('المشاريع'!$F$6:$F$205,MATCH(B634&amp;"",'المشاريع'!$A$6:$A$205,0)),2),0),0))</f>
        <v/>
      </c>
    </row>
    <row r="635">
      <c r="A635" s="13" t="n"/>
      <c r="B635" s="5" t="n"/>
      <c r="C635" s="19" t="n"/>
      <c r="D635" s="5" t="n"/>
      <c r="E635" s="6">
        <f>IF(B635&amp;""="","",IFERROR(INDEX('المشاريع'!$B$6:$B$205,MATCH(B635&amp;"",'المشاريع'!$A$6:$A$205,0))&amp;"","كود غير موجود"))</f>
        <v/>
      </c>
      <c r="F635" s="18">
        <f>IF(OR(B635&amp;""="",NOT(ISNUMBER(C635))),"",IFERROR(IF(INDEX('المشاريع'!$D$6:$D$205,MATCH(B635&amp;"",'المشاريع'!$A$6:$A$205,0))="بالساعة",ROUND(C635*INDEX('المشاريع'!$F$6:$F$205,MATCH(B635&amp;"",'المشاريع'!$A$6:$A$205,0)),2),0),0))</f>
        <v/>
      </c>
    </row>
    <row r="636">
      <c r="A636" s="13" t="n"/>
      <c r="B636" s="5" t="n"/>
      <c r="C636" s="19" t="n"/>
      <c r="D636" s="5" t="n"/>
      <c r="E636" s="6">
        <f>IF(B636&amp;""="","",IFERROR(INDEX('المشاريع'!$B$6:$B$205,MATCH(B636&amp;"",'المشاريع'!$A$6:$A$205,0))&amp;"","كود غير موجود"))</f>
        <v/>
      </c>
      <c r="F636" s="18">
        <f>IF(OR(B636&amp;""="",NOT(ISNUMBER(C636))),"",IFERROR(IF(INDEX('المشاريع'!$D$6:$D$205,MATCH(B636&amp;"",'المشاريع'!$A$6:$A$205,0))="بالساعة",ROUND(C636*INDEX('المشاريع'!$F$6:$F$205,MATCH(B636&amp;"",'المشاريع'!$A$6:$A$205,0)),2),0),0))</f>
        <v/>
      </c>
    </row>
    <row r="637">
      <c r="A637" s="13" t="n"/>
      <c r="B637" s="5" t="n"/>
      <c r="C637" s="19" t="n"/>
      <c r="D637" s="5" t="n"/>
      <c r="E637" s="6">
        <f>IF(B637&amp;""="","",IFERROR(INDEX('المشاريع'!$B$6:$B$205,MATCH(B637&amp;"",'المشاريع'!$A$6:$A$205,0))&amp;"","كود غير موجود"))</f>
        <v/>
      </c>
      <c r="F637" s="18">
        <f>IF(OR(B637&amp;""="",NOT(ISNUMBER(C637))),"",IFERROR(IF(INDEX('المشاريع'!$D$6:$D$205,MATCH(B637&amp;"",'المشاريع'!$A$6:$A$205,0))="بالساعة",ROUND(C637*INDEX('المشاريع'!$F$6:$F$205,MATCH(B637&amp;"",'المشاريع'!$A$6:$A$205,0)),2),0),0))</f>
        <v/>
      </c>
    </row>
    <row r="638">
      <c r="A638" s="13" t="n"/>
      <c r="B638" s="5" t="n"/>
      <c r="C638" s="19" t="n"/>
      <c r="D638" s="5" t="n"/>
      <c r="E638" s="6">
        <f>IF(B638&amp;""="","",IFERROR(INDEX('المشاريع'!$B$6:$B$205,MATCH(B638&amp;"",'المشاريع'!$A$6:$A$205,0))&amp;"","كود غير موجود"))</f>
        <v/>
      </c>
      <c r="F638" s="18">
        <f>IF(OR(B638&amp;""="",NOT(ISNUMBER(C638))),"",IFERROR(IF(INDEX('المشاريع'!$D$6:$D$205,MATCH(B638&amp;"",'المشاريع'!$A$6:$A$205,0))="بالساعة",ROUND(C638*INDEX('المشاريع'!$F$6:$F$205,MATCH(B638&amp;"",'المشاريع'!$A$6:$A$205,0)),2),0),0))</f>
        <v/>
      </c>
    </row>
    <row r="639">
      <c r="A639" s="13" t="n"/>
      <c r="B639" s="5" t="n"/>
      <c r="C639" s="19" t="n"/>
      <c r="D639" s="5" t="n"/>
      <c r="E639" s="6">
        <f>IF(B639&amp;""="","",IFERROR(INDEX('المشاريع'!$B$6:$B$205,MATCH(B639&amp;"",'المشاريع'!$A$6:$A$205,0))&amp;"","كود غير موجود"))</f>
        <v/>
      </c>
      <c r="F639" s="18">
        <f>IF(OR(B639&amp;""="",NOT(ISNUMBER(C639))),"",IFERROR(IF(INDEX('المشاريع'!$D$6:$D$205,MATCH(B639&amp;"",'المشاريع'!$A$6:$A$205,0))="بالساعة",ROUND(C639*INDEX('المشاريع'!$F$6:$F$205,MATCH(B639&amp;"",'المشاريع'!$A$6:$A$205,0)),2),0),0))</f>
        <v/>
      </c>
    </row>
    <row r="640">
      <c r="A640" s="13" t="n"/>
      <c r="B640" s="5" t="n"/>
      <c r="C640" s="19" t="n"/>
      <c r="D640" s="5" t="n"/>
      <c r="E640" s="6">
        <f>IF(B640&amp;""="","",IFERROR(INDEX('المشاريع'!$B$6:$B$205,MATCH(B640&amp;"",'المشاريع'!$A$6:$A$205,0))&amp;"","كود غير موجود"))</f>
        <v/>
      </c>
      <c r="F640" s="18">
        <f>IF(OR(B640&amp;""="",NOT(ISNUMBER(C640))),"",IFERROR(IF(INDEX('المشاريع'!$D$6:$D$205,MATCH(B640&amp;"",'المشاريع'!$A$6:$A$205,0))="بالساعة",ROUND(C640*INDEX('المشاريع'!$F$6:$F$205,MATCH(B640&amp;"",'المشاريع'!$A$6:$A$205,0)),2),0),0))</f>
        <v/>
      </c>
    </row>
    <row r="641">
      <c r="A641" s="13" t="n"/>
      <c r="B641" s="5" t="n"/>
      <c r="C641" s="19" t="n"/>
      <c r="D641" s="5" t="n"/>
      <c r="E641" s="6">
        <f>IF(B641&amp;""="","",IFERROR(INDEX('المشاريع'!$B$6:$B$205,MATCH(B641&amp;"",'المشاريع'!$A$6:$A$205,0))&amp;"","كود غير موجود"))</f>
        <v/>
      </c>
      <c r="F641" s="18">
        <f>IF(OR(B641&amp;""="",NOT(ISNUMBER(C641))),"",IFERROR(IF(INDEX('المشاريع'!$D$6:$D$205,MATCH(B641&amp;"",'المشاريع'!$A$6:$A$205,0))="بالساعة",ROUND(C641*INDEX('المشاريع'!$F$6:$F$205,MATCH(B641&amp;"",'المشاريع'!$A$6:$A$205,0)),2),0),0))</f>
        <v/>
      </c>
    </row>
    <row r="642">
      <c r="A642" s="13" t="n"/>
      <c r="B642" s="5" t="n"/>
      <c r="C642" s="19" t="n"/>
      <c r="D642" s="5" t="n"/>
      <c r="E642" s="6">
        <f>IF(B642&amp;""="","",IFERROR(INDEX('المشاريع'!$B$6:$B$205,MATCH(B642&amp;"",'المشاريع'!$A$6:$A$205,0))&amp;"","كود غير موجود"))</f>
        <v/>
      </c>
      <c r="F642" s="18">
        <f>IF(OR(B642&amp;""="",NOT(ISNUMBER(C642))),"",IFERROR(IF(INDEX('المشاريع'!$D$6:$D$205,MATCH(B642&amp;"",'المشاريع'!$A$6:$A$205,0))="بالساعة",ROUND(C642*INDEX('المشاريع'!$F$6:$F$205,MATCH(B642&amp;"",'المشاريع'!$A$6:$A$205,0)),2),0),0))</f>
        <v/>
      </c>
    </row>
    <row r="643">
      <c r="A643" s="13" t="n"/>
      <c r="B643" s="5" t="n"/>
      <c r="C643" s="19" t="n"/>
      <c r="D643" s="5" t="n"/>
      <c r="E643" s="6">
        <f>IF(B643&amp;""="","",IFERROR(INDEX('المشاريع'!$B$6:$B$205,MATCH(B643&amp;"",'المشاريع'!$A$6:$A$205,0))&amp;"","كود غير موجود"))</f>
        <v/>
      </c>
      <c r="F643" s="18">
        <f>IF(OR(B643&amp;""="",NOT(ISNUMBER(C643))),"",IFERROR(IF(INDEX('المشاريع'!$D$6:$D$205,MATCH(B643&amp;"",'المشاريع'!$A$6:$A$205,0))="بالساعة",ROUND(C643*INDEX('المشاريع'!$F$6:$F$205,MATCH(B643&amp;"",'المشاريع'!$A$6:$A$205,0)),2),0),0))</f>
        <v/>
      </c>
    </row>
    <row r="644">
      <c r="A644" s="13" t="n"/>
      <c r="B644" s="5" t="n"/>
      <c r="C644" s="19" t="n"/>
      <c r="D644" s="5" t="n"/>
      <c r="E644" s="6">
        <f>IF(B644&amp;""="","",IFERROR(INDEX('المشاريع'!$B$6:$B$205,MATCH(B644&amp;"",'المشاريع'!$A$6:$A$205,0))&amp;"","كود غير موجود"))</f>
        <v/>
      </c>
      <c r="F644" s="18">
        <f>IF(OR(B644&amp;""="",NOT(ISNUMBER(C644))),"",IFERROR(IF(INDEX('المشاريع'!$D$6:$D$205,MATCH(B644&amp;"",'المشاريع'!$A$6:$A$205,0))="بالساعة",ROUND(C644*INDEX('المشاريع'!$F$6:$F$205,MATCH(B644&amp;"",'المشاريع'!$A$6:$A$205,0)),2),0),0))</f>
        <v/>
      </c>
    </row>
    <row r="645">
      <c r="A645" s="13" t="n"/>
      <c r="B645" s="5" t="n"/>
      <c r="C645" s="19" t="n"/>
      <c r="D645" s="5" t="n"/>
      <c r="E645" s="6">
        <f>IF(B645&amp;""="","",IFERROR(INDEX('المشاريع'!$B$6:$B$205,MATCH(B645&amp;"",'المشاريع'!$A$6:$A$205,0))&amp;"","كود غير موجود"))</f>
        <v/>
      </c>
      <c r="F645" s="18">
        <f>IF(OR(B645&amp;""="",NOT(ISNUMBER(C645))),"",IFERROR(IF(INDEX('المشاريع'!$D$6:$D$205,MATCH(B645&amp;"",'المشاريع'!$A$6:$A$205,0))="بالساعة",ROUND(C645*INDEX('المشاريع'!$F$6:$F$205,MATCH(B645&amp;"",'المشاريع'!$A$6:$A$205,0)),2),0),0))</f>
        <v/>
      </c>
    </row>
    <row r="646">
      <c r="A646" s="13" t="n"/>
      <c r="B646" s="5" t="n"/>
      <c r="C646" s="19" t="n"/>
      <c r="D646" s="5" t="n"/>
      <c r="E646" s="6">
        <f>IF(B646&amp;""="","",IFERROR(INDEX('المشاريع'!$B$6:$B$205,MATCH(B646&amp;"",'المشاريع'!$A$6:$A$205,0))&amp;"","كود غير موجود"))</f>
        <v/>
      </c>
      <c r="F646" s="18">
        <f>IF(OR(B646&amp;""="",NOT(ISNUMBER(C646))),"",IFERROR(IF(INDEX('المشاريع'!$D$6:$D$205,MATCH(B646&amp;"",'المشاريع'!$A$6:$A$205,0))="بالساعة",ROUND(C646*INDEX('المشاريع'!$F$6:$F$205,MATCH(B646&amp;"",'المشاريع'!$A$6:$A$205,0)),2),0),0))</f>
        <v/>
      </c>
    </row>
    <row r="647">
      <c r="A647" s="13" t="n"/>
      <c r="B647" s="5" t="n"/>
      <c r="C647" s="19" t="n"/>
      <c r="D647" s="5" t="n"/>
      <c r="E647" s="6">
        <f>IF(B647&amp;""="","",IFERROR(INDEX('المشاريع'!$B$6:$B$205,MATCH(B647&amp;"",'المشاريع'!$A$6:$A$205,0))&amp;"","كود غير موجود"))</f>
        <v/>
      </c>
      <c r="F647" s="18">
        <f>IF(OR(B647&amp;""="",NOT(ISNUMBER(C647))),"",IFERROR(IF(INDEX('المشاريع'!$D$6:$D$205,MATCH(B647&amp;"",'المشاريع'!$A$6:$A$205,0))="بالساعة",ROUND(C647*INDEX('المشاريع'!$F$6:$F$205,MATCH(B647&amp;"",'المشاريع'!$A$6:$A$205,0)),2),0),0))</f>
        <v/>
      </c>
    </row>
    <row r="648">
      <c r="A648" s="13" t="n"/>
      <c r="B648" s="5" t="n"/>
      <c r="C648" s="19" t="n"/>
      <c r="D648" s="5" t="n"/>
      <c r="E648" s="6">
        <f>IF(B648&amp;""="","",IFERROR(INDEX('المشاريع'!$B$6:$B$205,MATCH(B648&amp;"",'المشاريع'!$A$6:$A$205,0))&amp;"","كود غير موجود"))</f>
        <v/>
      </c>
      <c r="F648" s="18">
        <f>IF(OR(B648&amp;""="",NOT(ISNUMBER(C648))),"",IFERROR(IF(INDEX('المشاريع'!$D$6:$D$205,MATCH(B648&amp;"",'المشاريع'!$A$6:$A$205,0))="بالساعة",ROUND(C648*INDEX('المشاريع'!$F$6:$F$205,MATCH(B648&amp;"",'المشاريع'!$A$6:$A$205,0)),2),0),0))</f>
        <v/>
      </c>
    </row>
    <row r="649">
      <c r="A649" s="13" t="n"/>
      <c r="B649" s="5" t="n"/>
      <c r="C649" s="19" t="n"/>
      <c r="D649" s="5" t="n"/>
      <c r="E649" s="6">
        <f>IF(B649&amp;""="","",IFERROR(INDEX('المشاريع'!$B$6:$B$205,MATCH(B649&amp;"",'المشاريع'!$A$6:$A$205,0))&amp;"","كود غير موجود"))</f>
        <v/>
      </c>
      <c r="F649" s="18">
        <f>IF(OR(B649&amp;""="",NOT(ISNUMBER(C649))),"",IFERROR(IF(INDEX('المشاريع'!$D$6:$D$205,MATCH(B649&amp;"",'المشاريع'!$A$6:$A$205,0))="بالساعة",ROUND(C649*INDEX('المشاريع'!$F$6:$F$205,MATCH(B649&amp;"",'المشاريع'!$A$6:$A$205,0)),2),0),0))</f>
        <v/>
      </c>
    </row>
    <row r="650">
      <c r="A650" s="13" t="n"/>
      <c r="B650" s="5" t="n"/>
      <c r="C650" s="19" t="n"/>
      <c r="D650" s="5" t="n"/>
      <c r="E650" s="6">
        <f>IF(B650&amp;""="","",IFERROR(INDEX('المشاريع'!$B$6:$B$205,MATCH(B650&amp;"",'المشاريع'!$A$6:$A$205,0))&amp;"","كود غير موجود"))</f>
        <v/>
      </c>
      <c r="F650" s="18">
        <f>IF(OR(B650&amp;""="",NOT(ISNUMBER(C650))),"",IFERROR(IF(INDEX('المشاريع'!$D$6:$D$205,MATCH(B650&amp;"",'المشاريع'!$A$6:$A$205,0))="بالساعة",ROUND(C650*INDEX('المشاريع'!$F$6:$F$205,MATCH(B650&amp;"",'المشاريع'!$A$6:$A$205,0)),2),0),0))</f>
        <v/>
      </c>
    </row>
    <row r="651">
      <c r="A651" s="13" t="n"/>
      <c r="B651" s="5" t="n"/>
      <c r="C651" s="19" t="n"/>
      <c r="D651" s="5" t="n"/>
      <c r="E651" s="6">
        <f>IF(B651&amp;""="","",IFERROR(INDEX('المشاريع'!$B$6:$B$205,MATCH(B651&amp;"",'المشاريع'!$A$6:$A$205,0))&amp;"","كود غير موجود"))</f>
        <v/>
      </c>
      <c r="F651" s="18">
        <f>IF(OR(B651&amp;""="",NOT(ISNUMBER(C651))),"",IFERROR(IF(INDEX('المشاريع'!$D$6:$D$205,MATCH(B651&amp;"",'المشاريع'!$A$6:$A$205,0))="بالساعة",ROUND(C651*INDEX('المشاريع'!$F$6:$F$205,MATCH(B651&amp;"",'المشاريع'!$A$6:$A$205,0)),2),0),0))</f>
        <v/>
      </c>
    </row>
    <row r="652">
      <c r="A652" s="13" t="n"/>
      <c r="B652" s="5" t="n"/>
      <c r="C652" s="19" t="n"/>
      <c r="D652" s="5" t="n"/>
      <c r="E652" s="6">
        <f>IF(B652&amp;""="","",IFERROR(INDEX('المشاريع'!$B$6:$B$205,MATCH(B652&amp;"",'المشاريع'!$A$6:$A$205,0))&amp;"","كود غير موجود"))</f>
        <v/>
      </c>
      <c r="F652" s="18">
        <f>IF(OR(B652&amp;""="",NOT(ISNUMBER(C652))),"",IFERROR(IF(INDEX('المشاريع'!$D$6:$D$205,MATCH(B652&amp;"",'المشاريع'!$A$6:$A$205,0))="بالساعة",ROUND(C652*INDEX('المشاريع'!$F$6:$F$205,MATCH(B652&amp;"",'المشاريع'!$A$6:$A$205,0)),2),0),0))</f>
        <v/>
      </c>
    </row>
    <row r="653">
      <c r="A653" s="13" t="n"/>
      <c r="B653" s="5" t="n"/>
      <c r="C653" s="19" t="n"/>
      <c r="D653" s="5" t="n"/>
      <c r="E653" s="6">
        <f>IF(B653&amp;""="","",IFERROR(INDEX('المشاريع'!$B$6:$B$205,MATCH(B653&amp;"",'المشاريع'!$A$6:$A$205,0))&amp;"","كود غير موجود"))</f>
        <v/>
      </c>
      <c r="F653" s="18">
        <f>IF(OR(B653&amp;""="",NOT(ISNUMBER(C653))),"",IFERROR(IF(INDEX('المشاريع'!$D$6:$D$205,MATCH(B653&amp;"",'المشاريع'!$A$6:$A$205,0))="بالساعة",ROUND(C653*INDEX('المشاريع'!$F$6:$F$205,MATCH(B653&amp;"",'المشاريع'!$A$6:$A$205,0)),2),0),0))</f>
        <v/>
      </c>
    </row>
    <row r="654">
      <c r="A654" s="13" t="n"/>
      <c r="B654" s="5" t="n"/>
      <c r="C654" s="19" t="n"/>
      <c r="D654" s="5" t="n"/>
      <c r="E654" s="6">
        <f>IF(B654&amp;""="","",IFERROR(INDEX('المشاريع'!$B$6:$B$205,MATCH(B654&amp;"",'المشاريع'!$A$6:$A$205,0))&amp;"","كود غير موجود"))</f>
        <v/>
      </c>
      <c r="F654" s="18">
        <f>IF(OR(B654&amp;""="",NOT(ISNUMBER(C654))),"",IFERROR(IF(INDEX('المشاريع'!$D$6:$D$205,MATCH(B654&amp;"",'المشاريع'!$A$6:$A$205,0))="بالساعة",ROUND(C654*INDEX('المشاريع'!$F$6:$F$205,MATCH(B654&amp;"",'المشاريع'!$A$6:$A$205,0)),2),0),0))</f>
        <v/>
      </c>
    </row>
    <row r="655">
      <c r="A655" s="13" t="n"/>
      <c r="B655" s="5" t="n"/>
      <c r="C655" s="19" t="n"/>
      <c r="D655" s="5" t="n"/>
      <c r="E655" s="6">
        <f>IF(B655&amp;""="","",IFERROR(INDEX('المشاريع'!$B$6:$B$205,MATCH(B655&amp;"",'المشاريع'!$A$6:$A$205,0))&amp;"","كود غير موجود"))</f>
        <v/>
      </c>
      <c r="F655" s="18">
        <f>IF(OR(B655&amp;""="",NOT(ISNUMBER(C655))),"",IFERROR(IF(INDEX('المشاريع'!$D$6:$D$205,MATCH(B655&amp;"",'المشاريع'!$A$6:$A$205,0))="بالساعة",ROUND(C655*INDEX('المشاريع'!$F$6:$F$205,MATCH(B655&amp;"",'المشاريع'!$A$6:$A$205,0)),2),0),0))</f>
        <v/>
      </c>
    </row>
    <row r="656">
      <c r="A656" s="13" t="n"/>
      <c r="B656" s="5" t="n"/>
      <c r="C656" s="19" t="n"/>
      <c r="D656" s="5" t="n"/>
      <c r="E656" s="6">
        <f>IF(B656&amp;""="","",IFERROR(INDEX('المشاريع'!$B$6:$B$205,MATCH(B656&amp;"",'المشاريع'!$A$6:$A$205,0))&amp;"","كود غير موجود"))</f>
        <v/>
      </c>
      <c r="F656" s="18">
        <f>IF(OR(B656&amp;""="",NOT(ISNUMBER(C656))),"",IFERROR(IF(INDEX('المشاريع'!$D$6:$D$205,MATCH(B656&amp;"",'المشاريع'!$A$6:$A$205,0))="بالساعة",ROUND(C656*INDEX('المشاريع'!$F$6:$F$205,MATCH(B656&amp;"",'المشاريع'!$A$6:$A$205,0)),2),0),0))</f>
        <v/>
      </c>
    </row>
    <row r="657">
      <c r="A657" s="13" t="n"/>
      <c r="B657" s="5" t="n"/>
      <c r="C657" s="19" t="n"/>
      <c r="D657" s="5" t="n"/>
      <c r="E657" s="6">
        <f>IF(B657&amp;""="","",IFERROR(INDEX('المشاريع'!$B$6:$B$205,MATCH(B657&amp;"",'المشاريع'!$A$6:$A$205,0))&amp;"","كود غير موجود"))</f>
        <v/>
      </c>
      <c r="F657" s="18">
        <f>IF(OR(B657&amp;""="",NOT(ISNUMBER(C657))),"",IFERROR(IF(INDEX('المشاريع'!$D$6:$D$205,MATCH(B657&amp;"",'المشاريع'!$A$6:$A$205,0))="بالساعة",ROUND(C657*INDEX('المشاريع'!$F$6:$F$205,MATCH(B657&amp;"",'المشاريع'!$A$6:$A$205,0)),2),0),0))</f>
        <v/>
      </c>
    </row>
    <row r="658">
      <c r="A658" s="13" t="n"/>
      <c r="B658" s="5" t="n"/>
      <c r="C658" s="19" t="n"/>
      <c r="D658" s="5" t="n"/>
      <c r="E658" s="6">
        <f>IF(B658&amp;""="","",IFERROR(INDEX('المشاريع'!$B$6:$B$205,MATCH(B658&amp;"",'المشاريع'!$A$6:$A$205,0))&amp;"","كود غير موجود"))</f>
        <v/>
      </c>
      <c r="F658" s="18">
        <f>IF(OR(B658&amp;""="",NOT(ISNUMBER(C658))),"",IFERROR(IF(INDEX('المشاريع'!$D$6:$D$205,MATCH(B658&amp;"",'المشاريع'!$A$6:$A$205,0))="بالساعة",ROUND(C658*INDEX('المشاريع'!$F$6:$F$205,MATCH(B658&amp;"",'المشاريع'!$A$6:$A$205,0)),2),0),0))</f>
        <v/>
      </c>
    </row>
    <row r="659">
      <c r="A659" s="13" t="n"/>
      <c r="B659" s="5" t="n"/>
      <c r="C659" s="19" t="n"/>
      <c r="D659" s="5" t="n"/>
      <c r="E659" s="6">
        <f>IF(B659&amp;""="","",IFERROR(INDEX('المشاريع'!$B$6:$B$205,MATCH(B659&amp;"",'المشاريع'!$A$6:$A$205,0))&amp;"","كود غير موجود"))</f>
        <v/>
      </c>
      <c r="F659" s="18">
        <f>IF(OR(B659&amp;""="",NOT(ISNUMBER(C659))),"",IFERROR(IF(INDEX('المشاريع'!$D$6:$D$205,MATCH(B659&amp;"",'المشاريع'!$A$6:$A$205,0))="بالساعة",ROUND(C659*INDEX('المشاريع'!$F$6:$F$205,MATCH(B659&amp;"",'المشاريع'!$A$6:$A$205,0)),2),0),0))</f>
        <v/>
      </c>
    </row>
    <row r="660">
      <c r="A660" s="13" t="n"/>
      <c r="B660" s="5" t="n"/>
      <c r="C660" s="19" t="n"/>
      <c r="D660" s="5" t="n"/>
      <c r="E660" s="6">
        <f>IF(B660&amp;""="","",IFERROR(INDEX('المشاريع'!$B$6:$B$205,MATCH(B660&amp;"",'المشاريع'!$A$6:$A$205,0))&amp;"","كود غير موجود"))</f>
        <v/>
      </c>
      <c r="F660" s="18">
        <f>IF(OR(B660&amp;""="",NOT(ISNUMBER(C660))),"",IFERROR(IF(INDEX('المشاريع'!$D$6:$D$205,MATCH(B660&amp;"",'المشاريع'!$A$6:$A$205,0))="بالساعة",ROUND(C660*INDEX('المشاريع'!$F$6:$F$205,MATCH(B660&amp;"",'المشاريع'!$A$6:$A$205,0)),2),0),0))</f>
        <v/>
      </c>
    </row>
    <row r="661">
      <c r="A661" s="13" t="n"/>
      <c r="B661" s="5" t="n"/>
      <c r="C661" s="19" t="n"/>
      <c r="D661" s="5" t="n"/>
      <c r="E661" s="6">
        <f>IF(B661&amp;""="","",IFERROR(INDEX('المشاريع'!$B$6:$B$205,MATCH(B661&amp;"",'المشاريع'!$A$6:$A$205,0))&amp;"","كود غير موجود"))</f>
        <v/>
      </c>
      <c r="F661" s="18">
        <f>IF(OR(B661&amp;""="",NOT(ISNUMBER(C661))),"",IFERROR(IF(INDEX('المشاريع'!$D$6:$D$205,MATCH(B661&amp;"",'المشاريع'!$A$6:$A$205,0))="بالساعة",ROUND(C661*INDEX('المشاريع'!$F$6:$F$205,MATCH(B661&amp;"",'المشاريع'!$A$6:$A$205,0)),2),0),0))</f>
        <v/>
      </c>
    </row>
    <row r="662">
      <c r="A662" s="13" t="n"/>
      <c r="B662" s="5" t="n"/>
      <c r="C662" s="19" t="n"/>
      <c r="D662" s="5" t="n"/>
      <c r="E662" s="6">
        <f>IF(B662&amp;""="","",IFERROR(INDEX('المشاريع'!$B$6:$B$205,MATCH(B662&amp;"",'المشاريع'!$A$6:$A$205,0))&amp;"","كود غير موجود"))</f>
        <v/>
      </c>
      <c r="F662" s="18">
        <f>IF(OR(B662&amp;""="",NOT(ISNUMBER(C662))),"",IFERROR(IF(INDEX('المشاريع'!$D$6:$D$205,MATCH(B662&amp;"",'المشاريع'!$A$6:$A$205,0))="بالساعة",ROUND(C662*INDEX('المشاريع'!$F$6:$F$205,MATCH(B662&amp;"",'المشاريع'!$A$6:$A$205,0)),2),0),0))</f>
        <v/>
      </c>
    </row>
    <row r="663">
      <c r="A663" s="13" t="n"/>
      <c r="B663" s="5" t="n"/>
      <c r="C663" s="19" t="n"/>
      <c r="D663" s="5" t="n"/>
      <c r="E663" s="6">
        <f>IF(B663&amp;""="","",IFERROR(INDEX('المشاريع'!$B$6:$B$205,MATCH(B663&amp;"",'المشاريع'!$A$6:$A$205,0))&amp;"","كود غير موجود"))</f>
        <v/>
      </c>
      <c r="F663" s="18">
        <f>IF(OR(B663&amp;""="",NOT(ISNUMBER(C663))),"",IFERROR(IF(INDEX('المشاريع'!$D$6:$D$205,MATCH(B663&amp;"",'المشاريع'!$A$6:$A$205,0))="بالساعة",ROUND(C663*INDEX('المشاريع'!$F$6:$F$205,MATCH(B663&amp;"",'المشاريع'!$A$6:$A$205,0)),2),0),0))</f>
        <v/>
      </c>
    </row>
    <row r="664">
      <c r="A664" s="13" t="n"/>
      <c r="B664" s="5" t="n"/>
      <c r="C664" s="19" t="n"/>
      <c r="D664" s="5" t="n"/>
      <c r="E664" s="6">
        <f>IF(B664&amp;""="","",IFERROR(INDEX('المشاريع'!$B$6:$B$205,MATCH(B664&amp;"",'المشاريع'!$A$6:$A$205,0))&amp;"","كود غير موجود"))</f>
        <v/>
      </c>
      <c r="F664" s="18">
        <f>IF(OR(B664&amp;""="",NOT(ISNUMBER(C664))),"",IFERROR(IF(INDEX('المشاريع'!$D$6:$D$205,MATCH(B664&amp;"",'المشاريع'!$A$6:$A$205,0))="بالساعة",ROUND(C664*INDEX('المشاريع'!$F$6:$F$205,MATCH(B664&amp;"",'المشاريع'!$A$6:$A$205,0)),2),0),0))</f>
        <v/>
      </c>
    </row>
    <row r="665">
      <c r="A665" s="13" t="n"/>
      <c r="B665" s="5" t="n"/>
      <c r="C665" s="19" t="n"/>
      <c r="D665" s="5" t="n"/>
      <c r="E665" s="6">
        <f>IF(B665&amp;""="","",IFERROR(INDEX('المشاريع'!$B$6:$B$205,MATCH(B665&amp;"",'المشاريع'!$A$6:$A$205,0))&amp;"","كود غير موجود"))</f>
        <v/>
      </c>
      <c r="F665" s="18">
        <f>IF(OR(B665&amp;""="",NOT(ISNUMBER(C665))),"",IFERROR(IF(INDEX('المشاريع'!$D$6:$D$205,MATCH(B665&amp;"",'المشاريع'!$A$6:$A$205,0))="بالساعة",ROUND(C665*INDEX('المشاريع'!$F$6:$F$205,MATCH(B665&amp;"",'المشاريع'!$A$6:$A$205,0)),2),0),0))</f>
        <v/>
      </c>
    </row>
    <row r="666">
      <c r="A666" s="13" t="n"/>
      <c r="B666" s="5" t="n"/>
      <c r="C666" s="19" t="n"/>
      <c r="D666" s="5" t="n"/>
      <c r="E666" s="6">
        <f>IF(B666&amp;""="","",IFERROR(INDEX('المشاريع'!$B$6:$B$205,MATCH(B666&amp;"",'المشاريع'!$A$6:$A$205,0))&amp;"","كود غير موجود"))</f>
        <v/>
      </c>
      <c r="F666" s="18">
        <f>IF(OR(B666&amp;""="",NOT(ISNUMBER(C666))),"",IFERROR(IF(INDEX('المشاريع'!$D$6:$D$205,MATCH(B666&amp;"",'المشاريع'!$A$6:$A$205,0))="بالساعة",ROUND(C666*INDEX('المشاريع'!$F$6:$F$205,MATCH(B666&amp;"",'المشاريع'!$A$6:$A$205,0)),2),0),0))</f>
        <v/>
      </c>
    </row>
    <row r="667">
      <c r="A667" s="13" t="n"/>
      <c r="B667" s="5" t="n"/>
      <c r="C667" s="19" t="n"/>
      <c r="D667" s="5" t="n"/>
      <c r="E667" s="6">
        <f>IF(B667&amp;""="","",IFERROR(INDEX('المشاريع'!$B$6:$B$205,MATCH(B667&amp;"",'المشاريع'!$A$6:$A$205,0))&amp;"","كود غير موجود"))</f>
        <v/>
      </c>
      <c r="F667" s="18">
        <f>IF(OR(B667&amp;""="",NOT(ISNUMBER(C667))),"",IFERROR(IF(INDEX('المشاريع'!$D$6:$D$205,MATCH(B667&amp;"",'المشاريع'!$A$6:$A$205,0))="بالساعة",ROUND(C667*INDEX('المشاريع'!$F$6:$F$205,MATCH(B667&amp;"",'المشاريع'!$A$6:$A$205,0)),2),0),0))</f>
        <v/>
      </c>
    </row>
    <row r="668">
      <c r="A668" s="13" t="n"/>
      <c r="B668" s="5" t="n"/>
      <c r="C668" s="19" t="n"/>
      <c r="D668" s="5" t="n"/>
      <c r="E668" s="6">
        <f>IF(B668&amp;""="","",IFERROR(INDEX('المشاريع'!$B$6:$B$205,MATCH(B668&amp;"",'المشاريع'!$A$6:$A$205,0))&amp;"","كود غير موجود"))</f>
        <v/>
      </c>
      <c r="F668" s="18">
        <f>IF(OR(B668&amp;""="",NOT(ISNUMBER(C668))),"",IFERROR(IF(INDEX('المشاريع'!$D$6:$D$205,MATCH(B668&amp;"",'المشاريع'!$A$6:$A$205,0))="بالساعة",ROUND(C668*INDEX('المشاريع'!$F$6:$F$205,MATCH(B668&amp;"",'المشاريع'!$A$6:$A$205,0)),2),0),0))</f>
        <v/>
      </c>
    </row>
    <row r="669">
      <c r="A669" s="13" t="n"/>
      <c r="B669" s="5" t="n"/>
      <c r="C669" s="19" t="n"/>
      <c r="D669" s="5" t="n"/>
      <c r="E669" s="6">
        <f>IF(B669&amp;""="","",IFERROR(INDEX('المشاريع'!$B$6:$B$205,MATCH(B669&amp;"",'المشاريع'!$A$6:$A$205,0))&amp;"","كود غير موجود"))</f>
        <v/>
      </c>
      <c r="F669" s="18">
        <f>IF(OR(B669&amp;""="",NOT(ISNUMBER(C669))),"",IFERROR(IF(INDEX('المشاريع'!$D$6:$D$205,MATCH(B669&amp;"",'المشاريع'!$A$6:$A$205,0))="بالساعة",ROUND(C669*INDEX('المشاريع'!$F$6:$F$205,MATCH(B669&amp;"",'المشاريع'!$A$6:$A$205,0)),2),0),0))</f>
        <v/>
      </c>
    </row>
    <row r="670">
      <c r="A670" s="13" t="n"/>
      <c r="B670" s="5" t="n"/>
      <c r="C670" s="19" t="n"/>
      <c r="D670" s="5" t="n"/>
      <c r="E670" s="6">
        <f>IF(B670&amp;""="","",IFERROR(INDEX('المشاريع'!$B$6:$B$205,MATCH(B670&amp;"",'المشاريع'!$A$6:$A$205,0))&amp;"","كود غير موجود"))</f>
        <v/>
      </c>
      <c r="F670" s="18">
        <f>IF(OR(B670&amp;""="",NOT(ISNUMBER(C670))),"",IFERROR(IF(INDEX('المشاريع'!$D$6:$D$205,MATCH(B670&amp;"",'المشاريع'!$A$6:$A$205,0))="بالساعة",ROUND(C670*INDEX('المشاريع'!$F$6:$F$205,MATCH(B670&amp;"",'المشاريع'!$A$6:$A$205,0)),2),0),0))</f>
        <v/>
      </c>
    </row>
    <row r="671">
      <c r="A671" s="13" t="n"/>
      <c r="B671" s="5" t="n"/>
      <c r="C671" s="19" t="n"/>
      <c r="D671" s="5" t="n"/>
      <c r="E671" s="6">
        <f>IF(B671&amp;""="","",IFERROR(INDEX('المشاريع'!$B$6:$B$205,MATCH(B671&amp;"",'المشاريع'!$A$6:$A$205,0))&amp;"","كود غير موجود"))</f>
        <v/>
      </c>
      <c r="F671" s="18">
        <f>IF(OR(B671&amp;""="",NOT(ISNUMBER(C671))),"",IFERROR(IF(INDEX('المشاريع'!$D$6:$D$205,MATCH(B671&amp;"",'المشاريع'!$A$6:$A$205,0))="بالساعة",ROUND(C671*INDEX('المشاريع'!$F$6:$F$205,MATCH(B671&amp;"",'المشاريع'!$A$6:$A$205,0)),2),0),0))</f>
        <v/>
      </c>
    </row>
    <row r="672">
      <c r="A672" s="13" t="n"/>
      <c r="B672" s="5" t="n"/>
      <c r="C672" s="19" t="n"/>
      <c r="D672" s="5" t="n"/>
      <c r="E672" s="6">
        <f>IF(B672&amp;""="","",IFERROR(INDEX('المشاريع'!$B$6:$B$205,MATCH(B672&amp;"",'المشاريع'!$A$6:$A$205,0))&amp;"","كود غير موجود"))</f>
        <v/>
      </c>
      <c r="F672" s="18">
        <f>IF(OR(B672&amp;""="",NOT(ISNUMBER(C672))),"",IFERROR(IF(INDEX('المشاريع'!$D$6:$D$205,MATCH(B672&amp;"",'المشاريع'!$A$6:$A$205,0))="بالساعة",ROUND(C672*INDEX('المشاريع'!$F$6:$F$205,MATCH(B672&amp;"",'المشاريع'!$A$6:$A$205,0)),2),0),0))</f>
        <v/>
      </c>
    </row>
    <row r="673">
      <c r="A673" s="13" t="n"/>
      <c r="B673" s="5" t="n"/>
      <c r="C673" s="19" t="n"/>
      <c r="D673" s="5" t="n"/>
      <c r="E673" s="6">
        <f>IF(B673&amp;""="","",IFERROR(INDEX('المشاريع'!$B$6:$B$205,MATCH(B673&amp;"",'المشاريع'!$A$6:$A$205,0))&amp;"","كود غير موجود"))</f>
        <v/>
      </c>
      <c r="F673" s="18">
        <f>IF(OR(B673&amp;""="",NOT(ISNUMBER(C673))),"",IFERROR(IF(INDEX('المشاريع'!$D$6:$D$205,MATCH(B673&amp;"",'المشاريع'!$A$6:$A$205,0))="بالساعة",ROUND(C673*INDEX('المشاريع'!$F$6:$F$205,MATCH(B673&amp;"",'المشاريع'!$A$6:$A$205,0)),2),0),0))</f>
        <v/>
      </c>
    </row>
    <row r="674">
      <c r="A674" s="13" t="n"/>
      <c r="B674" s="5" t="n"/>
      <c r="C674" s="19" t="n"/>
      <c r="D674" s="5" t="n"/>
      <c r="E674" s="6">
        <f>IF(B674&amp;""="","",IFERROR(INDEX('المشاريع'!$B$6:$B$205,MATCH(B674&amp;"",'المشاريع'!$A$6:$A$205,0))&amp;"","كود غير موجود"))</f>
        <v/>
      </c>
      <c r="F674" s="18">
        <f>IF(OR(B674&amp;""="",NOT(ISNUMBER(C674))),"",IFERROR(IF(INDEX('المشاريع'!$D$6:$D$205,MATCH(B674&amp;"",'المشاريع'!$A$6:$A$205,0))="بالساعة",ROUND(C674*INDEX('المشاريع'!$F$6:$F$205,MATCH(B674&amp;"",'المشاريع'!$A$6:$A$205,0)),2),0),0))</f>
        <v/>
      </c>
    </row>
    <row r="675">
      <c r="A675" s="13" t="n"/>
      <c r="B675" s="5" t="n"/>
      <c r="C675" s="19" t="n"/>
      <c r="D675" s="5" t="n"/>
      <c r="E675" s="6">
        <f>IF(B675&amp;""="","",IFERROR(INDEX('المشاريع'!$B$6:$B$205,MATCH(B675&amp;"",'المشاريع'!$A$6:$A$205,0))&amp;"","كود غير موجود"))</f>
        <v/>
      </c>
      <c r="F675" s="18">
        <f>IF(OR(B675&amp;""="",NOT(ISNUMBER(C675))),"",IFERROR(IF(INDEX('المشاريع'!$D$6:$D$205,MATCH(B675&amp;"",'المشاريع'!$A$6:$A$205,0))="بالساعة",ROUND(C675*INDEX('المشاريع'!$F$6:$F$205,MATCH(B675&amp;"",'المشاريع'!$A$6:$A$205,0)),2),0),0))</f>
        <v/>
      </c>
    </row>
    <row r="676">
      <c r="A676" s="13" t="n"/>
      <c r="B676" s="5" t="n"/>
      <c r="C676" s="19" t="n"/>
      <c r="D676" s="5" t="n"/>
      <c r="E676" s="6">
        <f>IF(B676&amp;""="","",IFERROR(INDEX('المشاريع'!$B$6:$B$205,MATCH(B676&amp;"",'المشاريع'!$A$6:$A$205,0))&amp;"","كود غير موجود"))</f>
        <v/>
      </c>
      <c r="F676" s="18">
        <f>IF(OR(B676&amp;""="",NOT(ISNUMBER(C676))),"",IFERROR(IF(INDEX('المشاريع'!$D$6:$D$205,MATCH(B676&amp;"",'المشاريع'!$A$6:$A$205,0))="بالساعة",ROUND(C676*INDEX('المشاريع'!$F$6:$F$205,MATCH(B676&amp;"",'المشاريع'!$A$6:$A$205,0)),2),0),0))</f>
        <v/>
      </c>
    </row>
    <row r="677">
      <c r="A677" s="13" t="n"/>
      <c r="B677" s="5" t="n"/>
      <c r="C677" s="19" t="n"/>
      <c r="D677" s="5" t="n"/>
      <c r="E677" s="6">
        <f>IF(B677&amp;""="","",IFERROR(INDEX('المشاريع'!$B$6:$B$205,MATCH(B677&amp;"",'المشاريع'!$A$6:$A$205,0))&amp;"","كود غير موجود"))</f>
        <v/>
      </c>
      <c r="F677" s="18">
        <f>IF(OR(B677&amp;""="",NOT(ISNUMBER(C677))),"",IFERROR(IF(INDEX('المشاريع'!$D$6:$D$205,MATCH(B677&amp;"",'المشاريع'!$A$6:$A$205,0))="بالساعة",ROUND(C677*INDEX('المشاريع'!$F$6:$F$205,MATCH(B677&amp;"",'المشاريع'!$A$6:$A$205,0)),2),0),0))</f>
        <v/>
      </c>
    </row>
    <row r="678">
      <c r="A678" s="13" t="n"/>
      <c r="B678" s="5" t="n"/>
      <c r="C678" s="19" t="n"/>
      <c r="D678" s="5" t="n"/>
      <c r="E678" s="6">
        <f>IF(B678&amp;""="","",IFERROR(INDEX('المشاريع'!$B$6:$B$205,MATCH(B678&amp;"",'المشاريع'!$A$6:$A$205,0))&amp;"","كود غير موجود"))</f>
        <v/>
      </c>
      <c r="F678" s="18">
        <f>IF(OR(B678&amp;""="",NOT(ISNUMBER(C678))),"",IFERROR(IF(INDEX('المشاريع'!$D$6:$D$205,MATCH(B678&amp;"",'المشاريع'!$A$6:$A$205,0))="بالساعة",ROUND(C678*INDEX('المشاريع'!$F$6:$F$205,MATCH(B678&amp;"",'المشاريع'!$A$6:$A$205,0)),2),0),0))</f>
        <v/>
      </c>
    </row>
    <row r="679">
      <c r="A679" s="13" t="n"/>
      <c r="B679" s="5" t="n"/>
      <c r="C679" s="19" t="n"/>
      <c r="D679" s="5" t="n"/>
      <c r="E679" s="6">
        <f>IF(B679&amp;""="","",IFERROR(INDEX('المشاريع'!$B$6:$B$205,MATCH(B679&amp;"",'المشاريع'!$A$6:$A$205,0))&amp;"","كود غير موجود"))</f>
        <v/>
      </c>
      <c r="F679" s="18">
        <f>IF(OR(B679&amp;""="",NOT(ISNUMBER(C679))),"",IFERROR(IF(INDEX('المشاريع'!$D$6:$D$205,MATCH(B679&amp;"",'المشاريع'!$A$6:$A$205,0))="بالساعة",ROUND(C679*INDEX('المشاريع'!$F$6:$F$205,MATCH(B679&amp;"",'المشاريع'!$A$6:$A$205,0)),2),0),0))</f>
        <v/>
      </c>
    </row>
    <row r="680">
      <c r="A680" s="13" t="n"/>
      <c r="B680" s="5" t="n"/>
      <c r="C680" s="19" t="n"/>
      <c r="D680" s="5" t="n"/>
      <c r="E680" s="6">
        <f>IF(B680&amp;""="","",IFERROR(INDEX('المشاريع'!$B$6:$B$205,MATCH(B680&amp;"",'المشاريع'!$A$6:$A$205,0))&amp;"","كود غير موجود"))</f>
        <v/>
      </c>
      <c r="F680" s="18">
        <f>IF(OR(B680&amp;""="",NOT(ISNUMBER(C680))),"",IFERROR(IF(INDEX('المشاريع'!$D$6:$D$205,MATCH(B680&amp;"",'المشاريع'!$A$6:$A$205,0))="بالساعة",ROUND(C680*INDEX('المشاريع'!$F$6:$F$205,MATCH(B680&amp;"",'المشاريع'!$A$6:$A$205,0)),2),0),0))</f>
        <v/>
      </c>
    </row>
    <row r="681">
      <c r="A681" s="13" t="n"/>
      <c r="B681" s="5" t="n"/>
      <c r="C681" s="19" t="n"/>
      <c r="D681" s="5" t="n"/>
      <c r="E681" s="6">
        <f>IF(B681&amp;""="","",IFERROR(INDEX('المشاريع'!$B$6:$B$205,MATCH(B681&amp;"",'المشاريع'!$A$6:$A$205,0))&amp;"","كود غير موجود"))</f>
        <v/>
      </c>
      <c r="F681" s="18">
        <f>IF(OR(B681&amp;""="",NOT(ISNUMBER(C681))),"",IFERROR(IF(INDEX('المشاريع'!$D$6:$D$205,MATCH(B681&amp;"",'المشاريع'!$A$6:$A$205,0))="بالساعة",ROUND(C681*INDEX('المشاريع'!$F$6:$F$205,MATCH(B681&amp;"",'المشاريع'!$A$6:$A$205,0)),2),0),0))</f>
        <v/>
      </c>
    </row>
    <row r="682">
      <c r="A682" s="13" t="n"/>
      <c r="B682" s="5" t="n"/>
      <c r="C682" s="19" t="n"/>
      <c r="D682" s="5" t="n"/>
      <c r="E682" s="6">
        <f>IF(B682&amp;""="","",IFERROR(INDEX('المشاريع'!$B$6:$B$205,MATCH(B682&amp;"",'المشاريع'!$A$6:$A$205,0))&amp;"","كود غير موجود"))</f>
        <v/>
      </c>
      <c r="F682" s="18">
        <f>IF(OR(B682&amp;""="",NOT(ISNUMBER(C682))),"",IFERROR(IF(INDEX('المشاريع'!$D$6:$D$205,MATCH(B682&amp;"",'المشاريع'!$A$6:$A$205,0))="بالساعة",ROUND(C682*INDEX('المشاريع'!$F$6:$F$205,MATCH(B682&amp;"",'المشاريع'!$A$6:$A$205,0)),2),0),0))</f>
        <v/>
      </c>
    </row>
    <row r="683">
      <c r="A683" s="13" t="n"/>
      <c r="B683" s="5" t="n"/>
      <c r="C683" s="19" t="n"/>
      <c r="D683" s="5" t="n"/>
      <c r="E683" s="6">
        <f>IF(B683&amp;""="","",IFERROR(INDEX('المشاريع'!$B$6:$B$205,MATCH(B683&amp;"",'المشاريع'!$A$6:$A$205,0))&amp;"","كود غير موجود"))</f>
        <v/>
      </c>
      <c r="F683" s="18">
        <f>IF(OR(B683&amp;""="",NOT(ISNUMBER(C683))),"",IFERROR(IF(INDEX('المشاريع'!$D$6:$D$205,MATCH(B683&amp;"",'المشاريع'!$A$6:$A$205,0))="بالساعة",ROUND(C683*INDEX('المشاريع'!$F$6:$F$205,MATCH(B683&amp;"",'المشاريع'!$A$6:$A$205,0)),2),0),0))</f>
        <v/>
      </c>
    </row>
    <row r="684">
      <c r="A684" s="13" t="n"/>
      <c r="B684" s="5" t="n"/>
      <c r="C684" s="19" t="n"/>
      <c r="D684" s="5" t="n"/>
      <c r="E684" s="6">
        <f>IF(B684&amp;""="","",IFERROR(INDEX('المشاريع'!$B$6:$B$205,MATCH(B684&amp;"",'المشاريع'!$A$6:$A$205,0))&amp;"","كود غير موجود"))</f>
        <v/>
      </c>
      <c r="F684" s="18">
        <f>IF(OR(B684&amp;""="",NOT(ISNUMBER(C684))),"",IFERROR(IF(INDEX('المشاريع'!$D$6:$D$205,MATCH(B684&amp;"",'المشاريع'!$A$6:$A$205,0))="بالساعة",ROUND(C684*INDEX('المشاريع'!$F$6:$F$205,MATCH(B684&amp;"",'المشاريع'!$A$6:$A$205,0)),2),0),0))</f>
        <v/>
      </c>
    </row>
    <row r="685">
      <c r="A685" s="13" t="n"/>
      <c r="B685" s="5" t="n"/>
      <c r="C685" s="19" t="n"/>
      <c r="D685" s="5" t="n"/>
      <c r="E685" s="6">
        <f>IF(B685&amp;""="","",IFERROR(INDEX('المشاريع'!$B$6:$B$205,MATCH(B685&amp;"",'المشاريع'!$A$6:$A$205,0))&amp;"","كود غير موجود"))</f>
        <v/>
      </c>
      <c r="F685" s="18">
        <f>IF(OR(B685&amp;""="",NOT(ISNUMBER(C685))),"",IFERROR(IF(INDEX('المشاريع'!$D$6:$D$205,MATCH(B685&amp;"",'المشاريع'!$A$6:$A$205,0))="بالساعة",ROUND(C685*INDEX('المشاريع'!$F$6:$F$205,MATCH(B685&amp;"",'المشاريع'!$A$6:$A$205,0)),2),0),0))</f>
        <v/>
      </c>
    </row>
    <row r="686">
      <c r="A686" s="13" t="n"/>
      <c r="B686" s="5" t="n"/>
      <c r="C686" s="19" t="n"/>
      <c r="D686" s="5" t="n"/>
      <c r="E686" s="6">
        <f>IF(B686&amp;""="","",IFERROR(INDEX('المشاريع'!$B$6:$B$205,MATCH(B686&amp;"",'المشاريع'!$A$6:$A$205,0))&amp;"","كود غير موجود"))</f>
        <v/>
      </c>
      <c r="F686" s="18">
        <f>IF(OR(B686&amp;""="",NOT(ISNUMBER(C686))),"",IFERROR(IF(INDEX('المشاريع'!$D$6:$D$205,MATCH(B686&amp;"",'المشاريع'!$A$6:$A$205,0))="بالساعة",ROUND(C686*INDEX('المشاريع'!$F$6:$F$205,MATCH(B686&amp;"",'المشاريع'!$A$6:$A$205,0)),2),0),0))</f>
        <v/>
      </c>
    </row>
    <row r="687">
      <c r="A687" s="13" t="n"/>
      <c r="B687" s="5" t="n"/>
      <c r="C687" s="19" t="n"/>
      <c r="D687" s="5" t="n"/>
      <c r="E687" s="6">
        <f>IF(B687&amp;""="","",IFERROR(INDEX('المشاريع'!$B$6:$B$205,MATCH(B687&amp;"",'المشاريع'!$A$6:$A$205,0))&amp;"","كود غير موجود"))</f>
        <v/>
      </c>
      <c r="F687" s="18">
        <f>IF(OR(B687&amp;""="",NOT(ISNUMBER(C687))),"",IFERROR(IF(INDEX('المشاريع'!$D$6:$D$205,MATCH(B687&amp;"",'المشاريع'!$A$6:$A$205,0))="بالساعة",ROUND(C687*INDEX('المشاريع'!$F$6:$F$205,MATCH(B687&amp;"",'المشاريع'!$A$6:$A$205,0)),2),0),0))</f>
        <v/>
      </c>
    </row>
    <row r="688">
      <c r="A688" s="13" t="n"/>
      <c r="B688" s="5" t="n"/>
      <c r="C688" s="19" t="n"/>
      <c r="D688" s="5" t="n"/>
      <c r="E688" s="6">
        <f>IF(B688&amp;""="","",IFERROR(INDEX('المشاريع'!$B$6:$B$205,MATCH(B688&amp;"",'المشاريع'!$A$6:$A$205,0))&amp;"","كود غير موجود"))</f>
        <v/>
      </c>
      <c r="F688" s="18">
        <f>IF(OR(B688&amp;""="",NOT(ISNUMBER(C688))),"",IFERROR(IF(INDEX('المشاريع'!$D$6:$D$205,MATCH(B688&amp;"",'المشاريع'!$A$6:$A$205,0))="بالساعة",ROUND(C688*INDEX('المشاريع'!$F$6:$F$205,MATCH(B688&amp;"",'المشاريع'!$A$6:$A$205,0)),2),0),0))</f>
        <v/>
      </c>
    </row>
    <row r="689">
      <c r="A689" s="13" t="n"/>
      <c r="B689" s="5" t="n"/>
      <c r="C689" s="19" t="n"/>
      <c r="D689" s="5" t="n"/>
      <c r="E689" s="6">
        <f>IF(B689&amp;""="","",IFERROR(INDEX('المشاريع'!$B$6:$B$205,MATCH(B689&amp;"",'المشاريع'!$A$6:$A$205,0))&amp;"","كود غير موجود"))</f>
        <v/>
      </c>
      <c r="F689" s="18">
        <f>IF(OR(B689&amp;""="",NOT(ISNUMBER(C689))),"",IFERROR(IF(INDEX('المشاريع'!$D$6:$D$205,MATCH(B689&amp;"",'المشاريع'!$A$6:$A$205,0))="بالساعة",ROUND(C689*INDEX('المشاريع'!$F$6:$F$205,MATCH(B689&amp;"",'المشاريع'!$A$6:$A$205,0)),2),0),0))</f>
        <v/>
      </c>
    </row>
    <row r="690">
      <c r="A690" s="13" t="n"/>
      <c r="B690" s="5" t="n"/>
      <c r="C690" s="19" t="n"/>
      <c r="D690" s="5" t="n"/>
      <c r="E690" s="6">
        <f>IF(B690&amp;""="","",IFERROR(INDEX('المشاريع'!$B$6:$B$205,MATCH(B690&amp;"",'المشاريع'!$A$6:$A$205,0))&amp;"","كود غير موجود"))</f>
        <v/>
      </c>
      <c r="F690" s="18">
        <f>IF(OR(B690&amp;""="",NOT(ISNUMBER(C690))),"",IFERROR(IF(INDEX('المشاريع'!$D$6:$D$205,MATCH(B690&amp;"",'المشاريع'!$A$6:$A$205,0))="بالساعة",ROUND(C690*INDEX('المشاريع'!$F$6:$F$205,MATCH(B690&amp;"",'المشاريع'!$A$6:$A$205,0)),2),0),0))</f>
        <v/>
      </c>
    </row>
    <row r="691">
      <c r="A691" s="13" t="n"/>
      <c r="B691" s="5" t="n"/>
      <c r="C691" s="19" t="n"/>
      <c r="D691" s="5" t="n"/>
      <c r="E691" s="6">
        <f>IF(B691&amp;""="","",IFERROR(INDEX('المشاريع'!$B$6:$B$205,MATCH(B691&amp;"",'المشاريع'!$A$6:$A$205,0))&amp;"","كود غير موجود"))</f>
        <v/>
      </c>
      <c r="F691" s="18">
        <f>IF(OR(B691&amp;""="",NOT(ISNUMBER(C691))),"",IFERROR(IF(INDEX('المشاريع'!$D$6:$D$205,MATCH(B691&amp;"",'المشاريع'!$A$6:$A$205,0))="بالساعة",ROUND(C691*INDEX('المشاريع'!$F$6:$F$205,MATCH(B691&amp;"",'المشاريع'!$A$6:$A$205,0)),2),0),0))</f>
        <v/>
      </c>
    </row>
    <row r="692">
      <c r="A692" s="13" t="n"/>
      <c r="B692" s="5" t="n"/>
      <c r="C692" s="19" t="n"/>
      <c r="D692" s="5" t="n"/>
      <c r="E692" s="6">
        <f>IF(B692&amp;""="","",IFERROR(INDEX('المشاريع'!$B$6:$B$205,MATCH(B692&amp;"",'المشاريع'!$A$6:$A$205,0))&amp;"","كود غير موجود"))</f>
        <v/>
      </c>
      <c r="F692" s="18">
        <f>IF(OR(B692&amp;""="",NOT(ISNUMBER(C692))),"",IFERROR(IF(INDEX('المشاريع'!$D$6:$D$205,MATCH(B692&amp;"",'المشاريع'!$A$6:$A$205,0))="بالساعة",ROUND(C692*INDEX('المشاريع'!$F$6:$F$205,MATCH(B692&amp;"",'المشاريع'!$A$6:$A$205,0)),2),0),0))</f>
        <v/>
      </c>
    </row>
    <row r="693">
      <c r="A693" s="13" t="n"/>
      <c r="B693" s="5" t="n"/>
      <c r="C693" s="19" t="n"/>
      <c r="D693" s="5" t="n"/>
      <c r="E693" s="6">
        <f>IF(B693&amp;""="","",IFERROR(INDEX('المشاريع'!$B$6:$B$205,MATCH(B693&amp;"",'المشاريع'!$A$6:$A$205,0))&amp;"","كود غير موجود"))</f>
        <v/>
      </c>
      <c r="F693" s="18">
        <f>IF(OR(B693&amp;""="",NOT(ISNUMBER(C693))),"",IFERROR(IF(INDEX('المشاريع'!$D$6:$D$205,MATCH(B693&amp;"",'المشاريع'!$A$6:$A$205,0))="بالساعة",ROUND(C693*INDEX('المشاريع'!$F$6:$F$205,MATCH(B693&amp;"",'المشاريع'!$A$6:$A$205,0)),2),0),0))</f>
        <v/>
      </c>
    </row>
    <row r="694">
      <c r="A694" s="13" t="n"/>
      <c r="B694" s="5" t="n"/>
      <c r="C694" s="19" t="n"/>
      <c r="D694" s="5" t="n"/>
      <c r="E694" s="6">
        <f>IF(B694&amp;""="","",IFERROR(INDEX('المشاريع'!$B$6:$B$205,MATCH(B694&amp;"",'المشاريع'!$A$6:$A$205,0))&amp;"","كود غير موجود"))</f>
        <v/>
      </c>
      <c r="F694" s="18">
        <f>IF(OR(B694&amp;""="",NOT(ISNUMBER(C694))),"",IFERROR(IF(INDEX('المشاريع'!$D$6:$D$205,MATCH(B694&amp;"",'المشاريع'!$A$6:$A$205,0))="بالساعة",ROUND(C694*INDEX('المشاريع'!$F$6:$F$205,MATCH(B694&amp;"",'المشاريع'!$A$6:$A$205,0)),2),0),0))</f>
        <v/>
      </c>
    </row>
    <row r="695">
      <c r="A695" s="13" t="n"/>
      <c r="B695" s="5" t="n"/>
      <c r="C695" s="19" t="n"/>
      <c r="D695" s="5" t="n"/>
      <c r="E695" s="6">
        <f>IF(B695&amp;""="","",IFERROR(INDEX('المشاريع'!$B$6:$B$205,MATCH(B695&amp;"",'المشاريع'!$A$6:$A$205,0))&amp;"","كود غير موجود"))</f>
        <v/>
      </c>
      <c r="F695" s="18">
        <f>IF(OR(B695&amp;""="",NOT(ISNUMBER(C695))),"",IFERROR(IF(INDEX('المشاريع'!$D$6:$D$205,MATCH(B695&amp;"",'المشاريع'!$A$6:$A$205,0))="بالساعة",ROUND(C695*INDEX('المشاريع'!$F$6:$F$205,MATCH(B695&amp;"",'المشاريع'!$A$6:$A$205,0)),2),0),0))</f>
        <v/>
      </c>
    </row>
    <row r="696">
      <c r="A696" s="13" t="n"/>
      <c r="B696" s="5" t="n"/>
      <c r="C696" s="19" t="n"/>
      <c r="D696" s="5" t="n"/>
      <c r="E696" s="6">
        <f>IF(B696&amp;""="","",IFERROR(INDEX('المشاريع'!$B$6:$B$205,MATCH(B696&amp;"",'المشاريع'!$A$6:$A$205,0))&amp;"","كود غير موجود"))</f>
        <v/>
      </c>
      <c r="F696" s="18">
        <f>IF(OR(B696&amp;""="",NOT(ISNUMBER(C696))),"",IFERROR(IF(INDEX('المشاريع'!$D$6:$D$205,MATCH(B696&amp;"",'المشاريع'!$A$6:$A$205,0))="بالساعة",ROUND(C696*INDEX('المشاريع'!$F$6:$F$205,MATCH(B696&amp;"",'المشاريع'!$A$6:$A$205,0)),2),0),0))</f>
        <v/>
      </c>
    </row>
    <row r="697">
      <c r="A697" s="13" t="n"/>
      <c r="B697" s="5" t="n"/>
      <c r="C697" s="19" t="n"/>
      <c r="D697" s="5" t="n"/>
      <c r="E697" s="6">
        <f>IF(B697&amp;""="","",IFERROR(INDEX('المشاريع'!$B$6:$B$205,MATCH(B697&amp;"",'المشاريع'!$A$6:$A$205,0))&amp;"","كود غير موجود"))</f>
        <v/>
      </c>
      <c r="F697" s="18">
        <f>IF(OR(B697&amp;""="",NOT(ISNUMBER(C697))),"",IFERROR(IF(INDEX('المشاريع'!$D$6:$D$205,MATCH(B697&amp;"",'المشاريع'!$A$6:$A$205,0))="بالساعة",ROUND(C697*INDEX('المشاريع'!$F$6:$F$205,MATCH(B697&amp;"",'المشاريع'!$A$6:$A$205,0)),2),0),0))</f>
        <v/>
      </c>
    </row>
    <row r="698">
      <c r="A698" s="13" t="n"/>
      <c r="B698" s="5" t="n"/>
      <c r="C698" s="19" t="n"/>
      <c r="D698" s="5" t="n"/>
      <c r="E698" s="6">
        <f>IF(B698&amp;""="","",IFERROR(INDEX('المشاريع'!$B$6:$B$205,MATCH(B698&amp;"",'المشاريع'!$A$6:$A$205,0))&amp;"","كود غير موجود"))</f>
        <v/>
      </c>
      <c r="F698" s="18">
        <f>IF(OR(B698&amp;""="",NOT(ISNUMBER(C698))),"",IFERROR(IF(INDEX('المشاريع'!$D$6:$D$205,MATCH(B698&amp;"",'المشاريع'!$A$6:$A$205,0))="بالساعة",ROUND(C698*INDEX('المشاريع'!$F$6:$F$205,MATCH(B698&amp;"",'المشاريع'!$A$6:$A$205,0)),2),0),0))</f>
        <v/>
      </c>
    </row>
    <row r="699">
      <c r="A699" s="13" t="n"/>
      <c r="B699" s="5" t="n"/>
      <c r="C699" s="19" t="n"/>
      <c r="D699" s="5" t="n"/>
      <c r="E699" s="6">
        <f>IF(B699&amp;""="","",IFERROR(INDEX('المشاريع'!$B$6:$B$205,MATCH(B699&amp;"",'المشاريع'!$A$6:$A$205,0))&amp;"","كود غير موجود"))</f>
        <v/>
      </c>
      <c r="F699" s="18">
        <f>IF(OR(B699&amp;""="",NOT(ISNUMBER(C699))),"",IFERROR(IF(INDEX('المشاريع'!$D$6:$D$205,MATCH(B699&amp;"",'المشاريع'!$A$6:$A$205,0))="بالساعة",ROUND(C699*INDEX('المشاريع'!$F$6:$F$205,MATCH(B699&amp;"",'المشاريع'!$A$6:$A$205,0)),2),0),0))</f>
        <v/>
      </c>
    </row>
    <row r="700">
      <c r="A700" s="13" t="n"/>
      <c r="B700" s="5" t="n"/>
      <c r="C700" s="19" t="n"/>
      <c r="D700" s="5" t="n"/>
      <c r="E700" s="6">
        <f>IF(B700&amp;""="","",IFERROR(INDEX('المشاريع'!$B$6:$B$205,MATCH(B700&amp;"",'المشاريع'!$A$6:$A$205,0))&amp;"","كود غير موجود"))</f>
        <v/>
      </c>
      <c r="F700" s="18">
        <f>IF(OR(B700&amp;""="",NOT(ISNUMBER(C700))),"",IFERROR(IF(INDEX('المشاريع'!$D$6:$D$205,MATCH(B700&amp;"",'المشاريع'!$A$6:$A$205,0))="بالساعة",ROUND(C700*INDEX('المشاريع'!$F$6:$F$205,MATCH(B700&amp;"",'المشاريع'!$A$6:$A$205,0)),2),0),0))</f>
        <v/>
      </c>
    </row>
    <row r="701">
      <c r="A701" s="13" t="n"/>
      <c r="B701" s="5" t="n"/>
      <c r="C701" s="19" t="n"/>
      <c r="D701" s="5" t="n"/>
      <c r="E701" s="6">
        <f>IF(B701&amp;""="","",IFERROR(INDEX('المشاريع'!$B$6:$B$205,MATCH(B701&amp;"",'المشاريع'!$A$6:$A$205,0))&amp;"","كود غير موجود"))</f>
        <v/>
      </c>
      <c r="F701" s="18">
        <f>IF(OR(B701&amp;""="",NOT(ISNUMBER(C701))),"",IFERROR(IF(INDEX('المشاريع'!$D$6:$D$205,MATCH(B701&amp;"",'المشاريع'!$A$6:$A$205,0))="بالساعة",ROUND(C701*INDEX('المشاريع'!$F$6:$F$205,MATCH(B701&amp;"",'المشاريع'!$A$6:$A$205,0)),2),0),0))</f>
        <v/>
      </c>
    </row>
    <row r="702">
      <c r="A702" s="13" t="n"/>
      <c r="B702" s="5" t="n"/>
      <c r="C702" s="19" t="n"/>
      <c r="D702" s="5" t="n"/>
      <c r="E702" s="6">
        <f>IF(B702&amp;""="","",IFERROR(INDEX('المشاريع'!$B$6:$B$205,MATCH(B702&amp;"",'المشاريع'!$A$6:$A$205,0))&amp;"","كود غير موجود"))</f>
        <v/>
      </c>
      <c r="F702" s="18">
        <f>IF(OR(B702&amp;""="",NOT(ISNUMBER(C702))),"",IFERROR(IF(INDEX('المشاريع'!$D$6:$D$205,MATCH(B702&amp;"",'المشاريع'!$A$6:$A$205,0))="بالساعة",ROUND(C702*INDEX('المشاريع'!$F$6:$F$205,MATCH(B702&amp;"",'المشاريع'!$A$6:$A$205,0)),2),0),0))</f>
        <v/>
      </c>
    </row>
    <row r="703">
      <c r="A703" s="13" t="n"/>
      <c r="B703" s="5" t="n"/>
      <c r="C703" s="19" t="n"/>
      <c r="D703" s="5" t="n"/>
      <c r="E703" s="6">
        <f>IF(B703&amp;""="","",IFERROR(INDEX('المشاريع'!$B$6:$B$205,MATCH(B703&amp;"",'المشاريع'!$A$6:$A$205,0))&amp;"","كود غير موجود"))</f>
        <v/>
      </c>
      <c r="F703" s="18">
        <f>IF(OR(B703&amp;""="",NOT(ISNUMBER(C703))),"",IFERROR(IF(INDEX('المشاريع'!$D$6:$D$205,MATCH(B703&amp;"",'المشاريع'!$A$6:$A$205,0))="بالساعة",ROUND(C703*INDEX('المشاريع'!$F$6:$F$205,MATCH(B703&amp;"",'المشاريع'!$A$6:$A$205,0)),2),0),0))</f>
        <v/>
      </c>
    </row>
    <row r="704">
      <c r="A704" s="13" t="n"/>
      <c r="B704" s="5" t="n"/>
      <c r="C704" s="19" t="n"/>
      <c r="D704" s="5" t="n"/>
      <c r="E704" s="6">
        <f>IF(B704&amp;""="","",IFERROR(INDEX('المشاريع'!$B$6:$B$205,MATCH(B704&amp;"",'المشاريع'!$A$6:$A$205,0))&amp;"","كود غير موجود"))</f>
        <v/>
      </c>
      <c r="F704" s="18">
        <f>IF(OR(B704&amp;""="",NOT(ISNUMBER(C704))),"",IFERROR(IF(INDEX('المشاريع'!$D$6:$D$205,MATCH(B704&amp;"",'المشاريع'!$A$6:$A$205,0))="بالساعة",ROUND(C704*INDEX('المشاريع'!$F$6:$F$205,MATCH(B704&amp;"",'المشاريع'!$A$6:$A$205,0)),2),0),0))</f>
        <v/>
      </c>
    </row>
    <row r="705">
      <c r="A705" s="13" t="n"/>
      <c r="B705" s="5" t="n"/>
      <c r="C705" s="19" t="n"/>
      <c r="D705" s="5" t="n"/>
      <c r="E705" s="6">
        <f>IF(B705&amp;""="","",IFERROR(INDEX('المشاريع'!$B$6:$B$205,MATCH(B705&amp;"",'المشاريع'!$A$6:$A$205,0))&amp;"","كود غير موجود"))</f>
        <v/>
      </c>
      <c r="F705" s="18">
        <f>IF(OR(B705&amp;""="",NOT(ISNUMBER(C705))),"",IFERROR(IF(INDEX('المشاريع'!$D$6:$D$205,MATCH(B705&amp;"",'المشاريع'!$A$6:$A$205,0))="بالساعة",ROUND(C705*INDEX('المشاريع'!$F$6:$F$205,MATCH(B705&amp;"",'المشاريع'!$A$6:$A$205,0)),2),0),0))</f>
        <v/>
      </c>
    </row>
    <row r="706">
      <c r="A706" s="13" t="n"/>
      <c r="B706" s="5" t="n"/>
      <c r="C706" s="19" t="n"/>
      <c r="D706" s="5" t="n"/>
      <c r="E706" s="6">
        <f>IF(B706&amp;""="","",IFERROR(INDEX('المشاريع'!$B$6:$B$205,MATCH(B706&amp;"",'المشاريع'!$A$6:$A$205,0))&amp;"","كود غير موجود"))</f>
        <v/>
      </c>
      <c r="F706" s="18">
        <f>IF(OR(B706&amp;""="",NOT(ISNUMBER(C706))),"",IFERROR(IF(INDEX('المشاريع'!$D$6:$D$205,MATCH(B706&amp;"",'المشاريع'!$A$6:$A$205,0))="بالساعة",ROUND(C706*INDEX('المشاريع'!$F$6:$F$205,MATCH(B706&amp;"",'المشاريع'!$A$6:$A$205,0)),2),0),0))</f>
        <v/>
      </c>
    </row>
    <row r="707">
      <c r="A707" s="13" t="n"/>
      <c r="B707" s="5" t="n"/>
      <c r="C707" s="19" t="n"/>
      <c r="D707" s="5" t="n"/>
      <c r="E707" s="6">
        <f>IF(B707&amp;""="","",IFERROR(INDEX('المشاريع'!$B$6:$B$205,MATCH(B707&amp;"",'المشاريع'!$A$6:$A$205,0))&amp;"","كود غير موجود"))</f>
        <v/>
      </c>
      <c r="F707" s="18">
        <f>IF(OR(B707&amp;""="",NOT(ISNUMBER(C707))),"",IFERROR(IF(INDEX('المشاريع'!$D$6:$D$205,MATCH(B707&amp;"",'المشاريع'!$A$6:$A$205,0))="بالساعة",ROUND(C707*INDEX('المشاريع'!$F$6:$F$205,MATCH(B707&amp;"",'المشاريع'!$A$6:$A$205,0)),2),0),0))</f>
        <v/>
      </c>
    </row>
    <row r="708">
      <c r="A708" s="13" t="n"/>
      <c r="B708" s="5" t="n"/>
      <c r="C708" s="19" t="n"/>
      <c r="D708" s="5" t="n"/>
      <c r="E708" s="6">
        <f>IF(B708&amp;""="","",IFERROR(INDEX('المشاريع'!$B$6:$B$205,MATCH(B708&amp;"",'المشاريع'!$A$6:$A$205,0))&amp;"","كود غير موجود"))</f>
        <v/>
      </c>
      <c r="F708" s="18">
        <f>IF(OR(B708&amp;""="",NOT(ISNUMBER(C708))),"",IFERROR(IF(INDEX('المشاريع'!$D$6:$D$205,MATCH(B708&amp;"",'المشاريع'!$A$6:$A$205,0))="بالساعة",ROUND(C708*INDEX('المشاريع'!$F$6:$F$205,MATCH(B708&amp;"",'المشاريع'!$A$6:$A$205,0)),2),0),0))</f>
        <v/>
      </c>
    </row>
    <row r="709">
      <c r="A709" s="13" t="n"/>
      <c r="B709" s="5" t="n"/>
      <c r="C709" s="19" t="n"/>
      <c r="D709" s="5" t="n"/>
      <c r="E709" s="6">
        <f>IF(B709&amp;""="","",IFERROR(INDEX('المشاريع'!$B$6:$B$205,MATCH(B709&amp;"",'المشاريع'!$A$6:$A$205,0))&amp;"","كود غير موجود"))</f>
        <v/>
      </c>
      <c r="F709" s="18">
        <f>IF(OR(B709&amp;""="",NOT(ISNUMBER(C709))),"",IFERROR(IF(INDEX('المشاريع'!$D$6:$D$205,MATCH(B709&amp;"",'المشاريع'!$A$6:$A$205,0))="بالساعة",ROUND(C709*INDEX('المشاريع'!$F$6:$F$205,MATCH(B709&amp;"",'المشاريع'!$A$6:$A$205,0)),2),0),0))</f>
        <v/>
      </c>
    </row>
    <row r="710">
      <c r="A710" s="13" t="n"/>
      <c r="B710" s="5" t="n"/>
      <c r="C710" s="19" t="n"/>
      <c r="D710" s="5" t="n"/>
      <c r="E710" s="6">
        <f>IF(B710&amp;""="","",IFERROR(INDEX('المشاريع'!$B$6:$B$205,MATCH(B710&amp;"",'المشاريع'!$A$6:$A$205,0))&amp;"","كود غير موجود"))</f>
        <v/>
      </c>
      <c r="F710" s="18">
        <f>IF(OR(B710&amp;""="",NOT(ISNUMBER(C710))),"",IFERROR(IF(INDEX('المشاريع'!$D$6:$D$205,MATCH(B710&amp;"",'المشاريع'!$A$6:$A$205,0))="بالساعة",ROUND(C710*INDEX('المشاريع'!$F$6:$F$205,MATCH(B710&amp;"",'المشاريع'!$A$6:$A$205,0)),2),0),0))</f>
        <v/>
      </c>
    </row>
    <row r="711">
      <c r="A711" s="13" t="n"/>
      <c r="B711" s="5" t="n"/>
      <c r="C711" s="19" t="n"/>
      <c r="D711" s="5" t="n"/>
      <c r="E711" s="6">
        <f>IF(B711&amp;""="","",IFERROR(INDEX('المشاريع'!$B$6:$B$205,MATCH(B711&amp;"",'المشاريع'!$A$6:$A$205,0))&amp;"","كود غير موجود"))</f>
        <v/>
      </c>
      <c r="F711" s="18">
        <f>IF(OR(B711&amp;""="",NOT(ISNUMBER(C711))),"",IFERROR(IF(INDEX('المشاريع'!$D$6:$D$205,MATCH(B711&amp;"",'المشاريع'!$A$6:$A$205,0))="بالساعة",ROUND(C711*INDEX('المشاريع'!$F$6:$F$205,MATCH(B711&amp;"",'المشاريع'!$A$6:$A$205,0)),2),0),0))</f>
        <v/>
      </c>
    </row>
    <row r="712">
      <c r="A712" s="13" t="n"/>
      <c r="B712" s="5" t="n"/>
      <c r="C712" s="19" t="n"/>
      <c r="D712" s="5" t="n"/>
      <c r="E712" s="6">
        <f>IF(B712&amp;""="","",IFERROR(INDEX('المشاريع'!$B$6:$B$205,MATCH(B712&amp;"",'المشاريع'!$A$6:$A$205,0))&amp;"","كود غير موجود"))</f>
        <v/>
      </c>
      <c r="F712" s="18">
        <f>IF(OR(B712&amp;""="",NOT(ISNUMBER(C712))),"",IFERROR(IF(INDEX('المشاريع'!$D$6:$D$205,MATCH(B712&amp;"",'المشاريع'!$A$6:$A$205,0))="بالساعة",ROUND(C712*INDEX('المشاريع'!$F$6:$F$205,MATCH(B712&amp;"",'المشاريع'!$A$6:$A$205,0)),2),0),0))</f>
        <v/>
      </c>
    </row>
    <row r="713">
      <c r="A713" s="13" t="n"/>
      <c r="B713" s="5" t="n"/>
      <c r="C713" s="19" t="n"/>
      <c r="D713" s="5" t="n"/>
      <c r="E713" s="6">
        <f>IF(B713&amp;""="","",IFERROR(INDEX('المشاريع'!$B$6:$B$205,MATCH(B713&amp;"",'المشاريع'!$A$6:$A$205,0))&amp;"","كود غير موجود"))</f>
        <v/>
      </c>
      <c r="F713" s="18">
        <f>IF(OR(B713&amp;""="",NOT(ISNUMBER(C713))),"",IFERROR(IF(INDEX('المشاريع'!$D$6:$D$205,MATCH(B713&amp;"",'المشاريع'!$A$6:$A$205,0))="بالساعة",ROUND(C713*INDEX('المشاريع'!$F$6:$F$205,MATCH(B713&amp;"",'المشاريع'!$A$6:$A$205,0)),2),0),0))</f>
        <v/>
      </c>
    </row>
    <row r="714">
      <c r="A714" s="13" t="n"/>
      <c r="B714" s="5" t="n"/>
      <c r="C714" s="19" t="n"/>
      <c r="D714" s="5" t="n"/>
      <c r="E714" s="6">
        <f>IF(B714&amp;""="","",IFERROR(INDEX('المشاريع'!$B$6:$B$205,MATCH(B714&amp;"",'المشاريع'!$A$6:$A$205,0))&amp;"","كود غير موجود"))</f>
        <v/>
      </c>
      <c r="F714" s="18">
        <f>IF(OR(B714&amp;""="",NOT(ISNUMBER(C714))),"",IFERROR(IF(INDEX('المشاريع'!$D$6:$D$205,MATCH(B714&amp;"",'المشاريع'!$A$6:$A$205,0))="بالساعة",ROUND(C714*INDEX('المشاريع'!$F$6:$F$205,MATCH(B714&amp;"",'المشاريع'!$A$6:$A$205,0)),2),0),0))</f>
        <v/>
      </c>
    </row>
    <row r="715">
      <c r="A715" s="13" t="n"/>
      <c r="B715" s="5" t="n"/>
      <c r="C715" s="19" t="n"/>
      <c r="D715" s="5" t="n"/>
      <c r="E715" s="6">
        <f>IF(B715&amp;""="","",IFERROR(INDEX('المشاريع'!$B$6:$B$205,MATCH(B715&amp;"",'المشاريع'!$A$6:$A$205,0))&amp;"","كود غير موجود"))</f>
        <v/>
      </c>
      <c r="F715" s="18">
        <f>IF(OR(B715&amp;""="",NOT(ISNUMBER(C715))),"",IFERROR(IF(INDEX('المشاريع'!$D$6:$D$205,MATCH(B715&amp;"",'المشاريع'!$A$6:$A$205,0))="بالساعة",ROUND(C715*INDEX('المشاريع'!$F$6:$F$205,MATCH(B715&amp;"",'المشاريع'!$A$6:$A$205,0)),2),0),0))</f>
        <v/>
      </c>
    </row>
    <row r="716">
      <c r="A716" s="13" t="n"/>
      <c r="B716" s="5" t="n"/>
      <c r="C716" s="19" t="n"/>
      <c r="D716" s="5" t="n"/>
      <c r="E716" s="6">
        <f>IF(B716&amp;""="","",IFERROR(INDEX('المشاريع'!$B$6:$B$205,MATCH(B716&amp;"",'المشاريع'!$A$6:$A$205,0))&amp;"","كود غير موجود"))</f>
        <v/>
      </c>
      <c r="F716" s="18">
        <f>IF(OR(B716&amp;""="",NOT(ISNUMBER(C716))),"",IFERROR(IF(INDEX('المشاريع'!$D$6:$D$205,MATCH(B716&amp;"",'المشاريع'!$A$6:$A$205,0))="بالساعة",ROUND(C716*INDEX('المشاريع'!$F$6:$F$205,MATCH(B716&amp;"",'المشاريع'!$A$6:$A$205,0)),2),0),0))</f>
        <v/>
      </c>
    </row>
    <row r="717">
      <c r="A717" s="13" t="n"/>
      <c r="B717" s="5" t="n"/>
      <c r="C717" s="19" t="n"/>
      <c r="D717" s="5" t="n"/>
      <c r="E717" s="6">
        <f>IF(B717&amp;""="","",IFERROR(INDEX('المشاريع'!$B$6:$B$205,MATCH(B717&amp;"",'المشاريع'!$A$6:$A$205,0))&amp;"","كود غير موجود"))</f>
        <v/>
      </c>
      <c r="F717" s="18">
        <f>IF(OR(B717&amp;""="",NOT(ISNUMBER(C717))),"",IFERROR(IF(INDEX('المشاريع'!$D$6:$D$205,MATCH(B717&amp;"",'المشاريع'!$A$6:$A$205,0))="بالساعة",ROUND(C717*INDEX('المشاريع'!$F$6:$F$205,MATCH(B717&amp;"",'المشاريع'!$A$6:$A$205,0)),2),0),0))</f>
        <v/>
      </c>
    </row>
    <row r="718">
      <c r="A718" s="13" t="n"/>
      <c r="B718" s="5" t="n"/>
      <c r="C718" s="19" t="n"/>
      <c r="D718" s="5" t="n"/>
      <c r="E718" s="6">
        <f>IF(B718&amp;""="","",IFERROR(INDEX('المشاريع'!$B$6:$B$205,MATCH(B718&amp;"",'المشاريع'!$A$6:$A$205,0))&amp;"","كود غير موجود"))</f>
        <v/>
      </c>
      <c r="F718" s="18">
        <f>IF(OR(B718&amp;""="",NOT(ISNUMBER(C718))),"",IFERROR(IF(INDEX('المشاريع'!$D$6:$D$205,MATCH(B718&amp;"",'المشاريع'!$A$6:$A$205,0))="بالساعة",ROUND(C718*INDEX('المشاريع'!$F$6:$F$205,MATCH(B718&amp;"",'المشاريع'!$A$6:$A$205,0)),2),0),0))</f>
        <v/>
      </c>
    </row>
    <row r="719">
      <c r="A719" s="13" t="n"/>
      <c r="B719" s="5" t="n"/>
      <c r="C719" s="19" t="n"/>
      <c r="D719" s="5" t="n"/>
      <c r="E719" s="6">
        <f>IF(B719&amp;""="","",IFERROR(INDEX('المشاريع'!$B$6:$B$205,MATCH(B719&amp;"",'المشاريع'!$A$6:$A$205,0))&amp;"","كود غير موجود"))</f>
        <v/>
      </c>
      <c r="F719" s="18">
        <f>IF(OR(B719&amp;""="",NOT(ISNUMBER(C719))),"",IFERROR(IF(INDEX('المشاريع'!$D$6:$D$205,MATCH(B719&amp;"",'المشاريع'!$A$6:$A$205,0))="بالساعة",ROUND(C719*INDEX('المشاريع'!$F$6:$F$205,MATCH(B719&amp;"",'المشاريع'!$A$6:$A$205,0)),2),0),0))</f>
        <v/>
      </c>
    </row>
    <row r="720">
      <c r="A720" s="13" t="n"/>
      <c r="B720" s="5" t="n"/>
      <c r="C720" s="19" t="n"/>
      <c r="D720" s="5" t="n"/>
      <c r="E720" s="6">
        <f>IF(B720&amp;""="","",IFERROR(INDEX('المشاريع'!$B$6:$B$205,MATCH(B720&amp;"",'المشاريع'!$A$6:$A$205,0))&amp;"","كود غير موجود"))</f>
        <v/>
      </c>
      <c r="F720" s="18">
        <f>IF(OR(B720&amp;""="",NOT(ISNUMBER(C720))),"",IFERROR(IF(INDEX('المشاريع'!$D$6:$D$205,MATCH(B720&amp;"",'المشاريع'!$A$6:$A$205,0))="بالساعة",ROUND(C720*INDEX('المشاريع'!$F$6:$F$205,MATCH(B720&amp;"",'المشاريع'!$A$6:$A$205,0)),2),0),0))</f>
        <v/>
      </c>
    </row>
    <row r="721">
      <c r="A721" s="13" t="n"/>
      <c r="B721" s="5" t="n"/>
      <c r="C721" s="19" t="n"/>
      <c r="D721" s="5" t="n"/>
      <c r="E721" s="6">
        <f>IF(B721&amp;""="","",IFERROR(INDEX('المشاريع'!$B$6:$B$205,MATCH(B721&amp;"",'المشاريع'!$A$6:$A$205,0))&amp;"","كود غير موجود"))</f>
        <v/>
      </c>
      <c r="F721" s="18">
        <f>IF(OR(B721&amp;""="",NOT(ISNUMBER(C721))),"",IFERROR(IF(INDEX('المشاريع'!$D$6:$D$205,MATCH(B721&amp;"",'المشاريع'!$A$6:$A$205,0))="بالساعة",ROUND(C721*INDEX('المشاريع'!$F$6:$F$205,MATCH(B721&amp;"",'المشاريع'!$A$6:$A$205,0)),2),0),0))</f>
        <v/>
      </c>
    </row>
    <row r="722">
      <c r="A722" s="13" t="n"/>
      <c r="B722" s="5" t="n"/>
      <c r="C722" s="19" t="n"/>
      <c r="D722" s="5" t="n"/>
      <c r="E722" s="6">
        <f>IF(B722&amp;""="","",IFERROR(INDEX('المشاريع'!$B$6:$B$205,MATCH(B722&amp;"",'المشاريع'!$A$6:$A$205,0))&amp;"","كود غير موجود"))</f>
        <v/>
      </c>
      <c r="F722" s="18">
        <f>IF(OR(B722&amp;""="",NOT(ISNUMBER(C722))),"",IFERROR(IF(INDEX('المشاريع'!$D$6:$D$205,MATCH(B722&amp;"",'المشاريع'!$A$6:$A$205,0))="بالساعة",ROUND(C722*INDEX('المشاريع'!$F$6:$F$205,MATCH(B722&amp;"",'المشاريع'!$A$6:$A$205,0)),2),0),0))</f>
        <v/>
      </c>
    </row>
    <row r="723">
      <c r="A723" s="13" t="n"/>
      <c r="B723" s="5" t="n"/>
      <c r="C723" s="19" t="n"/>
      <c r="D723" s="5" t="n"/>
      <c r="E723" s="6">
        <f>IF(B723&amp;""="","",IFERROR(INDEX('المشاريع'!$B$6:$B$205,MATCH(B723&amp;"",'المشاريع'!$A$6:$A$205,0))&amp;"","كود غير موجود"))</f>
        <v/>
      </c>
      <c r="F723" s="18">
        <f>IF(OR(B723&amp;""="",NOT(ISNUMBER(C723))),"",IFERROR(IF(INDEX('المشاريع'!$D$6:$D$205,MATCH(B723&amp;"",'المشاريع'!$A$6:$A$205,0))="بالساعة",ROUND(C723*INDEX('المشاريع'!$F$6:$F$205,MATCH(B723&amp;"",'المشاريع'!$A$6:$A$205,0)),2),0),0))</f>
        <v/>
      </c>
    </row>
    <row r="724">
      <c r="A724" s="13" t="n"/>
      <c r="B724" s="5" t="n"/>
      <c r="C724" s="19" t="n"/>
      <c r="D724" s="5" t="n"/>
      <c r="E724" s="6">
        <f>IF(B724&amp;""="","",IFERROR(INDEX('المشاريع'!$B$6:$B$205,MATCH(B724&amp;"",'المشاريع'!$A$6:$A$205,0))&amp;"","كود غير موجود"))</f>
        <v/>
      </c>
      <c r="F724" s="18">
        <f>IF(OR(B724&amp;""="",NOT(ISNUMBER(C724))),"",IFERROR(IF(INDEX('المشاريع'!$D$6:$D$205,MATCH(B724&amp;"",'المشاريع'!$A$6:$A$205,0))="بالساعة",ROUND(C724*INDEX('المشاريع'!$F$6:$F$205,MATCH(B724&amp;"",'المشاريع'!$A$6:$A$205,0)),2),0),0))</f>
        <v/>
      </c>
    </row>
    <row r="725">
      <c r="A725" s="13" t="n"/>
      <c r="B725" s="5" t="n"/>
      <c r="C725" s="19" t="n"/>
      <c r="D725" s="5" t="n"/>
      <c r="E725" s="6">
        <f>IF(B725&amp;""="","",IFERROR(INDEX('المشاريع'!$B$6:$B$205,MATCH(B725&amp;"",'المشاريع'!$A$6:$A$205,0))&amp;"","كود غير موجود"))</f>
        <v/>
      </c>
      <c r="F725" s="18">
        <f>IF(OR(B725&amp;""="",NOT(ISNUMBER(C725))),"",IFERROR(IF(INDEX('المشاريع'!$D$6:$D$205,MATCH(B725&amp;"",'المشاريع'!$A$6:$A$205,0))="بالساعة",ROUND(C725*INDEX('المشاريع'!$F$6:$F$205,MATCH(B725&amp;"",'المشاريع'!$A$6:$A$205,0)),2),0),0))</f>
        <v/>
      </c>
    </row>
    <row r="726">
      <c r="A726" s="13" t="n"/>
      <c r="B726" s="5" t="n"/>
      <c r="C726" s="19" t="n"/>
      <c r="D726" s="5" t="n"/>
      <c r="E726" s="6">
        <f>IF(B726&amp;""="","",IFERROR(INDEX('المشاريع'!$B$6:$B$205,MATCH(B726&amp;"",'المشاريع'!$A$6:$A$205,0))&amp;"","كود غير موجود"))</f>
        <v/>
      </c>
      <c r="F726" s="18">
        <f>IF(OR(B726&amp;""="",NOT(ISNUMBER(C726))),"",IFERROR(IF(INDEX('المشاريع'!$D$6:$D$205,MATCH(B726&amp;"",'المشاريع'!$A$6:$A$205,0))="بالساعة",ROUND(C726*INDEX('المشاريع'!$F$6:$F$205,MATCH(B726&amp;"",'المشاريع'!$A$6:$A$205,0)),2),0),0))</f>
        <v/>
      </c>
    </row>
    <row r="727">
      <c r="A727" s="13" t="n"/>
      <c r="B727" s="5" t="n"/>
      <c r="C727" s="19" t="n"/>
      <c r="D727" s="5" t="n"/>
      <c r="E727" s="6">
        <f>IF(B727&amp;""="","",IFERROR(INDEX('المشاريع'!$B$6:$B$205,MATCH(B727&amp;"",'المشاريع'!$A$6:$A$205,0))&amp;"","كود غير موجود"))</f>
        <v/>
      </c>
      <c r="F727" s="18">
        <f>IF(OR(B727&amp;""="",NOT(ISNUMBER(C727))),"",IFERROR(IF(INDEX('المشاريع'!$D$6:$D$205,MATCH(B727&amp;"",'المشاريع'!$A$6:$A$205,0))="بالساعة",ROUND(C727*INDEX('المشاريع'!$F$6:$F$205,MATCH(B727&amp;"",'المشاريع'!$A$6:$A$205,0)),2),0),0))</f>
        <v/>
      </c>
    </row>
    <row r="728">
      <c r="A728" s="13" t="n"/>
      <c r="B728" s="5" t="n"/>
      <c r="C728" s="19" t="n"/>
      <c r="D728" s="5" t="n"/>
      <c r="E728" s="6">
        <f>IF(B728&amp;""="","",IFERROR(INDEX('المشاريع'!$B$6:$B$205,MATCH(B728&amp;"",'المشاريع'!$A$6:$A$205,0))&amp;"","كود غير موجود"))</f>
        <v/>
      </c>
      <c r="F728" s="18">
        <f>IF(OR(B728&amp;""="",NOT(ISNUMBER(C728))),"",IFERROR(IF(INDEX('المشاريع'!$D$6:$D$205,MATCH(B728&amp;"",'المشاريع'!$A$6:$A$205,0))="بالساعة",ROUND(C728*INDEX('المشاريع'!$F$6:$F$205,MATCH(B728&amp;"",'المشاريع'!$A$6:$A$205,0)),2),0),0))</f>
        <v/>
      </c>
    </row>
    <row r="729">
      <c r="A729" s="13" t="n"/>
      <c r="B729" s="5" t="n"/>
      <c r="C729" s="19" t="n"/>
      <c r="D729" s="5" t="n"/>
      <c r="E729" s="6">
        <f>IF(B729&amp;""="","",IFERROR(INDEX('المشاريع'!$B$6:$B$205,MATCH(B729&amp;"",'المشاريع'!$A$6:$A$205,0))&amp;"","كود غير موجود"))</f>
        <v/>
      </c>
      <c r="F729" s="18">
        <f>IF(OR(B729&amp;""="",NOT(ISNUMBER(C729))),"",IFERROR(IF(INDEX('المشاريع'!$D$6:$D$205,MATCH(B729&amp;"",'المشاريع'!$A$6:$A$205,0))="بالساعة",ROUND(C729*INDEX('المشاريع'!$F$6:$F$205,MATCH(B729&amp;"",'المشاريع'!$A$6:$A$205,0)),2),0),0))</f>
        <v/>
      </c>
    </row>
    <row r="730">
      <c r="A730" s="13" t="n"/>
      <c r="B730" s="5" t="n"/>
      <c r="C730" s="19" t="n"/>
      <c r="D730" s="5" t="n"/>
      <c r="E730" s="6">
        <f>IF(B730&amp;""="","",IFERROR(INDEX('المشاريع'!$B$6:$B$205,MATCH(B730&amp;"",'المشاريع'!$A$6:$A$205,0))&amp;"","كود غير موجود"))</f>
        <v/>
      </c>
      <c r="F730" s="18">
        <f>IF(OR(B730&amp;""="",NOT(ISNUMBER(C730))),"",IFERROR(IF(INDEX('المشاريع'!$D$6:$D$205,MATCH(B730&amp;"",'المشاريع'!$A$6:$A$205,0))="بالساعة",ROUND(C730*INDEX('المشاريع'!$F$6:$F$205,MATCH(B730&amp;"",'المشاريع'!$A$6:$A$205,0)),2),0),0))</f>
        <v/>
      </c>
    </row>
    <row r="731">
      <c r="A731" s="13" t="n"/>
      <c r="B731" s="5" t="n"/>
      <c r="C731" s="19" t="n"/>
      <c r="D731" s="5" t="n"/>
      <c r="E731" s="6">
        <f>IF(B731&amp;""="","",IFERROR(INDEX('المشاريع'!$B$6:$B$205,MATCH(B731&amp;"",'المشاريع'!$A$6:$A$205,0))&amp;"","كود غير موجود"))</f>
        <v/>
      </c>
      <c r="F731" s="18">
        <f>IF(OR(B731&amp;""="",NOT(ISNUMBER(C731))),"",IFERROR(IF(INDEX('المشاريع'!$D$6:$D$205,MATCH(B731&amp;"",'المشاريع'!$A$6:$A$205,0))="بالساعة",ROUND(C731*INDEX('المشاريع'!$F$6:$F$205,MATCH(B731&amp;"",'المشاريع'!$A$6:$A$205,0)),2),0),0))</f>
        <v/>
      </c>
    </row>
    <row r="732">
      <c r="A732" s="13" t="n"/>
      <c r="B732" s="5" t="n"/>
      <c r="C732" s="19" t="n"/>
      <c r="D732" s="5" t="n"/>
      <c r="E732" s="6">
        <f>IF(B732&amp;""="","",IFERROR(INDEX('المشاريع'!$B$6:$B$205,MATCH(B732&amp;"",'المشاريع'!$A$6:$A$205,0))&amp;"","كود غير موجود"))</f>
        <v/>
      </c>
      <c r="F732" s="18">
        <f>IF(OR(B732&amp;""="",NOT(ISNUMBER(C732))),"",IFERROR(IF(INDEX('المشاريع'!$D$6:$D$205,MATCH(B732&amp;"",'المشاريع'!$A$6:$A$205,0))="بالساعة",ROUND(C732*INDEX('المشاريع'!$F$6:$F$205,MATCH(B732&amp;"",'المشاريع'!$A$6:$A$205,0)),2),0),0))</f>
        <v/>
      </c>
    </row>
    <row r="733">
      <c r="A733" s="13" t="n"/>
      <c r="B733" s="5" t="n"/>
      <c r="C733" s="19" t="n"/>
      <c r="D733" s="5" t="n"/>
      <c r="E733" s="6">
        <f>IF(B733&amp;""="","",IFERROR(INDEX('المشاريع'!$B$6:$B$205,MATCH(B733&amp;"",'المشاريع'!$A$6:$A$205,0))&amp;"","كود غير موجود"))</f>
        <v/>
      </c>
      <c r="F733" s="18">
        <f>IF(OR(B733&amp;""="",NOT(ISNUMBER(C733))),"",IFERROR(IF(INDEX('المشاريع'!$D$6:$D$205,MATCH(B733&amp;"",'المشاريع'!$A$6:$A$205,0))="بالساعة",ROUND(C733*INDEX('المشاريع'!$F$6:$F$205,MATCH(B733&amp;"",'المشاريع'!$A$6:$A$205,0)),2),0),0))</f>
        <v/>
      </c>
    </row>
    <row r="734">
      <c r="A734" s="13" t="n"/>
      <c r="B734" s="5" t="n"/>
      <c r="C734" s="19" t="n"/>
      <c r="D734" s="5" t="n"/>
      <c r="E734" s="6">
        <f>IF(B734&amp;""="","",IFERROR(INDEX('المشاريع'!$B$6:$B$205,MATCH(B734&amp;"",'المشاريع'!$A$6:$A$205,0))&amp;"","كود غير موجود"))</f>
        <v/>
      </c>
      <c r="F734" s="18">
        <f>IF(OR(B734&amp;""="",NOT(ISNUMBER(C734))),"",IFERROR(IF(INDEX('المشاريع'!$D$6:$D$205,MATCH(B734&amp;"",'المشاريع'!$A$6:$A$205,0))="بالساعة",ROUND(C734*INDEX('المشاريع'!$F$6:$F$205,MATCH(B734&amp;"",'المشاريع'!$A$6:$A$205,0)),2),0),0))</f>
        <v/>
      </c>
    </row>
    <row r="735">
      <c r="A735" s="13" t="n"/>
      <c r="B735" s="5" t="n"/>
      <c r="C735" s="19" t="n"/>
      <c r="D735" s="5" t="n"/>
      <c r="E735" s="6">
        <f>IF(B735&amp;""="","",IFERROR(INDEX('المشاريع'!$B$6:$B$205,MATCH(B735&amp;"",'المشاريع'!$A$6:$A$205,0))&amp;"","كود غير موجود"))</f>
        <v/>
      </c>
      <c r="F735" s="18">
        <f>IF(OR(B735&amp;""="",NOT(ISNUMBER(C735))),"",IFERROR(IF(INDEX('المشاريع'!$D$6:$D$205,MATCH(B735&amp;"",'المشاريع'!$A$6:$A$205,0))="بالساعة",ROUND(C735*INDEX('المشاريع'!$F$6:$F$205,MATCH(B735&amp;"",'المشاريع'!$A$6:$A$205,0)),2),0),0))</f>
        <v/>
      </c>
    </row>
    <row r="736">
      <c r="A736" s="13" t="n"/>
      <c r="B736" s="5" t="n"/>
      <c r="C736" s="19" t="n"/>
      <c r="D736" s="5" t="n"/>
      <c r="E736" s="6">
        <f>IF(B736&amp;""="","",IFERROR(INDEX('المشاريع'!$B$6:$B$205,MATCH(B736&amp;"",'المشاريع'!$A$6:$A$205,0))&amp;"","كود غير موجود"))</f>
        <v/>
      </c>
      <c r="F736" s="18">
        <f>IF(OR(B736&amp;""="",NOT(ISNUMBER(C736))),"",IFERROR(IF(INDEX('المشاريع'!$D$6:$D$205,MATCH(B736&amp;"",'المشاريع'!$A$6:$A$205,0))="بالساعة",ROUND(C736*INDEX('المشاريع'!$F$6:$F$205,MATCH(B736&amp;"",'المشاريع'!$A$6:$A$205,0)),2),0),0))</f>
        <v/>
      </c>
    </row>
    <row r="737">
      <c r="A737" s="13" t="n"/>
      <c r="B737" s="5" t="n"/>
      <c r="C737" s="19" t="n"/>
      <c r="D737" s="5" t="n"/>
      <c r="E737" s="6">
        <f>IF(B737&amp;""="","",IFERROR(INDEX('المشاريع'!$B$6:$B$205,MATCH(B737&amp;"",'المشاريع'!$A$6:$A$205,0))&amp;"","كود غير موجود"))</f>
        <v/>
      </c>
      <c r="F737" s="18">
        <f>IF(OR(B737&amp;""="",NOT(ISNUMBER(C737))),"",IFERROR(IF(INDEX('المشاريع'!$D$6:$D$205,MATCH(B737&amp;"",'المشاريع'!$A$6:$A$205,0))="بالساعة",ROUND(C737*INDEX('المشاريع'!$F$6:$F$205,MATCH(B737&amp;"",'المشاريع'!$A$6:$A$205,0)),2),0),0))</f>
        <v/>
      </c>
    </row>
    <row r="738">
      <c r="A738" s="13" t="n"/>
      <c r="B738" s="5" t="n"/>
      <c r="C738" s="19" t="n"/>
      <c r="D738" s="5" t="n"/>
      <c r="E738" s="6">
        <f>IF(B738&amp;""="","",IFERROR(INDEX('المشاريع'!$B$6:$B$205,MATCH(B738&amp;"",'المشاريع'!$A$6:$A$205,0))&amp;"","كود غير موجود"))</f>
        <v/>
      </c>
      <c r="F738" s="18">
        <f>IF(OR(B738&amp;""="",NOT(ISNUMBER(C738))),"",IFERROR(IF(INDEX('المشاريع'!$D$6:$D$205,MATCH(B738&amp;"",'المشاريع'!$A$6:$A$205,0))="بالساعة",ROUND(C738*INDEX('المشاريع'!$F$6:$F$205,MATCH(B738&amp;"",'المشاريع'!$A$6:$A$205,0)),2),0),0))</f>
        <v/>
      </c>
    </row>
    <row r="739">
      <c r="A739" s="13" t="n"/>
      <c r="B739" s="5" t="n"/>
      <c r="C739" s="19" t="n"/>
      <c r="D739" s="5" t="n"/>
      <c r="E739" s="6">
        <f>IF(B739&amp;""="","",IFERROR(INDEX('المشاريع'!$B$6:$B$205,MATCH(B739&amp;"",'المشاريع'!$A$6:$A$205,0))&amp;"","كود غير موجود"))</f>
        <v/>
      </c>
      <c r="F739" s="18">
        <f>IF(OR(B739&amp;""="",NOT(ISNUMBER(C739))),"",IFERROR(IF(INDEX('المشاريع'!$D$6:$D$205,MATCH(B739&amp;"",'المشاريع'!$A$6:$A$205,0))="بالساعة",ROUND(C739*INDEX('المشاريع'!$F$6:$F$205,MATCH(B739&amp;"",'المشاريع'!$A$6:$A$205,0)),2),0),0))</f>
        <v/>
      </c>
    </row>
    <row r="740">
      <c r="A740" s="13" t="n"/>
      <c r="B740" s="5" t="n"/>
      <c r="C740" s="19" t="n"/>
      <c r="D740" s="5" t="n"/>
      <c r="E740" s="6">
        <f>IF(B740&amp;""="","",IFERROR(INDEX('المشاريع'!$B$6:$B$205,MATCH(B740&amp;"",'المشاريع'!$A$6:$A$205,0))&amp;"","كود غير موجود"))</f>
        <v/>
      </c>
      <c r="F740" s="18">
        <f>IF(OR(B740&amp;""="",NOT(ISNUMBER(C740))),"",IFERROR(IF(INDEX('المشاريع'!$D$6:$D$205,MATCH(B740&amp;"",'المشاريع'!$A$6:$A$205,0))="بالساعة",ROUND(C740*INDEX('المشاريع'!$F$6:$F$205,MATCH(B740&amp;"",'المشاريع'!$A$6:$A$205,0)),2),0),0))</f>
        <v/>
      </c>
    </row>
    <row r="741">
      <c r="A741" s="13" t="n"/>
      <c r="B741" s="5" t="n"/>
      <c r="C741" s="19" t="n"/>
      <c r="D741" s="5" t="n"/>
      <c r="E741" s="6">
        <f>IF(B741&amp;""="","",IFERROR(INDEX('المشاريع'!$B$6:$B$205,MATCH(B741&amp;"",'المشاريع'!$A$6:$A$205,0))&amp;"","كود غير موجود"))</f>
        <v/>
      </c>
      <c r="F741" s="18">
        <f>IF(OR(B741&amp;""="",NOT(ISNUMBER(C741))),"",IFERROR(IF(INDEX('المشاريع'!$D$6:$D$205,MATCH(B741&amp;"",'المشاريع'!$A$6:$A$205,0))="بالساعة",ROUND(C741*INDEX('المشاريع'!$F$6:$F$205,MATCH(B741&amp;"",'المشاريع'!$A$6:$A$205,0)),2),0),0))</f>
        <v/>
      </c>
    </row>
    <row r="742">
      <c r="A742" s="13" t="n"/>
      <c r="B742" s="5" t="n"/>
      <c r="C742" s="19" t="n"/>
      <c r="D742" s="5" t="n"/>
      <c r="E742" s="6">
        <f>IF(B742&amp;""="","",IFERROR(INDEX('المشاريع'!$B$6:$B$205,MATCH(B742&amp;"",'المشاريع'!$A$6:$A$205,0))&amp;"","كود غير موجود"))</f>
        <v/>
      </c>
      <c r="F742" s="18">
        <f>IF(OR(B742&amp;""="",NOT(ISNUMBER(C742))),"",IFERROR(IF(INDEX('المشاريع'!$D$6:$D$205,MATCH(B742&amp;"",'المشاريع'!$A$6:$A$205,0))="بالساعة",ROUND(C742*INDEX('المشاريع'!$F$6:$F$205,MATCH(B742&amp;"",'المشاريع'!$A$6:$A$205,0)),2),0),0))</f>
        <v/>
      </c>
    </row>
    <row r="743">
      <c r="A743" s="13" t="n"/>
      <c r="B743" s="5" t="n"/>
      <c r="C743" s="19" t="n"/>
      <c r="D743" s="5" t="n"/>
      <c r="E743" s="6">
        <f>IF(B743&amp;""="","",IFERROR(INDEX('المشاريع'!$B$6:$B$205,MATCH(B743&amp;"",'المشاريع'!$A$6:$A$205,0))&amp;"","كود غير موجود"))</f>
        <v/>
      </c>
      <c r="F743" s="18">
        <f>IF(OR(B743&amp;""="",NOT(ISNUMBER(C743))),"",IFERROR(IF(INDEX('المشاريع'!$D$6:$D$205,MATCH(B743&amp;"",'المشاريع'!$A$6:$A$205,0))="بالساعة",ROUND(C743*INDEX('المشاريع'!$F$6:$F$205,MATCH(B743&amp;"",'المشاريع'!$A$6:$A$205,0)),2),0),0))</f>
        <v/>
      </c>
    </row>
    <row r="744">
      <c r="A744" s="13" t="n"/>
      <c r="B744" s="5" t="n"/>
      <c r="C744" s="19" t="n"/>
      <c r="D744" s="5" t="n"/>
      <c r="E744" s="6">
        <f>IF(B744&amp;""="","",IFERROR(INDEX('المشاريع'!$B$6:$B$205,MATCH(B744&amp;"",'المشاريع'!$A$6:$A$205,0))&amp;"","كود غير موجود"))</f>
        <v/>
      </c>
      <c r="F744" s="18">
        <f>IF(OR(B744&amp;""="",NOT(ISNUMBER(C744))),"",IFERROR(IF(INDEX('المشاريع'!$D$6:$D$205,MATCH(B744&amp;"",'المشاريع'!$A$6:$A$205,0))="بالساعة",ROUND(C744*INDEX('المشاريع'!$F$6:$F$205,MATCH(B744&amp;"",'المشاريع'!$A$6:$A$205,0)),2),0),0))</f>
        <v/>
      </c>
    </row>
    <row r="745">
      <c r="A745" s="13" t="n"/>
      <c r="B745" s="5" t="n"/>
      <c r="C745" s="19" t="n"/>
      <c r="D745" s="5" t="n"/>
      <c r="E745" s="6">
        <f>IF(B745&amp;""="","",IFERROR(INDEX('المشاريع'!$B$6:$B$205,MATCH(B745&amp;"",'المشاريع'!$A$6:$A$205,0))&amp;"","كود غير موجود"))</f>
        <v/>
      </c>
      <c r="F745" s="18">
        <f>IF(OR(B745&amp;""="",NOT(ISNUMBER(C745))),"",IFERROR(IF(INDEX('المشاريع'!$D$6:$D$205,MATCH(B745&amp;"",'المشاريع'!$A$6:$A$205,0))="بالساعة",ROUND(C745*INDEX('المشاريع'!$F$6:$F$205,MATCH(B745&amp;"",'المشاريع'!$A$6:$A$205,0)),2),0),0))</f>
        <v/>
      </c>
    </row>
    <row r="746">
      <c r="A746" s="13" t="n"/>
      <c r="B746" s="5" t="n"/>
      <c r="C746" s="19" t="n"/>
      <c r="D746" s="5" t="n"/>
      <c r="E746" s="6">
        <f>IF(B746&amp;""="","",IFERROR(INDEX('المشاريع'!$B$6:$B$205,MATCH(B746&amp;"",'المشاريع'!$A$6:$A$205,0))&amp;"","كود غير موجود"))</f>
        <v/>
      </c>
      <c r="F746" s="18">
        <f>IF(OR(B746&amp;""="",NOT(ISNUMBER(C746))),"",IFERROR(IF(INDEX('المشاريع'!$D$6:$D$205,MATCH(B746&amp;"",'المشاريع'!$A$6:$A$205,0))="بالساعة",ROUND(C746*INDEX('المشاريع'!$F$6:$F$205,MATCH(B746&amp;"",'المشاريع'!$A$6:$A$205,0)),2),0),0))</f>
        <v/>
      </c>
    </row>
    <row r="747">
      <c r="A747" s="13" t="n"/>
      <c r="B747" s="5" t="n"/>
      <c r="C747" s="19" t="n"/>
      <c r="D747" s="5" t="n"/>
      <c r="E747" s="6">
        <f>IF(B747&amp;""="","",IFERROR(INDEX('المشاريع'!$B$6:$B$205,MATCH(B747&amp;"",'المشاريع'!$A$6:$A$205,0))&amp;"","كود غير موجود"))</f>
        <v/>
      </c>
      <c r="F747" s="18">
        <f>IF(OR(B747&amp;""="",NOT(ISNUMBER(C747))),"",IFERROR(IF(INDEX('المشاريع'!$D$6:$D$205,MATCH(B747&amp;"",'المشاريع'!$A$6:$A$205,0))="بالساعة",ROUND(C747*INDEX('المشاريع'!$F$6:$F$205,MATCH(B747&amp;"",'المشاريع'!$A$6:$A$205,0)),2),0),0))</f>
        <v/>
      </c>
    </row>
    <row r="748">
      <c r="A748" s="13" t="n"/>
      <c r="B748" s="5" t="n"/>
      <c r="C748" s="19" t="n"/>
      <c r="D748" s="5" t="n"/>
      <c r="E748" s="6">
        <f>IF(B748&amp;""="","",IFERROR(INDEX('المشاريع'!$B$6:$B$205,MATCH(B748&amp;"",'المشاريع'!$A$6:$A$205,0))&amp;"","كود غير موجود"))</f>
        <v/>
      </c>
      <c r="F748" s="18">
        <f>IF(OR(B748&amp;""="",NOT(ISNUMBER(C748))),"",IFERROR(IF(INDEX('المشاريع'!$D$6:$D$205,MATCH(B748&amp;"",'المشاريع'!$A$6:$A$205,0))="بالساعة",ROUND(C748*INDEX('المشاريع'!$F$6:$F$205,MATCH(B748&amp;"",'المشاريع'!$A$6:$A$205,0)),2),0),0))</f>
        <v/>
      </c>
    </row>
    <row r="749">
      <c r="A749" s="13" t="n"/>
      <c r="B749" s="5" t="n"/>
      <c r="C749" s="19" t="n"/>
      <c r="D749" s="5" t="n"/>
      <c r="E749" s="6">
        <f>IF(B749&amp;""="","",IFERROR(INDEX('المشاريع'!$B$6:$B$205,MATCH(B749&amp;"",'المشاريع'!$A$6:$A$205,0))&amp;"","كود غير موجود"))</f>
        <v/>
      </c>
      <c r="F749" s="18">
        <f>IF(OR(B749&amp;""="",NOT(ISNUMBER(C749))),"",IFERROR(IF(INDEX('المشاريع'!$D$6:$D$205,MATCH(B749&amp;"",'المشاريع'!$A$6:$A$205,0))="بالساعة",ROUND(C749*INDEX('المشاريع'!$F$6:$F$205,MATCH(B749&amp;"",'المشاريع'!$A$6:$A$205,0)),2),0),0))</f>
        <v/>
      </c>
    </row>
    <row r="750">
      <c r="A750" s="13" t="n"/>
      <c r="B750" s="5" t="n"/>
      <c r="C750" s="19" t="n"/>
      <c r="D750" s="5" t="n"/>
      <c r="E750" s="6">
        <f>IF(B750&amp;""="","",IFERROR(INDEX('المشاريع'!$B$6:$B$205,MATCH(B750&amp;"",'المشاريع'!$A$6:$A$205,0))&amp;"","كود غير موجود"))</f>
        <v/>
      </c>
      <c r="F750" s="18">
        <f>IF(OR(B750&amp;""="",NOT(ISNUMBER(C750))),"",IFERROR(IF(INDEX('المشاريع'!$D$6:$D$205,MATCH(B750&amp;"",'المشاريع'!$A$6:$A$205,0))="بالساعة",ROUND(C750*INDEX('المشاريع'!$F$6:$F$205,MATCH(B750&amp;"",'المشاريع'!$A$6:$A$205,0)),2),0),0))</f>
        <v/>
      </c>
    </row>
    <row r="751">
      <c r="A751" s="13" t="n"/>
      <c r="B751" s="5" t="n"/>
      <c r="C751" s="19" t="n"/>
      <c r="D751" s="5" t="n"/>
      <c r="E751" s="6">
        <f>IF(B751&amp;""="","",IFERROR(INDEX('المشاريع'!$B$6:$B$205,MATCH(B751&amp;"",'المشاريع'!$A$6:$A$205,0))&amp;"","كود غير موجود"))</f>
        <v/>
      </c>
      <c r="F751" s="18">
        <f>IF(OR(B751&amp;""="",NOT(ISNUMBER(C751))),"",IFERROR(IF(INDEX('المشاريع'!$D$6:$D$205,MATCH(B751&amp;"",'المشاريع'!$A$6:$A$205,0))="بالساعة",ROUND(C751*INDEX('المشاريع'!$F$6:$F$205,MATCH(B751&amp;"",'المشاريع'!$A$6:$A$205,0)),2),0),0))</f>
        <v/>
      </c>
    </row>
    <row r="752">
      <c r="A752" s="13" t="n"/>
      <c r="B752" s="5" t="n"/>
      <c r="C752" s="19" t="n"/>
      <c r="D752" s="5" t="n"/>
      <c r="E752" s="6">
        <f>IF(B752&amp;""="","",IFERROR(INDEX('المشاريع'!$B$6:$B$205,MATCH(B752&amp;"",'المشاريع'!$A$6:$A$205,0))&amp;"","كود غير موجود"))</f>
        <v/>
      </c>
      <c r="F752" s="18">
        <f>IF(OR(B752&amp;""="",NOT(ISNUMBER(C752))),"",IFERROR(IF(INDEX('المشاريع'!$D$6:$D$205,MATCH(B752&amp;"",'المشاريع'!$A$6:$A$205,0))="بالساعة",ROUND(C752*INDEX('المشاريع'!$F$6:$F$205,MATCH(B752&amp;"",'المشاريع'!$A$6:$A$205,0)),2),0),0))</f>
        <v/>
      </c>
    </row>
    <row r="753">
      <c r="A753" s="13" t="n"/>
      <c r="B753" s="5" t="n"/>
      <c r="C753" s="19" t="n"/>
      <c r="D753" s="5" t="n"/>
      <c r="E753" s="6">
        <f>IF(B753&amp;""="","",IFERROR(INDEX('المشاريع'!$B$6:$B$205,MATCH(B753&amp;"",'المشاريع'!$A$6:$A$205,0))&amp;"","كود غير موجود"))</f>
        <v/>
      </c>
      <c r="F753" s="18">
        <f>IF(OR(B753&amp;""="",NOT(ISNUMBER(C753))),"",IFERROR(IF(INDEX('المشاريع'!$D$6:$D$205,MATCH(B753&amp;"",'المشاريع'!$A$6:$A$205,0))="بالساعة",ROUND(C753*INDEX('المشاريع'!$F$6:$F$205,MATCH(B753&amp;"",'المشاريع'!$A$6:$A$205,0)),2),0),0))</f>
        <v/>
      </c>
    </row>
    <row r="754">
      <c r="A754" s="13" t="n"/>
      <c r="B754" s="5" t="n"/>
      <c r="C754" s="19" t="n"/>
      <c r="D754" s="5" t="n"/>
      <c r="E754" s="6">
        <f>IF(B754&amp;""="","",IFERROR(INDEX('المشاريع'!$B$6:$B$205,MATCH(B754&amp;"",'المشاريع'!$A$6:$A$205,0))&amp;"","كود غير موجود"))</f>
        <v/>
      </c>
      <c r="F754" s="18">
        <f>IF(OR(B754&amp;""="",NOT(ISNUMBER(C754))),"",IFERROR(IF(INDEX('المشاريع'!$D$6:$D$205,MATCH(B754&amp;"",'المشاريع'!$A$6:$A$205,0))="بالساعة",ROUND(C754*INDEX('المشاريع'!$F$6:$F$205,MATCH(B754&amp;"",'المشاريع'!$A$6:$A$205,0)),2),0),0))</f>
        <v/>
      </c>
    </row>
    <row r="755">
      <c r="A755" s="13" t="n"/>
      <c r="B755" s="5" t="n"/>
      <c r="C755" s="19" t="n"/>
      <c r="D755" s="5" t="n"/>
      <c r="E755" s="6">
        <f>IF(B755&amp;""="","",IFERROR(INDEX('المشاريع'!$B$6:$B$205,MATCH(B755&amp;"",'المشاريع'!$A$6:$A$205,0))&amp;"","كود غير موجود"))</f>
        <v/>
      </c>
      <c r="F755" s="18">
        <f>IF(OR(B755&amp;""="",NOT(ISNUMBER(C755))),"",IFERROR(IF(INDEX('المشاريع'!$D$6:$D$205,MATCH(B755&amp;"",'المشاريع'!$A$6:$A$205,0))="بالساعة",ROUND(C755*INDEX('المشاريع'!$F$6:$F$205,MATCH(B755&amp;"",'المشاريع'!$A$6:$A$205,0)),2),0),0))</f>
        <v/>
      </c>
    </row>
    <row r="756">
      <c r="A756" s="13" t="n"/>
      <c r="B756" s="5" t="n"/>
      <c r="C756" s="19" t="n"/>
      <c r="D756" s="5" t="n"/>
      <c r="E756" s="6">
        <f>IF(B756&amp;""="","",IFERROR(INDEX('المشاريع'!$B$6:$B$205,MATCH(B756&amp;"",'المشاريع'!$A$6:$A$205,0))&amp;"","كود غير موجود"))</f>
        <v/>
      </c>
      <c r="F756" s="18">
        <f>IF(OR(B756&amp;""="",NOT(ISNUMBER(C756))),"",IFERROR(IF(INDEX('المشاريع'!$D$6:$D$205,MATCH(B756&amp;"",'المشاريع'!$A$6:$A$205,0))="بالساعة",ROUND(C756*INDEX('المشاريع'!$F$6:$F$205,MATCH(B756&amp;"",'المشاريع'!$A$6:$A$205,0)),2),0),0))</f>
        <v/>
      </c>
    </row>
    <row r="757">
      <c r="A757" s="13" t="n"/>
      <c r="B757" s="5" t="n"/>
      <c r="C757" s="19" t="n"/>
      <c r="D757" s="5" t="n"/>
      <c r="E757" s="6">
        <f>IF(B757&amp;""="","",IFERROR(INDEX('المشاريع'!$B$6:$B$205,MATCH(B757&amp;"",'المشاريع'!$A$6:$A$205,0))&amp;"","كود غير موجود"))</f>
        <v/>
      </c>
      <c r="F757" s="18">
        <f>IF(OR(B757&amp;""="",NOT(ISNUMBER(C757))),"",IFERROR(IF(INDEX('المشاريع'!$D$6:$D$205,MATCH(B757&amp;"",'المشاريع'!$A$6:$A$205,0))="بالساعة",ROUND(C757*INDEX('المشاريع'!$F$6:$F$205,MATCH(B757&amp;"",'المشاريع'!$A$6:$A$205,0)),2),0),0))</f>
        <v/>
      </c>
    </row>
    <row r="758">
      <c r="A758" s="13" t="n"/>
      <c r="B758" s="5" t="n"/>
      <c r="C758" s="19" t="n"/>
      <c r="D758" s="5" t="n"/>
      <c r="E758" s="6">
        <f>IF(B758&amp;""="","",IFERROR(INDEX('المشاريع'!$B$6:$B$205,MATCH(B758&amp;"",'المشاريع'!$A$6:$A$205,0))&amp;"","كود غير موجود"))</f>
        <v/>
      </c>
      <c r="F758" s="18">
        <f>IF(OR(B758&amp;""="",NOT(ISNUMBER(C758))),"",IFERROR(IF(INDEX('المشاريع'!$D$6:$D$205,MATCH(B758&amp;"",'المشاريع'!$A$6:$A$205,0))="بالساعة",ROUND(C758*INDEX('المشاريع'!$F$6:$F$205,MATCH(B758&amp;"",'المشاريع'!$A$6:$A$205,0)),2),0),0))</f>
        <v/>
      </c>
    </row>
    <row r="759">
      <c r="A759" s="13" t="n"/>
      <c r="B759" s="5" t="n"/>
      <c r="C759" s="19" t="n"/>
      <c r="D759" s="5" t="n"/>
      <c r="E759" s="6">
        <f>IF(B759&amp;""="","",IFERROR(INDEX('المشاريع'!$B$6:$B$205,MATCH(B759&amp;"",'المشاريع'!$A$6:$A$205,0))&amp;"","كود غير موجود"))</f>
        <v/>
      </c>
      <c r="F759" s="18">
        <f>IF(OR(B759&amp;""="",NOT(ISNUMBER(C759))),"",IFERROR(IF(INDEX('المشاريع'!$D$6:$D$205,MATCH(B759&amp;"",'المشاريع'!$A$6:$A$205,0))="بالساعة",ROUND(C759*INDEX('المشاريع'!$F$6:$F$205,MATCH(B759&amp;"",'المشاريع'!$A$6:$A$205,0)),2),0),0))</f>
        <v/>
      </c>
    </row>
    <row r="760">
      <c r="A760" s="13" t="n"/>
      <c r="B760" s="5" t="n"/>
      <c r="C760" s="19" t="n"/>
      <c r="D760" s="5" t="n"/>
      <c r="E760" s="6">
        <f>IF(B760&amp;""="","",IFERROR(INDEX('المشاريع'!$B$6:$B$205,MATCH(B760&amp;"",'المشاريع'!$A$6:$A$205,0))&amp;"","كود غير موجود"))</f>
        <v/>
      </c>
      <c r="F760" s="18">
        <f>IF(OR(B760&amp;""="",NOT(ISNUMBER(C760))),"",IFERROR(IF(INDEX('المشاريع'!$D$6:$D$205,MATCH(B760&amp;"",'المشاريع'!$A$6:$A$205,0))="بالساعة",ROUND(C760*INDEX('المشاريع'!$F$6:$F$205,MATCH(B760&amp;"",'المشاريع'!$A$6:$A$205,0)),2),0),0))</f>
        <v/>
      </c>
    </row>
    <row r="761">
      <c r="A761" s="13" t="n"/>
      <c r="B761" s="5" t="n"/>
      <c r="C761" s="19" t="n"/>
      <c r="D761" s="5" t="n"/>
      <c r="E761" s="6">
        <f>IF(B761&amp;""="","",IFERROR(INDEX('المشاريع'!$B$6:$B$205,MATCH(B761&amp;"",'المشاريع'!$A$6:$A$205,0))&amp;"","كود غير موجود"))</f>
        <v/>
      </c>
      <c r="F761" s="18">
        <f>IF(OR(B761&amp;""="",NOT(ISNUMBER(C761))),"",IFERROR(IF(INDEX('المشاريع'!$D$6:$D$205,MATCH(B761&amp;"",'المشاريع'!$A$6:$A$205,0))="بالساعة",ROUND(C761*INDEX('المشاريع'!$F$6:$F$205,MATCH(B761&amp;"",'المشاريع'!$A$6:$A$205,0)),2),0),0))</f>
        <v/>
      </c>
    </row>
    <row r="762">
      <c r="A762" s="13" t="n"/>
      <c r="B762" s="5" t="n"/>
      <c r="C762" s="19" t="n"/>
      <c r="D762" s="5" t="n"/>
      <c r="E762" s="6">
        <f>IF(B762&amp;""="","",IFERROR(INDEX('المشاريع'!$B$6:$B$205,MATCH(B762&amp;"",'المشاريع'!$A$6:$A$205,0))&amp;"","كود غير موجود"))</f>
        <v/>
      </c>
      <c r="F762" s="18">
        <f>IF(OR(B762&amp;""="",NOT(ISNUMBER(C762))),"",IFERROR(IF(INDEX('المشاريع'!$D$6:$D$205,MATCH(B762&amp;"",'المشاريع'!$A$6:$A$205,0))="بالساعة",ROUND(C762*INDEX('المشاريع'!$F$6:$F$205,MATCH(B762&amp;"",'المشاريع'!$A$6:$A$205,0)),2),0),0))</f>
        <v/>
      </c>
    </row>
    <row r="763">
      <c r="A763" s="13" t="n"/>
      <c r="B763" s="5" t="n"/>
      <c r="C763" s="19" t="n"/>
      <c r="D763" s="5" t="n"/>
      <c r="E763" s="6">
        <f>IF(B763&amp;""="","",IFERROR(INDEX('المشاريع'!$B$6:$B$205,MATCH(B763&amp;"",'المشاريع'!$A$6:$A$205,0))&amp;"","كود غير موجود"))</f>
        <v/>
      </c>
      <c r="F763" s="18">
        <f>IF(OR(B763&amp;""="",NOT(ISNUMBER(C763))),"",IFERROR(IF(INDEX('المشاريع'!$D$6:$D$205,MATCH(B763&amp;"",'المشاريع'!$A$6:$A$205,0))="بالساعة",ROUND(C763*INDEX('المشاريع'!$F$6:$F$205,MATCH(B763&amp;"",'المشاريع'!$A$6:$A$205,0)),2),0),0))</f>
        <v/>
      </c>
    </row>
    <row r="764">
      <c r="A764" s="13" t="n"/>
      <c r="B764" s="5" t="n"/>
      <c r="C764" s="19" t="n"/>
      <c r="D764" s="5" t="n"/>
      <c r="E764" s="6">
        <f>IF(B764&amp;""="","",IFERROR(INDEX('المشاريع'!$B$6:$B$205,MATCH(B764&amp;"",'المشاريع'!$A$6:$A$205,0))&amp;"","كود غير موجود"))</f>
        <v/>
      </c>
      <c r="F764" s="18">
        <f>IF(OR(B764&amp;""="",NOT(ISNUMBER(C764))),"",IFERROR(IF(INDEX('المشاريع'!$D$6:$D$205,MATCH(B764&amp;"",'المشاريع'!$A$6:$A$205,0))="بالساعة",ROUND(C764*INDEX('المشاريع'!$F$6:$F$205,MATCH(B764&amp;"",'المشاريع'!$A$6:$A$205,0)),2),0),0))</f>
        <v/>
      </c>
    </row>
    <row r="765">
      <c r="A765" s="13" t="n"/>
      <c r="B765" s="5" t="n"/>
      <c r="C765" s="19" t="n"/>
      <c r="D765" s="5" t="n"/>
      <c r="E765" s="6">
        <f>IF(B765&amp;""="","",IFERROR(INDEX('المشاريع'!$B$6:$B$205,MATCH(B765&amp;"",'المشاريع'!$A$6:$A$205,0))&amp;"","كود غير موجود"))</f>
        <v/>
      </c>
      <c r="F765" s="18">
        <f>IF(OR(B765&amp;""="",NOT(ISNUMBER(C765))),"",IFERROR(IF(INDEX('المشاريع'!$D$6:$D$205,MATCH(B765&amp;"",'المشاريع'!$A$6:$A$205,0))="بالساعة",ROUND(C765*INDEX('المشاريع'!$F$6:$F$205,MATCH(B765&amp;"",'المشاريع'!$A$6:$A$205,0)),2),0),0))</f>
        <v/>
      </c>
    </row>
    <row r="766">
      <c r="A766" s="13" t="n"/>
      <c r="B766" s="5" t="n"/>
      <c r="C766" s="19" t="n"/>
      <c r="D766" s="5" t="n"/>
      <c r="E766" s="6">
        <f>IF(B766&amp;""="","",IFERROR(INDEX('المشاريع'!$B$6:$B$205,MATCH(B766&amp;"",'المشاريع'!$A$6:$A$205,0))&amp;"","كود غير موجود"))</f>
        <v/>
      </c>
      <c r="F766" s="18">
        <f>IF(OR(B766&amp;""="",NOT(ISNUMBER(C766))),"",IFERROR(IF(INDEX('المشاريع'!$D$6:$D$205,MATCH(B766&amp;"",'المشاريع'!$A$6:$A$205,0))="بالساعة",ROUND(C766*INDEX('المشاريع'!$F$6:$F$205,MATCH(B766&amp;"",'المشاريع'!$A$6:$A$205,0)),2),0),0))</f>
        <v/>
      </c>
    </row>
    <row r="767">
      <c r="A767" s="13" t="n"/>
      <c r="B767" s="5" t="n"/>
      <c r="C767" s="19" t="n"/>
      <c r="D767" s="5" t="n"/>
      <c r="E767" s="6">
        <f>IF(B767&amp;""="","",IFERROR(INDEX('المشاريع'!$B$6:$B$205,MATCH(B767&amp;"",'المشاريع'!$A$6:$A$205,0))&amp;"","كود غير موجود"))</f>
        <v/>
      </c>
      <c r="F767" s="18">
        <f>IF(OR(B767&amp;""="",NOT(ISNUMBER(C767))),"",IFERROR(IF(INDEX('المشاريع'!$D$6:$D$205,MATCH(B767&amp;"",'المشاريع'!$A$6:$A$205,0))="بالساعة",ROUND(C767*INDEX('المشاريع'!$F$6:$F$205,MATCH(B767&amp;"",'المشاريع'!$A$6:$A$205,0)),2),0),0))</f>
        <v/>
      </c>
    </row>
    <row r="768">
      <c r="A768" s="13" t="n"/>
      <c r="B768" s="5" t="n"/>
      <c r="C768" s="19" t="n"/>
      <c r="D768" s="5" t="n"/>
      <c r="E768" s="6">
        <f>IF(B768&amp;""="","",IFERROR(INDEX('المشاريع'!$B$6:$B$205,MATCH(B768&amp;"",'المشاريع'!$A$6:$A$205,0))&amp;"","كود غير موجود"))</f>
        <v/>
      </c>
      <c r="F768" s="18">
        <f>IF(OR(B768&amp;""="",NOT(ISNUMBER(C768))),"",IFERROR(IF(INDEX('المشاريع'!$D$6:$D$205,MATCH(B768&amp;"",'المشاريع'!$A$6:$A$205,0))="بالساعة",ROUND(C768*INDEX('المشاريع'!$F$6:$F$205,MATCH(B768&amp;"",'المشاريع'!$A$6:$A$205,0)),2),0),0))</f>
        <v/>
      </c>
    </row>
    <row r="769">
      <c r="A769" s="13" t="n"/>
      <c r="B769" s="5" t="n"/>
      <c r="C769" s="19" t="n"/>
      <c r="D769" s="5" t="n"/>
      <c r="E769" s="6">
        <f>IF(B769&amp;""="","",IFERROR(INDEX('المشاريع'!$B$6:$B$205,MATCH(B769&amp;"",'المشاريع'!$A$6:$A$205,0))&amp;"","كود غير موجود"))</f>
        <v/>
      </c>
      <c r="F769" s="18">
        <f>IF(OR(B769&amp;""="",NOT(ISNUMBER(C769))),"",IFERROR(IF(INDEX('المشاريع'!$D$6:$D$205,MATCH(B769&amp;"",'المشاريع'!$A$6:$A$205,0))="بالساعة",ROUND(C769*INDEX('المشاريع'!$F$6:$F$205,MATCH(B769&amp;"",'المشاريع'!$A$6:$A$205,0)),2),0),0))</f>
        <v/>
      </c>
    </row>
    <row r="770">
      <c r="A770" s="13" t="n"/>
      <c r="B770" s="5" t="n"/>
      <c r="C770" s="19" t="n"/>
      <c r="D770" s="5" t="n"/>
      <c r="E770" s="6">
        <f>IF(B770&amp;""="","",IFERROR(INDEX('المشاريع'!$B$6:$B$205,MATCH(B770&amp;"",'المشاريع'!$A$6:$A$205,0))&amp;"","كود غير موجود"))</f>
        <v/>
      </c>
      <c r="F770" s="18">
        <f>IF(OR(B770&amp;""="",NOT(ISNUMBER(C770))),"",IFERROR(IF(INDEX('المشاريع'!$D$6:$D$205,MATCH(B770&amp;"",'المشاريع'!$A$6:$A$205,0))="بالساعة",ROUND(C770*INDEX('المشاريع'!$F$6:$F$205,MATCH(B770&amp;"",'المشاريع'!$A$6:$A$205,0)),2),0),0))</f>
        <v/>
      </c>
    </row>
    <row r="771">
      <c r="A771" s="13" t="n"/>
      <c r="B771" s="5" t="n"/>
      <c r="C771" s="19" t="n"/>
      <c r="D771" s="5" t="n"/>
      <c r="E771" s="6">
        <f>IF(B771&amp;""="","",IFERROR(INDEX('المشاريع'!$B$6:$B$205,MATCH(B771&amp;"",'المشاريع'!$A$6:$A$205,0))&amp;"","كود غير موجود"))</f>
        <v/>
      </c>
      <c r="F771" s="18">
        <f>IF(OR(B771&amp;""="",NOT(ISNUMBER(C771))),"",IFERROR(IF(INDEX('المشاريع'!$D$6:$D$205,MATCH(B771&amp;"",'المشاريع'!$A$6:$A$205,0))="بالساعة",ROUND(C771*INDEX('المشاريع'!$F$6:$F$205,MATCH(B771&amp;"",'المشاريع'!$A$6:$A$205,0)),2),0),0))</f>
        <v/>
      </c>
    </row>
    <row r="772">
      <c r="A772" s="13" t="n"/>
      <c r="B772" s="5" t="n"/>
      <c r="C772" s="19" t="n"/>
      <c r="D772" s="5" t="n"/>
      <c r="E772" s="6">
        <f>IF(B772&amp;""="","",IFERROR(INDEX('المشاريع'!$B$6:$B$205,MATCH(B772&amp;"",'المشاريع'!$A$6:$A$205,0))&amp;"","كود غير موجود"))</f>
        <v/>
      </c>
      <c r="F772" s="18">
        <f>IF(OR(B772&amp;""="",NOT(ISNUMBER(C772))),"",IFERROR(IF(INDEX('المشاريع'!$D$6:$D$205,MATCH(B772&amp;"",'المشاريع'!$A$6:$A$205,0))="بالساعة",ROUND(C772*INDEX('المشاريع'!$F$6:$F$205,MATCH(B772&amp;"",'المشاريع'!$A$6:$A$205,0)),2),0),0))</f>
        <v/>
      </c>
    </row>
    <row r="773">
      <c r="A773" s="13" t="n"/>
      <c r="B773" s="5" t="n"/>
      <c r="C773" s="19" t="n"/>
      <c r="D773" s="5" t="n"/>
      <c r="E773" s="6">
        <f>IF(B773&amp;""="","",IFERROR(INDEX('المشاريع'!$B$6:$B$205,MATCH(B773&amp;"",'المشاريع'!$A$6:$A$205,0))&amp;"","كود غير موجود"))</f>
        <v/>
      </c>
      <c r="F773" s="18">
        <f>IF(OR(B773&amp;""="",NOT(ISNUMBER(C773))),"",IFERROR(IF(INDEX('المشاريع'!$D$6:$D$205,MATCH(B773&amp;"",'المشاريع'!$A$6:$A$205,0))="بالساعة",ROUND(C773*INDEX('المشاريع'!$F$6:$F$205,MATCH(B773&amp;"",'المشاريع'!$A$6:$A$205,0)),2),0),0))</f>
        <v/>
      </c>
    </row>
    <row r="774">
      <c r="A774" s="13" t="n"/>
      <c r="B774" s="5" t="n"/>
      <c r="C774" s="19" t="n"/>
      <c r="D774" s="5" t="n"/>
      <c r="E774" s="6">
        <f>IF(B774&amp;""="","",IFERROR(INDEX('المشاريع'!$B$6:$B$205,MATCH(B774&amp;"",'المشاريع'!$A$6:$A$205,0))&amp;"","كود غير موجود"))</f>
        <v/>
      </c>
      <c r="F774" s="18">
        <f>IF(OR(B774&amp;""="",NOT(ISNUMBER(C774))),"",IFERROR(IF(INDEX('المشاريع'!$D$6:$D$205,MATCH(B774&amp;"",'المشاريع'!$A$6:$A$205,0))="بالساعة",ROUND(C774*INDEX('المشاريع'!$F$6:$F$205,MATCH(B774&amp;"",'المشاريع'!$A$6:$A$205,0)),2),0),0))</f>
        <v/>
      </c>
    </row>
    <row r="775">
      <c r="A775" s="13" t="n"/>
      <c r="B775" s="5" t="n"/>
      <c r="C775" s="19" t="n"/>
      <c r="D775" s="5" t="n"/>
      <c r="E775" s="6">
        <f>IF(B775&amp;""="","",IFERROR(INDEX('المشاريع'!$B$6:$B$205,MATCH(B775&amp;"",'المشاريع'!$A$6:$A$205,0))&amp;"","كود غير موجود"))</f>
        <v/>
      </c>
      <c r="F775" s="18">
        <f>IF(OR(B775&amp;""="",NOT(ISNUMBER(C775))),"",IFERROR(IF(INDEX('المشاريع'!$D$6:$D$205,MATCH(B775&amp;"",'المشاريع'!$A$6:$A$205,0))="بالساعة",ROUND(C775*INDEX('المشاريع'!$F$6:$F$205,MATCH(B775&amp;"",'المشاريع'!$A$6:$A$205,0)),2),0),0))</f>
        <v/>
      </c>
    </row>
    <row r="776">
      <c r="A776" s="13" t="n"/>
      <c r="B776" s="5" t="n"/>
      <c r="C776" s="19" t="n"/>
      <c r="D776" s="5" t="n"/>
      <c r="E776" s="6">
        <f>IF(B776&amp;""="","",IFERROR(INDEX('المشاريع'!$B$6:$B$205,MATCH(B776&amp;"",'المشاريع'!$A$6:$A$205,0))&amp;"","كود غير موجود"))</f>
        <v/>
      </c>
      <c r="F776" s="18">
        <f>IF(OR(B776&amp;""="",NOT(ISNUMBER(C776))),"",IFERROR(IF(INDEX('المشاريع'!$D$6:$D$205,MATCH(B776&amp;"",'المشاريع'!$A$6:$A$205,0))="بالساعة",ROUND(C776*INDEX('المشاريع'!$F$6:$F$205,MATCH(B776&amp;"",'المشاريع'!$A$6:$A$205,0)),2),0),0))</f>
        <v/>
      </c>
    </row>
    <row r="777">
      <c r="A777" s="13" t="n"/>
      <c r="B777" s="5" t="n"/>
      <c r="C777" s="19" t="n"/>
      <c r="D777" s="5" t="n"/>
      <c r="E777" s="6">
        <f>IF(B777&amp;""="","",IFERROR(INDEX('المشاريع'!$B$6:$B$205,MATCH(B777&amp;"",'المشاريع'!$A$6:$A$205,0))&amp;"","كود غير موجود"))</f>
        <v/>
      </c>
      <c r="F777" s="18">
        <f>IF(OR(B777&amp;""="",NOT(ISNUMBER(C777))),"",IFERROR(IF(INDEX('المشاريع'!$D$6:$D$205,MATCH(B777&amp;"",'المشاريع'!$A$6:$A$205,0))="بالساعة",ROUND(C777*INDEX('المشاريع'!$F$6:$F$205,MATCH(B777&amp;"",'المشاريع'!$A$6:$A$205,0)),2),0),0))</f>
        <v/>
      </c>
    </row>
    <row r="778">
      <c r="A778" s="13" t="n"/>
      <c r="B778" s="5" t="n"/>
      <c r="C778" s="19" t="n"/>
      <c r="D778" s="5" t="n"/>
      <c r="E778" s="6">
        <f>IF(B778&amp;""="","",IFERROR(INDEX('المشاريع'!$B$6:$B$205,MATCH(B778&amp;"",'المشاريع'!$A$6:$A$205,0))&amp;"","كود غير موجود"))</f>
        <v/>
      </c>
      <c r="F778" s="18">
        <f>IF(OR(B778&amp;""="",NOT(ISNUMBER(C778))),"",IFERROR(IF(INDEX('المشاريع'!$D$6:$D$205,MATCH(B778&amp;"",'المشاريع'!$A$6:$A$205,0))="بالساعة",ROUND(C778*INDEX('المشاريع'!$F$6:$F$205,MATCH(B778&amp;"",'المشاريع'!$A$6:$A$205,0)),2),0),0))</f>
        <v/>
      </c>
    </row>
    <row r="779">
      <c r="A779" s="13" t="n"/>
      <c r="B779" s="5" t="n"/>
      <c r="C779" s="19" t="n"/>
      <c r="D779" s="5" t="n"/>
      <c r="E779" s="6">
        <f>IF(B779&amp;""="","",IFERROR(INDEX('المشاريع'!$B$6:$B$205,MATCH(B779&amp;"",'المشاريع'!$A$6:$A$205,0))&amp;"","كود غير موجود"))</f>
        <v/>
      </c>
      <c r="F779" s="18">
        <f>IF(OR(B779&amp;""="",NOT(ISNUMBER(C779))),"",IFERROR(IF(INDEX('المشاريع'!$D$6:$D$205,MATCH(B779&amp;"",'المشاريع'!$A$6:$A$205,0))="بالساعة",ROUND(C779*INDEX('المشاريع'!$F$6:$F$205,MATCH(B779&amp;"",'المشاريع'!$A$6:$A$205,0)),2),0),0))</f>
        <v/>
      </c>
    </row>
    <row r="780">
      <c r="A780" s="13" t="n"/>
      <c r="B780" s="5" t="n"/>
      <c r="C780" s="19" t="n"/>
      <c r="D780" s="5" t="n"/>
      <c r="E780" s="6">
        <f>IF(B780&amp;""="","",IFERROR(INDEX('المشاريع'!$B$6:$B$205,MATCH(B780&amp;"",'المشاريع'!$A$6:$A$205,0))&amp;"","كود غير موجود"))</f>
        <v/>
      </c>
      <c r="F780" s="18">
        <f>IF(OR(B780&amp;""="",NOT(ISNUMBER(C780))),"",IFERROR(IF(INDEX('المشاريع'!$D$6:$D$205,MATCH(B780&amp;"",'المشاريع'!$A$6:$A$205,0))="بالساعة",ROUND(C780*INDEX('المشاريع'!$F$6:$F$205,MATCH(B780&amp;"",'المشاريع'!$A$6:$A$205,0)),2),0),0))</f>
        <v/>
      </c>
    </row>
    <row r="781">
      <c r="A781" s="13" t="n"/>
      <c r="B781" s="5" t="n"/>
      <c r="C781" s="19" t="n"/>
      <c r="D781" s="5" t="n"/>
      <c r="E781" s="6">
        <f>IF(B781&amp;""="","",IFERROR(INDEX('المشاريع'!$B$6:$B$205,MATCH(B781&amp;"",'المشاريع'!$A$6:$A$205,0))&amp;"","كود غير موجود"))</f>
        <v/>
      </c>
      <c r="F781" s="18">
        <f>IF(OR(B781&amp;""="",NOT(ISNUMBER(C781))),"",IFERROR(IF(INDEX('المشاريع'!$D$6:$D$205,MATCH(B781&amp;"",'المشاريع'!$A$6:$A$205,0))="بالساعة",ROUND(C781*INDEX('المشاريع'!$F$6:$F$205,MATCH(B781&amp;"",'المشاريع'!$A$6:$A$205,0)),2),0),0))</f>
        <v/>
      </c>
    </row>
    <row r="782">
      <c r="A782" s="13" t="n"/>
      <c r="B782" s="5" t="n"/>
      <c r="C782" s="19" t="n"/>
      <c r="D782" s="5" t="n"/>
      <c r="E782" s="6">
        <f>IF(B782&amp;""="","",IFERROR(INDEX('المشاريع'!$B$6:$B$205,MATCH(B782&amp;"",'المشاريع'!$A$6:$A$205,0))&amp;"","كود غير موجود"))</f>
        <v/>
      </c>
      <c r="F782" s="18">
        <f>IF(OR(B782&amp;""="",NOT(ISNUMBER(C782))),"",IFERROR(IF(INDEX('المشاريع'!$D$6:$D$205,MATCH(B782&amp;"",'المشاريع'!$A$6:$A$205,0))="بالساعة",ROUND(C782*INDEX('المشاريع'!$F$6:$F$205,MATCH(B782&amp;"",'المشاريع'!$A$6:$A$205,0)),2),0),0))</f>
        <v/>
      </c>
    </row>
    <row r="783">
      <c r="A783" s="13" t="n"/>
      <c r="B783" s="5" t="n"/>
      <c r="C783" s="19" t="n"/>
      <c r="D783" s="5" t="n"/>
      <c r="E783" s="6">
        <f>IF(B783&amp;""="","",IFERROR(INDEX('المشاريع'!$B$6:$B$205,MATCH(B783&amp;"",'المشاريع'!$A$6:$A$205,0))&amp;"","كود غير موجود"))</f>
        <v/>
      </c>
      <c r="F783" s="18">
        <f>IF(OR(B783&amp;""="",NOT(ISNUMBER(C783))),"",IFERROR(IF(INDEX('المشاريع'!$D$6:$D$205,MATCH(B783&amp;"",'المشاريع'!$A$6:$A$205,0))="بالساعة",ROUND(C783*INDEX('المشاريع'!$F$6:$F$205,MATCH(B783&amp;"",'المشاريع'!$A$6:$A$205,0)),2),0),0))</f>
        <v/>
      </c>
    </row>
    <row r="784">
      <c r="A784" s="13" t="n"/>
      <c r="B784" s="5" t="n"/>
      <c r="C784" s="19" t="n"/>
      <c r="D784" s="5" t="n"/>
      <c r="E784" s="6">
        <f>IF(B784&amp;""="","",IFERROR(INDEX('المشاريع'!$B$6:$B$205,MATCH(B784&amp;"",'المشاريع'!$A$6:$A$205,0))&amp;"","كود غير موجود"))</f>
        <v/>
      </c>
      <c r="F784" s="18">
        <f>IF(OR(B784&amp;""="",NOT(ISNUMBER(C784))),"",IFERROR(IF(INDEX('المشاريع'!$D$6:$D$205,MATCH(B784&amp;"",'المشاريع'!$A$6:$A$205,0))="بالساعة",ROUND(C784*INDEX('المشاريع'!$F$6:$F$205,MATCH(B784&amp;"",'المشاريع'!$A$6:$A$205,0)),2),0),0))</f>
        <v/>
      </c>
    </row>
    <row r="785">
      <c r="A785" s="13" t="n"/>
      <c r="B785" s="5" t="n"/>
      <c r="C785" s="19" t="n"/>
      <c r="D785" s="5" t="n"/>
      <c r="E785" s="6">
        <f>IF(B785&amp;""="","",IFERROR(INDEX('المشاريع'!$B$6:$B$205,MATCH(B785&amp;"",'المشاريع'!$A$6:$A$205,0))&amp;"","كود غير موجود"))</f>
        <v/>
      </c>
      <c r="F785" s="18">
        <f>IF(OR(B785&amp;""="",NOT(ISNUMBER(C785))),"",IFERROR(IF(INDEX('المشاريع'!$D$6:$D$205,MATCH(B785&amp;"",'المشاريع'!$A$6:$A$205,0))="بالساعة",ROUND(C785*INDEX('المشاريع'!$F$6:$F$205,MATCH(B785&amp;"",'المشاريع'!$A$6:$A$205,0)),2),0),0))</f>
        <v/>
      </c>
    </row>
    <row r="786">
      <c r="A786" s="13" t="n"/>
      <c r="B786" s="5" t="n"/>
      <c r="C786" s="19" t="n"/>
      <c r="D786" s="5" t="n"/>
      <c r="E786" s="6">
        <f>IF(B786&amp;""="","",IFERROR(INDEX('المشاريع'!$B$6:$B$205,MATCH(B786&amp;"",'المشاريع'!$A$6:$A$205,0))&amp;"","كود غير موجود"))</f>
        <v/>
      </c>
      <c r="F786" s="18">
        <f>IF(OR(B786&amp;""="",NOT(ISNUMBER(C786))),"",IFERROR(IF(INDEX('المشاريع'!$D$6:$D$205,MATCH(B786&amp;"",'المشاريع'!$A$6:$A$205,0))="بالساعة",ROUND(C786*INDEX('المشاريع'!$F$6:$F$205,MATCH(B786&amp;"",'المشاريع'!$A$6:$A$205,0)),2),0),0))</f>
        <v/>
      </c>
    </row>
    <row r="787">
      <c r="A787" s="13" t="n"/>
      <c r="B787" s="5" t="n"/>
      <c r="C787" s="19" t="n"/>
      <c r="D787" s="5" t="n"/>
      <c r="E787" s="6">
        <f>IF(B787&amp;""="","",IFERROR(INDEX('المشاريع'!$B$6:$B$205,MATCH(B787&amp;"",'المشاريع'!$A$6:$A$205,0))&amp;"","كود غير موجود"))</f>
        <v/>
      </c>
      <c r="F787" s="18">
        <f>IF(OR(B787&amp;""="",NOT(ISNUMBER(C787))),"",IFERROR(IF(INDEX('المشاريع'!$D$6:$D$205,MATCH(B787&amp;"",'المشاريع'!$A$6:$A$205,0))="بالساعة",ROUND(C787*INDEX('المشاريع'!$F$6:$F$205,MATCH(B787&amp;"",'المشاريع'!$A$6:$A$205,0)),2),0),0))</f>
        <v/>
      </c>
    </row>
    <row r="788">
      <c r="A788" s="13" t="n"/>
      <c r="B788" s="5" t="n"/>
      <c r="C788" s="19" t="n"/>
      <c r="D788" s="5" t="n"/>
      <c r="E788" s="6">
        <f>IF(B788&amp;""="","",IFERROR(INDEX('المشاريع'!$B$6:$B$205,MATCH(B788&amp;"",'المشاريع'!$A$6:$A$205,0))&amp;"","كود غير موجود"))</f>
        <v/>
      </c>
      <c r="F788" s="18">
        <f>IF(OR(B788&amp;""="",NOT(ISNUMBER(C788))),"",IFERROR(IF(INDEX('المشاريع'!$D$6:$D$205,MATCH(B788&amp;"",'المشاريع'!$A$6:$A$205,0))="بالساعة",ROUND(C788*INDEX('المشاريع'!$F$6:$F$205,MATCH(B788&amp;"",'المشاريع'!$A$6:$A$205,0)),2),0),0))</f>
        <v/>
      </c>
    </row>
    <row r="789">
      <c r="A789" s="13" t="n"/>
      <c r="B789" s="5" t="n"/>
      <c r="C789" s="19" t="n"/>
      <c r="D789" s="5" t="n"/>
      <c r="E789" s="6">
        <f>IF(B789&amp;""="","",IFERROR(INDEX('المشاريع'!$B$6:$B$205,MATCH(B789&amp;"",'المشاريع'!$A$6:$A$205,0))&amp;"","كود غير موجود"))</f>
        <v/>
      </c>
      <c r="F789" s="18">
        <f>IF(OR(B789&amp;""="",NOT(ISNUMBER(C789))),"",IFERROR(IF(INDEX('المشاريع'!$D$6:$D$205,MATCH(B789&amp;"",'المشاريع'!$A$6:$A$205,0))="بالساعة",ROUND(C789*INDEX('المشاريع'!$F$6:$F$205,MATCH(B789&amp;"",'المشاريع'!$A$6:$A$205,0)),2),0),0))</f>
        <v/>
      </c>
    </row>
    <row r="790">
      <c r="A790" s="13" t="n"/>
      <c r="B790" s="5" t="n"/>
      <c r="C790" s="19" t="n"/>
      <c r="D790" s="5" t="n"/>
      <c r="E790" s="6">
        <f>IF(B790&amp;""="","",IFERROR(INDEX('المشاريع'!$B$6:$B$205,MATCH(B790&amp;"",'المشاريع'!$A$6:$A$205,0))&amp;"","كود غير موجود"))</f>
        <v/>
      </c>
      <c r="F790" s="18">
        <f>IF(OR(B790&amp;""="",NOT(ISNUMBER(C790))),"",IFERROR(IF(INDEX('المشاريع'!$D$6:$D$205,MATCH(B790&amp;"",'المشاريع'!$A$6:$A$205,0))="بالساعة",ROUND(C790*INDEX('المشاريع'!$F$6:$F$205,MATCH(B790&amp;"",'المشاريع'!$A$6:$A$205,0)),2),0),0))</f>
        <v/>
      </c>
    </row>
    <row r="791">
      <c r="A791" s="13" t="n"/>
      <c r="B791" s="5" t="n"/>
      <c r="C791" s="19" t="n"/>
      <c r="D791" s="5" t="n"/>
      <c r="E791" s="6">
        <f>IF(B791&amp;""="","",IFERROR(INDEX('المشاريع'!$B$6:$B$205,MATCH(B791&amp;"",'المشاريع'!$A$6:$A$205,0))&amp;"","كود غير موجود"))</f>
        <v/>
      </c>
      <c r="F791" s="18">
        <f>IF(OR(B791&amp;""="",NOT(ISNUMBER(C791))),"",IFERROR(IF(INDEX('المشاريع'!$D$6:$D$205,MATCH(B791&amp;"",'المشاريع'!$A$6:$A$205,0))="بالساعة",ROUND(C791*INDEX('المشاريع'!$F$6:$F$205,MATCH(B791&amp;"",'المشاريع'!$A$6:$A$205,0)),2),0),0))</f>
        <v/>
      </c>
    </row>
    <row r="792">
      <c r="A792" s="13" t="n"/>
      <c r="B792" s="5" t="n"/>
      <c r="C792" s="19" t="n"/>
      <c r="D792" s="5" t="n"/>
      <c r="E792" s="6">
        <f>IF(B792&amp;""="","",IFERROR(INDEX('المشاريع'!$B$6:$B$205,MATCH(B792&amp;"",'المشاريع'!$A$6:$A$205,0))&amp;"","كود غير موجود"))</f>
        <v/>
      </c>
      <c r="F792" s="18">
        <f>IF(OR(B792&amp;""="",NOT(ISNUMBER(C792))),"",IFERROR(IF(INDEX('المشاريع'!$D$6:$D$205,MATCH(B792&amp;"",'المشاريع'!$A$6:$A$205,0))="بالساعة",ROUND(C792*INDEX('المشاريع'!$F$6:$F$205,MATCH(B792&amp;"",'المشاريع'!$A$6:$A$205,0)),2),0),0))</f>
        <v/>
      </c>
    </row>
    <row r="793">
      <c r="A793" s="13" t="n"/>
      <c r="B793" s="5" t="n"/>
      <c r="C793" s="19" t="n"/>
      <c r="D793" s="5" t="n"/>
      <c r="E793" s="6">
        <f>IF(B793&amp;""="","",IFERROR(INDEX('المشاريع'!$B$6:$B$205,MATCH(B793&amp;"",'المشاريع'!$A$6:$A$205,0))&amp;"","كود غير موجود"))</f>
        <v/>
      </c>
      <c r="F793" s="18">
        <f>IF(OR(B793&amp;""="",NOT(ISNUMBER(C793))),"",IFERROR(IF(INDEX('المشاريع'!$D$6:$D$205,MATCH(B793&amp;"",'المشاريع'!$A$6:$A$205,0))="بالساعة",ROUND(C793*INDEX('المشاريع'!$F$6:$F$205,MATCH(B793&amp;"",'المشاريع'!$A$6:$A$205,0)),2),0),0))</f>
        <v/>
      </c>
    </row>
    <row r="794">
      <c r="A794" s="13" t="n"/>
      <c r="B794" s="5" t="n"/>
      <c r="C794" s="19" t="n"/>
      <c r="D794" s="5" t="n"/>
      <c r="E794" s="6">
        <f>IF(B794&amp;""="","",IFERROR(INDEX('المشاريع'!$B$6:$B$205,MATCH(B794&amp;"",'المشاريع'!$A$6:$A$205,0))&amp;"","كود غير موجود"))</f>
        <v/>
      </c>
      <c r="F794" s="18">
        <f>IF(OR(B794&amp;""="",NOT(ISNUMBER(C794))),"",IFERROR(IF(INDEX('المشاريع'!$D$6:$D$205,MATCH(B794&amp;"",'المشاريع'!$A$6:$A$205,0))="بالساعة",ROUND(C794*INDEX('المشاريع'!$F$6:$F$205,MATCH(B794&amp;"",'المشاريع'!$A$6:$A$205,0)),2),0),0))</f>
        <v/>
      </c>
    </row>
    <row r="795">
      <c r="A795" s="13" t="n"/>
      <c r="B795" s="5" t="n"/>
      <c r="C795" s="19" t="n"/>
      <c r="D795" s="5" t="n"/>
      <c r="E795" s="6">
        <f>IF(B795&amp;""="","",IFERROR(INDEX('المشاريع'!$B$6:$B$205,MATCH(B795&amp;"",'المشاريع'!$A$6:$A$205,0))&amp;"","كود غير موجود"))</f>
        <v/>
      </c>
      <c r="F795" s="18">
        <f>IF(OR(B795&amp;""="",NOT(ISNUMBER(C795))),"",IFERROR(IF(INDEX('المشاريع'!$D$6:$D$205,MATCH(B795&amp;"",'المشاريع'!$A$6:$A$205,0))="بالساعة",ROUND(C795*INDEX('المشاريع'!$F$6:$F$205,MATCH(B795&amp;"",'المشاريع'!$A$6:$A$205,0)),2),0),0))</f>
        <v/>
      </c>
    </row>
    <row r="796">
      <c r="A796" s="13" t="n"/>
      <c r="B796" s="5" t="n"/>
      <c r="C796" s="19" t="n"/>
      <c r="D796" s="5" t="n"/>
      <c r="E796" s="6">
        <f>IF(B796&amp;""="","",IFERROR(INDEX('المشاريع'!$B$6:$B$205,MATCH(B796&amp;"",'المشاريع'!$A$6:$A$205,0))&amp;"","كود غير موجود"))</f>
        <v/>
      </c>
      <c r="F796" s="18">
        <f>IF(OR(B796&amp;""="",NOT(ISNUMBER(C796))),"",IFERROR(IF(INDEX('المشاريع'!$D$6:$D$205,MATCH(B796&amp;"",'المشاريع'!$A$6:$A$205,0))="بالساعة",ROUND(C796*INDEX('المشاريع'!$F$6:$F$205,MATCH(B796&amp;"",'المشاريع'!$A$6:$A$205,0)),2),0),0))</f>
        <v/>
      </c>
    </row>
    <row r="797">
      <c r="A797" s="13" t="n"/>
      <c r="B797" s="5" t="n"/>
      <c r="C797" s="19" t="n"/>
      <c r="D797" s="5" t="n"/>
      <c r="E797" s="6">
        <f>IF(B797&amp;""="","",IFERROR(INDEX('المشاريع'!$B$6:$B$205,MATCH(B797&amp;"",'المشاريع'!$A$6:$A$205,0))&amp;"","كود غير موجود"))</f>
        <v/>
      </c>
      <c r="F797" s="18">
        <f>IF(OR(B797&amp;""="",NOT(ISNUMBER(C797))),"",IFERROR(IF(INDEX('المشاريع'!$D$6:$D$205,MATCH(B797&amp;"",'المشاريع'!$A$6:$A$205,0))="بالساعة",ROUND(C797*INDEX('المشاريع'!$F$6:$F$205,MATCH(B797&amp;"",'المشاريع'!$A$6:$A$205,0)),2),0),0))</f>
        <v/>
      </c>
    </row>
    <row r="798">
      <c r="A798" s="13" t="n"/>
      <c r="B798" s="5" t="n"/>
      <c r="C798" s="19" t="n"/>
      <c r="D798" s="5" t="n"/>
      <c r="E798" s="6">
        <f>IF(B798&amp;""="","",IFERROR(INDEX('المشاريع'!$B$6:$B$205,MATCH(B798&amp;"",'المشاريع'!$A$6:$A$205,0))&amp;"","كود غير موجود"))</f>
        <v/>
      </c>
      <c r="F798" s="18">
        <f>IF(OR(B798&amp;""="",NOT(ISNUMBER(C798))),"",IFERROR(IF(INDEX('المشاريع'!$D$6:$D$205,MATCH(B798&amp;"",'المشاريع'!$A$6:$A$205,0))="بالساعة",ROUND(C798*INDEX('المشاريع'!$F$6:$F$205,MATCH(B798&amp;"",'المشاريع'!$A$6:$A$205,0)),2),0),0))</f>
        <v/>
      </c>
    </row>
    <row r="799">
      <c r="A799" s="13" t="n"/>
      <c r="B799" s="5" t="n"/>
      <c r="C799" s="19" t="n"/>
      <c r="D799" s="5" t="n"/>
      <c r="E799" s="6">
        <f>IF(B799&amp;""="","",IFERROR(INDEX('المشاريع'!$B$6:$B$205,MATCH(B799&amp;"",'المشاريع'!$A$6:$A$205,0))&amp;"","كود غير موجود"))</f>
        <v/>
      </c>
      <c r="F799" s="18">
        <f>IF(OR(B799&amp;""="",NOT(ISNUMBER(C799))),"",IFERROR(IF(INDEX('المشاريع'!$D$6:$D$205,MATCH(B799&amp;"",'المشاريع'!$A$6:$A$205,0))="بالساعة",ROUND(C799*INDEX('المشاريع'!$F$6:$F$205,MATCH(B799&amp;"",'المشاريع'!$A$6:$A$205,0)),2),0),0))</f>
        <v/>
      </c>
    </row>
    <row r="800">
      <c r="A800" s="13" t="n"/>
      <c r="B800" s="5" t="n"/>
      <c r="C800" s="19" t="n"/>
      <c r="D800" s="5" t="n"/>
      <c r="E800" s="6">
        <f>IF(B800&amp;""="","",IFERROR(INDEX('المشاريع'!$B$6:$B$205,MATCH(B800&amp;"",'المشاريع'!$A$6:$A$205,0))&amp;"","كود غير موجود"))</f>
        <v/>
      </c>
      <c r="F800" s="18">
        <f>IF(OR(B800&amp;""="",NOT(ISNUMBER(C800))),"",IFERROR(IF(INDEX('المشاريع'!$D$6:$D$205,MATCH(B800&amp;"",'المشاريع'!$A$6:$A$205,0))="بالساعة",ROUND(C800*INDEX('المشاريع'!$F$6:$F$205,MATCH(B800&amp;"",'المشاريع'!$A$6:$A$205,0)),2),0),0))</f>
        <v/>
      </c>
    </row>
    <row r="801">
      <c r="A801" s="13" t="n"/>
      <c r="B801" s="5" t="n"/>
      <c r="C801" s="19" t="n"/>
      <c r="D801" s="5" t="n"/>
      <c r="E801" s="6">
        <f>IF(B801&amp;""="","",IFERROR(INDEX('المشاريع'!$B$6:$B$205,MATCH(B801&amp;"",'المشاريع'!$A$6:$A$205,0))&amp;"","كود غير موجود"))</f>
        <v/>
      </c>
      <c r="F801" s="18">
        <f>IF(OR(B801&amp;""="",NOT(ISNUMBER(C801))),"",IFERROR(IF(INDEX('المشاريع'!$D$6:$D$205,MATCH(B801&amp;"",'المشاريع'!$A$6:$A$205,0))="بالساعة",ROUND(C801*INDEX('المشاريع'!$F$6:$F$205,MATCH(B801&amp;"",'المشاريع'!$A$6:$A$205,0)),2),0),0))</f>
        <v/>
      </c>
    </row>
    <row r="802">
      <c r="A802" s="13" t="n"/>
      <c r="B802" s="5" t="n"/>
      <c r="C802" s="19" t="n"/>
      <c r="D802" s="5" t="n"/>
      <c r="E802" s="6">
        <f>IF(B802&amp;""="","",IFERROR(INDEX('المشاريع'!$B$6:$B$205,MATCH(B802&amp;"",'المشاريع'!$A$6:$A$205,0))&amp;"","كود غير موجود"))</f>
        <v/>
      </c>
      <c r="F802" s="18">
        <f>IF(OR(B802&amp;""="",NOT(ISNUMBER(C802))),"",IFERROR(IF(INDEX('المشاريع'!$D$6:$D$205,MATCH(B802&amp;"",'المشاريع'!$A$6:$A$205,0))="بالساعة",ROUND(C802*INDEX('المشاريع'!$F$6:$F$205,MATCH(B802&amp;"",'المشاريع'!$A$6:$A$205,0)),2),0),0))</f>
        <v/>
      </c>
    </row>
    <row r="803">
      <c r="A803" s="13" t="n"/>
      <c r="B803" s="5" t="n"/>
      <c r="C803" s="19" t="n"/>
      <c r="D803" s="5" t="n"/>
      <c r="E803" s="6">
        <f>IF(B803&amp;""="","",IFERROR(INDEX('المشاريع'!$B$6:$B$205,MATCH(B803&amp;"",'المشاريع'!$A$6:$A$205,0))&amp;"","كود غير موجود"))</f>
        <v/>
      </c>
      <c r="F803" s="18">
        <f>IF(OR(B803&amp;""="",NOT(ISNUMBER(C803))),"",IFERROR(IF(INDEX('المشاريع'!$D$6:$D$205,MATCH(B803&amp;"",'المشاريع'!$A$6:$A$205,0))="بالساعة",ROUND(C803*INDEX('المشاريع'!$F$6:$F$205,MATCH(B803&amp;"",'المشاريع'!$A$6:$A$205,0)),2),0),0))</f>
        <v/>
      </c>
    </row>
    <row r="804">
      <c r="A804" s="13" t="n"/>
      <c r="B804" s="5" t="n"/>
      <c r="C804" s="19" t="n"/>
      <c r="D804" s="5" t="n"/>
      <c r="E804" s="6">
        <f>IF(B804&amp;""="","",IFERROR(INDEX('المشاريع'!$B$6:$B$205,MATCH(B804&amp;"",'المشاريع'!$A$6:$A$205,0))&amp;"","كود غير موجود"))</f>
        <v/>
      </c>
      <c r="F804" s="18">
        <f>IF(OR(B804&amp;""="",NOT(ISNUMBER(C804))),"",IFERROR(IF(INDEX('المشاريع'!$D$6:$D$205,MATCH(B804&amp;"",'المشاريع'!$A$6:$A$205,0))="بالساعة",ROUND(C804*INDEX('المشاريع'!$F$6:$F$205,MATCH(B804&amp;"",'المشاريع'!$A$6:$A$205,0)),2),0),0))</f>
        <v/>
      </c>
    </row>
    <row r="805">
      <c r="A805" s="13" t="n"/>
      <c r="B805" s="5" t="n"/>
      <c r="C805" s="19" t="n"/>
      <c r="D805" s="5" t="n"/>
      <c r="E805" s="6">
        <f>IF(B805&amp;""="","",IFERROR(INDEX('المشاريع'!$B$6:$B$205,MATCH(B805&amp;"",'المشاريع'!$A$6:$A$205,0))&amp;"","كود غير موجود"))</f>
        <v/>
      </c>
      <c r="F805" s="18">
        <f>IF(OR(B805&amp;""="",NOT(ISNUMBER(C805))),"",IFERROR(IF(INDEX('المشاريع'!$D$6:$D$205,MATCH(B805&amp;"",'المشاريع'!$A$6:$A$205,0))="بالساعة",ROUND(C805*INDEX('المشاريع'!$F$6:$F$205,MATCH(B805&amp;"",'المشاريع'!$A$6:$A$205,0)),2),0),0))</f>
        <v/>
      </c>
    </row>
    <row r="806">
      <c r="A806" s="13" t="n"/>
      <c r="B806" s="5" t="n"/>
      <c r="C806" s="19" t="n"/>
      <c r="D806" s="5" t="n"/>
      <c r="E806" s="6">
        <f>IF(B806&amp;""="","",IFERROR(INDEX('المشاريع'!$B$6:$B$205,MATCH(B806&amp;"",'المشاريع'!$A$6:$A$205,0))&amp;"","كود غير موجود"))</f>
        <v/>
      </c>
      <c r="F806" s="18">
        <f>IF(OR(B806&amp;""="",NOT(ISNUMBER(C806))),"",IFERROR(IF(INDEX('المشاريع'!$D$6:$D$205,MATCH(B806&amp;"",'المشاريع'!$A$6:$A$205,0))="بالساعة",ROUND(C806*INDEX('المشاريع'!$F$6:$F$205,MATCH(B806&amp;"",'المشاريع'!$A$6:$A$205,0)),2),0),0))</f>
        <v/>
      </c>
    </row>
    <row r="807">
      <c r="A807" s="13" t="n"/>
      <c r="B807" s="5" t="n"/>
      <c r="C807" s="19" t="n"/>
      <c r="D807" s="5" t="n"/>
      <c r="E807" s="6">
        <f>IF(B807&amp;""="","",IFERROR(INDEX('المشاريع'!$B$6:$B$205,MATCH(B807&amp;"",'المشاريع'!$A$6:$A$205,0))&amp;"","كود غير موجود"))</f>
        <v/>
      </c>
      <c r="F807" s="18">
        <f>IF(OR(B807&amp;""="",NOT(ISNUMBER(C807))),"",IFERROR(IF(INDEX('المشاريع'!$D$6:$D$205,MATCH(B807&amp;"",'المشاريع'!$A$6:$A$205,0))="بالساعة",ROUND(C807*INDEX('المشاريع'!$F$6:$F$205,MATCH(B807&amp;"",'المشاريع'!$A$6:$A$205,0)),2),0),0))</f>
        <v/>
      </c>
    </row>
    <row r="808">
      <c r="A808" s="13" t="n"/>
      <c r="B808" s="5" t="n"/>
      <c r="C808" s="19" t="n"/>
      <c r="D808" s="5" t="n"/>
      <c r="E808" s="6">
        <f>IF(B808&amp;""="","",IFERROR(INDEX('المشاريع'!$B$6:$B$205,MATCH(B808&amp;"",'المشاريع'!$A$6:$A$205,0))&amp;"","كود غير موجود"))</f>
        <v/>
      </c>
      <c r="F808" s="18">
        <f>IF(OR(B808&amp;""="",NOT(ISNUMBER(C808))),"",IFERROR(IF(INDEX('المشاريع'!$D$6:$D$205,MATCH(B808&amp;"",'المشاريع'!$A$6:$A$205,0))="بالساعة",ROUND(C808*INDEX('المشاريع'!$F$6:$F$205,MATCH(B808&amp;"",'المشاريع'!$A$6:$A$205,0)),2),0),0))</f>
        <v/>
      </c>
    </row>
    <row r="809">
      <c r="A809" s="13" t="n"/>
      <c r="B809" s="5" t="n"/>
      <c r="C809" s="19" t="n"/>
      <c r="D809" s="5" t="n"/>
      <c r="E809" s="6">
        <f>IF(B809&amp;""="","",IFERROR(INDEX('المشاريع'!$B$6:$B$205,MATCH(B809&amp;"",'المشاريع'!$A$6:$A$205,0))&amp;"","كود غير موجود"))</f>
        <v/>
      </c>
      <c r="F809" s="18">
        <f>IF(OR(B809&amp;""="",NOT(ISNUMBER(C809))),"",IFERROR(IF(INDEX('المشاريع'!$D$6:$D$205,MATCH(B809&amp;"",'المشاريع'!$A$6:$A$205,0))="بالساعة",ROUND(C809*INDEX('المشاريع'!$F$6:$F$205,MATCH(B809&amp;"",'المشاريع'!$A$6:$A$205,0)),2),0),0))</f>
        <v/>
      </c>
    </row>
    <row r="810">
      <c r="A810" s="13" t="n"/>
      <c r="B810" s="5" t="n"/>
      <c r="C810" s="19" t="n"/>
      <c r="D810" s="5" t="n"/>
      <c r="E810" s="6">
        <f>IF(B810&amp;""="","",IFERROR(INDEX('المشاريع'!$B$6:$B$205,MATCH(B810&amp;"",'المشاريع'!$A$6:$A$205,0))&amp;"","كود غير موجود"))</f>
        <v/>
      </c>
      <c r="F810" s="18">
        <f>IF(OR(B810&amp;""="",NOT(ISNUMBER(C810))),"",IFERROR(IF(INDEX('المشاريع'!$D$6:$D$205,MATCH(B810&amp;"",'المشاريع'!$A$6:$A$205,0))="بالساعة",ROUND(C810*INDEX('المشاريع'!$F$6:$F$205,MATCH(B810&amp;"",'المشاريع'!$A$6:$A$205,0)),2),0),0))</f>
        <v/>
      </c>
    </row>
    <row r="811">
      <c r="A811" s="13" t="n"/>
      <c r="B811" s="5" t="n"/>
      <c r="C811" s="19" t="n"/>
      <c r="D811" s="5" t="n"/>
      <c r="E811" s="6">
        <f>IF(B811&amp;""="","",IFERROR(INDEX('المشاريع'!$B$6:$B$205,MATCH(B811&amp;"",'المشاريع'!$A$6:$A$205,0))&amp;"","كود غير موجود"))</f>
        <v/>
      </c>
      <c r="F811" s="18">
        <f>IF(OR(B811&amp;""="",NOT(ISNUMBER(C811))),"",IFERROR(IF(INDEX('المشاريع'!$D$6:$D$205,MATCH(B811&amp;"",'المشاريع'!$A$6:$A$205,0))="بالساعة",ROUND(C811*INDEX('المشاريع'!$F$6:$F$205,MATCH(B811&amp;"",'المشاريع'!$A$6:$A$205,0)),2),0),0))</f>
        <v/>
      </c>
    </row>
    <row r="812">
      <c r="A812" s="13" t="n"/>
      <c r="B812" s="5" t="n"/>
      <c r="C812" s="19" t="n"/>
      <c r="D812" s="5" t="n"/>
      <c r="E812" s="6">
        <f>IF(B812&amp;""="","",IFERROR(INDEX('المشاريع'!$B$6:$B$205,MATCH(B812&amp;"",'المشاريع'!$A$6:$A$205,0))&amp;"","كود غير موجود"))</f>
        <v/>
      </c>
      <c r="F812" s="18">
        <f>IF(OR(B812&amp;""="",NOT(ISNUMBER(C812))),"",IFERROR(IF(INDEX('المشاريع'!$D$6:$D$205,MATCH(B812&amp;"",'المشاريع'!$A$6:$A$205,0))="بالساعة",ROUND(C812*INDEX('المشاريع'!$F$6:$F$205,MATCH(B812&amp;"",'المشاريع'!$A$6:$A$205,0)),2),0),0))</f>
        <v/>
      </c>
    </row>
    <row r="813">
      <c r="A813" s="13" t="n"/>
      <c r="B813" s="5" t="n"/>
      <c r="C813" s="19" t="n"/>
      <c r="D813" s="5" t="n"/>
      <c r="E813" s="6">
        <f>IF(B813&amp;""="","",IFERROR(INDEX('المشاريع'!$B$6:$B$205,MATCH(B813&amp;"",'المشاريع'!$A$6:$A$205,0))&amp;"","كود غير موجود"))</f>
        <v/>
      </c>
      <c r="F813" s="18">
        <f>IF(OR(B813&amp;""="",NOT(ISNUMBER(C813))),"",IFERROR(IF(INDEX('المشاريع'!$D$6:$D$205,MATCH(B813&amp;"",'المشاريع'!$A$6:$A$205,0))="بالساعة",ROUND(C813*INDEX('المشاريع'!$F$6:$F$205,MATCH(B813&amp;"",'المشاريع'!$A$6:$A$205,0)),2),0),0))</f>
        <v/>
      </c>
    </row>
    <row r="814">
      <c r="A814" s="13" t="n"/>
      <c r="B814" s="5" t="n"/>
      <c r="C814" s="19" t="n"/>
      <c r="D814" s="5" t="n"/>
      <c r="E814" s="6">
        <f>IF(B814&amp;""="","",IFERROR(INDEX('المشاريع'!$B$6:$B$205,MATCH(B814&amp;"",'المشاريع'!$A$6:$A$205,0))&amp;"","كود غير موجود"))</f>
        <v/>
      </c>
      <c r="F814" s="18">
        <f>IF(OR(B814&amp;""="",NOT(ISNUMBER(C814))),"",IFERROR(IF(INDEX('المشاريع'!$D$6:$D$205,MATCH(B814&amp;"",'المشاريع'!$A$6:$A$205,0))="بالساعة",ROUND(C814*INDEX('المشاريع'!$F$6:$F$205,MATCH(B814&amp;"",'المشاريع'!$A$6:$A$205,0)),2),0),0))</f>
        <v/>
      </c>
    </row>
    <row r="815">
      <c r="A815" s="13" t="n"/>
      <c r="B815" s="5" t="n"/>
      <c r="C815" s="19" t="n"/>
      <c r="D815" s="5" t="n"/>
      <c r="E815" s="6">
        <f>IF(B815&amp;""="","",IFERROR(INDEX('المشاريع'!$B$6:$B$205,MATCH(B815&amp;"",'المشاريع'!$A$6:$A$205,0))&amp;"","كود غير موجود"))</f>
        <v/>
      </c>
      <c r="F815" s="18">
        <f>IF(OR(B815&amp;""="",NOT(ISNUMBER(C815))),"",IFERROR(IF(INDEX('المشاريع'!$D$6:$D$205,MATCH(B815&amp;"",'المشاريع'!$A$6:$A$205,0))="بالساعة",ROUND(C815*INDEX('المشاريع'!$F$6:$F$205,MATCH(B815&amp;"",'المشاريع'!$A$6:$A$205,0)),2),0),0))</f>
        <v/>
      </c>
    </row>
    <row r="816">
      <c r="A816" s="13" t="n"/>
      <c r="B816" s="5" t="n"/>
      <c r="C816" s="19" t="n"/>
      <c r="D816" s="5" t="n"/>
      <c r="E816" s="6">
        <f>IF(B816&amp;""="","",IFERROR(INDEX('المشاريع'!$B$6:$B$205,MATCH(B816&amp;"",'المشاريع'!$A$6:$A$205,0))&amp;"","كود غير موجود"))</f>
        <v/>
      </c>
      <c r="F816" s="18">
        <f>IF(OR(B816&amp;""="",NOT(ISNUMBER(C816))),"",IFERROR(IF(INDEX('المشاريع'!$D$6:$D$205,MATCH(B816&amp;"",'المشاريع'!$A$6:$A$205,0))="بالساعة",ROUND(C816*INDEX('المشاريع'!$F$6:$F$205,MATCH(B816&amp;"",'المشاريع'!$A$6:$A$205,0)),2),0),0))</f>
        <v/>
      </c>
    </row>
    <row r="817">
      <c r="A817" s="13" t="n"/>
      <c r="B817" s="5" t="n"/>
      <c r="C817" s="19" t="n"/>
      <c r="D817" s="5" t="n"/>
      <c r="E817" s="6">
        <f>IF(B817&amp;""="","",IFERROR(INDEX('المشاريع'!$B$6:$B$205,MATCH(B817&amp;"",'المشاريع'!$A$6:$A$205,0))&amp;"","كود غير موجود"))</f>
        <v/>
      </c>
      <c r="F817" s="18">
        <f>IF(OR(B817&amp;""="",NOT(ISNUMBER(C817))),"",IFERROR(IF(INDEX('المشاريع'!$D$6:$D$205,MATCH(B817&amp;"",'المشاريع'!$A$6:$A$205,0))="بالساعة",ROUND(C817*INDEX('المشاريع'!$F$6:$F$205,MATCH(B817&amp;"",'المشاريع'!$A$6:$A$205,0)),2),0),0))</f>
        <v/>
      </c>
    </row>
    <row r="818">
      <c r="A818" s="13" t="n"/>
      <c r="B818" s="5" t="n"/>
      <c r="C818" s="19" t="n"/>
      <c r="D818" s="5" t="n"/>
      <c r="E818" s="6">
        <f>IF(B818&amp;""="","",IFERROR(INDEX('المشاريع'!$B$6:$B$205,MATCH(B818&amp;"",'المشاريع'!$A$6:$A$205,0))&amp;"","كود غير موجود"))</f>
        <v/>
      </c>
      <c r="F818" s="18">
        <f>IF(OR(B818&amp;""="",NOT(ISNUMBER(C818))),"",IFERROR(IF(INDEX('المشاريع'!$D$6:$D$205,MATCH(B818&amp;"",'المشاريع'!$A$6:$A$205,0))="بالساعة",ROUND(C818*INDEX('المشاريع'!$F$6:$F$205,MATCH(B818&amp;"",'المشاريع'!$A$6:$A$205,0)),2),0),0))</f>
        <v/>
      </c>
    </row>
    <row r="819">
      <c r="A819" s="13" t="n"/>
      <c r="B819" s="5" t="n"/>
      <c r="C819" s="19" t="n"/>
      <c r="D819" s="5" t="n"/>
      <c r="E819" s="6">
        <f>IF(B819&amp;""="","",IFERROR(INDEX('المشاريع'!$B$6:$B$205,MATCH(B819&amp;"",'المشاريع'!$A$6:$A$205,0))&amp;"","كود غير موجود"))</f>
        <v/>
      </c>
      <c r="F819" s="18">
        <f>IF(OR(B819&amp;""="",NOT(ISNUMBER(C819))),"",IFERROR(IF(INDEX('المشاريع'!$D$6:$D$205,MATCH(B819&amp;"",'المشاريع'!$A$6:$A$205,0))="بالساعة",ROUND(C819*INDEX('المشاريع'!$F$6:$F$205,MATCH(B819&amp;"",'المشاريع'!$A$6:$A$205,0)),2),0),0))</f>
        <v/>
      </c>
    </row>
    <row r="820">
      <c r="A820" s="13" t="n"/>
      <c r="B820" s="5" t="n"/>
      <c r="C820" s="19" t="n"/>
      <c r="D820" s="5" t="n"/>
      <c r="E820" s="6">
        <f>IF(B820&amp;""="","",IFERROR(INDEX('المشاريع'!$B$6:$B$205,MATCH(B820&amp;"",'المشاريع'!$A$6:$A$205,0))&amp;"","كود غير موجود"))</f>
        <v/>
      </c>
      <c r="F820" s="18">
        <f>IF(OR(B820&amp;""="",NOT(ISNUMBER(C820))),"",IFERROR(IF(INDEX('المشاريع'!$D$6:$D$205,MATCH(B820&amp;"",'المشاريع'!$A$6:$A$205,0))="بالساعة",ROUND(C820*INDEX('المشاريع'!$F$6:$F$205,MATCH(B820&amp;"",'المشاريع'!$A$6:$A$205,0)),2),0),0))</f>
        <v/>
      </c>
    </row>
    <row r="821">
      <c r="A821" s="13" t="n"/>
      <c r="B821" s="5" t="n"/>
      <c r="C821" s="19" t="n"/>
      <c r="D821" s="5" t="n"/>
      <c r="E821" s="6">
        <f>IF(B821&amp;""="","",IFERROR(INDEX('المشاريع'!$B$6:$B$205,MATCH(B821&amp;"",'المشاريع'!$A$6:$A$205,0))&amp;"","كود غير موجود"))</f>
        <v/>
      </c>
      <c r="F821" s="18">
        <f>IF(OR(B821&amp;""="",NOT(ISNUMBER(C821))),"",IFERROR(IF(INDEX('المشاريع'!$D$6:$D$205,MATCH(B821&amp;"",'المشاريع'!$A$6:$A$205,0))="بالساعة",ROUND(C821*INDEX('المشاريع'!$F$6:$F$205,MATCH(B821&amp;"",'المشاريع'!$A$6:$A$205,0)),2),0),0))</f>
        <v/>
      </c>
    </row>
    <row r="822">
      <c r="A822" s="13" t="n"/>
      <c r="B822" s="5" t="n"/>
      <c r="C822" s="19" t="n"/>
      <c r="D822" s="5" t="n"/>
      <c r="E822" s="6">
        <f>IF(B822&amp;""="","",IFERROR(INDEX('المشاريع'!$B$6:$B$205,MATCH(B822&amp;"",'المشاريع'!$A$6:$A$205,0))&amp;"","كود غير موجود"))</f>
        <v/>
      </c>
      <c r="F822" s="18">
        <f>IF(OR(B822&amp;""="",NOT(ISNUMBER(C822))),"",IFERROR(IF(INDEX('المشاريع'!$D$6:$D$205,MATCH(B822&amp;"",'المشاريع'!$A$6:$A$205,0))="بالساعة",ROUND(C822*INDEX('المشاريع'!$F$6:$F$205,MATCH(B822&amp;"",'المشاريع'!$A$6:$A$205,0)),2),0),0))</f>
        <v/>
      </c>
    </row>
    <row r="823">
      <c r="A823" s="13" t="n"/>
      <c r="B823" s="5" t="n"/>
      <c r="C823" s="19" t="n"/>
      <c r="D823" s="5" t="n"/>
      <c r="E823" s="6">
        <f>IF(B823&amp;""="","",IFERROR(INDEX('المشاريع'!$B$6:$B$205,MATCH(B823&amp;"",'المشاريع'!$A$6:$A$205,0))&amp;"","كود غير موجود"))</f>
        <v/>
      </c>
      <c r="F823" s="18">
        <f>IF(OR(B823&amp;""="",NOT(ISNUMBER(C823))),"",IFERROR(IF(INDEX('المشاريع'!$D$6:$D$205,MATCH(B823&amp;"",'المشاريع'!$A$6:$A$205,0))="بالساعة",ROUND(C823*INDEX('المشاريع'!$F$6:$F$205,MATCH(B823&amp;"",'المشاريع'!$A$6:$A$205,0)),2),0),0))</f>
        <v/>
      </c>
    </row>
    <row r="824">
      <c r="A824" s="13" t="n"/>
      <c r="B824" s="5" t="n"/>
      <c r="C824" s="19" t="n"/>
      <c r="D824" s="5" t="n"/>
      <c r="E824" s="6">
        <f>IF(B824&amp;""="","",IFERROR(INDEX('المشاريع'!$B$6:$B$205,MATCH(B824&amp;"",'المشاريع'!$A$6:$A$205,0))&amp;"","كود غير موجود"))</f>
        <v/>
      </c>
      <c r="F824" s="18">
        <f>IF(OR(B824&amp;""="",NOT(ISNUMBER(C824))),"",IFERROR(IF(INDEX('المشاريع'!$D$6:$D$205,MATCH(B824&amp;"",'المشاريع'!$A$6:$A$205,0))="بالساعة",ROUND(C824*INDEX('المشاريع'!$F$6:$F$205,MATCH(B824&amp;"",'المشاريع'!$A$6:$A$205,0)),2),0),0))</f>
        <v/>
      </c>
    </row>
    <row r="825">
      <c r="A825" s="13" t="n"/>
      <c r="B825" s="5" t="n"/>
      <c r="C825" s="19" t="n"/>
      <c r="D825" s="5" t="n"/>
      <c r="E825" s="6">
        <f>IF(B825&amp;""="","",IFERROR(INDEX('المشاريع'!$B$6:$B$205,MATCH(B825&amp;"",'المشاريع'!$A$6:$A$205,0))&amp;"","كود غير موجود"))</f>
        <v/>
      </c>
      <c r="F825" s="18">
        <f>IF(OR(B825&amp;""="",NOT(ISNUMBER(C825))),"",IFERROR(IF(INDEX('المشاريع'!$D$6:$D$205,MATCH(B825&amp;"",'المشاريع'!$A$6:$A$205,0))="بالساعة",ROUND(C825*INDEX('المشاريع'!$F$6:$F$205,MATCH(B825&amp;"",'المشاريع'!$A$6:$A$205,0)),2),0),0))</f>
        <v/>
      </c>
    </row>
    <row r="826">
      <c r="A826" s="13" t="n"/>
      <c r="B826" s="5" t="n"/>
      <c r="C826" s="19" t="n"/>
      <c r="D826" s="5" t="n"/>
      <c r="E826" s="6">
        <f>IF(B826&amp;""="","",IFERROR(INDEX('المشاريع'!$B$6:$B$205,MATCH(B826&amp;"",'المشاريع'!$A$6:$A$205,0))&amp;"","كود غير موجود"))</f>
        <v/>
      </c>
      <c r="F826" s="18">
        <f>IF(OR(B826&amp;""="",NOT(ISNUMBER(C826))),"",IFERROR(IF(INDEX('المشاريع'!$D$6:$D$205,MATCH(B826&amp;"",'المشاريع'!$A$6:$A$205,0))="بالساعة",ROUND(C826*INDEX('المشاريع'!$F$6:$F$205,MATCH(B826&amp;"",'المشاريع'!$A$6:$A$205,0)),2),0),0))</f>
        <v/>
      </c>
    </row>
    <row r="827">
      <c r="A827" s="13" t="n"/>
      <c r="B827" s="5" t="n"/>
      <c r="C827" s="19" t="n"/>
      <c r="D827" s="5" t="n"/>
      <c r="E827" s="6">
        <f>IF(B827&amp;""="","",IFERROR(INDEX('المشاريع'!$B$6:$B$205,MATCH(B827&amp;"",'المشاريع'!$A$6:$A$205,0))&amp;"","كود غير موجود"))</f>
        <v/>
      </c>
      <c r="F827" s="18">
        <f>IF(OR(B827&amp;""="",NOT(ISNUMBER(C827))),"",IFERROR(IF(INDEX('المشاريع'!$D$6:$D$205,MATCH(B827&amp;"",'المشاريع'!$A$6:$A$205,0))="بالساعة",ROUND(C827*INDEX('المشاريع'!$F$6:$F$205,MATCH(B827&amp;"",'المشاريع'!$A$6:$A$205,0)),2),0),0))</f>
        <v/>
      </c>
    </row>
    <row r="828">
      <c r="A828" s="13" t="n"/>
      <c r="B828" s="5" t="n"/>
      <c r="C828" s="19" t="n"/>
      <c r="D828" s="5" t="n"/>
      <c r="E828" s="6">
        <f>IF(B828&amp;""="","",IFERROR(INDEX('المشاريع'!$B$6:$B$205,MATCH(B828&amp;"",'المشاريع'!$A$6:$A$205,0))&amp;"","كود غير موجود"))</f>
        <v/>
      </c>
      <c r="F828" s="18">
        <f>IF(OR(B828&amp;""="",NOT(ISNUMBER(C828))),"",IFERROR(IF(INDEX('المشاريع'!$D$6:$D$205,MATCH(B828&amp;"",'المشاريع'!$A$6:$A$205,0))="بالساعة",ROUND(C828*INDEX('المشاريع'!$F$6:$F$205,MATCH(B828&amp;"",'المشاريع'!$A$6:$A$205,0)),2),0),0))</f>
        <v/>
      </c>
    </row>
    <row r="829">
      <c r="A829" s="13" t="n"/>
      <c r="B829" s="5" t="n"/>
      <c r="C829" s="19" t="n"/>
      <c r="D829" s="5" t="n"/>
      <c r="E829" s="6">
        <f>IF(B829&amp;""="","",IFERROR(INDEX('المشاريع'!$B$6:$B$205,MATCH(B829&amp;"",'المشاريع'!$A$6:$A$205,0))&amp;"","كود غير موجود"))</f>
        <v/>
      </c>
      <c r="F829" s="18">
        <f>IF(OR(B829&amp;""="",NOT(ISNUMBER(C829))),"",IFERROR(IF(INDEX('المشاريع'!$D$6:$D$205,MATCH(B829&amp;"",'المشاريع'!$A$6:$A$205,0))="بالساعة",ROUND(C829*INDEX('المشاريع'!$F$6:$F$205,MATCH(B829&amp;"",'المشاريع'!$A$6:$A$205,0)),2),0),0))</f>
        <v/>
      </c>
    </row>
    <row r="830">
      <c r="A830" s="13" t="n"/>
      <c r="B830" s="5" t="n"/>
      <c r="C830" s="19" t="n"/>
      <c r="D830" s="5" t="n"/>
      <c r="E830" s="6">
        <f>IF(B830&amp;""="","",IFERROR(INDEX('المشاريع'!$B$6:$B$205,MATCH(B830&amp;"",'المشاريع'!$A$6:$A$205,0))&amp;"","كود غير موجود"))</f>
        <v/>
      </c>
      <c r="F830" s="18">
        <f>IF(OR(B830&amp;""="",NOT(ISNUMBER(C830))),"",IFERROR(IF(INDEX('المشاريع'!$D$6:$D$205,MATCH(B830&amp;"",'المشاريع'!$A$6:$A$205,0))="بالساعة",ROUND(C830*INDEX('المشاريع'!$F$6:$F$205,MATCH(B830&amp;"",'المشاريع'!$A$6:$A$205,0)),2),0),0))</f>
        <v/>
      </c>
    </row>
    <row r="831">
      <c r="A831" s="13" t="n"/>
      <c r="B831" s="5" t="n"/>
      <c r="C831" s="19" t="n"/>
      <c r="D831" s="5" t="n"/>
      <c r="E831" s="6">
        <f>IF(B831&amp;""="","",IFERROR(INDEX('المشاريع'!$B$6:$B$205,MATCH(B831&amp;"",'المشاريع'!$A$6:$A$205,0))&amp;"","كود غير موجود"))</f>
        <v/>
      </c>
      <c r="F831" s="18">
        <f>IF(OR(B831&amp;""="",NOT(ISNUMBER(C831))),"",IFERROR(IF(INDEX('المشاريع'!$D$6:$D$205,MATCH(B831&amp;"",'المشاريع'!$A$6:$A$205,0))="بالساعة",ROUND(C831*INDEX('المشاريع'!$F$6:$F$205,MATCH(B831&amp;"",'المشاريع'!$A$6:$A$205,0)),2),0),0))</f>
        <v/>
      </c>
    </row>
    <row r="832">
      <c r="A832" s="13" t="n"/>
      <c r="B832" s="5" t="n"/>
      <c r="C832" s="19" t="n"/>
      <c r="D832" s="5" t="n"/>
      <c r="E832" s="6">
        <f>IF(B832&amp;""="","",IFERROR(INDEX('المشاريع'!$B$6:$B$205,MATCH(B832&amp;"",'المشاريع'!$A$6:$A$205,0))&amp;"","كود غير موجود"))</f>
        <v/>
      </c>
      <c r="F832" s="18">
        <f>IF(OR(B832&amp;""="",NOT(ISNUMBER(C832))),"",IFERROR(IF(INDEX('المشاريع'!$D$6:$D$205,MATCH(B832&amp;"",'المشاريع'!$A$6:$A$205,0))="بالساعة",ROUND(C832*INDEX('المشاريع'!$F$6:$F$205,MATCH(B832&amp;"",'المشاريع'!$A$6:$A$205,0)),2),0),0))</f>
        <v/>
      </c>
    </row>
    <row r="833">
      <c r="A833" s="13" t="n"/>
      <c r="B833" s="5" t="n"/>
      <c r="C833" s="19" t="n"/>
      <c r="D833" s="5" t="n"/>
      <c r="E833" s="6">
        <f>IF(B833&amp;""="","",IFERROR(INDEX('المشاريع'!$B$6:$B$205,MATCH(B833&amp;"",'المشاريع'!$A$6:$A$205,0))&amp;"","كود غير موجود"))</f>
        <v/>
      </c>
      <c r="F833" s="18">
        <f>IF(OR(B833&amp;""="",NOT(ISNUMBER(C833))),"",IFERROR(IF(INDEX('المشاريع'!$D$6:$D$205,MATCH(B833&amp;"",'المشاريع'!$A$6:$A$205,0))="بالساعة",ROUND(C833*INDEX('المشاريع'!$F$6:$F$205,MATCH(B833&amp;"",'المشاريع'!$A$6:$A$205,0)),2),0),0))</f>
        <v/>
      </c>
    </row>
    <row r="834">
      <c r="A834" s="13" t="n"/>
      <c r="B834" s="5" t="n"/>
      <c r="C834" s="19" t="n"/>
      <c r="D834" s="5" t="n"/>
      <c r="E834" s="6">
        <f>IF(B834&amp;""="","",IFERROR(INDEX('المشاريع'!$B$6:$B$205,MATCH(B834&amp;"",'المشاريع'!$A$6:$A$205,0))&amp;"","كود غير موجود"))</f>
        <v/>
      </c>
      <c r="F834" s="18">
        <f>IF(OR(B834&amp;""="",NOT(ISNUMBER(C834))),"",IFERROR(IF(INDEX('المشاريع'!$D$6:$D$205,MATCH(B834&amp;"",'المشاريع'!$A$6:$A$205,0))="بالساعة",ROUND(C834*INDEX('المشاريع'!$F$6:$F$205,MATCH(B834&amp;"",'المشاريع'!$A$6:$A$205,0)),2),0),0))</f>
        <v/>
      </c>
    </row>
    <row r="835">
      <c r="A835" s="13" t="n"/>
      <c r="B835" s="5" t="n"/>
      <c r="C835" s="19" t="n"/>
      <c r="D835" s="5" t="n"/>
      <c r="E835" s="6">
        <f>IF(B835&amp;""="","",IFERROR(INDEX('المشاريع'!$B$6:$B$205,MATCH(B835&amp;"",'المشاريع'!$A$6:$A$205,0))&amp;"","كود غير موجود"))</f>
        <v/>
      </c>
      <c r="F835" s="18">
        <f>IF(OR(B835&amp;""="",NOT(ISNUMBER(C835))),"",IFERROR(IF(INDEX('المشاريع'!$D$6:$D$205,MATCH(B835&amp;"",'المشاريع'!$A$6:$A$205,0))="بالساعة",ROUND(C835*INDEX('المشاريع'!$F$6:$F$205,MATCH(B835&amp;"",'المشاريع'!$A$6:$A$205,0)),2),0),0))</f>
        <v/>
      </c>
    </row>
    <row r="836">
      <c r="A836" s="13" t="n"/>
      <c r="B836" s="5" t="n"/>
      <c r="C836" s="19" t="n"/>
      <c r="D836" s="5" t="n"/>
      <c r="E836" s="6">
        <f>IF(B836&amp;""="","",IFERROR(INDEX('المشاريع'!$B$6:$B$205,MATCH(B836&amp;"",'المشاريع'!$A$6:$A$205,0))&amp;"","كود غير موجود"))</f>
        <v/>
      </c>
      <c r="F836" s="18">
        <f>IF(OR(B836&amp;""="",NOT(ISNUMBER(C836))),"",IFERROR(IF(INDEX('المشاريع'!$D$6:$D$205,MATCH(B836&amp;"",'المشاريع'!$A$6:$A$205,0))="بالساعة",ROUND(C836*INDEX('المشاريع'!$F$6:$F$205,MATCH(B836&amp;"",'المشاريع'!$A$6:$A$205,0)),2),0),0))</f>
        <v/>
      </c>
    </row>
    <row r="837">
      <c r="A837" s="13" t="n"/>
      <c r="B837" s="5" t="n"/>
      <c r="C837" s="19" t="n"/>
      <c r="D837" s="5" t="n"/>
      <c r="E837" s="6">
        <f>IF(B837&amp;""="","",IFERROR(INDEX('المشاريع'!$B$6:$B$205,MATCH(B837&amp;"",'المشاريع'!$A$6:$A$205,0))&amp;"","كود غير موجود"))</f>
        <v/>
      </c>
      <c r="F837" s="18">
        <f>IF(OR(B837&amp;""="",NOT(ISNUMBER(C837))),"",IFERROR(IF(INDEX('المشاريع'!$D$6:$D$205,MATCH(B837&amp;"",'المشاريع'!$A$6:$A$205,0))="بالساعة",ROUND(C837*INDEX('المشاريع'!$F$6:$F$205,MATCH(B837&amp;"",'المشاريع'!$A$6:$A$205,0)),2),0),0))</f>
        <v/>
      </c>
    </row>
    <row r="838">
      <c r="A838" s="13" t="n"/>
      <c r="B838" s="5" t="n"/>
      <c r="C838" s="19" t="n"/>
      <c r="D838" s="5" t="n"/>
      <c r="E838" s="6">
        <f>IF(B838&amp;""="","",IFERROR(INDEX('المشاريع'!$B$6:$B$205,MATCH(B838&amp;"",'المشاريع'!$A$6:$A$205,0))&amp;"","كود غير موجود"))</f>
        <v/>
      </c>
      <c r="F838" s="18">
        <f>IF(OR(B838&amp;""="",NOT(ISNUMBER(C838))),"",IFERROR(IF(INDEX('المشاريع'!$D$6:$D$205,MATCH(B838&amp;"",'المشاريع'!$A$6:$A$205,0))="بالساعة",ROUND(C838*INDEX('المشاريع'!$F$6:$F$205,MATCH(B838&amp;"",'المشاريع'!$A$6:$A$205,0)),2),0),0))</f>
        <v/>
      </c>
    </row>
    <row r="839">
      <c r="A839" s="13" t="n"/>
      <c r="B839" s="5" t="n"/>
      <c r="C839" s="19" t="n"/>
      <c r="D839" s="5" t="n"/>
      <c r="E839" s="6">
        <f>IF(B839&amp;""="","",IFERROR(INDEX('المشاريع'!$B$6:$B$205,MATCH(B839&amp;"",'المشاريع'!$A$6:$A$205,0))&amp;"","كود غير موجود"))</f>
        <v/>
      </c>
      <c r="F839" s="18">
        <f>IF(OR(B839&amp;""="",NOT(ISNUMBER(C839))),"",IFERROR(IF(INDEX('المشاريع'!$D$6:$D$205,MATCH(B839&amp;"",'المشاريع'!$A$6:$A$205,0))="بالساعة",ROUND(C839*INDEX('المشاريع'!$F$6:$F$205,MATCH(B839&amp;"",'المشاريع'!$A$6:$A$205,0)),2),0),0))</f>
        <v/>
      </c>
    </row>
    <row r="840">
      <c r="A840" s="13" t="n"/>
      <c r="B840" s="5" t="n"/>
      <c r="C840" s="19" t="n"/>
      <c r="D840" s="5" t="n"/>
      <c r="E840" s="6">
        <f>IF(B840&amp;""="","",IFERROR(INDEX('المشاريع'!$B$6:$B$205,MATCH(B840&amp;"",'المشاريع'!$A$6:$A$205,0))&amp;"","كود غير موجود"))</f>
        <v/>
      </c>
      <c r="F840" s="18">
        <f>IF(OR(B840&amp;""="",NOT(ISNUMBER(C840))),"",IFERROR(IF(INDEX('المشاريع'!$D$6:$D$205,MATCH(B840&amp;"",'المشاريع'!$A$6:$A$205,0))="بالساعة",ROUND(C840*INDEX('المشاريع'!$F$6:$F$205,MATCH(B840&amp;"",'المشاريع'!$A$6:$A$205,0)),2),0),0))</f>
        <v/>
      </c>
    </row>
    <row r="841">
      <c r="A841" s="13" t="n"/>
      <c r="B841" s="5" t="n"/>
      <c r="C841" s="19" t="n"/>
      <c r="D841" s="5" t="n"/>
      <c r="E841" s="6">
        <f>IF(B841&amp;""="","",IFERROR(INDEX('المشاريع'!$B$6:$B$205,MATCH(B841&amp;"",'المشاريع'!$A$6:$A$205,0))&amp;"","كود غير موجود"))</f>
        <v/>
      </c>
      <c r="F841" s="18">
        <f>IF(OR(B841&amp;""="",NOT(ISNUMBER(C841))),"",IFERROR(IF(INDEX('المشاريع'!$D$6:$D$205,MATCH(B841&amp;"",'المشاريع'!$A$6:$A$205,0))="بالساعة",ROUND(C841*INDEX('المشاريع'!$F$6:$F$205,MATCH(B841&amp;"",'المشاريع'!$A$6:$A$205,0)),2),0),0))</f>
        <v/>
      </c>
    </row>
    <row r="842">
      <c r="A842" s="13" t="n"/>
      <c r="B842" s="5" t="n"/>
      <c r="C842" s="19" t="n"/>
      <c r="D842" s="5" t="n"/>
      <c r="E842" s="6">
        <f>IF(B842&amp;""="","",IFERROR(INDEX('المشاريع'!$B$6:$B$205,MATCH(B842&amp;"",'المشاريع'!$A$6:$A$205,0))&amp;"","كود غير موجود"))</f>
        <v/>
      </c>
      <c r="F842" s="18">
        <f>IF(OR(B842&amp;""="",NOT(ISNUMBER(C842))),"",IFERROR(IF(INDEX('المشاريع'!$D$6:$D$205,MATCH(B842&amp;"",'المشاريع'!$A$6:$A$205,0))="بالساعة",ROUND(C842*INDEX('المشاريع'!$F$6:$F$205,MATCH(B842&amp;"",'المشاريع'!$A$6:$A$205,0)),2),0),0))</f>
        <v/>
      </c>
    </row>
    <row r="843">
      <c r="A843" s="13" t="n"/>
      <c r="B843" s="5" t="n"/>
      <c r="C843" s="19" t="n"/>
      <c r="D843" s="5" t="n"/>
      <c r="E843" s="6">
        <f>IF(B843&amp;""="","",IFERROR(INDEX('المشاريع'!$B$6:$B$205,MATCH(B843&amp;"",'المشاريع'!$A$6:$A$205,0))&amp;"","كود غير موجود"))</f>
        <v/>
      </c>
      <c r="F843" s="18">
        <f>IF(OR(B843&amp;""="",NOT(ISNUMBER(C843))),"",IFERROR(IF(INDEX('المشاريع'!$D$6:$D$205,MATCH(B843&amp;"",'المشاريع'!$A$6:$A$205,0))="بالساعة",ROUND(C843*INDEX('المشاريع'!$F$6:$F$205,MATCH(B843&amp;"",'المشاريع'!$A$6:$A$205,0)),2),0),0))</f>
        <v/>
      </c>
    </row>
    <row r="844">
      <c r="A844" s="13" t="n"/>
      <c r="B844" s="5" t="n"/>
      <c r="C844" s="19" t="n"/>
      <c r="D844" s="5" t="n"/>
      <c r="E844" s="6">
        <f>IF(B844&amp;""="","",IFERROR(INDEX('المشاريع'!$B$6:$B$205,MATCH(B844&amp;"",'المشاريع'!$A$6:$A$205,0))&amp;"","كود غير موجود"))</f>
        <v/>
      </c>
      <c r="F844" s="18">
        <f>IF(OR(B844&amp;""="",NOT(ISNUMBER(C844))),"",IFERROR(IF(INDEX('المشاريع'!$D$6:$D$205,MATCH(B844&amp;"",'المشاريع'!$A$6:$A$205,0))="بالساعة",ROUND(C844*INDEX('المشاريع'!$F$6:$F$205,MATCH(B844&amp;"",'المشاريع'!$A$6:$A$205,0)),2),0),0))</f>
        <v/>
      </c>
    </row>
    <row r="845">
      <c r="A845" s="13" t="n"/>
      <c r="B845" s="5" t="n"/>
      <c r="C845" s="19" t="n"/>
      <c r="D845" s="5" t="n"/>
      <c r="E845" s="6">
        <f>IF(B845&amp;""="","",IFERROR(INDEX('المشاريع'!$B$6:$B$205,MATCH(B845&amp;"",'المشاريع'!$A$6:$A$205,0))&amp;"","كود غير موجود"))</f>
        <v/>
      </c>
      <c r="F845" s="18">
        <f>IF(OR(B845&amp;""="",NOT(ISNUMBER(C845))),"",IFERROR(IF(INDEX('المشاريع'!$D$6:$D$205,MATCH(B845&amp;"",'المشاريع'!$A$6:$A$205,0))="بالساعة",ROUND(C845*INDEX('المشاريع'!$F$6:$F$205,MATCH(B845&amp;"",'المشاريع'!$A$6:$A$205,0)),2),0),0))</f>
        <v/>
      </c>
    </row>
    <row r="846">
      <c r="A846" s="13" t="n"/>
      <c r="B846" s="5" t="n"/>
      <c r="C846" s="19" t="n"/>
      <c r="D846" s="5" t="n"/>
      <c r="E846" s="6">
        <f>IF(B846&amp;""="","",IFERROR(INDEX('المشاريع'!$B$6:$B$205,MATCH(B846&amp;"",'المشاريع'!$A$6:$A$205,0))&amp;"","كود غير موجود"))</f>
        <v/>
      </c>
      <c r="F846" s="18">
        <f>IF(OR(B846&amp;""="",NOT(ISNUMBER(C846))),"",IFERROR(IF(INDEX('المشاريع'!$D$6:$D$205,MATCH(B846&amp;"",'المشاريع'!$A$6:$A$205,0))="بالساعة",ROUND(C846*INDEX('المشاريع'!$F$6:$F$205,MATCH(B846&amp;"",'المشاريع'!$A$6:$A$205,0)),2),0),0))</f>
        <v/>
      </c>
    </row>
    <row r="847">
      <c r="A847" s="13" t="n"/>
      <c r="B847" s="5" t="n"/>
      <c r="C847" s="19" t="n"/>
      <c r="D847" s="5" t="n"/>
      <c r="E847" s="6">
        <f>IF(B847&amp;""="","",IFERROR(INDEX('المشاريع'!$B$6:$B$205,MATCH(B847&amp;"",'المشاريع'!$A$6:$A$205,0))&amp;"","كود غير موجود"))</f>
        <v/>
      </c>
      <c r="F847" s="18">
        <f>IF(OR(B847&amp;""="",NOT(ISNUMBER(C847))),"",IFERROR(IF(INDEX('المشاريع'!$D$6:$D$205,MATCH(B847&amp;"",'المشاريع'!$A$6:$A$205,0))="بالساعة",ROUND(C847*INDEX('المشاريع'!$F$6:$F$205,MATCH(B847&amp;"",'المشاريع'!$A$6:$A$205,0)),2),0),0))</f>
        <v/>
      </c>
    </row>
    <row r="848">
      <c r="A848" s="13" t="n"/>
      <c r="B848" s="5" t="n"/>
      <c r="C848" s="19" t="n"/>
      <c r="D848" s="5" t="n"/>
      <c r="E848" s="6">
        <f>IF(B848&amp;""="","",IFERROR(INDEX('المشاريع'!$B$6:$B$205,MATCH(B848&amp;"",'المشاريع'!$A$6:$A$205,0))&amp;"","كود غير موجود"))</f>
        <v/>
      </c>
      <c r="F848" s="18">
        <f>IF(OR(B848&amp;""="",NOT(ISNUMBER(C848))),"",IFERROR(IF(INDEX('المشاريع'!$D$6:$D$205,MATCH(B848&amp;"",'المشاريع'!$A$6:$A$205,0))="بالساعة",ROUND(C848*INDEX('المشاريع'!$F$6:$F$205,MATCH(B848&amp;"",'المشاريع'!$A$6:$A$205,0)),2),0),0))</f>
        <v/>
      </c>
    </row>
    <row r="849">
      <c r="A849" s="13" t="n"/>
      <c r="B849" s="5" t="n"/>
      <c r="C849" s="19" t="n"/>
      <c r="D849" s="5" t="n"/>
      <c r="E849" s="6">
        <f>IF(B849&amp;""="","",IFERROR(INDEX('المشاريع'!$B$6:$B$205,MATCH(B849&amp;"",'المشاريع'!$A$6:$A$205,0))&amp;"","كود غير موجود"))</f>
        <v/>
      </c>
      <c r="F849" s="18">
        <f>IF(OR(B849&amp;""="",NOT(ISNUMBER(C849))),"",IFERROR(IF(INDEX('المشاريع'!$D$6:$D$205,MATCH(B849&amp;"",'المشاريع'!$A$6:$A$205,0))="بالساعة",ROUND(C849*INDEX('المشاريع'!$F$6:$F$205,MATCH(B849&amp;"",'المشاريع'!$A$6:$A$205,0)),2),0),0))</f>
        <v/>
      </c>
    </row>
    <row r="850">
      <c r="A850" s="13" t="n"/>
      <c r="B850" s="5" t="n"/>
      <c r="C850" s="19" t="n"/>
      <c r="D850" s="5" t="n"/>
      <c r="E850" s="6">
        <f>IF(B850&amp;""="","",IFERROR(INDEX('المشاريع'!$B$6:$B$205,MATCH(B850&amp;"",'المشاريع'!$A$6:$A$205,0))&amp;"","كود غير موجود"))</f>
        <v/>
      </c>
      <c r="F850" s="18">
        <f>IF(OR(B850&amp;""="",NOT(ISNUMBER(C850))),"",IFERROR(IF(INDEX('المشاريع'!$D$6:$D$205,MATCH(B850&amp;"",'المشاريع'!$A$6:$A$205,0))="بالساعة",ROUND(C850*INDEX('المشاريع'!$F$6:$F$205,MATCH(B850&amp;"",'المشاريع'!$A$6:$A$205,0)),2),0),0))</f>
        <v/>
      </c>
    </row>
    <row r="851">
      <c r="A851" s="13" t="n"/>
      <c r="B851" s="5" t="n"/>
      <c r="C851" s="19" t="n"/>
      <c r="D851" s="5" t="n"/>
      <c r="E851" s="6">
        <f>IF(B851&amp;""="","",IFERROR(INDEX('المشاريع'!$B$6:$B$205,MATCH(B851&amp;"",'المشاريع'!$A$6:$A$205,0))&amp;"","كود غير موجود"))</f>
        <v/>
      </c>
      <c r="F851" s="18">
        <f>IF(OR(B851&amp;""="",NOT(ISNUMBER(C851))),"",IFERROR(IF(INDEX('المشاريع'!$D$6:$D$205,MATCH(B851&amp;"",'المشاريع'!$A$6:$A$205,0))="بالساعة",ROUND(C851*INDEX('المشاريع'!$F$6:$F$205,MATCH(B851&amp;"",'المشاريع'!$A$6:$A$205,0)),2),0),0))</f>
        <v/>
      </c>
    </row>
    <row r="852">
      <c r="A852" s="13" t="n"/>
      <c r="B852" s="5" t="n"/>
      <c r="C852" s="19" t="n"/>
      <c r="D852" s="5" t="n"/>
      <c r="E852" s="6">
        <f>IF(B852&amp;""="","",IFERROR(INDEX('المشاريع'!$B$6:$B$205,MATCH(B852&amp;"",'المشاريع'!$A$6:$A$205,0))&amp;"","كود غير موجود"))</f>
        <v/>
      </c>
      <c r="F852" s="18">
        <f>IF(OR(B852&amp;""="",NOT(ISNUMBER(C852))),"",IFERROR(IF(INDEX('المشاريع'!$D$6:$D$205,MATCH(B852&amp;"",'المشاريع'!$A$6:$A$205,0))="بالساعة",ROUND(C852*INDEX('المشاريع'!$F$6:$F$205,MATCH(B852&amp;"",'المشاريع'!$A$6:$A$205,0)),2),0),0))</f>
        <v/>
      </c>
    </row>
    <row r="853">
      <c r="A853" s="13" t="n"/>
      <c r="B853" s="5" t="n"/>
      <c r="C853" s="19" t="n"/>
      <c r="D853" s="5" t="n"/>
      <c r="E853" s="6">
        <f>IF(B853&amp;""="","",IFERROR(INDEX('المشاريع'!$B$6:$B$205,MATCH(B853&amp;"",'المشاريع'!$A$6:$A$205,0))&amp;"","كود غير موجود"))</f>
        <v/>
      </c>
      <c r="F853" s="18">
        <f>IF(OR(B853&amp;""="",NOT(ISNUMBER(C853))),"",IFERROR(IF(INDEX('المشاريع'!$D$6:$D$205,MATCH(B853&amp;"",'المشاريع'!$A$6:$A$205,0))="بالساعة",ROUND(C853*INDEX('المشاريع'!$F$6:$F$205,MATCH(B853&amp;"",'المشاريع'!$A$6:$A$205,0)),2),0),0))</f>
        <v/>
      </c>
    </row>
    <row r="854">
      <c r="A854" s="13" t="n"/>
      <c r="B854" s="5" t="n"/>
      <c r="C854" s="19" t="n"/>
      <c r="D854" s="5" t="n"/>
      <c r="E854" s="6">
        <f>IF(B854&amp;""="","",IFERROR(INDEX('المشاريع'!$B$6:$B$205,MATCH(B854&amp;"",'المشاريع'!$A$6:$A$205,0))&amp;"","كود غير موجود"))</f>
        <v/>
      </c>
      <c r="F854" s="18">
        <f>IF(OR(B854&amp;""="",NOT(ISNUMBER(C854))),"",IFERROR(IF(INDEX('المشاريع'!$D$6:$D$205,MATCH(B854&amp;"",'المشاريع'!$A$6:$A$205,0))="بالساعة",ROUND(C854*INDEX('المشاريع'!$F$6:$F$205,MATCH(B854&amp;"",'المشاريع'!$A$6:$A$205,0)),2),0),0))</f>
        <v/>
      </c>
    </row>
    <row r="855">
      <c r="A855" s="13" t="n"/>
      <c r="B855" s="5" t="n"/>
      <c r="C855" s="19" t="n"/>
      <c r="D855" s="5" t="n"/>
      <c r="E855" s="6">
        <f>IF(B855&amp;""="","",IFERROR(INDEX('المشاريع'!$B$6:$B$205,MATCH(B855&amp;"",'المشاريع'!$A$6:$A$205,0))&amp;"","كود غير موجود"))</f>
        <v/>
      </c>
      <c r="F855" s="18">
        <f>IF(OR(B855&amp;""="",NOT(ISNUMBER(C855))),"",IFERROR(IF(INDEX('المشاريع'!$D$6:$D$205,MATCH(B855&amp;"",'المشاريع'!$A$6:$A$205,0))="بالساعة",ROUND(C855*INDEX('المشاريع'!$F$6:$F$205,MATCH(B855&amp;"",'المشاريع'!$A$6:$A$205,0)),2),0),0))</f>
        <v/>
      </c>
    </row>
    <row r="856">
      <c r="A856" s="13" t="n"/>
      <c r="B856" s="5" t="n"/>
      <c r="C856" s="19" t="n"/>
      <c r="D856" s="5" t="n"/>
      <c r="E856" s="6">
        <f>IF(B856&amp;""="","",IFERROR(INDEX('المشاريع'!$B$6:$B$205,MATCH(B856&amp;"",'المشاريع'!$A$6:$A$205,0))&amp;"","كود غير موجود"))</f>
        <v/>
      </c>
      <c r="F856" s="18">
        <f>IF(OR(B856&amp;""="",NOT(ISNUMBER(C856))),"",IFERROR(IF(INDEX('المشاريع'!$D$6:$D$205,MATCH(B856&amp;"",'المشاريع'!$A$6:$A$205,0))="بالساعة",ROUND(C856*INDEX('المشاريع'!$F$6:$F$205,MATCH(B856&amp;"",'المشاريع'!$A$6:$A$205,0)),2),0),0))</f>
        <v/>
      </c>
    </row>
    <row r="857">
      <c r="A857" s="13" t="n"/>
      <c r="B857" s="5" t="n"/>
      <c r="C857" s="19" t="n"/>
      <c r="D857" s="5" t="n"/>
      <c r="E857" s="6">
        <f>IF(B857&amp;""="","",IFERROR(INDEX('المشاريع'!$B$6:$B$205,MATCH(B857&amp;"",'المشاريع'!$A$6:$A$205,0))&amp;"","كود غير موجود"))</f>
        <v/>
      </c>
      <c r="F857" s="18">
        <f>IF(OR(B857&amp;""="",NOT(ISNUMBER(C857))),"",IFERROR(IF(INDEX('المشاريع'!$D$6:$D$205,MATCH(B857&amp;"",'المشاريع'!$A$6:$A$205,0))="بالساعة",ROUND(C857*INDEX('المشاريع'!$F$6:$F$205,MATCH(B857&amp;"",'المشاريع'!$A$6:$A$205,0)),2),0),0))</f>
        <v/>
      </c>
    </row>
    <row r="858">
      <c r="A858" s="13" t="n"/>
      <c r="B858" s="5" t="n"/>
      <c r="C858" s="19" t="n"/>
      <c r="D858" s="5" t="n"/>
      <c r="E858" s="6">
        <f>IF(B858&amp;""="","",IFERROR(INDEX('المشاريع'!$B$6:$B$205,MATCH(B858&amp;"",'المشاريع'!$A$6:$A$205,0))&amp;"","كود غير موجود"))</f>
        <v/>
      </c>
      <c r="F858" s="18">
        <f>IF(OR(B858&amp;""="",NOT(ISNUMBER(C858))),"",IFERROR(IF(INDEX('المشاريع'!$D$6:$D$205,MATCH(B858&amp;"",'المشاريع'!$A$6:$A$205,0))="بالساعة",ROUND(C858*INDEX('المشاريع'!$F$6:$F$205,MATCH(B858&amp;"",'المشاريع'!$A$6:$A$205,0)),2),0),0))</f>
        <v/>
      </c>
    </row>
    <row r="859">
      <c r="A859" s="13" t="n"/>
      <c r="B859" s="5" t="n"/>
      <c r="C859" s="19" t="n"/>
      <c r="D859" s="5" t="n"/>
      <c r="E859" s="6">
        <f>IF(B859&amp;""="","",IFERROR(INDEX('المشاريع'!$B$6:$B$205,MATCH(B859&amp;"",'المشاريع'!$A$6:$A$205,0))&amp;"","كود غير موجود"))</f>
        <v/>
      </c>
      <c r="F859" s="18">
        <f>IF(OR(B859&amp;""="",NOT(ISNUMBER(C859))),"",IFERROR(IF(INDEX('المشاريع'!$D$6:$D$205,MATCH(B859&amp;"",'المشاريع'!$A$6:$A$205,0))="بالساعة",ROUND(C859*INDEX('المشاريع'!$F$6:$F$205,MATCH(B859&amp;"",'المشاريع'!$A$6:$A$205,0)),2),0),0))</f>
        <v/>
      </c>
    </row>
    <row r="860">
      <c r="A860" s="13" t="n"/>
      <c r="B860" s="5" t="n"/>
      <c r="C860" s="19" t="n"/>
      <c r="D860" s="5" t="n"/>
      <c r="E860" s="6">
        <f>IF(B860&amp;""="","",IFERROR(INDEX('المشاريع'!$B$6:$B$205,MATCH(B860&amp;"",'المشاريع'!$A$6:$A$205,0))&amp;"","كود غير موجود"))</f>
        <v/>
      </c>
      <c r="F860" s="18">
        <f>IF(OR(B860&amp;""="",NOT(ISNUMBER(C860))),"",IFERROR(IF(INDEX('المشاريع'!$D$6:$D$205,MATCH(B860&amp;"",'المشاريع'!$A$6:$A$205,0))="بالساعة",ROUND(C860*INDEX('المشاريع'!$F$6:$F$205,MATCH(B860&amp;"",'المشاريع'!$A$6:$A$205,0)),2),0),0))</f>
        <v/>
      </c>
    </row>
    <row r="861">
      <c r="A861" s="13" t="n"/>
      <c r="B861" s="5" t="n"/>
      <c r="C861" s="19" t="n"/>
      <c r="D861" s="5" t="n"/>
      <c r="E861" s="6">
        <f>IF(B861&amp;""="","",IFERROR(INDEX('المشاريع'!$B$6:$B$205,MATCH(B861&amp;"",'المشاريع'!$A$6:$A$205,0))&amp;"","كود غير موجود"))</f>
        <v/>
      </c>
      <c r="F861" s="18">
        <f>IF(OR(B861&amp;""="",NOT(ISNUMBER(C861))),"",IFERROR(IF(INDEX('المشاريع'!$D$6:$D$205,MATCH(B861&amp;"",'المشاريع'!$A$6:$A$205,0))="بالساعة",ROUND(C861*INDEX('المشاريع'!$F$6:$F$205,MATCH(B861&amp;"",'المشاريع'!$A$6:$A$205,0)),2),0),0))</f>
        <v/>
      </c>
    </row>
    <row r="862">
      <c r="A862" s="13" t="n"/>
      <c r="B862" s="5" t="n"/>
      <c r="C862" s="19" t="n"/>
      <c r="D862" s="5" t="n"/>
      <c r="E862" s="6">
        <f>IF(B862&amp;""="","",IFERROR(INDEX('المشاريع'!$B$6:$B$205,MATCH(B862&amp;"",'المشاريع'!$A$6:$A$205,0))&amp;"","كود غير موجود"))</f>
        <v/>
      </c>
      <c r="F862" s="18">
        <f>IF(OR(B862&amp;""="",NOT(ISNUMBER(C862))),"",IFERROR(IF(INDEX('المشاريع'!$D$6:$D$205,MATCH(B862&amp;"",'المشاريع'!$A$6:$A$205,0))="بالساعة",ROUND(C862*INDEX('المشاريع'!$F$6:$F$205,MATCH(B862&amp;"",'المشاريع'!$A$6:$A$205,0)),2),0),0))</f>
        <v/>
      </c>
    </row>
    <row r="863">
      <c r="A863" s="13" t="n"/>
      <c r="B863" s="5" t="n"/>
      <c r="C863" s="19" t="n"/>
      <c r="D863" s="5" t="n"/>
      <c r="E863" s="6">
        <f>IF(B863&amp;""="","",IFERROR(INDEX('المشاريع'!$B$6:$B$205,MATCH(B863&amp;"",'المشاريع'!$A$6:$A$205,0))&amp;"","كود غير موجود"))</f>
        <v/>
      </c>
      <c r="F863" s="18">
        <f>IF(OR(B863&amp;""="",NOT(ISNUMBER(C863))),"",IFERROR(IF(INDEX('المشاريع'!$D$6:$D$205,MATCH(B863&amp;"",'المشاريع'!$A$6:$A$205,0))="بالساعة",ROUND(C863*INDEX('المشاريع'!$F$6:$F$205,MATCH(B863&amp;"",'المشاريع'!$A$6:$A$205,0)),2),0),0))</f>
        <v/>
      </c>
    </row>
    <row r="864">
      <c r="A864" s="13" t="n"/>
      <c r="B864" s="5" t="n"/>
      <c r="C864" s="19" t="n"/>
      <c r="D864" s="5" t="n"/>
      <c r="E864" s="6">
        <f>IF(B864&amp;""="","",IFERROR(INDEX('المشاريع'!$B$6:$B$205,MATCH(B864&amp;"",'المشاريع'!$A$6:$A$205,0))&amp;"","كود غير موجود"))</f>
        <v/>
      </c>
      <c r="F864" s="18">
        <f>IF(OR(B864&amp;""="",NOT(ISNUMBER(C864))),"",IFERROR(IF(INDEX('المشاريع'!$D$6:$D$205,MATCH(B864&amp;"",'المشاريع'!$A$6:$A$205,0))="بالساعة",ROUND(C864*INDEX('المشاريع'!$F$6:$F$205,MATCH(B864&amp;"",'المشاريع'!$A$6:$A$205,0)),2),0),0))</f>
        <v/>
      </c>
    </row>
    <row r="865">
      <c r="A865" s="13" t="n"/>
      <c r="B865" s="5" t="n"/>
      <c r="C865" s="19" t="n"/>
      <c r="D865" s="5" t="n"/>
      <c r="E865" s="6">
        <f>IF(B865&amp;""="","",IFERROR(INDEX('المشاريع'!$B$6:$B$205,MATCH(B865&amp;"",'المشاريع'!$A$6:$A$205,0))&amp;"","كود غير موجود"))</f>
        <v/>
      </c>
      <c r="F865" s="18">
        <f>IF(OR(B865&amp;""="",NOT(ISNUMBER(C865))),"",IFERROR(IF(INDEX('المشاريع'!$D$6:$D$205,MATCH(B865&amp;"",'المشاريع'!$A$6:$A$205,0))="بالساعة",ROUND(C865*INDEX('المشاريع'!$F$6:$F$205,MATCH(B865&amp;"",'المشاريع'!$A$6:$A$205,0)),2),0),0))</f>
        <v/>
      </c>
    </row>
    <row r="866">
      <c r="A866" s="13" t="n"/>
      <c r="B866" s="5" t="n"/>
      <c r="C866" s="19" t="n"/>
      <c r="D866" s="5" t="n"/>
      <c r="E866" s="6">
        <f>IF(B866&amp;""="","",IFERROR(INDEX('المشاريع'!$B$6:$B$205,MATCH(B866&amp;"",'المشاريع'!$A$6:$A$205,0))&amp;"","كود غير موجود"))</f>
        <v/>
      </c>
      <c r="F866" s="18">
        <f>IF(OR(B866&amp;""="",NOT(ISNUMBER(C866))),"",IFERROR(IF(INDEX('المشاريع'!$D$6:$D$205,MATCH(B866&amp;"",'المشاريع'!$A$6:$A$205,0))="بالساعة",ROUND(C866*INDEX('المشاريع'!$F$6:$F$205,MATCH(B866&amp;"",'المشاريع'!$A$6:$A$205,0)),2),0),0))</f>
        <v/>
      </c>
    </row>
    <row r="867">
      <c r="A867" s="13" t="n"/>
      <c r="B867" s="5" t="n"/>
      <c r="C867" s="19" t="n"/>
      <c r="D867" s="5" t="n"/>
      <c r="E867" s="6">
        <f>IF(B867&amp;""="","",IFERROR(INDEX('المشاريع'!$B$6:$B$205,MATCH(B867&amp;"",'المشاريع'!$A$6:$A$205,0))&amp;"","كود غير موجود"))</f>
        <v/>
      </c>
      <c r="F867" s="18">
        <f>IF(OR(B867&amp;""="",NOT(ISNUMBER(C867))),"",IFERROR(IF(INDEX('المشاريع'!$D$6:$D$205,MATCH(B867&amp;"",'المشاريع'!$A$6:$A$205,0))="بالساعة",ROUND(C867*INDEX('المشاريع'!$F$6:$F$205,MATCH(B867&amp;"",'المشاريع'!$A$6:$A$205,0)),2),0),0))</f>
        <v/>
      </c>
    </row>
    <row r="868">
      <c r="A868" s="13" t="n"/>
      <c r="B868" s="5" t="n"/>
      <c r="C868" s="19" t="n"/>
      <c r="D868" s="5" t="n"/>
      <c r="E868" s="6">
        <f>IF(B868&amp;""="","",IFERROR(INDEX('المشاريع'!$B$6:$B$205,MATCH(B868&amp;"",'المشاريع'!$A$6:$A$205,0))&amp;"","كود غير موجود"))</f>
        <v/>
      </c>
      <c r="F868" s="18">
        <f>IF(OR(B868&amp;""="",NOT(ISNUMBER(C868))),"",IFERROR(IF(INDEX('المشاريع'!$D$6:$D$205,MATCH(B868&amp;"",'المشاريع'!$A$6:$A$205,0))="بالساعة",ROUND(C868*INDEX('المشاريع'!$F$6:$F$205,MATCH(B868&amp;"",'المشاريع'!$A$6:$A$205,0)),2),0),0))</f>
        <v/>
      </c>
    </row>
    <row r="869">
      <c r="A869" s="13" t="n"/>
      <c r="B869" s="5" t="n"/>
      <c r="C869" s="19" t="n"/>
      <c r="D869" s="5" t="n"/>
      <c r="E869" s="6">
        <f>IF(B869&amp;""="","",IFERROR(INDEX('المشاريع'!$B$6:$B$205,MATCH(B869&amp;"",'المشاريع'!$A$6:$A$205,0))&amp;"","كود غير موجود"))</f>
        <v/>
      </c>
      <c r="F869" s="18">
        <f>IF(OR(B869&amp;""="",NOT(ISNUMBER(C869))),"",IFERROR(IF(INDEX('المشاريع'!$D$6:$D$205,MATCH(B869&amp;"",'المشاريع'!$A$6:$A$205,0))="بالساعة",ROUND(C869*INDEX('المشاريع'!$F$6:$F$205,MATCH(B869&amp;"",'المشاريع'!$A$6:$A$205,0)),2),0),0))</f>
        <v/>
      </c>
    </row>
    <row r="870">
      <c r="A870" s="13" t="n"/>
      <c r="B870" s="5" t="n"/>
      <c r="C870" s="19" t="n"/>
      <c r="D870" s="5" t="n"/>
      <c r="E870" s="6">
        <f>IF(B870&amp;""="","",IFERROR(INDEX('المشاريع'!$B$6:$B$205,MATCH(B870&amp;"",'المشاريع'!$A$6:$A$205,0))&amp;"","كود غير موجود"))</f>
        <v/>
      </c>
      <c r="F870" s="18">
        <f>IF(OR(B870&amp;""="",NOT(ISNUMBER(C870))),"",IFERROR(IF(INDEX('المشاريع'!$D$6:$D$205,MATCH(B870&amp;"",'المشاريع'!$A$6:$A$205,0))="بالساعة",ROUND(C870*INDEX('المشاريع'!$F$6:$F$205,MATCH(B870&amp;"",'المشاريع'!$A$6:$A$205,0)),2),0),0))</f>
        <v/>
      </c>
    </row>
    <row r="871">
      <c r="A871" s="13" t="n"/>
      <c r="B871" s="5" t="n"/>
      <c r="C871" s="19" t="n"/>
      <c r="D871" s="5" t="n"/>
      <c r="E871" s="6">
        <f>IF(B871&amp;""="","",IFERROR(INDEX('المشاريع'!$B$6:$B$205,MATCH(B871&amp;"",'المشاريع'!$A$6:$A$205,0))&amp;"","كود غير موجود"))</f>
        <v/>
      </c>
      <c r="F871" s="18">
        <f>IF(OR(B871&amp;""="",NOT(ISNUMBER(C871))),"",IFERROR(IF(INDEX('المشاريع'!$D$6:$D$205,MATCH(B871&amp;"",'المشاريع'!$A$6:$A$205,0))="بالساعة",ROUND(C871*INDEX('المشاريع'!$F$6:$F$205,MATCH(B871&amp;"",'المشاريع'!$A$6:$A$205,0)),2),0),0))</f>
        <v/>
      </c>
    </row>
    <row r="872">
      <c r="A872" s="13" t="n"/>
      <c r="B872" s="5" t="n"/>
      <c r="C872" s="19" t="n"/>
      <c r="D872" s="5" t="n"/>
      <c r="E872" s="6">
        <f>IF(B872&amp;""="","",IFERROR(INDEX('المشاريع'!$B$6:$B$205,MATCH(B872&amp;"",'المشاريع'!$A$6:$A$205,0))&amp;"","كود غير موجود"))</f>
        <v/>
      </c>
      <c r="F872" s="18">
        <f>IF(OR(B872&amp;""="",NOT(ISNUMBER(C872))),"",IFERROR(IF(INDEX('المشاريع'!$D$6:$D$205,MATCH(B872&amp;"",'المشاريع'!$A$6:$A$205,0))="بالساعة",ROUND(C872*INDEX('المشاريع'!$F$6:$F$205,MATCH(B872&amp;"",'المشاريع'!$A$6:$A$205,0)),2),0),0))</f>
        <v/>
      </c>
    </row>
    <row r="873">
      <c r="A873" s="13" t="n"/>
      <c r="B873" s="5" t="n"/>
      <c r="C873" s="19" t="n"/>
      <c r="D873" s="5" t="n"/>
      <c r="E873" s="6">
        <f>IF(B873&amp;""="","",IFERROR(INDEX('المشاريع'!$B$6:$B$205,MATCH(B873&amp;"",'المشاريع'!$A$6:$A$205,0))&amp;"","كود غير موجود"))</f>
        <v/>
      </c>
      <c r="F873" s="18">
        <f>IF(OR(B873&amp;""="",NOT(ISNUMBER(C873))),"",IFERROR(IF(INDEX('المشاريع'!$D$6:$D$205,MATCH(B873&amp;"",'المشاريع'!$A$6:$A$205,0))="بالساعة",ROUND(C873*INDEX('المشاريع'!$F$6:$F$205,MATCH(B873&amp;"",'المشاريع'!$A$6:$A$205,0)),2),0),0))</f>
        <v/>
      </c>
    </row>
    <row r="874">
      <c r="A874" s="13" t="n"/>
      <c r="B874" s="5" t="n"/>
      <c r="C874" s="19" t="n"/>
      <c r="D874" s="5" t="n"/>
      <c r="E874" s="6">
        <f>IF(B874&amp;""="","",IFERROR(INDEX('المشاريع'!$B$6:$B$205,MATCH(B874&amp;"",'المشاريع'!$A$6:$A$205,0))&amp;"","كود غير موجود"))</f>
        <v/>
      </c>
      <c r="F874" s="18">
        <f>IF(OR(B874&amp;""="",NOT(ISNUMBER(C874))),"",IFERROR(IF(INDEX('المشاريع'!$D$6:$D$205,MATCH(B874&amp;"",'المشاريع'!$A$6:$A$205,0))="بالساعة",ROUND(C874*INDEX('المشاريع'!$F$6:$F$205,MATCH(B874&amp;"",'المشاريع'!$A$6:$A$205,0)),2),0),0))</f>
        <v/>
      </c>
    </row>
    <row r="875">
      <c r="A875" s="13" t="n"/>
      <c r="B875" s="5" t="n"/>
      <c r="C875" s="19" t="n"/>
      <c r="D875" s="5" t="n"/>
      <c r="E875" s="6">
        <f>IF(B875&amp;""="","",IFERROR(INDEX('المشاريع'!$B$6:$B$205,MATCH(B875&amp;"",'المشاريع'!$A$6:$A$205,0))&amp;"","كود غير موجود"))</f>
        <v/>
      </c>
      <c r="F875" s="18">
        <f>IF(OR(B875&amp;""="",NOT(ISNUMBER(C875))),"",IFERROR(IF(INDEX('المشاريع'!$D$6:$D$205,MATCH(B875&amp;"",'المشاريع'!$A$6:$A$205,0))="بالساعة",ROUND(C875*INDEX('المشاريع'!$F$6:$F$205,MATCH(B875&amp;"",'المشاريع'!$A$6:$A$205,0)),2),0),0))</f>
        <v/>
      </c>
    </row>
    <row r="876">
      <c r="A876" s="13" t="n"/>
      <c r="B876" s="5" t="n"/>
      <c r="C876" s="19" t="n"/>
      <c r="D876" s="5" t="n"/>
      <c r="E876" s="6">
        <f>IF(B876&amp;""="","",IFERROR(INDEX('المشاريع'!$B$6:$B$205,MATCH(B876&amp;"",'المشاريع'!$A$6:$A$205,0))&amp;"","كود غير موجود"))</f>
        <v/>
      </c>
      <c r="F876" s="18">
        <f>IF(OR(B876&amp;""="",NOT(ISNUMBER(C876))),"",IFERROR(IF(INDEX('المشاريع'!$D$6:$D$205,MATCH(B876&amp;"",'المشاريع'!$A$6:$A$205,0))="بالساعة",ROUND(C876*INDEX('المشاريع'!$F$6:$F$205,MATCH(B876&amp;"",'المشاريع'!$A$6:$A$205,0)),2),0),0))</f>
        <v/>
      </c>
    </row>
    <row r="877">
      <c r="A877" s="13" t="n"/>
      <c r="B877" s="5" t="n"/>
      <c r="C877" s="19" t="n"/>
      <c r="D877" s="5" t="n"/>
      <c r="E877" s="6">
        <f>IF(B877&amp;""="","",IFERROR(INDEX('المشاريع'!$B$6:$B$205,MATCH(B877&amp;"",'المشاريع'!$A$6:$A$205,0))&amp;"","كود غير موجود"))</f>
        <v/>
      </c>
      <c r="F877" s="18">
        <f>IF(OR(B877&amp;""="",NOT(ISNUMBER(C877))),"",IFERROR(IF(INDEX('المشاريع'!$D$6:$D$205,MATCH(B877&amp;"",'المشاريع'!$A$6:$A$205,0))="بالساعة",ROUND(C877*INDEX('المشاريع'!$F$6:$F$205,MATCH(B877&amp;"",'المشاريع'!$A$6:$A$205,0)),2),0),0))</f>
        <v/>
      </c>
    </row>
    <row r="878">
      <c r="A878" s="13" t="n"/>
      <c r="B878" s="5" t="n"/>
      <c r="C878" s="19" t="n"/>
      <c r="D878" s="5" t="n"/>
      <c r="E878" s="6">
        <f>IF(B878&amp;""="","",IFERROR(INDEX('المشاريع'!$B$6:$B$205,MATCH(B878&amp;"",'المشاريع'!$A$6:$A$205,0))&amp;"","كود غير موجود"))</f>
        <v/>
      </c>
      <c r="F878" s="18">
        <f>IF(OR(B878&amp;""="",NOT(ISNUMBER(C878))),"",IFERROR(IF(INDEX('المشاريع'!$D$6:$D$205,MATCH(B878&amp;"",'المشاريع'!$A$6:$A$205,0))="بالساعة",ROUND(C878*INDEX('المشاريع'!$F$6:$F$205,MATCH(B878&amp;"",'المشاريع'!$A$6:$A$205,0)),2),0),0))</f>
        <v/>
      </c>
    </row>
    <row r="879">
      <c r="A879" s="13" t="n"/>
      <c r="B879" s="5" t="n"/>
      <c r="C879" s="19" t="n"/>
      <c r="D879" s="5" t="n"/>
      <c r="E879" s="6">
        <f>IF(B879&amp;""="","",IFERROR(INDEX('المشاريع'!$B$6:$B$205,MATCH(B879&amp;"",'المشاريع'!$A$6:$A$205,0))&amp;"","كود غير موجود"))</f>
        <v/>
      </c>
      <c r="F879" s="18">
        <f>IF(OR(B879&amp;""="",NOT(ISNUMBER(C879))),"",IFERROR(IF(INDEX('المشاريع'!$D$6:$D$205,MATCH(B879&amp;"",'المشاريع'!$A$6:$A$205,0))="بالساعة",ROUND(C879*INDEX('المشاريع'!$F$6:$F$205,MATCH(B879&amp;"",'المشاريع'!$A$6:$A$205,0)),2),0),0))</f>
        <v/>
      </c>
    </row>
    <row r="880">
      <c r="A880" s="13" t="n"/>
      <c r="B880" s="5" t="n"/>
      <c r="C880" s="19" t="n"/>
      <c r="D880" s="5" t="n"/>
      <c r="E880" s="6">
        <f>IF(B880&amp;""="","",IFERROR(INDEX('المشاريع'!$B$6:$B$205,MATCH(B880&amp;"",'المشاريع'!$A$6:$A$205,0))&amp;"","كود غير موجود"))</f>
        <v/>
      </c>
      <c r="F880" s="18">
        <f>IF(OR(B880&amp;""="",NOT(ISNUMBER(C880))),"",IFERROR(IF(INDEX('المشاريع'!$D$6:$D$205,MATCH(B880&amp;"",'المشاريع'!$A$6:$A$205,0))="بالساعة",ROUND(C880*INDEX('المشاريع'!$F$6:$F$205,MATCH(B880&amp;"",'المشاريع'!$A$6:$A$205,0)),2),0),0))</f>
        <v/>
      </c>
    </row>
    <row r="881">
      <c r="A881" s="13" t="n"/>
      <c r="B881" s="5" t="n"/>
      <c r="C881" s="19" t="n"/>
      <c r="D881" s="5" t="n"/>
      <c r="E881" s="6">
        <f>IF(B881&amp;""="","",IFERROR(INDEX('المشاريع'!$B$6:$B$205,MATCH(B881&amp;"",'المشاريع'!$A$6:$A$205,0))&amp;"","كود غير موجود"))</f>
        <v/>
      </c>
      <c r="F881" s="18">
        <f>IF(OR(B881&amp;""="",NOT(ISNUMBER(C881))),"",IFERROR(IF(INDEX('المشاريع'!$D$6:$D$205,MATCH(B881&amp;"",'المشاريع'!$A$6:$A$205,0))="بالساعة",ROUND(C881*INDEX('المشاريع'!$F$6:$F$205,MATCH(B881&amp;"",'المشاريع'!$A$6:$A$205,0)),2),0),0))</f>
        <v/>
      </c>
    </row>
    <row r="882">
      <c r="A882" s="13" t="n"/>
      <c r="B882" s="5" t="n"/>
      <c r="C882" s="19" t="n"/>
      <c r="D882" s="5" t="n"/>
      <c r="E882" s="6">
        <f>IF(B882&amp;""="","",IFERROR(INDEX('المشاريع'!$B$6:$B$205,MATCH(B882&amp;"",'المشاريع'!$A$6:$A$205,0))&amp;"","كود غير موجود"))</f>
        <v/>
      </c>
      <c r="F882" s="18">
        <f>IF(OR(B882&amp;""="",NOT(ISNUMBER(C882))),"",IFERROR(IF(INDEX('المشاريع'!$D$6:$D$205,MATCH(B882&amp;"",'المشاريع'!$A$6:$A$205,0))="بالساعة",ROUND(C882*INDEX('المشاريع'!$F$6:$F$205,MATCH(B882&amp;"",'المشاريع'!$A$6:$A$205,0)),2),0),0))</f>
        <v/>
      </c>
    </row>
    <row r="883">
      <c r="A883" s="13" t="n"/>
      <c r="B883" s="5" t="n"/>
      <c r="C883" s="19" t="n"/>
      <c r="D883" s="5" t="n"/>
      <c r="E883" s="6">
        <f>IF(B883&amp;""="","",IFERROR(INDEX('المشاريع'!$B$6:$B$205,MATCH(B883&amp;"",'المشاريع'!$A$6:$A$205,0))&amp;"","كود غير موجود"))</f>
        <v/>
      </c>
      <c r="F883" s="18">
        <f>IF(OR(B883&amp;""="",NOT(ISNUMBER(C883))),"",IFERROR(IF(INDEX('المشاريع'!$D$6:$D$205,MATCH(B883&amp;"",'المشاريع'!$A$6:$A$205,0))="بالساعة",ROUND(C883*INDEX('المشاريع'!$F$6:$F$205,MATCH(B883&amp;"",'المشاريع'!$A$6:$A$205,0)),2),0),0))</f>
        <v/>
      </c>
    </row>
    <row r="884">
      <c r="A884" s="13" t="n"/>
      <c r="B884" s="5" t="n"/>
      <c r="C884" s="19" t="n"/>
      <c r="D884" s="5" t="n"/>
      <c r="E884" s="6">
        <f>IF(B884&amp;""="","",IFERROR(INDEX('المشاريع'!$B$6:$B$205,MATCH(B884&amp;"",'المشاريع'!$A$6:$A$205,0))&amp;"","كود غير موجود"))</f>
        <v/>
      </c>
      <c r="F884" s="18">
        <f>IF(OR(B884&amp;""="",NOT(ISNUMBER(C884))),"",IFERROR(IF(INDEX('المشاريع'!$D$6:$D$205,MATCH(B884&amp;"",'المشاريع'!$A$6:$A$205,0))="بالساعة",ROUND(C884*INDEX('المشاريع'!$F$6:$F$205,MATCH(B884&amp;"",'المشاريع'!$A$6:$A$205,0)),2),0),0))</f>
        <v/>
      </c>
    </row>
    <row r="885">
      <c r="A885" s="13" t="n"/>
      <c r="B885" s="5" t="n"/>
      <c r="C885" s="19" t="n"/>
      <c r="D885" s="5" t="n"/>
      <c r="E885" s="6">
        <f>IF(B885&amp;""="","",IFERROR(INDEX('المشاريع'!$B$6:$B$205,MATCH(B885&amp;"",'المشاريع'!$A$6:$A$205,0))&amp;"","كود غير موجود"))</f>
        <v/>
      </c>
      <c r="F885" s="18">
        <f>IF(OR(B885&amp;""="",NOT(ISNUMBER(C885))),"",IFERROR(IF(INDEX('المشاريع'!$D$6:$D$205,MATCH(B885&amp;"",'المشاريع'!$A$6:$A$205,0))="بالساعة",ROUND(C885*INDEX('المشاريع'!$F$6:$F$205,MATCH(B885&amp;"",'المشاريع'!$A$6:$A$205,0)),2),0),0))</f>
        <v/>
      </c>
    </row>
    <row r="886">
      <c r="A886" s="13" t="n"/>
      <c r="B886" s="5" t="n"/>
      <c r="C886" s="19" t="n"/>
      <c r="D886" s="5" t="n"/>
      <c r="E886" s="6">
        <f>IF(B886&amp;""="","",IFERROR(INDEX('المشاريع'!$B$6:$B$205,MATCH(B886&amp;"",'المشاريع'!$A$6:$A$205,0))&amp;"","كود غير موجود"))</f>
        <v/>
      </c>
      <c r="F886" s="18">
        <f>IF(OR(B886&amp;""="",NOT(ISNUMBER(C886))),"",IFERROR(IF(INDEX('المشاريع'!$D$6:$D$205,MATCH(B886&amp;"",'المشاريع'!$A$6:$A$205,0))="بالساعة",ROUND(C886*INDEX('المشاريع'!$F$6:$F$205,MATCH(B886&amp;"",'المشاريع'!$A$6:$A$205,0)),2),0),0))</f>
        <v/>
      </c>
    </row>
    <row r="887">
      <c r="A887" s="13" t="n"/>
      <c r="B887" s="5" t="n"/>
      <c r="C887" s="19" t="n"/>
      <c r="D887" s="5" t="n"/>
      <c r="E887" s="6">
        <f>IF(B887&amp;""="","",IFERROR(INDEX('المشاريع'!$B$6:$B$205,MATCH(B887&amp;"",'المشاريع'!$A$6:$A$205,0))&amp;"","كود غير موجود"))</f>
        <v/>
      </c>
      <c r="F887" s="18">
        <f>IF(OR(B887&amp;""="",NOT(ISNUMBER(C887))),"",IFERROR(IF(INDEX('المشاريع'!$D$6:$D$205,MATCH(B887&amp;"",'المشاريع'!$A$6:$A$205,0))="بالساعة",ROUND(C887*INDEX('المشاريع'!$F$6:$F$205,MATCH(B887&amp;"",'المشاريع'!$A$6:$A$205,0)),2),0),0))</f>
        <v/>
      </c>
    </row>
    <row r="888">
      <c r="A888" s="13" t="n"/>
      <c r="B888" s="5" t="n"/>
      <c r="C888" s="19" t="n"/>
      <c r="D888" s="5" t="n"/>
      <c r="E888" s="6">
        <f>IF(B888&amp;""="","",IFERROR(INDEX('المشاريع'!$B$6:$B$205,MATCH(B888&amp;"",'المشاريع'!$A$6:$A$205,0))&amp;"","كود غير موجود"))</f>
        <v/>
      </c>
      <c r="F888" s="18">
        <f>IF(OR(B888&amp;""="",NOT(ISNUMBER(C888))),"",IFERROR(IF(INDEX('المشاريع'!$D$6:$D$205,MATCH(B888&amp;"",'المشاريع'!$A$6:$A$205,0))="بالساعة",ROUND(C888*INDEX('المشاريع'!$F$6:$F$205,MATCH(B888&amp;"",'المشاريع'!$A$6:$A$205,0)),2),0),0))</f>
        <v/>
      </c>
    </row>
    <row r="889">
      <c r="A889" s="13" t="n"/>
      <c r="B889" s="5" t="n"/>
      <c r="C889" s="19" t="n"/>
      <c r="D889" s="5" t="n"/>
      <c r="E889" s="6">
        <f>IF(B889&amp;""="","",IFERROR(INDEX('المشاريع'!$B$6:$B$205,MATCH(B889&amp;"",'المشاريع'!$A$6:$A$205,0))&amp;"","كود غير موجود"))</f>
        <v/>
      </c>
      <c r="F889" s="18">
        <f>IF(OR(B889&amp;""="",NOT(ISNUMBER(C889))),"",IFERROR(IF(INDEX('المشاريع'!$D$6:$D$205,MATCH(B889&amp;"",'المشاريع'!$A$6:$A$205,0))="بالساعة",ROUND(C889*INDEX('المشاريع'!$F$6:$F$205,MATCH(B889&amp;"",'المشاريع'!$A$6:$A$205,0)),2),0),0))</f>
        <v/>
      </c>
    </row>
    <row r="890">
      <c r="A890" s="13" t="n"/>
      <c r="B890" s="5" t="n"/>
      <c r="C890" s="19" t="n"/>
      <c r="D890" s="5" t="n"/>
      <c r="E890" s="6">
        <f>IF(B890&amp;""="","",IFERROR(INDEX('المشاريع'!$B$6:$B$205,MATCH(B890&amp;"",'المشاريع'!$A$6:$A$205,0))&amp;"","كود غير موجود"))</f>
        <v/>
      </c>
      <c r="F890" s="18">
        <f>IF(OR(B890&amp;""="",NOT(ISNUMBER(C890))),"",IFERROR(IF(INDEX('المشاريع'!$D$6:$D$205,MATCH(B890&amp;"",'المشاريع'!$A$6:$A$205,0))="بالساعة",ROUND(C890*INDEX('المشاريع'!$F$6:$F$205,MATCH(B890&amp;"",'المشاريع'!$A$6:$A$205,0)),2),0),0))</f>
        <v/>
      </c>
    </row>
    <row r="891">
      <c r="A891" s="13" t="n"/>
      <c r="B891" s="5" t="n"/>
      <c r="C891" s="19" t="n"/>
      <c r="D891" s="5" t="n"/>
      <c r="E891" s="6">
        <f>IF(B891&amp;""="","",IFERROR(INDEX('المشاريع'!$B$6:$B$205,MATCH(B891&amp;"",'المشاريع'!$A$6:$A$205,0))&amp;"","كود غير موجود"))</f>
        <v/>
      </c>
      <c r="F891" s="18">
        <f>IF(OR(B891&amp;""="",NOT(ISNUMBER(C891))),"",IFERROR(IF(INDEX('المشاريع'!$D$6:$D$205,MATCH(B891&amp;"",'المشاريع'!$A$6:$A$205,0))="بالساعة",ROUND(C891*INDEX('المشاريع'!$F$6:$F$205,MATCH(B891&amp;"",'المشاريع'!$A$6:$A$205,0)),2),0),0))</f>
        <v/>
      </c>
    </row>
    <row r="892">
      <c r="A892" s="13" t="n"/>
      <c r="B892" s="5" t="n"/>
      <c r="C892" s="19" t="n"/>
      <c r="D892" s="5" t="n"/>
      <c r="E892" s="6">
        <f>IF(B892&amp;""="","",IFERROR(INDEX('المشاريع'!$B$6:$B$205,MATCH(B892&amp;"",'المشاريع'!$A$6:$A$205,0))&amp;"","كود غير موجود"))</f>
        <v/>
      </c>
      <c r="F892" s="18">
        <f>IF(OR(B892&amp;""="",NOT(ISNUMBER(C892))),"",IFERROR(IF(INDEX('المشاريع'!$D$6:$D$205,MATCH(B892&amp;"",'المشاريع'!$A$6:$A$205,0))="بالساعة",ROUND(C892*INDEX('المشاريع'!$F$6:$F$205,MATCH(B892&amp;"",'المشاريع'!$A$6:$A$205,0)),2),0),0))</f>
        <v/>
      </c>
    </row>
    <row r="893">
      <c r="A893" s="13" t="n"/>
      <c r="B893" s="5" t="n"/>
      <c r="C893" s="19" t="n"/>
      <c r="D893" s="5" t="n"/>
      <c r="E893" s="6">
        <f>IF(B893&amp;""="","",IFERROR(INDEX('المشاريع'!$B$6:$B$205,MATCH(B893&amp;"",'المشاريع'!$A$6:$A$205,0))&amp;"","كود غير موجود"))</f>
        <v/>
      </c>
      <c r="F893" s="18">
        <f>IF(OR(B893&amp;""="",NOT(ISNUMBER(C893))),"",IFERROR(IF(INDEX('المشاريع'!$D$6:$D$205,MATCH(B893&amp;"",'المشاريع'!$A$6:$A$205,0))="بالساعة",ROUND(C893*INDEX('المشاريع'!$F$6:$F$205,MATCH(B893&amp;"",'المشاريع'!$A$6:$A$205,0)),2),0),0))</f>
        <v/>
      </c>
    </row>
    <row r="894">
      <c r="A894" s="13" t="n"/>
      <c r="B894" s="5" t="n"/>
      <c r="C894" s="19" t="n"/>
      <c r="D894" s="5" t="n"/>
      <c r="E894" s="6">
        <f>IF(B894&amp;""="","",IFERROR(INDEX('المشاريع'!$B$6:$B$205,MATCH(B894&amp;"",'المشاريع'!$A$6:$A$205,0))&amp;"","كود غير موجود"))</f>
        <v/>
      </c>
      <c r="F894" s="18">
        <f>IF(OR(B894&amp;""="",NOT(ISNUMBER(C894))),"",IFERROR(IF(INDEX('المشاريع'!$D$6:$D$205,MATCH(B894&amp;"",'المشاريع'!$A$6:$A$205,0))="بالساعة",ROUND(C894*INDEX('المشاريع'!$F$6:$F$205,MATCH(B894&amp;"",'المشاريع'!$A$6:$A$205,0)),2),0),0))</f>
        <v/>
      </c>
    </row>
    <row r="895">
      <c r="A895" s="13" t="n"/>
      <c r="B895" s="5" t="n"/>
      <c r="C895" s="19" t="n"/>
      <c r="D895" s="5" t="n"/>
      <c r="E895" s="6">
        <f>IF(B895&amp;""="","",IFERROR(INDEX('المشاريع'!$B$6:$B$205,MATCH(B895&amp;"",'المشاريع'!$A$6:$A$205,0))&amp;"","كود غير موجود"))</f>
        <v/>
      </c>
      <c r="F895" s="18">
        <f>IF(OR(B895&amp;""="",NOT(ISNUMBER(C895))),"",IFERROR(IF(INDEX('المشاريع'!$D$6:$D$205,MATCH(B895&amp;"",'المشاريع'!$A$6:$A$205,0))="بالساعة",ROUND(C895*INDEX('المشاريع'!$F$6:$F$205,MATCH(B895&amp;"",'المشاريع'!$A$6:$A$205,0)),2),0),0))</f>
        <v/>
      </c>
    </row>
    <row r="896">
      <c r="A896" s="13" t="n"/>
      <c r="B896" s="5" t="n"/>
      <c r="C896" s="19" t="n"/>
      <c r="D896" s="5" t="n"/>
      <c r="E896" s="6">
        <f>IF(B896&amp;""="","",IFERROR(INDEX('المشاريع'!$B$6:$B$205,MATCH(B896&amp;"",'المشاريع'!$A$6:$A$205,0))&amp;"","كود غير موجود"))</f>
        <v/>
      </c>
      <c r="F896" s="18">
        <f>IF(OR(B896&amp;""="",NOT(ISNUMBER(C896))),"",IFERROR(IF(INDEX('المشاريع'!$D$6:$D$205,MATCH(B896&amp;"",'المشاريع'!$A$6:$A$205,0))="بالساعة",ROUND(C896*INDEX('المشاريع'!$F$6:$F$205,MATCH(B896&amp;"",'المشاريع'!$A$6:$A$205,0)),2),0),0))</f>
        <v/>
      </c>
    </row>
    <row r="897">
      <c r="A897" s="13" t="n"/>
      <c r="B897" s="5" t="n"/>
      <c r="C897" s="19" t="n"/>
      <c r="D897" s="5" t="n"/>
      <c r="E897" s="6">
        <f>IF(B897&amp;""="","",IFERROR(INDEX('المشاريع'!$B$6:$B$205,MATCH(B897&amp;"",'المشاريع'!$A$6:$A$205,0))&amp;"","كود غير موجود"))</f>
        <v/>
      </c>
      <c r="F897" s="18">
        <f>IF(OR(B897&amp;""="",NOT(ISNUMBER(C897))),"",IFERROR(IF(INDEX('المشاريع'!$D$6:$D$205,MATCH(B897&amp;"",'المشاريع'!$A$6:$A$205,0))="بالساعة",ROUND(C897*INDEX('المشاريع'!$F$6:$F$205,MATCH(B897&amp;"",'المشاريع'!$A$6:$A$205,0)),2),0),0))</f>
        <v/>
      </c>
    </row>
    <row r="898">
      <c r="A898" s="13" t="n"/>
      <c r="B898" s="5" t="n"/>
      <c r="C898" s="19" t="n"/>
      <c r="D898" s="5" t="n"/>
      <c r="E898" s="6">
        <f>IF(B898&amp;""="","",IFERROR(INDEX('المشاريع'!$B$6:$B$205,MATCH(B898&amp;"",'المشاريع'!$A$6:$A$205,0))&amp;"","كود غير موجود"))</f>
        <v/>
      </c>
      <c r="F898" s="18">
        <f>IF(OR(B898&amp;""="",NOT(ISNUMBER(C898))),"",IFERROR(IF(INDEX('المشاريع'!$D$6:$D$205,MATCH(B898&amp;"",'المشاريع'!$A$6:$A$205,0))="بالساعة",ROUND(C898*INDEX('المشاريع'!$F$6:$F$205,MATCH(B898&amp;"",'المشاريع'!$A$6:$A$205,0)),2),0),0))</f>
        <v/>
      </c>
    </row>
    <row r="899">
      <c r="A899" s="13" t="n"/>
      <c r="B899" s="5" t="n"/>
      <c r="C899" s="19" t="n"/>
      <c r="D899" s="5" t="n"/>
      <c r="E899" s="6">
        <f>IF(B899&amp;""="","",IFERROR(INDEX('المشاريع'!$B$6:$B$205,MATCH(B899&amp;"",'المشاريع'!$A$6:$A$205,0))&amp;"","كود غير موجود"))</f>
        <v/>
      </c>
      <c r="F899" s="18">
        <f>IF(OR(B899&amp;""="",NOT(ISNUMBER(C899))),"",IFERROR(IF(INDEX('المشاريع'!$D$6:$D$205,MATCH(B899&amp;"",'المشاريع'!$A$6:$A$205,0))="بالساعة",ROUND(C899*INDEX('المشاريع'!$F$6:$F$205,MATCH(B899&amp;"",'المشاريع'!$A$6:$A$205,0)),2),0),0))</f>
        <v/>
      </c>
    </row>
    <row r="900">
      <c r="A900" s="13" t="n"/>
      <c r="B900" s="5" t="n"/>
      <c r="C900" s="19" t="n"/>
      <c r="D900" s="5" t="n"/>
      <c r="E900" s="6">
        <f>IF(B900&amp;""="","",IFERROR(INDEX('المشاريع'!$B$6:$B$205,MATCH(B900&amp;"",'المشاريع'!$A$6:$A$205,0))&amp;"","كود غير موجود"))</f>
        <v/>
      </c>
      <c r="F900" s="18">
        <f>IF(OR(B900&amp;""="",NOT(ISNUMBER(C900))),"",IFERROR(IF(INDEX('المشاريع'!$D$6:$D$205,MATCH(B900&amp;"",'المشاريع'!$A$6:$A$205,0))="بالساعة",ROUND(C900*INDEX('المشاريع'!$F$6:$F$205,MATCH(B900&amp;"",'المشاريع'!$A$6:$A$205,0)),2),0),0))</f>
        <v/>
      </c>
    </row>
    <row r="901">
      <c r="A901" s="13" t="n"/>
      <c r="B901" s="5" t="n"/>
      <c r="C901" s="19" t="n"/>
      <c r="D901" s="5" t="n"/>
      <c r="E901" s="6">
        <f>IF(B901&amp;""="","",IFERROR(INDEX('المشاريع'!$B$6:$B$205,MATCH(B901&amp;"",'المشاريع'!$A$6:$A$205,0))&amp;"","كود غير موجود"))</f>
        <v/>
      </c>
      <c r="F901" s="18">
        <f>IF(OR(B901&amp;""="",NOT(ISNUMBER(C901))),"",IFERROR(IF(INDEX('المشاريع'!$D$6:$D$205,MATCH(B901&amp;"",'المشاريع'!$A$6:$A$205,0))="بالساعة",ROUND(C901*INDEX('المشاريع'!$F$6:$F$205,MATCH(B901&amp;"",'المشاريع'!$A$6:$A$205,0)),2),0),0))</f>
        <v/>
      </c>
    </row>
    <row r="902">
      <c r="A902" s="13" t="n"/>
      <c r="B902" s="5" t="n"/>
      <c r="C902" s="19" t="n"/>
      <c r="D902" s="5" t="n"/>
      <c r="E902" s="6">
        <f>IF(B902&amp;""="","",IFERROR(INDEX('المشاريع'!$B$6:$B$205,MATCH(B902&amp;"",'المشاريع'!$A$6:$A$205,0))&amp;"","كود غير موجود"))</f>
        <v/>
      </c>
      <c r="F902" s="18">
        <f>IF(OR(B902&amp;""="",NOT(ISNUMBER(C902))),"",IFERROR(IF(INDEX('المشاريع'!$D$6:$D$205,MATCH(B902&amp;"",'المشاريع'!$A$6:$A$205,0))="بالساعة",ROUND(C902*INDEX('المشاريع'!$F$6:$F$205,MATCH(B902&amp;"",'المشاريع'!$A$6:$A$205,0)),2),0),0))</f>
        <v/>
      </c>
    </row>
    <row r="903">
      <c r="A903" s="13" t="n"/>
      <c r="B903" s="5" t="n"/>
      <c r="C903" s="19" t="n"/>
      <c r="D903" s="5" t="n"/>
      <c r="E903" s="6">
        <f>IF(B903&amp;""="","",IFERROR(INDEX('المشاريع'!$B$6:$B$205,MATCH(B903&amp;"",'المشاريع'!$A$6:$A$205,0))&amp;"","كود غير موجود"))</f>
        <v/>
      </c>
      <c r="F903" s="18">
        <f>IF(OR(B903&amp;""="",NOT(ISNUMBER(C903))),"",IFERROR(IF(INDEX('المشاريع'!$D$6:$D$205,MATCH(B903&amp;"",'المشاريع'!$A$6:$A$205,0))="بالساعة",ROUND(C903*INDEX('المشاريع'!$F$6:$F$205,MATCH(B903&amp;"",'المشاريع'!$A$6:$A$205,0)),2),0),0))</f>
        <v/>
      </c>
    </row>
    <row r="904">
      <c r="A904" s="13" t="n"/>
      <c r="B904" s="5" t="n"/>
      <c r="C904" s="19" t="n"/>
      <c r="D904" s="5" t="n"/>
      <c r="E904" s="6">
        <f>IF(B904&amp;""="","",IFERROR(INDEX('المشاريع'!$B$6:$B$205,MATCH(B904&amp;"",'المشاريع'!$A$6:$A$205,0))&amp;"","كود غير موجود"))</f>
        <v/>
      </c>
      <c r="F904" s="18">
        <f>IF(OR(B904&amp;""="",NOT(ISNUMBER(C904))),"",IFERROR(IF(INDEX('المشاريع'!$D$6:$D$205,MATCH(B904&amp;"",'المشاريع'!$A$6:$A$205,0))="بالساعة",ROUND(C904*INDEX('المشاريع'!$F$6:$F$205,MATCH(B904&amp;"",'المشاريع'!$A$6:$A$205,0)),2),0),0))</f>
        <v/>
      </c>
    </row>
    <row r="905">
      <c r="A905" s="13" t="n"/>
      <c r="B905" s="5" t="n"/>
      <c r="C905" s="19" t="n"/>
      <c r="D905" s="5" t="n"/>
      <c r="E905" s="6">
        <f>IF(B905&amp;""="","",IFERROR(INDEX('المشاريع'!$B$6:$B$205,MATCH(B905&amp;"",'المشاريع'!$A$6:$A$205,0))&amp;"","كود غير موجود"))</f>
        <v/>
      </c>
      <c r="F905" s="18">
        <f>IF(OR(B905&amp;""="",NOT(ISNUMBER(C905))),"",IFERROR(IF(INDEX('المشاريع'!$D$6:$D$205,MATCH(B905&amp;"",'المشاريع'!$A$6:$A$205,0))="بالساعة",ROUND(C905*INDEX('المشاريع'!$F$6:$F$205,MATCH(B905&amp;"",'المشاريع'!$A$6:$A$205,0)),2),0),0))</f>
        <v/>
      </c>
    </row>
    <row r="906">
      <c r="A906" s="13" t="n"/>
      <c r="B906" s="5" t="n"/>
      <c r="C906" s="19" t="n"/>
      <c r="D906" s="5" t="n"/>
      <c r="E906" s="6">
        <f>IF(B906&amp;""="","",IFERROR(INDEX('المشاريع'!$B$6:$B$205,MATCH(B906&amp;"",'المشاريع'!$A$6:$A$205,0))&amp;"","كود غير موجود"))</f>
        <v/>
      </c>
      <c r="F906" s="18">
        <f>IF(OR(B906&amp;""="",NOT(ISNUMBER(C906))),"",IFERROR(IF(INDEX('المشاريع'!$D$6:$D$205,MATCH(B906&amp;"",'المشاريع'!$A$6:$A$205,0))="بالساعة",ROUND(C906*INDEX('المشاريع'!$F$6:$F$205,MATCH(B906&amp;"",'المشاريع'!$A$6:$A$205,0)),2),0),0))</f>
        <v/>
      </c>
    </row>
    <row r="907">
      <c r="A907" s="13" t="n"/>
      <c r="B907" s="5" t="n"/>
      <c r="C907" s="19" t="n"/>
      <c r="D907" s="5" t="n"/>
      <c r="E907" s="6">
        <f>IF(B907&amp;""="","",IFERROR(INDEX('المشاريع'!$B$6:$B$205,MATCH(B907&amp;"",'المشاريع'!$A$6:$A$205,0))&amp;"","كود غير موجود"))</f>
        <v/>
      </c>
      <c r="F907" s="18">
        <f>IF(OR(B907&amp;""="",NOT(ISNUMBER(C907))),"",IFERROR(IF(INDEX('المشاريع'!$D$6:$D$205,MATCH(B907&amp;"",'المشاريع'!$A$6:$A$205,0))="بالساعة",ROUND(C907*INDEX('المشاريع'!$F$6:$F$205,MATCH(B907&amp;"",'المشاريع'!$A$6:$A$205,0)),2),0),0))</f>
        <v/>
      </c>
    </row>
    <row r="908">
      <c r="A908" s="13" t="n"/>
      <c r="B908" s="5" t="n"/>
      <c r="C908" s="19" t="n"/>
      <c r="D908" s="5" t="n"/>
      <c r="E908" s="6">
        <f>IF(B908&amp;""="","",IFERROR(INDEX('المشاريع'!$B$6:$B$205,MATCH(B908&amp;"",'المشاريع'!$A$6:$A$205,0))&amp;"","كود غير موجود"))</f>
        <v/>
      </c>
      <c r="F908" s="18">
        <f>IF(OR(B908&amp;""="",NOT(ISNUMBER(C908))),"",IFERROR(IF(INDEX('المشاريع'!$D$6:$D$205,MATCH(B908&amp;"",'المشاريع'!$A$6:$A$205,0))="بالساعة",ROUND(C908*INDEX('المشاريع'!$F$6:$F$205,MATCH(B908&amp;"",'المشاريع'!$A$6:$A$205,0)),2),0),0))</f>
        <v/>
      </c>
    </row>
    <row r="909">
      <c r="A909" s="13" t="n"/>
      <c r="B909" s="5" t="n"/>
      <c r="C909" s="19" t="n"/>
      <c r="D909" s="5" t="n"/>
      <c r="E909" s="6">
        <f>IF(B909&amp;""="","",IFERROR(INDEX('المشاريع'!$B$6:$B$205,MATCH(B909&amp;"",'المشاريع'!$A$6:$A$205,0))&amp;"","كود غير موجود"))</f>
        <v/>
      </c>
      <c r="F909" s="18">
        <f>IF(OR(B909&amp;""="",NOT(ISNUMBER(C909))),"",IFERROR(IF(INDEX('المشاريع'!$D$6:$D$205,MATCH(B909&amp;"",'المشاريع'!$A$6:$A$205,0))="بالساعة",ROUND(C909*INDEX('المشاريع'!$F$6:$F$205,MATCH(B909&amp;"",'المشاريع'!$A$6:$A$205,0)),2),0),0))</f>
        <v/>
      </c>
    </row>
    <row r="910">
      <c r="A910" s="13" t="n"/>
      <c r="B910" s="5" t="n"/>
      <c r="C910" s="19" t="n"/>
      <c r="D910" s="5" t="n"/>
      <c r="E910" s="6">
        <f>IF(B910&amp;""="","",IFERROR(INDEX('المشاريع'!$B$6:$B$205,MATCH(B910&amp;"",'المشاريع'!$A$6:$A$205,0))&amp;"","كود غير موجود"))</f>
        <v/>
      </c>
      <c r="F910" s="18">
        <f>IF(OR(B910&amp;""="",NOT(ISNUMBER(C910))),"",IFERROR(IF(INDEX('المشاريع'!$D$6:$D$205,MATCH(B910&amp;"",'المشاريع'!$A$6:$A$205,0))="بالساعة",ROUND(C910*INDEX('المشاريع'!$F$6:$F$205,MATCH(B910&amp;"",'المشاريع'!$A$6:$A$205,0)),2),0),0))</f>
        <v/>
      </c>
    </row>
    <row r="911">
      <c r="A911" s="13" t="n"/>
      <c r="B911" s="5" t="n"/>
      <c r="C911" s="19" t="n"/>
      <c r="D911" s="5" t="n"/>
      <c r="E911" s="6">
        <f>IF(B911&amp;""="","",IFERROR(INDEX('المشاريع'!$B$6:$B$205,MATCH(B911&amp;"",'المشاريع'!$A$6:$A$205,0))&amp;"","كود غير موجود"))</f>
        <v/>
      </c>
      <c r="F911" s="18">
        <f>IF(OR(B911&amp;""="",NOT(ISNUMBER(C911))),"",IFERROR(IF(INDEX('المشاريع'!$D$6:$D$205,MATCH(B911&amp;"",'المشاريع'!$A$6:$A$205,0))="بالساعة",ROUND(C911*INDEX('المشاريع'!$F$6:$F$205,MATCH(B911&amp;"",'المشاريع'!$A$6:$A$205,0)),2),0),0))</f>
        <v/>
      </c>
    </row>
    <row r="912">
      <c r="A912" s="13" t="n"/>
      <c r="B912" s="5" t="n"/>
      <c r="C912" s="19" t="n"/>
      <c r="D912" s="5" t="n"/>
      <c r="E912" s="6">
        <f>IF(B912&amp;""="","",IFERROR(INDEX('المشاريع'!$B$6:$B$205,MATCH(B912&amp;"",'المشاريع'!$A$6:$A$205,0))&amp;"","كود غير موجود"))</f>
        <v/>
      </c>
      <c r="F912" s="18">
        <f>IF(OR(B912&amp;""="",NOT(ISNUMBER(C912))),"",IFERROR(IF(INDEX('المشاريع'!$D$6:$D$205,MATCH(B912&amp;"",'المشاريع'!$A$6:$A$205,0))="بالساعة",ROUND(C912*INDEX('المشاريع'!$F$6:$F$205,MATCH(B912&amp;"",'المشاريع'!$A$6:$A$205,0)),2),0),0))</f>
        <v/>
      </c>
    </row>
    <row r="913">
      <c r="A913" s="13" t="n"/>
      <c r="B913" s="5" t="n"/>
      <c r="C913" s="19" t="n"/>
      <c r="D913" s="5" t="n"/>
      <c r="E913" s="6">
        <f>IF(B913&amp;""="","",IFERROR(INDEX('المشاريع'!$B$6:$B$205,MATCH(B913&amp;"",'المشاريع'!$A$6:$A$205,0))&amp;"","كود غير موجود"))</f>
        <v/>
      </c>
      <c r="F913" s="18">
        <f>IF(OR(B913&amp;""="",NOT(ISNUMBER(C913))),"",IFERROR(IF(INDEX('المشاريع'!$D$6:$D$205,MATCH(B913&amp;"",'المشاريع'!$A$6:$A$205,0))="بالساعة",ROUND(C913*INDEX('المشاريع'!$F$6:$F$205,MATCH(B913&amp;"",'المشاريع'!$A$6:$A$205,0)),2),0),0))</f>
        <v/>
      </c>
    </row>
    <row r="914">
      <c r="A914" s="13" t="n"/>
      <c r="B914" s="5" t="n"/>
      <c r="C914" s="19" t="n"/>
      <c r="D914" s="5" t="n"/>
      <c r="E914" s="6">
        <f>IF(B914&amp;""="","",IFERROR(INDEX('المشاريع'!$B$6:$B$205,MATCH(B914&amp;"",'المشاريع'!$A$6:$A$205,0))&amp;"","كود غير موجود"))</f>
        <v/>
      </c>
      <c r="F914" s="18">
        <f>IF(OR(B914&amp;""="",NOT(ISNUMBER(C914))),"",IFERROR(IF(INDEX('المشاريع'!$D$6:$D$205,MATCH(B914&amp;"",'المشاريع'!$A$6:$A$205,0))="بالساعة",ROUND(C914*INDEX('المشاريع'!$F$6:$F$205,MATCH(B914&amp;"",'المشاريع'!$A$6:$A$205,0)),2),0),0))</f>
        <v/>
      </c>
    </row>
    <row r="915">
      <c r="A915" s="13" t="n"/>
      <c r="B915" s="5" t="n"/>
      <c r="C915" s="19" t="n"/>
      <c r="D915" s="5" t="n"/>
      <c r="E915" s="6">
        <f>IF(B915&amp;""="","",IFERROR(INDEX('المشاريع'!$B$6:$B$205,MATCH(B915&amp;"",'المشاريع'!$A$6:$A$205,0))&amp;"","كود غير موجود"))</f>
        <v/>
      </c>
      <c r="F915" s="18">
        <f>IF(OR(B915&amp;""="",NOT(ISNUMBER(C915))),"",IFERROR(IF(INDEX('المشاريع'!$D$6:$D$205,MATCH(B915&amp;"",'المشاريع'!$A$6:$A$205,0))="بالساعة",ROUND(C915*INDEX('المشاريع'!$F$6:$F$205,MATCH(B915&amp;"",'المشاريع'!$A$6:$A$205,0)),2),0),0))</f>
        <v/>
      </c>
    </row>
    <row r="916">
      <c r="A916" s="13" t="n"/>
      <c r="B916" s="5" t="n"/>
      <c r="C916" s="19" t="n"/>
      <c r="D916" s="5" t="n"/>
      <c r="E916" s="6">
        <f>IF(B916&amp;""="","",IFERROR(INDEX('المشاريع'!$B$6:$B$205,MATCH(B916&amp;"",'المشاريع'!$A$6:$A$205,0))&amp;"","كود غير موجود"))</f>
        <v/>
      </c>
      <c r="F916" s="18">
        <f>IF(OR(B916&amp;""="",NOT(ISNUMBER(C916))),"",IFERROR(IF(INDEX('المشاريع'!$D$6:$D$205,MATCH(B916&amp;"",'المشاريع'!$A$6:$A$205,0))="بالساعة",ROUND(C916*INDEX('المشاريع'!$F$6:$F$205,MATCH(B916&amp;"",'المشاريع'!$A$6:$A$205,0)),2),0),0))</f>
        <v/>
      </c>
    </row>
    <row r="917">
      <c r="A917" s="13" t="n"/>
      <c r="B917" s="5" t="n"/>
      <c r="C917" s="19" t="n"/>
      <c r="D917" s="5" t="n"/>
      <c r="E917" s="6">
        <f>IF(B917&amp;""="","",IFERROR(INDEX('المشاريع'!$B$6:$B$205,MATCH(B917&amp;"",'المشاريع'!$A$6:$A$205,0))&amp;"","كود غير موجود"))</f>
        <v/>
      </c>
      <c r="F917" s="18">
        <f>IF(OR(B917&amp;""="",NOT(ISNUMBER(C917))),"",IFERROR(IF(INDEX('المشاريع'!$D$6:$D$205,MATCH(B917&amp;"",'المشاريع'!$A$6:$A$205,0))="بالساعة",ROUND(C917*INDEX('المشاريع'!$F$6:$F$205,MATCH(B917&amp;"",'المشاريع'!$A$6:$A$205,0)),2),0),0))</f>
        <v/>
      </c>
    </row>
    <row r="918">
      <c r="A918" s="13" t="n"/>
      <c r="B918" s="5" t="n"/>
      <c r="C918" s="19" t="n"/>
      <c r="D918" s="5" t="n"/>
      <c r="E918" s="6">
        <f>IF(B918&amp;""="","",IFERROR(INDEX('المشاريع'!$B$6:$B$205,MATCH(B918&amp;"",'المشاريع'!$A$6:$A$205,0))&amp;"","كود غير موجود"))</f>
        <v/>
      </c>
      <c r="F918" s="18">
        <f>IF(OR(B918&amp;""="",NOT(ISNUMBER(C918))),"",IFERROR(IF(INDEX('المشاريع'!$D$6:$D$205,MATCH(B918&amp;"",'المشاريع'!$A$6:$A$205,0))="بالساعة",ROUND(C918*INDEX('المشاريع'!$F$6:$F$205,MATCH(B918&amp;"",'المشاريع'!$A$6:$A$205,0)),2),0),0))</f>
        <v/>
      </c>
    </row>
    <row r="919">
      <c r="A919" s="13" t="n"/>
      <c r="B919" s="5" t="n"/>
      <c r="C919" s="19" t="n"/>
      <c r="D919" s="5" t="n"/>
      <c r="E919" s="6">
        <f>IF(B919&amp;""="","",IFERROR(INDEX('المشاريع'!$B$6:$B$205,MATCH(B919&amp;"",'المشاريع'!$A$6:$A$205,0))&amp;"","كود غير موجود"))</f>
        <v/>
      </c>
      <c r="F919" s="18">
        <f>IF(OR(B919&amp;""="",NOT(ISNUMBER(C919))),"",IFERROR(IF(INDEX('المشاريع'!$D$6:$D$205,MATCH(B919&amp;"",'المشاريع'!$A$6:$A$205,0))="بالساعة",ROUND(C919*INDEX('المشاريع'!$F$6:$F$205,MATCH(B919&amp;"",'المشاريع'!$A$6:$A$205,0)),2),0),0))</f>
        <v/>
      </c>
    </row>
    <row r="920">
      <c r="A920" s="13" t="n"/>
      <c r="B920" s="5" t="n"/>
      <c r="C920" s="19" t="n"/>
      <c r="D920" s="5" t="n"/>
      <c r="E920" s="6">
        <f>IF(B920&amp;""="","",IFERROR(INDEX('المشاريع'!$B$6:$B$205,MATCH(B920&amp;"",'المشاريع'!$A$6:$A$205,0))&amp;"","كود غير موجود"))</f>
        <v/>
      </c>
      <c r="F920" s="18">
        <f>IF(OR(B920&amp;""="",NOT(ISNUMBER(C920))),"",IFERROR(IF(INDEX('المشاريع'!$D$6:$D$205,MATCH(B920&amp;"",'المشاريع'!$A$6:$A$205,0))="بالساعة",ROUND(C920*INDEX('المشاريع'!$F$6:$F$205,MATCH(B920&amp;"",'المشاريع'!$A$6:$A$205,0)),2),0),0))</f>
        <v/>
      </c>
    </row>
    <row r="921">
      <c r="A921" s="13" t="n"/>
      <c r="B921" s="5" t="n"/>
      <c r="C921" s="19" t="n"/>
      <c r="D921" s="5" t="n"/>
      <c r="E921" s="6">
        <f>IF(B921&amp;""="","",IFERROR(INDEX('المشاريع'!$B$6:$B$205,MATCH(B921&amp;"",'المشاريع'!$A$6:$A$205,0))&amp;"","كود غير موجود"))</f>
        <v/>
      </c>
      <c r="F921" s="18">
        <f>IF(OR(B921&amp;""="",NOT(ISNUMBER(C921))),"",IFERROR(IF(INDEX('المشاريع'!$D$6:$D$205,MATCH(B921&amp;"",'المشاريع'!$A$6:$A$205,0))="بالساعة",ROUND(C921*INDEX('المشاريع'!$F$6:$F$205,MATCH(B921&amp;"",'المشاريع'!$A$6:$A$205,0)),2),0),0))</f>
        <v/>
      </c>
    </row>
    <row r="922">
      <c r="A922" s="13" t="n"/>
      <c r="B922" s="5" t="n"/>
      <c r="C922" s="19" t="n"/>
      <c r="D922" s="5" t="n"/>
      <c r="E922" s="6">
        <f>IF(B922&amp;""="","",IFERROR(INDEX('المشاريع'!$B$6:$B$205,MATCH(B922&amp;"",'المشاريع'!$A$6:$A$205,0))&amp;"","كود غير موجود"))</f>
        <v/>
      </c>
      <c r="F922" s="18">
        <f>IF(OR(B922&amp;""="",NOT(ISNUMBER(C922))),"",IFERROR(IF(INDEX('المشاريع'!$D$6:$D$205,MATCH(B922&amp;"",'المشاريع'!$A$6:$A$205,0))="بالساعة",ROUND(C922*INDEX('المشاريع'!$F$6:$F$205,MATCH(B922&amp;"",'المشاريع'!$A$6:$A$205,0)),2),0),0))</f>
        <v/>
      </c>
    </row>
    <row r="923">
      <c r="A923" s="13" t="n"/>
      <c r="B923" s="5" t="n"/>
      <c r="C923" s="19" t="n"/>
      <c r="D923" s="5" t="n"/>
      <c r="E923" s="6">
        <f>IF(B923&amp;""="","",IFERROR(INDEX('المشاريع'!$B$6:$B$205,MATCH(B923&amp;"",'المشاريع'!$A$6:$A$205,0))&amp;"","كود غير موجود"))</f>
        <v/>
      </c>
      <c r="F923" s="18">
        <f>IF(OR(B923&amp;""="",NOT(ISNUMBER(C923))),"",IFERROR(IF(INDEX('المشاريع'!$D$6:$D$205,MATCH(B923&amp;"",'المشاريع'!$A$6:$A$205,0))="بالساعة",ROUND(C923*INDEX('المشاريع'!$F$6:$F$205,MATCH(B923&amp;"",'المشاريع'!$A$6:$A$205,0)),2),0),0))</f>
        <v/>
      </c>
    </row>
    <row r="924">
      <c r="A924" s="13" t="n"/>
      <c r="B924" s="5" t="n"/>
      <c r="C924" s="19" t="n"/>
      <c r="D924" s="5" t="n"/>
      <c r="E924" s="6">
        <f>IF(B924&amp;""="","",IFERROR(INDEX('المشاريع'!$B$6:$B$205,MATCH(B924&amp;"",'المشاريع'!$A$6:$A$205,0))&amp;"","كود غير موجود"))</f>
        <v/>
      </c>
      <c r="F924" s="18">
        <f>IF(OR(B924&amp;""="",NOT(ISNUMBER(C924))),"",IFERROR(IF(INDEX('المشاريع'!$D$6:$D$205,MATCH(B924&amp;"",'المشاريع'!$A$6:$A$205,0))="بالساعة",ROUND(C924*INDEX('المشاريع'!$F$6:$F$205,MATCH(B924&amp;"",'المشاريع'!$A$6:$A$205,0)),2),0),0))</f>
        <v/>
      </c>
    </row>
    <row r="925">
      <c r="A925" s="13" t="n"/>
      <c r="B925" s="5" t="n"/>
      <c r="C925" s="19" t="n"/>
      <c r="D925" s="5" t="n"/>
      <c r="E925" s="6">
        <f>IF(B925&amp;""="","",IFERROR(INDEX('المشاريع'!$B$6:$B$205,MATCH(B925&amp;"",'المشاريع'!$A$6:$A$205,0))&amp;"","كود غير موجود"))</f>
        <v/>
      </c>
      <c r="F925" s="18">
        <f>IF(OR(B925&amp;""="",NOT(ISNUMBER(C925))),"",IFERROR(IF(INDEX('المشاريع'!$D$6:$D$205,MATCH(B925&amp;"",'المشاريع'!$A$6:$A$205,0))="بالساعة",ROUND(C925*INDEX('المشاريع'!$F$6:$F$205,MATCH(B925&amp;"",'المشاريع'!$A$6:$A$205,0)),2),0),0))</f>
        <v/>
      </c>
    </row>
    <row r="926">
      <c r="A926" s="13" t="n"/>
      <c r="B926" s="5" t="n"/>
      <c r="C926" s="19" t="n"/>
      <c r="D926" s="5" t="n"/>
      <c r="E926" s="6">
        <f>IF(B926&amp;""="","",IFERROR(INDEX('المشاريع'!$B$6:$B$205,MATCH(B926&amp;"",'المشاريع'!$A$6:$A$205,0))&amp;"","كود غير موجود"))</f>
        <v/>
      </c>
      <c r="F926" s="18">
        <f>IF(OR(B926&amp;""="",NOT(ISNUMBER(C926))),"",IFERROR(IF(INDEX('المشاريع'!$D$6:$D$205,MATCH(B926&amp;"",'المشاريع'!$A$6:$A$205,0))="بالساعة",ROUND(C926*INDEX('المشاريع'!$F$6:$F$205,MATCH(B926&amp;"",'المشاريع'!$A$6:$A$205,0)),2),0),0))</f>
        <v/>
      </c>
    </row>
    <row r="927">
      <c r="A927" s="13" t="n"/>
      <c r="B927" s="5" t="n"/>
      <c r="C927" s="19" t="n"/>
      <c r="D927" s="5" t="n"/>
      <c r="E927" s="6">
        <f>IF(B927&amp;""="","",IFERROR(INDEX('المشاريع'!$B$6:$B$205,MATCH(B927&amp;"",'المشاريع'!$A$6:$A$205,0))&amp;"","كود غير موجود"))</f>
        <v/>
      </c>
      <c r="F927" s="18">
        <f>IF(OR(B927&amp;""="",NOT(ISNUMBER(C927))),"",IFERROR(IF(INDEX('المشاريع'!$D$6:$D$205,MATCH(B927&amp;"",'المشاريع'!$A$6:$A$205,0))="بالساعة",ROUND(C927*INDEX('المشاريع'!$F$6:$F$205,MATCH(B927&amp;"",'المشاريع'!$A$6:$A$205,0)),2),0),0))</f>
        <v/>
      </c>
    </row>
    <row r="928">
      <c r="A928" s="13" t="n"/>
      <c r="B928" s="5" t="n"/>
      <c r="C928" s="19" t="n"/>
      <c r="D928" s="5" t="n"/>
      <c r="E928" s="6">
        <f>IF(B928&amp;""="","",IFERROR(INDEX('المشاريع'!$B$6:$B$205,MATCH(B928&amp;"",'المشاريع'!$A$6:$A$205,0))&amp;"","كود غير موجود"))</f>
        <v/>
      </c>
      <c r="F928" s="18">
        <f>IF(OR(B928&amp;""="",NOT(ISNUMBER(C928))),"",IFERROR(IF(INDEX('المشاريع'!$D$6:$D$205,MATCH(B928&amp;"",'المشاريع'!$A$6:$A$205,0))="بالساعة",ROUND(C928*INDEX('المشاريع'!$F$6:$F$205,MATCH(B928&amp;"",'المشاريع'!$A$6:$A$205,0)),2),0),0))</f>
        <v/>
      </c>
    </row>
    <row r="929">
      <c r="A929" s="13" t="n"/>
      <c r="B929" s="5" t="n"/>
      <c r="C929" s="19" t="n"/>
      <c r="D929" s="5" t="n"/>
      <c r="E929" s="6">
        <f>IF(B929&amp;""="","",IFERROR(INDEX('المشاريع'!$B$6:$B$205,MATCH(B929&amp;"",'المشاريع'!$A$6:$A$205,0))&amp;"","كود غير موجود"))</f>
        <v/>
      </c>
      <c r="F929" s="18">
        <f>IF(OR(B929&amp;""="",NOT(ISNUMBER(C929))),"",IFERROR(IF(INDEX('المشاريع'!$D$6:$D$205,MATCH(B929&amp;"",'المشاريع'!$A$6:$A$205,0))="بالساعة",ROUND(C929*INDEX('المشاريع'!$F$6:$F$205,MATCH(B929&amp;"",'المشاريع'!$A$6:$A$205,0)),2),0),0))</f>
        <v/>
      </c>
    </row>
    <row r="930">
      <c r="A930" s="13" t="n"/>
      <c r="B930" s="5" t="n"/>
      <c r="C930" s="19" t="n"/>
      <c r="D930" s="5" t="n"/>
      <c r="E930" s="6">
        <f>IF(B930&amp;""="","",IFERROR(INDEX('المشاريع'!$B$6:$B$205,MATCH(B930&amp;"",'المشاريع'!$A$6:$A$205,0))&amp;"","كود غير موجود"))</f>
        <v/>
      </c>
      <c r="F930" s="18">
        <f>IF(OR(B930&amp;""="",NOT(ISNUMBER(C930))),"",IFERROR(IF(INDEX('المشاريع'!$D$6:$D$205,MATCH(B930&amp;"",'المشاريع'!$A$6:$A$205,0))="بالساعة",ROUND(C930*INDEX('المشاريع'!$F$6:$F$205,MATCH(B930&amp;"",'المشاريع'!$A$6:$A$205,0)),2),0),0))</f>
        <v/>
      </c>
    </row>
    <row r="931">
      <c r="A931" s="13" t="n"/>
      <c r="B931" s="5" t="n"/>
      <c r="C931" s="19" t="n"/>
      <c r="D931" s="5" t="n"/>
      <c r="E931" s="6">
        <f>IF(B931&amp;""="","",IFERROR(INDEX('المشاريع'!$B$6:$B$205,MATCH(B931&amp;"",'المشاريع'!$A$6:$A$205,0))&amp;"","كود غير موجود"))</f>
        <v/>
      </c>
      <c r="F931" s="18">
        <f>IF(OR(B931&amp;""="",NOT(ISNUMBER(C931))),"",IFERROR(IF(INDEX('المشاريع'!$D$6:$D$205,MATCH(B931&amp;"",'المشاريع'!$A$6:$A$205,0))="بالساعة",ROUND(C931*INDEX('المشاريع'!$F$6:$F$205,MATCH(B931&amp;"",'المشاريع'!$A$6:$A$205,0)),2),0),0))</f>
        <v/>
      </c>
    </row>
    <row r="932">
      <c r="A932" s="13" t="n"/>
      <c r="B932" s="5" t="n"/>
      <c r="C932" s="19" t="n"/>
      <c r="D932" s="5" t="n"/>
      <c r="E932" s="6">
        <f>IF(B932&amp;""="","",IFERROR(INDEX('المشاريع'!$B$6:$B$205,MATCH(B932&amp;"",'المشاريع'!$A$6:$A$205,0))&amp;"","كود غير موجود"))</f>
        <v/>
      </c>
      <c r="F932" s="18">
        <f>IF(OR(B932&amp;""="",NOT(ISNUMBER(C932))),"",IFERROR(IF(INDEX('المشاريع'!$D$6:$D$205,MATCH(B932&amp;"",'المشاريع'!$A$6:$A$205,0))="بالساعة",ROUND(C932*INDEX('المشاريع'!$F$6:$F$205,MATCH(B932&amp;"",'المشاريع'!$A$6:$A$205,0)),2),0),0))</f>
        <v/>
      </c>
    </row>
    <row r="933">
      <c r="A933" s="13" t="n"/>
      <c r="B933" s="5" t="n"/>
      <c r="C933" s="19" t="n"/>
      <c r="D933" s="5" t="n"/>
      <c r="E933" s="6">
        <f>IF(B933&amp;""="","",IFERROR(INDEX('المشاريع'!$B$6:$B$205,MATCH(B933&amp;"",'المشاريع'!$A$6:$A$205,0))&amp;"","كود غير موجود"))</f>
        <v/>
      </c>
      <c r="F933" s="18">
        <f>IF(OR(B933&amp;""="",NOT(ISNUMBER(C933))),"",IFERROR(IF(INDEX('المشاريع'!$D$6:$D$205,MATCH(B933&amp;"",'المشاريع'!$A$6:$A$205,0))="بالساعة",ROUND(C933*INDEX('المشاريع'!$F$6:$F$205,MATCH(B933&amp;"",'المشاريع'!$A$6:$A$205,0)),2),0),0))</f>
        <v/>
      </c>
    </row>
    <row r="934">
      <c r="A934" s="13" t="n"/>
      <c r="B934" s="5" t="n"/>
      <c r="C934" s="19" t="n"/>
      <c r="D934" s="5" t="n"/>
      <c r="E934" s="6">
        <f>IF(B934&amp;""="","",IFERROR(INDEX('المشاريع'!$B$6:$B$205,MATCH(B934&amp;"",'المشاريع'!$A$6:$A$205,0))&amp;"","كود غير موجود"))</f>
        <v/>
      </c>
      <c r="F934" s="18">
        <f>IF(OR(B934&amp;""="",NOT(ISNUMBER(C934))),"",IFERROR(IF(INDEX('المشاريع'!$D$6:$D$205,MATCH(B934&amp;"",'المشاريع'!$A$6:$A$205,0))="بالساعة",ROUND(C934*INDEX('المشاريع'!$F$6:$F$205,MATCH(B934&amp;"",'المشاريع'!$A$6:$A$205,0)),2),0),0))</f>
        <v/>
      </c>
    </row>
    <row r="935">
      <c r="A935" s="13" t="n"/>
      <c r="B935" s="5" t="n"/>
      <c r="C935" s="19" t="n"/>
      <c r="D935" s="5" t="n"/>
      <c r="E935" s="6">
        <f>IF(B935&amp;""="","",IFERROR(INDEX('المشاريع'!$B$6:$B$205,MATCH(B935&amp;"",'المشاريع'!$A$6:$A$205,0))&amp;"","كود غير موجود"))</f>
        <v/>
      </c>
      <c r="F935" s="18">
        <f>IF(OR(B935&amp;""="",NOT(ISNUMBER(C935))),"",IFERROR(IF(INDEX('المشاريع'!$D$6:$D$205,MATCH(B935&amp;"",'المشاريع'!$A$6:$A$205,0))="بالساعة",ROUND(C935*INDEX('المشاريع'!$F$6:$F$205,MATCH(B935&amp;"",'المشاريع'!$A$6:$A$205,0)),2),0),0))</f>
        <v/>
      </c>
    </row>
    <row r="936">
      <c r="A936" s="13" t="n"/>
      <c r="B936" s="5" t="n"/>
      <c r="C936" s="19" t="n"/>
      <c r="D936" s="5" t="n"/>
      <c r="E936" s="6">
        <f>IF(B936&amp;""="","",IFERROR(INDEX('المشاريع'!$B$6:$B$205,MATCH(B936&amp;"",'المشاريع'!$A$6:$A$205,0))&amp;"","كود غير موجود"))</f>
        <v/>
      </c>
      <c r="F936" s="18">
        <f>IF(OR(B936&amp;""="",NOT(ISNUMBER(C936))),"",IFERROR(IF(INDEX('المشاريع'!$D$6:$D$205,MATCH(B936&amp;"",'المشاريع'!$A$6:$A$205,0))="بالساعة",ROUND(C936*INDEX('المشاريع'!$F$6:$F$205,MATCH(B936&amp;"",'المشاريع'!$A$6:$A$205,0)),2),0),0))</f>
        <v/>
      </c>
    </row>
    <row r="937">
      <c r="A937" s="13" t="n"/>
      <c r="B937" s="5" t="n"/>
      <c r="C937" s="19" t="n"/>
      <c r="D937" s="5" t="n"/>
      <c r="E937" s="6">
        <f>IF(B937&amp;""="","",IFERROR(INDEX('المشاريع'!$B$6:$B$205,MATCH(B937&amp;"",'المشاريع'!$A$6:$A$205,0))&amp;"","كود غير موجود"))</f>
        <v/>
      </c>
      <c r="F937" s="18">
        <f>IF(OR(B937&amp;""="",NOT(ISNUMBER(C937))),"",IFERROR(IF(INDEX('المشاريع'!$D$6:$D$205,MATCH(B937&amp;"",'المشاريع'!$A$6:$A$205,0))="بالساعة",ROUND(C937*INDEX('المشاريع'!$F$6:$F$205,MATCH(B937&amp;"",'المشاريع'!$A$6:$A$205,0)),2),0),0))</f>
        <v/>
      </c>
    </row>
    <row r="938">
      <c r="A938" s="13" t="n"/>
      <c r="B938" s="5" t="n"/>
      <c r="C938" s="19" t="n"/>
      <c r="D938" s="5" t="n"/>
      <c r="E938" s="6">
        <f>IF(B938&amp;""="","",IFERROR(INDEX('المشاريع'!$B$6:$B$205,MATCH(B938&amp;"",'المشاريع'!$A$6:$A$205,0))&amp;"","كود غير موجود"))</f>
        <v/>
      </c>
      <c r="F938" s="18">
        <f>IF(OR(B938&amp;""="",NOT(ISNUMBER(C938))),"",IFERROR(IF(INDEX('المشاريع'!$D$6:$D$205,MATCH(B938&amp;"",'المشاريع'!$A$6:$A$205,0))="بالساعة",ROUND(C938*INDEX('المشاريع'!$F$6:$F$205,MATCH(B938&amp;"",'المشاريع'!$A$6:$A$205,0)),2),0),0))</f>
        <v/>
      </c>
    </row>
    <row r="939">
      <c r="A939" s="13" t="n"/>
      <c r="B939" s="5" t="n"/>
      <c r="C939" s="19" t="n"/>
      <c r="D939" s="5" t="n"/>
      <c r="E939" s="6">
        <f>IF(B939&amp;""="","",IFERROR(INDEX('المشاريع'!$B$6:$B$205,MATCH(B939&amp;"",'المشاريع'!$A$6:$A$205,0))&amp;"","كود غير موجود"))</f>
        <v/>
      </c>
      <c r="F939" s="18">
        <f>IF(OR(B939&amp;""="",NOT(ISNUMBER(C939))),"",IFERROR(IF(INDEX('المشاريع'!$D$6:$D$205,MATCH(B939&amp;"",'المشاريع'!$A$6:$A$205,0))="بالساعة",ROUND(C939*INDEX('المشاريع'!$F$6:$F$205,MATCH(B939&amp;"",'المشاريع'!$A$6:$A$205,0)),2),0),0))</f>
        <v/>
      </c>
    </row>
    <row r="940">
      <c r="A940" s="13" t="n"/>
      <c r="B940" s="5" t="n"/>
      <c r="C940" s="19" t="n"/>
      <c r="D940" s="5" t="n"/>
      <c r="E940" s="6">
        <f>IF(B940&amp;""="","",IFERROR(INDEX('المشاريع'!$B$6:$B$205,MATCH(B940&amp;"",'المشاريع'!$A$6:$A$205,0))&amp;"","كود غير موجود"))</f>
        <v/>
      </c>
      <c r="F940" s="18">
        <f>IF(OR(B940&amp;""="",NOT(ISNUMBER(C940))),"",IFERROR(IF(INDEX('المشاريع'!$D$6:$D$205,MATCH(B940&amp;"",'المشاريع'!$A$6:$A$205,0))="بالساعة",ROUND(C940*INDEX('المشاريع'!$F$6:$F$205,MATCH(B940&amp;"",'المشاريع'!$A$6:$A$205,0)),2),0),0))</f>
        <v/>
      </c>
    </row>
    <row r="941">
      <c r="A941" s="13" t="n"/>
      <c r="B941" s="5" t="n"/>
      <c r="C941" s="19" t="n"/>
      <c r="D941" s="5" t="n"/>
      <c r="E941" s="6">
        <f>IF(B941&amp;""="","",IFERROR(INDEX('المشاريع'!$B$6:$B$205,MATCH(B941&amp;"",'المشاريع'!$A$6:$A$205,0))&amp;"","كود غير موجود"))</f>
        <v/>
      </c>
      <c r="F941" s="18">
        <f>IF(OR(B941&amp;""="",NOT(ISNUMBER(C941))),"",IFERROR(IF(INDEX('المشاريع'!$D$6:$D$205,MATCH(B941&amp;"",'المشاريع'!$A$6:$A$205,0))="بالساعة",ROUND(C941*INDEX('المشاريع'!$F$6:$F$205,MATCH(B941&amp;"",'المشاريع'!$A$6:$A$205,0)),2),0),0))</f>
        <v/>
      </c>
    </row>
    <row r="942">
      <c r="A942" s="13" t="n"/>
      <c r="B942" s="5" t="n"/>
      <c r="C942" s="19" t="n"/>
      <c r="D942" s="5" t="n"/>
      <c r="E942" s="6">
        <f>IF(B942&amp;""="","",IFERROR(INDEX('المشاريع'!$B$6:$B$205,MATCH(B942&amp;"",'المشاريع'!$A$6:$A$205,0))&amp;"","كود غير موجود"))</f>
        <v/>
      </c>
      <c r="F942" s="18">
        <f>IF(OR(B942&amp;""="",NOT(ISNUMBER(C942))),"",IFERROR(IF(INDEX('المشاريع'!$D$6:$D$205,MATCH(B942&amp;"",'المشاريع'!$A$6:$A$205,0))="بالساعة",ROUND(C942*INDEX('المشاريع'!$F$6:$F$205,MATCH(B942&amp;"",'المشاريع'!$A$6:$A$205,0)),2),0),0))</f>
        <v/>
      </c>
    </row>
    <row r="943">
      <c r="A943" s="13" t="n"/>
      <c r="B943" s="5" t="n"/>
      <c r="C943" s="19" t="n"/>
      <c r="D943" s="5" t="n"/>
      <c r="E943" s="6">
        <f>IF(B943&amp;""="","",IFERROR(INDEX('المشاريع'!$B$6:$B$205,MATCH(B943&amp;"",'المشاريع'!$A$6:$A$205,0))&amp;"","كود غير موجود"))</f>
        <v/>
      </c>
      <c r="F943" s="18">
        <f>IF(OR(B943&amp;""="",NOT(ISNUMBER(C943))),"",IFERROR(IF(INDEX('المشاريع'!$D$6:$D$205,MATCH(B943&amp;"",'المشاريع'!$A$6:$A$205,0))="بالساعة",ROUND(C943*INDEX('المشاريع'!$F$6:$F$205,MATCH(B943&amp;"",'المشاريع'!$A$6:$A$205,0)),2),0),0))</f>
        <v/>
      </c>
    </row>
    <row r="944">
      <c r="A944" s="13" t="n"/>
      <c r="B944" s="5" t="n"/>
      <c r="C944" s="19" t="n"/>
      <c r="D944" s="5" t="n"/>
      <c r="E944" s="6">
        <f>IF(B944&amp;""="","",IFERROR(INDEX('المشاريع'!$B$6:$B$205,MATCH(B944&amp;"",'المشاريع'!$A$6:$A$205,0))&amp;"","كود غير موجود"))</f>
        <v/>
      </c>
      <c r="F944" s="18">
        <f>IF(OR(B944&amp;""="",NOT(ISNUMBER(C944))),"",IFERROR(IF(INDEX('المشاريع'!$D$6:$D$205,MATCH(B944&amp;"",'المشاريع'!$A$6:$A$205,0))="بالساعة",ROUND(C944*INDEX('المشاريع'!$F$6:$F$205,MATCH(B944&amp;"",'المشاريع'!$A$6:$A$205,0)),2),0),0))</f>
        <v/>
      </c>
    </row>
    <row r="945">
      <c r="A945" s="13" t="n"/>
      <c r="B945" s="5" t="n"/>
      <c r="C945" s="19" t="n"/>
      <c r="D945" s="5" t="n"/>
      <c r="E945" s="6">
        <f>IF(B945&amp;""="","",IFERROR(INDEX('المشاريع'!$B$6:$B$205,MATCH(B945&amp;"",'المشاريع'!$A$6:$A$205,0))&amp;"","كود غير موجود"))</f>
        <v/>
      </c>
      <c r="F945" s="18">
        <f>IF(OR(B945&amp;""="",NOT(ISNUMBER(C945))),"",IFERROR(IF(INDEX('المشاريع'!$D$6:$D$205,MATCH(B945&amp;"",'المشاريع'!$A$6:$A$205,0))="بالساعة",ROUND(C945*INDEX('المشاريع'!$F$6:$F$205,MATCH(B945&amp;"",'المشاريع'!$A$6:$A$205,0)),2),0),0))</f>
        <v/>
      </c>
    </row>
    <row r="946">
      <c r="A946" s="13" t="n"/>
      <c r="B946" s="5" t="n"/>
      <c r="C946" s="19" t="n"/>
      <c r="D946" s="5" t="n"/>
      <c r="E946" s="6">
        <f>IF(B946&amp;""="","",IFERROR(INDEX('المشاريع'!$B$6:$B$205,MATCH(B946&amp;"",'المشاريع'!$A$6:$A$205,0))&amp;"","كود غير موجود"))</f>
        <v/>
      </c>
      <c r="F946" s="18">
        <f>IF(OR(B946&amp;""="",NOT(ISNUMBER(C946))),"",IFERROR(IF(INDEX('المشاريع'!$D$6:$D$205,MATCH(B946&amp;"",'المشاريع'!$A$6:$A$205,0))="بالساعة",ROUND(C946*INDEX('المشاريع'!$F$6:$F$205,MATCH(B946&amp;"",'المشاريع'!$A$6:$A$205,0)),2),0),0))</f>
        <v/>
      </c>
    </row>
    <row r="947">
      <c r="A947" s="13" t="n"/>
      <c r="B947" s="5" t="n"/>
      <c r="C947" s="19" t="n"/>
      <c r="D947" s="5" t="n"/>
      <c r="E947" s="6">
        <f>IF(B947&amp;""="","",IFERROR(INDEX('المشاريع'!$B$6:$B$205,MATCH(B947&amp;"",'المشاريع'!$A$6:$A$205,0))&amp;"","كود غير موجود"))</f>
        <v/>
      </c>
      <c r="F947" s="18">
        <f>IF(OR(B947&amp;""="",NOT(ISNUMBER(C947))),"",IFERROR(IF(INDEX('المشاريع'!$D$6:$D$205,MATCH(B947&amp;"",'المشاريع'!$A$6:$A$205,0))="بالساعة",ROUND(C947*INDEX('المشاريع'!$F$6:$F$205,MATCH(B947&amp;"",'المشاريع'!$A$6:$A$205,0)),2),0),0))</f>
        <v/>
      </c>
    </row>
    <row r="948">
      <c r="A948" s="13" t="n"/>
      <c r="B948" s="5" t="n"/>
      <c r="C948" s="19" t="n"/>
      <c r="D948" s="5" t="n"/>
      <c r="E948" s="6">
        <f>IF(B948&amp;""="","",IFERROR(INDEX('المشاريع'!$B$6:$B$205,MATCH(B948&amp;"",'المشاريع'!$A$6:$A$205,0))&amp;"","كود غير موجود"))</f>
        <v/>
      </c>
      <c r="F948" s="18">
        <f>IF(OR(B948&amp;""="",NOT(ISNUMBER(C948))),"",IFERROR(IF(INDEX('المشاريع'!$D$6:$D$205,MATCH(B948&amp;"",'المشاريع'!$A$6:$A$205,0))="بالساعة",ROUND(C948*INDEX('المشاريع'!$F$6:$F$205,MATCH(B948&amp;"",'المشاريع'!$A$6:$A$205,0)),2),0),0))</f>
        <v/>
      </c>
    </row>
    <row r="949">
      <c r="A949" s="13" t="n"/>
      <c r="B949" s="5" t="n"/>
      <c r="C949" s="19" t="n"/>
      <c r="D949" s="5" t="n"/>
      <c r="E949" s="6">
        <f>IF(B949&amp;""="","",IFERROR(INDEX('المشاريع'!$B$6:$B$205,MATCH(B949&amp;"",'المشاريع'!$A$6:$A$205,0))&amp;"","كود غير موجود"))</f>
        <v/>
      </c>
      <c r="F949" s="18">
        <f>IF(OR(B949&amp;""="",NOT(ISNUMBER(C949))),"",IFERROR(IF(INDEX('المشاريع'!$D$6:$D$205,MATCH(B949&amp;"",'المشاريع'!$A$6:$A$205,0))="بالساعة",ROUND(C949*INDEX('المشاريع'!$F$6:$F$205,MATCH(B949&amp;"",'المشاريع'!$A$6:$A$205,0)),2),0),0))</f>
        <v/>
      </c>
    </row>
    <row r="950">
      <c r="A950" s="13" t="n"/>
      <c r="B950" s="5" t="n"/>
      <c r="C950" s="19" t="n"/>
      <c r="D950" s="5" t="n"/>
      <c r="E950" s="6">
        <f>IF(B950&amp;""="","",IFERROR(INDEX('المشاريع'!$B$6:$B$205,MATCH(B950&amp;"",'المشاريع'!$A$6:$A$205,0))&amp;"","كود غير موجود"))</f>
        <v/>
      </c>
      <c r="F950" s="18">
        <f>IF(OR(B950&amp;""="",NOT(ISNUMBER(C950))),"",IFERROR(IF(INDEX('المشاريع'!$D$6:$D$205,MATCH(B950&amp;"",'المشاريع'!$A$6:$A$205,0))="بالساعة",ROUND(C950*INDEX('المشاريع'!$F$6:$F$205,MATCH(B950&amp;"",'المشاريع'!$A$6:$A$205,0)),2),0),0))</f>
        <v/>
      </c>
    </row>
    <row r="951">
      <c r="A951" s="13" t="n"/>
      <c r="B951" s="5" t="n"/>
      <c r="C951" s="19" t="n"/>
      <c r="D951" s="5" t="n"/>
      <c r="E951" s="6">
        <f>IF(B951&amp;""="","",IFERROR(INDEX('المشاريع'!$B$6:$B$205,MATCH(B951&amp;"",'المشاريع'!$A$6:$A$205,0))&amp;"","كود غير موجود"))</f>
        <v/>
      </c>
      <c r="F951" s="18">
        <f>IF(OR(B951&amp;""="",NOT(ISNUMBER(C951))),"",IFERROR(IF(INDEX('المشاريع'!$D$6:$D$205,MATCH(B951&amp;"",'المشاريع'!$A$6:$A$205,0))="بالساعة",ROUND(C951*INDEX('المشاريع'!$F$6:$F$205,MATCH(B951&amp;"",'المشاريع'!$A$6:$A$205,0)),2),0),0))</f>
        <v/>
      </c>
    </row>
    <row r="952">
      <c r="A952" s="13" t="n"/>
      <c r="B952" s="5" t="n"/>
      <c r="C952" s="19" t="n"/>
      <c r="D952" s="5" t="n"/>
      <c r="E952" s="6">
        <f>IF(B952&amp;""="","",IFERROR(INDEX('المشاريع'!$B$6:$B$205,MATCH(B952&amp;"",'المشاريع'!$A$6:$A$205,0))&amp;"","كود غير موجود"))</f>
        <v/>
      </c>
      <c r="F952" s="18">
        <f>IF(OR(B952&amp;""="",NOT(ISNUMBER(C952))),"",IFERROR(IF(INDEX('المشاريع'!$D$6:$D$205,MATCH(B952&amp;"",'المشاريع'!$A$6:$A$205,0))="بالساعة",ROUND(C952*INDEX('المشاريع'!$F$6:$F$205,MATCH(B952&amp;"",'المشاريع'!$A$6:$A$205,0)),2),0),0))</f>
        <v/>
      </c>
    </row>
    <row r="953">
      <c r="A953" s="13" t="n"/>
      <c r="B953" s="5" t="n"/>
      <c r="C953" s="19" t="n"/>
      <c r="D953" s="5" t="n"/>
      <c r="E953" s="6">
        <f>IF(B953&amp;""="","",IFERROR(INDEX('المشاريع'!$B$6:$B$205,MATCH(B953&amp;"",'المشاريع'!$A$6:$A$205,0))&amp;"","كود غير موجود"))</f>
        <v/>
      </c>
      <c r="F953" s="18">
        <f>IF(OR(B953&amp;""="",NOT(ISNUMBER(C953))),"",IFERROR(IF(INDEX('المشاريع'!$D$6:$D$205,MATCH(B953&amp;"",'المشاريع'!$A$6:$A$205,0))="بالساعة",ROUND(C953*INDEX('المشاريع'!$F$6:$F$205,MATCH(B953&amp;"",'المشاريع'!$A$6:$A$205,0)),2),0),0))</f>
        <v/>
      </c>
    </row>
    <row r="954">
      <c r="A954" s="13" t="n"/>
      <c r="B954" s="5" t="n"/>
      <c r="C954" s="19" t="n"/>
      <c r="D954" s="5" t="n"/>
      <c r="E954" s="6">
        <f>IF(B954&amp;""="","",IFERROR(INDEX('المشاريع'!$B$6:$B$205,MATCH(B954&amp;"",'المشاريع'!$A$6:$A$205,0))&amp;"","كود غير موجود"))</f>
        <v/>
      </c>
      <c r="F954" s="18">
        <f>IF(OR(B954&amp;""="",NOT(ISNUMBER(C954))),"",IFERROR(IF(INDEX('المشاريع'!$D$6:$D$205,MATCH(B954&amp;"",'المشاريع'!$A$6:$A$205,0))="بالساعة",ROUND(C954*INDEX('المشاريع'!$F$6:$F$205,MATCH(B954&amp;"",'المشاريع'!$A$6:$A$205,0)),2),0),0))</f>
        <v/>
      </c>
    </row>
    <row r="955">
      <c r="A955" s="13" t="n"/>
      <c r="B955" s="5" t="n"/>
      <c r="C955" s="19" t="n"/>
      <c r="D955" s="5" t="n"/>
      <c r="E955" s="6">
        <f>IF(B955&amp;""="","",IFERROR(INDEX('المشاريع'!$B$6:$B$205,MATCH(B955&amp;"",'المشاريع'!$A$6:$A$205,0))&amp;"","كود غير موجود"))</f>
        <v/>
      </c>
      <c r="F955" s="18">
        <f>IF(OR(B955&amp;""="",NOT(ISNUMBER(C955))),"",IFERROR(IF(INDEX('المشاريع'!$D$6:$D$205,MATCH(B955&amp;"",'المشاريع'!$A$6:$A$205,0))="بالساعة",ROUND(C955*INDEX('المشاريع'!$F$6:$F$205,MATCH(B955&amp;"",'المشاريع'!$A$6:$A$205,0)),2),0),0))</f>
        <v/>
      </c>
    </row>
    <row r="956">
      <c r="A956" s="13" t="n"/>
      <c r="B956" s="5" t="n"/>
      <c r="C956" s="19" t="n"/>
      <c r="D956" s="5" t="n"/>
      <c r="E956" s="6">
        <f>IF(B956&amp;""="","",IFERROR(INDEX('المشاريع'!$B$6:$B$205,MATCH(B956&amp;"",'المشاريع'!$A$6:$A$205,0))&amp;"","كود غير موجود"))</f>
        <v/>
      </c>
      <c r="F956" s="18">
        <f>IF(OR(B956&amp;""="",NOT(ISNUMBER(C956))),"",IFERROR(IF(INDEX('المشاريع'!$D$6:$D$205,MATCH(B956&amp;"",'المشاريع'!$A$6:$A$205,0))="بالساعة",ROUND(C956*INDEX('المشاريع'!$F$6:$F$205,MATCH(B956&amp;"",'المشاريع'!$A$6:$A$205,0)),2),0),0))</f>
        <v/>
      </c>
    </row>
    <row r="957">
      <c r="A957" s="13" t="n"/>
      <c r="B957" s="5" t="n"/>
      <c r="C957" s="19" t="n"/>
      <c r="D957" s="5" t="n"/>
      <c r="E957" s="6">
        <f>IF(B957&amp;""="","",IFERROR(INDEX('المشاريع'!$B$6:$B$205,MATCH(B957&amp;"",'المشاريع'!$A$6:$A$205,0))&amp;"","كود غير موجود"))</f>
        <v/>
      </c>
      <c r="F957" s="18">
        <f>IF(OR(B957&amp;""="",NOT(ISNUMBER(C957))),"",IFERROR(IF(INDEX('المشاريع'!$D$6:$D$205,MATCH(B957&amp;"",'المشاريع'!$A$6:$A$205,0))="بالساعة",ROUND(C957*INDEX('المشاريع'!$F$6:$F$205,MATCH(B957&amp;"",'المشاريع'!$A$6:$A$205,0)),2),0),0))</f>
        <v/>
      </c>
    </row>
    <row r="958">
      <c r="A958" s="13" t="n"/>
      <c r="B958" s="5" t="n"/>
      <c r="C958" s="19" t="n"/>
      <c r="D958" s="5" t="n"/>
      <c r="E958" s="6">
        <f>IF(B958&amp;""="","",IFERROR(INDEX('المشاريع'!$B$6:$B$205,MATCH(B958&amp;"",'المشاريع'!$A$6:$A$205,0))&amp;"","كود غير موجود"))</f>
        <v/>
      </c>
      <c r="F958" s="18">
        <f>IF(OR(B958&amp;""="",NOT(ISNUMBER(C958))),"",IFERROR(IF(INDEX('المشاريع'!$D$6:$D$205,MATCH(B958&amp;"",'المشاريع'!$A$6:$A$205,0))="بالساعة",ROUND(C958*INDEX('المشاريع'!$F$6:$F$205,MATCH(B958&amp;"",'المشاريع'!$A$6:$A$205,0)),2),0),0))</f>
        <v/>
      </c>
    </row>
    <row r="959">
      <c r="A959" s="13" t="n"/>
      <c r="B959" s="5" t="n"/>
      <c r="C959" s="19" t="n"/>
      <c r="D959" s="5" t="n"/>
      <c r="E959" s="6">
        <f>IF(B959&amp;""="","",IFERROR(INDEX('المشاريع'!$B$6:$B$205,MATCH(B959&amp;"",'المشاريع'!$A$6:$A$205,0))&amp;"","كود غير موجود"))</f>
        <v/>
      </c>
      <c r="F959" s="18">
        <f>IF(OR(B959&amp;""="",NOT(ISNUMBER(C959))),"",IFERROR(IF(INDEX('المشاريع'!$D$6:$D$205,MATCH(B959&amp;"",'المشاريع'!$A$6:$A$205,0))="بالساعة",ROUND(C959*INDEX('المشاريع'!$F$6:$F$205,MATCH(B959&amp;"",'المشاريع'!$A$6:$A$205,0)),2),0),0))</f>
        <v/>
      </c>
    </row>
    <row r="960">
      <c r="A960" s="13" t="n"/>
      <c r="B960" s="5" t="n"/>
      <c r="C960" s="19" t="n"/>
      <c r="D960" s="5" t="n"/>
      <c r="E960" s="6">
        <f>IF(B960&amp;""="","",IFERROR(INDEX('المشاريع'!$B$6:$B$205,MATCH(B960&amp;"",'المشاريع'!$A$6:$A$205,0))&amp;"","كود غير موجود"))</f>
        <v/>
      </c>
      <c r="F960" s="18">
        <f>IF(OR(B960&amp;""="",NOT(ISNUMBER(C960))),"",IFERROR(IF(INDEX('المشاريع'!$D$6:$D$205,MATCH(B960&amp;"",'المشاريع'!$A$6:$A$205,0))="بالساعة",ROUND(C960*INDEX('المشاريع'!$F$6:$F$205,MATCH(B960&amp;"",'المشاريع'!$A$6:$A$205,0)),2),0),0))</f>
        <v/>
      </c>
    </row>
    <row r="961">
      <c r="A961" s="13" t="n"/>
      <c r="B961" s="5" t="n"/>
      <c r="C961" s="19" t="n"/>
      <c r="D961" s="5" t="n"/>
      <c r="E961" s="6">
        <f>IF(B961&amp;""="","",IFERROR(INDEX('المشاريع'!$B$6:$B$205,MATCH(B961&amp;"",'المشاريع'!$A$6:$A$205,0))&amp;"","كود غير موجود"))</f>
        <v/>
      </c>
      <c r="F961" s="18">
        <f>IF(OR(B961&amp;""="",NOT(ISNUMBER(C961))),"",IFERROR(IF(INDEX('المشاريع'!$D$6:$D$205,MATCH(B961&amp;"",'المشاريع'!$A$6:$A$205,0))="بالساعة",ROUND(C961*INDEX('المشاريع'!$F$6:$F$205,MATCH(B961&amp;"",'المشاريع'!$A$6:$A$205,0)),2),0),0))</f>
        <v/>
      </c>
    </row>
    <row r="962">
      <c r="A962" s="13" t="n"/>
      <c r="B962" s="5" t="n"/>
      <c r="C962" s="19" t="n"/>
      <c r="D962" s="5" t="n"/>
      <c r="E962" s="6">
        <f>IF(B962&amp;""="","",IFERROR(INDEX('المشاريع'!$B$6:$B$205,MATCH(B962&amp;"",'المشاريع'!$A$6:$A$205,0))&amp;"","كود غير موجود"))</f>
        <v/>
      </c>
      <c r="F962" s="18">
        <f>IF(OR(B962&amp;""="",NOT(ISNUMBER(C962))),"",IFERROR(IF(INDEX('المشاريع'!$D$6:$D$205,MATCH(B962&amp;"",'المشاريع'!$A$6:$A$205,0))="بالساعة",ROUND(C962*INDEX('المشاريع'!$F$6:$F$205,MATCH(B962&amp;"",'المشاريع'!$A$6:$A$205,0)),2),0),0))</f>
        <v/>
      </c>
    </row>
    <row r="963">
      <c r="A963" s="13" t="n"/>
      <c r="B963" s="5" t="n"/>
      <c r="C963" s="19" t="n"/>
      <c r="D963" s="5" t="n"/>
      <c r="E963" s="6">
        <f>IF(B963&amp;""="","",IFERROR(INDEX('المشاريع'!$B$6:$B$205,MATCH(B963&amp;"",'المشاريع'!$A$6:$A$205,0))&amp;"","كود غير موجود"))</f>
        <v/>
      </c>
      <c r="F963" s="18">
        <f>IF(OR(B963&amp;""="",NOT(ISNUMBER(C963))),"",IFERROR(IF(INDEX('المشاريع'!$D$6:$D$205,MATCH(B963&amp;"",'المشاريع'!$A$6:$A$205,0))="بالساعة",ROUND(C963*INDEX('المشاريع'!$F$6:$F$205,MATCH(B963&amp;"",'المشاريع'!$A$6:$A$205,0)),2),0),0))</f>
        <v/>
      </c>
    </row>
    <row r="964">
      <c r="A964" s="13" t="n"/>
      <c r="B964" s="5" t="n"/>
      <c r="C964" s="19" t="n"/>
      <c r="D964" s="5" t="n"/>
      <c r="E964" s="6">
        <f>IF(B964&amp;""="","",IFERROR(INDEX('المشاريع'!$B$6:$B$205,MATCH(B964&amp;"",'المشاريع'!$A$6:$A$205,0))&amp;"","كود غير موجود"))</f>
        <v/>
      </c>
      <c r="F964" s="18">
        <f>IF(OR(B964&amp;""="",NOT(ISNUMBER(C964))),"",IFERROR(IF(INDEX('المشاريع'!$D$6:$D$205,MATCH(B964&amp;"",'المشاريع'!$A$6:$A$205,0))="بالساعة",ROUND(C964*INDEX('المشاريع'!$F$6:$F$205,MATCH(B964&amp;"",'المشاريع'!$A$6:$A$205,0)),2),0),0))</f>
        <v/>
      </c>
    </row>
    <row r="965">
      <c r="A965" s="13" t="n"/>
      <c r="B965" s="5" t="n"/>
      <c r="C965" s="19" t="n"/>
      <c r="D965" s="5" t="n"/>
      <c r="E965" s="6">
        <f>IF(B965&amp;""="","",IFERROR(INDEX('المشاريع'!$B$6:$B$205,MATCH(B965&amp;"",'المشاريع'!$A$6:$A$205,0))&amp;"","كود غير موجود"))</f>
        <v/>
      </c>
      <c r="F965" s="18">
        <f>IF(OR(B965&amp;""="",NOT(ISNUMBER(C965))),"",IFERROR(IF(INDEX('المشاريع'!$D$6:$D$205,MATCH(B965&amp;"",'المشاريع'!$A$6:$A$205,0))="بالساعة",ROUND(C965*INDEX('المشاريع'!$F$6:$F$205,MATCH(B965&amp;"",'المشاريع'!$A$6:$A$205,0)),2),0),0))</f>
        <v/>
      </c>
    </row>
    <row r="966">
      <c r="A966" s="13" t="n"/>
      <c r="B966" s="5" t="n"/>
      <c r="C966" s="19" t="n"/>
      <c r="D966" s="5" t="n"/>
      <c r="E966" s="6">
        <f>IF(B966&amp;""="","",IFERROR(INDEX('المشاريع'!$B$6:$B$205,MATCH(B966&amp;"",'المشاريع'!$A$6:$A$205,0))&amp;"","كود غير موجود"))</f>
        <v/>
      </c>
      <c r="F966" s="18">
        <f>IF(OR(B966&amp;""="",NOT(ISNUMBER(C966))),"",IFERROR(IF(INDEX('المشاريع'!$D$6:$D$205,MATCH(B966&amp;"",'المشاريع'!$A$6:$A$205,0))="بالساعة",ROUND(C966*INDEX('المشاريع'!$F$6:$F$205,MATCH(B966&amp;"",'المشاريع'!$A$6:$A$205,0)),2),0),0))</f>
        <v/>
      </c>
    </row>
    <row r="967">
      <c r="A967" s="13" t="n"/>
      <c r="B967" s="5" t="n"/>
      <c r="C967" s="19" t="n"/>
      <c r="D967" s="5" t="n"/>
      <c r="E967" s="6">
        <f>IF(B967&amp;""="","",IFERROR(INDEX('المشاريع'!$B$6:$B$205,MATCH(B967&amp;"",'المشاريع'!$A$6:$A$205,0))&amp;"","كود غير موجود"))</f>
        <v/>
      </c>
      <c r="F967" s="18">
        <f>IF(OR(B967&amp;""="",NOT(ISNUMBER(C967))),"",IFERROR(IF(INDEX('المشاريع'!$D$6:$D$205,MATCH(B967&amp;"",'المشاريع'!$A$6:$A$205,0))="بالساعة",ROUND(C967*INDEX('المشاريع'!$F$6:$F$205,MATCH(B967&amp;"",'المشاريع'!$A$6:$A$205,0)),2),0),0))</f>
        <v/>
      </c>
    </row>
    <row r="968">
      <c r="A968" s="13" t="n"/>
      <c r="B968" s="5" t="n"/>
      <c r="C968" s="19" t="n"/>
      <c r="D968" s="5" t="n"/>
      <c r="E968" s="6">
        <f>IF(B968&amp;""="","",IFERROR(INDEX('المشاريع'!$B$6:$B$205,MATCH(B968&amp;"",'المشاريع'!$A$6:$A$205,0))&amp;"","كود غير موجود"))</f>
        <v/>
      </c>
      <c r="F968" s="18">
        <f>IF(OR(B968&amp;""="",NOT(ISNUMBER(C968))),"",IFERROR(IF(INDEX('المشاريع'!$D$6:$D$205,MATCH(B968&amp;"",'المشاريع'!$A$6:$A$205,0))="بالساعة",ROUND(C968*INDEX('المشاريع'!$F$6:$F$205,MATCH(B968&amp;"",'المشاريع'!$A$6:$A$205,0)),2),0),0))</f>
        <v/>
      </c>
    </row>
    <row r="969">
      <c r="A969" s="13" t="n"/>
      <c r="B969" s="5" t="n"/>
      <c r="C969" s="19" t="n"/>
      <c r="D969" s="5" t="n"/>
      <c r="E969" s="6">
        <f>IF(B969&amp;""="","",IFERROR(INDEX('المشاريع'!$B$6:$B$205,MATCH(B969&amp;"",'المشاريع'!$A$6:$A$205,0))&amp;"","كود غير موجود"))</f>
        <v/>
      </c>
      <c r="F969" s="18">
        <f>IF(OR(B969&amp;""="",NOT(ISNUMBER(C969))),"",IFERROR(IF(INDEX('المشاريع'!$D$6:$D$205,MATCH(B969&amp;"",'المشاريع'!$A$6:$A$205,0))="بالساعة",ROUND(C969*INDEX('المشاريع'!$F$6:$F$205,MATCH(B969&amp;"",'المشاريع'!$A$6:$A$205,0)),2),0),0))</f>
        <v/>
      </c>
    </row>
    <row r="970">
      <c r="A970" s="13" t="n"/>
      <c r="B970" s="5" t="n"/>
      <c r="C970" s="19" t="n"/>
      <c r="D970" s="5" t="n"/>
      <c r="E970" s="6">
        <f>IF(B970&amp;""="","",IFERROR(INDEX('المشاريع'!$B$6:$B$205,MATCH(B970&amp;"",'المشاريع'!$A$6:$A$205,0))&amp;"","كود غير موجود"))</f>
        <v/>
      </c>
      <c r="F970" s="18">
        <f>IF(OR(B970&amp;""="",NOT(ISNUMBER(C970))),"",IFERROR(IF(INDEX('المشاريع'!$D$6:$D$205,MATCH(B970&amp;"",'المشاريع'!$A$6:$A$205,0))="بالساعة",ROUND(C970*INDEX('المشاريع'!$F$6:$F$205,MATCH(B970&amp;"",'المشاريع'!$A$6:$A$205,0)),2),0),0))</f>
        <v/>
      </c>
    </row>
    <row r="971">
      <c r="A971" s="13" t="n"/>
      <c r="B971" s="5" t="n"/>
      <c r="C971" s="19" t="n"/>
      <c r="D971" s="5" t="n"/>
      <c r="E971" s="6">
        <f>IF(B971&amp;""="","",IFERROR(INDEX('المشاريع'!$B$6:$B$205,MATCH(B971&amp;"",'المشاريع'!$A$6:$A$205,0))&amp;"","كود غير موجود"))</f>
        <v/>
      </c>
      <c r="F971" s="18">
        <f>IF(OR(B971&amp;""="",NOT(ISNUMBER(C971))),"",IFERROR(IF(INDEX('المشاريع'!$D$6:$D$205,MATCH(B971&amp;"",'المشاريع'!$A$6:$A$205,0))="بالساعة",ROUND(C971*INDEX('المشاريع'!$F$6:$F$205,MATCH(B971&amp;"",'المشاريع'!$A$6:$A$205,0)),2),0),0))</f>
        <v/>
      </c>
    </row>
    <row r="972">
      <c r="A972" s="13" t="n"/>
      <c r="B972" s="5" t="n"/>
      <c r="C972" s="19" t="n"/>
      <c r="D972" s="5" t="n"/>
      <c r="E972" s="6">
        <f>IF(B972&amp;""="","",IFERROR(INDEX('المشاريع'!$B$6:$B$205,MATCH(B972&amp;"",'المشاريع'!$A$6:$A$205,0))&amp;"","كود غير موجود"))</f>
        <v/>
      </c>
      <c r="F972" s="18">
        <f>IF(OR(B972&amp;""="",NOT(ISNUMBER(C972))),"",IFERROR(IF(INDEX('المشاريع'!$D$6:$D$205,MATCH(B972&amp;"",'المشاريع'!$A$6:$A$205,0))="بالساعة",ROUND(C972*INDEX('المشاريع'!$F$6:$F$205,MATCH(B972&amp;"",'المشاريع'!$A$6:$A$205,0)),2),0),0))</f>
        <v/>
      </c>
    </row>
    <row r="973">
      <c r="A973" s="13" t="n"/>
      <c r="B973" s="5" t="n"/>
      <c r="C973" s="19" t="n"/>
      <c r="D973" s="5" t="n"/>
      <c r="E973" s="6">
        <f>IF(B973&amp;""="","",IFERROR(INDEX('المشاريع'!$B$6:$B$205,MATCH(B973&amp;"",'المشاريع'!$A$6:$A$205,0))&amp;"","كود غير موجود"))</f>
        <v/>
      </c>
      <c r="F973" s="18">
        <f>IF(OR(B973&amp;""="",NOT(ISNUMBER(C973))),"",IFERROR(IF(INDEX('المشاريع'!$D$6:$D$205,MATCH(B973&amp;"",'المشاريع'!$A$6:$A$205,0))="بالساعة",ROUND(C973*INDEX('المشاريع'!$F$6:$F$205,MATCH(B973&amp;"",'المشاريع'!$A$6:$A$205,0)),2),0),0))</f>
        <v/>
      </c>
    </row>
    <row r="974">
      <c r="A974" s="13" t="n"/>
      <c r="B974" s="5" t="n"/>
      <c r="C974" s="19" t="n"/>
      <c r="D974" s="5" t="n"/>
      <c r="E974" s="6">
        <f>IF(B974&amp;""="","",IFERROR(INDEX('المشاريع'!$B$6:$B$205,MATCH(B974&amp;"",'المشاريع'!$A$6:$A$205,0))&amp;"","كود غير موجود"))</f>
        <v/>
      </c>
      <c r="F974" s="18">
        <f>IF(OR(B974&amp;""="",NOT(ISNUMBER(C974))),"",IFERROR(IF(INDEX('المشاريع'!$D$6:$D$205,MATCH(B974&amp;"",'المشاريع'!$A$6:$A$205,0))="بالساعة",ROUND(C974*INDEX('المشاريع'!$F$6:$F$205,MATCH(B974&amp;"",'المشاريع'!$A$6:$A$205,0)),2),0),0))</f>
        <v/>
      </c>
    </row>
    <row r="975">
      <c r="A975" s="13" t="n"/>
      <c r="B975" s="5" t="n"/>
      <c r="C975" s="19" t="n"/>
      <c r="D975" s="5" t="n"/>
      <c r="E975" s="6">
        <f>IF(B975&amp;""="","",IFERROR(INDEX('المشاريع'!$B$6:$B$205,MATCH(B975&amp;"",'المشاريع'!$A$6:$A$205,0))&amp;"","كود غير موجود"))</f>
        <v/>
      </c>
      <c r="F975" s="18">
        <f>IF(OR(B975&amp;""="",NOT(ISNUMBER(C975))),"",IFERROR(IF(INDEX('المشاريع'!$D$6:$D$205,MATCH(B975&amp;"",'المشاريع'!$A$6:$A$205,0))="بالساعة",ROUND(C975*INDEX('المشاريع'!$F$6:$F$205,MATCH(B975&amp;"",'المشاريع'!$A$6:$A$205,0)),2),0),0))</f>
        <v/>
      </c>
    </row>
    <row r="976">
      <c r="A976" s="13" t="n"/>
      <c r="B976" s="5" t="n"/>
      <c r="C976" s="19" t="n"/>
      <c r="D976" s="5" t="n"/>
      <c r="E976" s="6">
        <f>IF(B976&amp;""="","",IFERROR(INDEX('المشاريع'!$B$6:$B$205,MATCH(B976&amp;"",'المشاريع'!$A$6:$A$205,0))&amp;"","كود غير موجود"))</f>
        <v/>
      </c>
      <c r="F976" s="18">
        <f>IF(OR(B976&amp;""="",NOT(ISNUMBER(C976))),"",IFERROR(IF(INDEX('المشاريع'!$D$6:$D$205,MATCH(B976&amp;"",'المشاريع'!$A$6:$A$205,0))="بالساعة",ROUND(C976*INDEX('المشاريع'!$F$6:$F$205,MATCH(B976&amp;"",'المشاريع'!$A$6:$A$205,0)),2),0),0))</f>
        <v/>
      </c>
    </row>
    <row r="977">
      <c r="A977" s="13" t="n"/>
      <c r="B977" s="5" t="n"/>
      <c r="C977" s="19" t="n"/>
      <c r="D977" s="5" t="n"/>
      <c r="E977" s="6">
        <f>IF(B977&amp;""="","",IFERROR(INDEX('المشاريع'!$B$6:$B$205,MATCH(B977&amp;"",'المشاريع'!$A$6:$A$205,0))&amp;"","كود غير موجود"))</f>
        <v/>
      </c>
      <c r="F977" s="18">
        <f>IF(OR(B977&amp;""="",NOT(ISNUMBER(C977))),"",IFERROR(IF(INDEX('المشاريع'!$D$6:$D$205,MATCH(B977&amp;"",'المشاريع'!$A$6:$A$205,0))="بالساعة",ROUND(C977*INDEX('المشاريع'!$F$6:$F$205,MATCH(B977&amp;"",'المشاريع'!$A$6:$A$205,0)),2),0),0))</f>
        <v/>
      </c>
    </row>
    <row r="978">
      <c r="A978" s="13" t="n"/>
      <c r="B978" s="5" t="n"/>
      <c r="C978" s="19" t="n"/>
      <c r="D978" s="5" t="n"/>
      <c r="E978" s="6">
        <f>IF(B978&amp;""="","",IFERROR(INDEX('المشاريع'!$B$6:$B$205,MATCH(B978&amp;"",'المشاريع'!$A$6:$A$205,0))&amp;"","كود غير موجود"))</f>
        <v/>
      </c>
      <c r="F978" s="18">
        <f>IF(OR(B978&amp;""="",NOT(ISNUMBER(C978))),"",IFERROR(IF(INDEX('المشاريع'!$D$6:$D$205,MATCH(B978&amp;"",'المشاريع'!$A$6:$A$205,0))="بالساعة",ROUND(C978*INDEX('المشاريع'!$F$6:$F$205,MATCH(B978&amp;"",'المشاريع'!$A$6:$A$205,0)),2),0),0))</f>
        <v/>
      </c>
    </row>
    <row r="979">
      <c r="A979" s="13" t="n"/>
      <c r="B979" s="5" t="n"/>
      <c r="C979" s="19" t="n"/>
      <c r="D979" s="5" t="n"/>
      <c r="E979" s="6">
        <f>IF(B979&amp;""="","",IFERROR(INDEX('المشاريع'!$B$6:$B$205,MATCH(B979&amp;"",'المشاريع'!$A$6:$A$205,0))&amp;"","كود غير موجود"))</f>
        <v/>
      </c>
      <c r="F979" s="18">
        <f>IF(OR(B979&amp;""="",NOT(ISNUMBER(C979))),"",IFERROR(IF(INDEX('المشاريع'!$D$6:$D$205,MATCH(B979&amp;"",'المشاريع'!$A$6:$A$205,0))="بالساعة",ROUND(C979*INDEX('المشاريع'!$F$6:$F$205,MATCH(B979&amp;"",'المشاريع'!$A$6:$A$205,0)),2),0),0))</f>
        <v/>
      </c>
    </row>
    <row r="980">
      <c r="A980" s="13" t="n"/>
      <c r="B980" s="5" t="n"/>
      <c r="C980" s="19" t="n"/>
      <c r="D980" s="5" t="n"/>
      <c r="E980" s="6">
        <f>IF(B980&amp;""="","",IFERROR(INDEX('المشاريع'!$B$6:$B$205,MATCH(B980&amp;"",'المشاريع'!$A$6:$A$205,0))&amp;"","كود غير موجود"))</f>
        <v/>
      </c>
      <c r="F980" s="18">
        <f>IF(OR(B980&amp;""="",NOT(ISNUMBER(C980))),"",IFERROR(IF(INDEX('المشاريع'!$D$6:$D$205,MATCH(B980&amp;"",'المشاريع'!$A$6:$A$205,0))="بالساعة",ROUND(C980*INDEX('المشاريع'!$F$6:$F$205,MATCH(B980&amp;"",'المشاريع'!$A$6:$A$205,0)),2),0),0))</f>
        <v/>
      </c>
    </row>
    <row r="981">
      <c r="A981" s="13" t="n"/>
      <c r="B981" s="5" t="n"/>
      <c r="C981" s="19" t="n"/>
      <c r="D981" s="5" t="n"/>
      <c r="E981" s="6">
        <f>IF(B981&amp;""="","",IFERROR(INDEX('المشاريع'!$B$6:$B$205,MATCH(B981&amp;"",'المشاريع'!$A$6:$A$205,0))&amp;"","كود غير موجود"))</f>
        <v/>
      </c>
      <c r="F981" s="18">
        <f>IF(OR(B981&amp;""="",NOT(ISNUMBER(C981))),"",IFERROR(IF(INDEX('المشاريع'!$D$6:$D$205,MATCH(B981&amp;"",'المشاريع'!$A$6:$A$205,0))="بالساعة",ROUND(C981*INDEX('المشاريع'!$F$6:$F$205,MATCH(B981&amp;"",'المشاريع'!$A$6:$A$205,0)),2),0),0))</f>
        <v/>
      </c>
    </row>
    <row r="982">
      <c r="A982" s="13" t="n"/>
      <c r="B982" s="5" t="n"/>
      <c r="C982" s="19" t="n"/>
      <c r="D982" s="5" t="n"/>
      <c r="E982" s="6">
        <f>IF(B982&amp;""="","",IFERROR(INDEX('المشاريع'!$B$6:$B$205,MATCH(B982&amp;"",'المشاريع'!$A$6:$A$205,0))&amp;"","كود غير موجود"))</f>
        <v/>
      </c>
      <c r="F982" s="18">
        <f>IF(OR(B982&amp;""="",NOT(ISNUMBER(C982))),"",IFERROR(IF(INDEX('المشاريع'!$D$6:$D$205,MATCH(B982&amp;"",'المشاريع'!$A$6:$A$205,0))="بالساعة",ROUND(C982*INDEX('المشاريع'!$F$6:$F$205,MATCH(B982&amp;"",'المشاريع'!$A$6:$A$205,0)),2),0),0))</f>
        <v/>
      </c>
    </row>
    <row r="983">
      <c r="A983" s="13" t="n"/>
      <c r="B983" s="5" t="n"/>
      <c r="C983" s="19" t="n"/>
      <c r="D983" s="5" t="n"/>
      <c r="E983" s="6">
        <f>IF(B983&amp;""="","",IFERROR(INDEX('المشاريع'!$B$6:$B$205,MATCH(B983&amp;"",'المشاريع'!$A$6:$A$205,0))&amp;"","كود غير موجود"))</f>
        <v/>
      </c>
      <c r="F983" s="18">
        <f>IF(OR(B983&amp;""="",NOT(ISNUMBER(C983))),"",IFERROR(IF(INDEX('المشاريع'!$D$6:$D$205,MATCH(B983&amp;"",'المشاريع'!$A$6:$A$205,0))="بالساعة",ROUND(C983*INDEX('المشاريع'!$F$6:$F$205,MATCH(B983&amp;"",'المشاريع'!$A$6:$A$205,0)),2),0),0))</f>
        <v/>
      </c>
    </row>
    <row r="984">
      <c r="A984" s="13" t="n"/>
      <c r="B984" s="5" t="n"/>
      <c r="C984" s="19" t="n"/>
      <c r="D984" s="5" t="n"/>
      <c r="E984" s="6">
        <f>IF(B984&amp;""="","",IFERROR(INDEX('المشاريع'!$B$6:$B$205,MATCH(B984&amp;"",'المشاريع'!$A$6:$A$205,0))&amp;"","كود غير موجود"))</f>
        <v/>
      </c>
      <c r="F984" s="18">
        <f>IF(OR(B984&amp;""="",NOT(ISNUMBER(C984))),"",IFERROR(IF(INDEX('المشاريع'!$D$6:$D$205,MATCH(B984&amp;"",'المشاريع'!$A$6:$A$205,0))="بالساعة",ROUND(C984*INDEX('المشاريع'!$F$6:$F$205,MATCH(B984&amp;"",'المشاريع'!$A$6:$A$205,0)),2),0),0))</f>
        <v/>
      </c>
    </row>
    <row r="985">
      <c r="A985" s="13" t="n"/>
      <c r="B985" s="5" t="n"/>
      <c r="C985" s="19" t="n"/>
      <c r="D985" s="5" t="n"/>
      <c r="E985" s="6">
        <f>IF(B985&amp;""="","",IFERROR(INDEX('المشاريع'!$B$6:$B$205,MATCH(B985&amp;"",'المشاريع'!$A$6:$A$205,0))&amp;"","كود غير موجود"))</f>
        <v/>
      </c>
      <c r="F985" s="18">
        <f>IF(OR(B985&amp;""="",NOT(ISNUMBER(C985))),"",IFERROR(IF(INDEX('المشاريع'!$D$6:$D$205,MATCH(B985&amp;"",'المشاريع'!$A$6:$A$205,0))="بالساعة",ROUND(C985*INDEX('المشاريع'!$F$6:$F$205,MATCH(B985&amp;"",'المشاريع'!$A$6:$A$205,0)),2),0),0))</f>
        <v/>
      </c>
    </row>
    <row r="986">
      <c r="A986" s="13" t="n"/>
      <c r="B986" s="5" t="n"/>
      <c r="C986" s="19" t="n"/>
      <c r="D986" s="5" t="n"/>
      <c r="E986" s="6">
        <f>IF(B986&amp;""="","",IFERROR(INDEX('المشاريع'!$B$6:$B$205,MATCH(B986&amp;"",'المشاريع'!$A$6:$A$205,0))&amp;"","كود غير موجود"))</f>
        <v/>
      </c>
      <c r="F986" s="18">
        <f>IF(OR(B986&amp;""="",NOT(ISNUMBER(C986))),"",IFERROR(IF(INDEX('المشاريع'!$D$6:$D$205,MATCH(B986&amp;"",'المشاريع'!$A$6:$A$205,0))="بالساعة",ROUND(C986*INDEX('المشاريع'!$F$6:$F$205,MATCH(B986&amp;"",'المشاريع'!$A$6:$A$205,0)),2),0),0))</f>
        <v/>
      </c>
    </row>
    <row r="987">
      <c r="A987" s="13" t="n"/>
      <c r="B987" s="5" t="n"/>
      <c r="C987" s="19" t="n"/>
      <c r="D987" s="5" t="n"/>
      <c r="E987" s="6">
        <f>IF(B987&amp;""="","",IFERROR(INDEX('المشاريع'!$B$6:$B$205,MATCH(B987&amp;"",'المشاريع'!$A$6:$A$205,0))&amp;"","كود غير موجود"))</f>
        <v/>
      </c>
      <c r="F987" s="18">
        <f>IF(OR(B987&amp;""="",NOT(ISNUMBER(C987))),"",IFERROR(IF(INDEX('المشاريع'!$D$6:$D$205,MATCH(B987&amp;"",'المشاريع'!$A$6:$A$205,0))="بالساعة",ROUND(C987*INDEX('المشاريع'!$F$6:$F$205,MATCH(B987&amp;"",'المشاريع'!$A$6:$A$205,0)),2),0),0))</f>
        <v/>
      </c>
    </row>
    <row r="988">
      <c r="A988" s="13" t="n"/>
      <c r="B988" s="5" t="n"/>
      <c r="C988" s="19" t="n"/>
      <c r="D988" s="5" t="n"/>
      <c r="E988" s="6">
        <f>IF(B988&amp;""="","",IFERROR(INDEX('المشاريع'!$B$6:$B$205,MATCH(B988&amp;"",'المشاريع'!$A$6:$A$205,0))&amp;"","كود غير موجود"))</f>
        <v/>
      </c>
      <c r="F988" s="18">
        <f>IF(OR(B988&amp;""="",NOT(ISNUMBER(C988))),"",IFERROR(IF(INDEX('المشاريع'!$D$6:$D$205,MATCH(B988&amp;"",'المشاريع'!$A$6:$A$205,0))="بالساعة",ROUND(C988*INDEX('المشاريع'!$F$6:$F$205,MATCH(B988&amp;"",'المشاريع'!$A$6:$A$205,0)),2),0),0))</f>
        <v/>
      </c>
    </row>
    <row r="989">
      <c r="A989" s="13" t="n"/>
      <c r="B989" s="5" t="n"/>
      <c r="C989" s="19" t="n"/>
      <c r="D989" s="5" t="n"/>
      <c r="E989" s="6">
        <f>IF(B989&amp;""="","",IFERROR(INDEX('المشاريع'!$B$6:$B$205,MATCH(B989&amp;"",'المشاريع'!$A$6:$A$205,0))&amp;"","كود غير موجود"))</f>
        <v/>
      </c>
      <c r="F989" s="18">
        <f>IF(OR(B989&amp;""="",NOT(ISNUMBER(C989))),"",IFERROR(IF(INDEX('المشاريع'!$D$6:$D$205,MATCH(B989&amp;"",'المشاريع'!$A$6:$A$205,0))="بالساعة",ROUND(C989*INDEX('المشاريع'!$F$6:$F$205,MATCH(B989&amp;"",'المشاريع'!$A$6:$A$205,0)),2),0),0))</f>
        <v/>
      </c>
    </row>
    <row r="990">
      <c r="A990" s="13" t="n"/>
      <c r="B990" s="5" t="n"/>
      <c r="C990" s="19" t="n"/>
      <c r="D990" s="5" t="n"/>
      <c r="E990" s="6">
        <f>IF(B990&amp;""="","",IFERROR(INDEX('المشاريع'!$B$6:$B$205,MATCH(B990&amp;"",'المشاريع'!$A$6:$A$205,0))&amp;"","كود غير موجود"))</f>
        <v/>
      </c>
      <c r="F990" s="18">
        <f>IF(OR(B990&amp;""="",NOT(ISNUMBER(C990))),"",IFERROR(IF(INDEX('المشاريع'!$D$6:$D$205,MATCH(B990&amp;"",'المشاريع'!$A$6:$A$205,0))="بالساعة",ROUND(C990*INDEX('المشاريع'!$F$6:$F$205,MATCH(B990&amp;"",'المشاريع'!$A$6:$A$205,0)),2),0),0))</f>
        <v/>
      </c>
    </row>
    <row r="991">
      <c r="A991" s="13" t="n"/>
      <c r="B991" s="5" t="n"/>
      <c r="C991" s="19" t="n"/>
      <c r="D991" s="5" t="n"/>
      <c r="E991" s="6">
        <f>IF(B991&amp;""="","",IFERROR(INDEX('المشاريع'!$B$6:$B$205,MATCH(B991&amp;"",'المشاريع'!$A$6:$A$205,0))&amp;"","كود غير موجود"))</f>
        <v/>
      </c>
      <c r="F991" s="18">
        <f>IF(OR(B991&amp;""="",NOT(ISNUMBER(C991))),"",IFERROR(IF(INDEX('المشاريع'!$D$6:$D$205,MATCH(B991&amp;"",'المشاريع'!$A$6:$A$205,0))="بالساعة",ROUND(C991*INDEX('المشاريع'!$F$6:$F$205,MATCH(B991&amp;"",'المشاريع'!$A$6:$A$205,0)),2),0),0))</f>
        <v/>
      </c>
    </row>
    <row r="992">
      <c r="A992" s="13" t="n"/>
      <c r="B992" s="5" t="n"/>
      <c r="C992" s="19" t="n"/>
      <c r="D992" s="5" t="n"/>
      <c r="E992" s="6">
        <f>IF(B992&amp;""="","",IFERROR(INDEX('المشاريع'!$B$6:$B$205,MATCH(B992&amp;"",'المشاريع'!$A$6:$A$205,0))&amp;"","كود غير موجود"))</f>
        <v/>
      </c>
      <c r="F992" s="18">
        <f>IF(OR(B992&amp;""="",NOT(ISNUMBER(C992))),"",IFERROR(IF(INDEX('المشاريع'!$D$6:$D$205,MATCH(B992&amp;"",'المشاريع'!$A$6:$A$205,0))="بالساعة",ROUND(C992*INDEX('المشاريع'!$F$6:$F$205,MATCH(B992&amp;"",'المشاريع'!$A$6:$A$205,0)),2),0),0))</f>
        <v/>
      </c>
    </row>
    <row r="993">
      <c r="A993" s="13" t="n"/>
      <c r="B993" s="5" t="n"/>
      <c r="C993" s="19" t="n"/>
      <c r="D993" s="5" t="n"/>
      <c r="E993" s="6">
        <f>IF(B993&amp;""="","",IFERROR(INDEX('المشاريع'!$B$6:$B$205,MATCH(B993&amp;"",'المشاريع'!$A$6:$A$205,0))&amp;"","كود غير موجود"))</f>
        <v/>
      </c>
      <c r="F993" s="18">
        <f>IF(OR(B993&amp;""="",NOT(ISNUMBER(C993))),"",IFERROR(IF(INDEX('المشاريع'!$D$6:$D$205,MATCH(B993&amp;"",'المشاريع'!$A$6:$A$205,0))="بالساعة",ROUND(C993*INDEX('المشاريع'!$F$6:$F$205,MATCH(B993&amp;"",'المشاريع'!$A$6:$A$205,0)),2),0),0))</f>
        <v/>
      </c>
    </row>
    <row r="994">
      <c r="A994" s="13" t="n"/>
      <c r="B994" s="5" t="n"/>
      <c r="C994" s="19" t="n"/>
      <c r="D994" s="5" t="n"/>
      <c r="E994" s="6">
        <f>IF(B994&amp;""="","",IFERROR(INDEX('المشاريع'!$B$6:$B$205,MATCH(B994&amp;"",'المشاريع'!$A$6:$A$205,0))&amp;"","كود غير موجود"))</f>
        <v/>
      </c>
      <c r="F994" s="18">
        <f>IF(OR(B994&amp;""="",NOT(ISNUMBER(C994))),"",IFERROR(IF(INDEX('المشاريع'!$D$6:$D$205,MATCH(B994&amp;"",'المشاريع'!$A$6:$A$205,0))="بالساعة",ROUND(C994*INDEX('المشاريع'!$F$6:$F$205,MATCH(B994&amp;"",'المشاريع'!$A$6:$A$205,0)),2),0),0))</f>
        <v/>
      </c>
    </row>
    <row r="995">
      <c r="A995" s="13" t="n"/>
      <c r="B995" s="5" t="n"/>
      <c r="C995" s="19" t="n"/>
      <c r="D995" s="5" t="n"/>
      <c r="E995" s="6">
        <f>IF(B995&amp;""="","",IFERROR(INDEX('المشاريع'!$B$6:$B$205,MATCH(B995&amp;"",'المشاريع'!$A$6:$A$205,0))&amp;"","كود غير موجود"))</f>
        <v/>
      </c>
      <c r="F995" s="18">
        <f>IF(OR(B995&amp;""="",NOT(ISNUMBER(C995))),"",IFERROR(IF(INDEX('المشاريع'!$D$6:$D$205,MATCH(B995&amp;"",'المشاريع'!$A$6:$A$205,0))="بالساعة",ROUND(C995*INDEX('المشاريع'!$F$6:$F$205,MATCH(B995&amp;"",'المشاريع'!$A$6:$A$205,0)),2),0),0))</f>
        <v/>
      </c>
    </row>
    <row r="996">
      <c r="A996" s="13" t="n"/>
      <c r="B996" s="5" t="n"/>
      <c r="C996" s="19" t="n"/>
      <c r="D996" s="5" t="n"/>
      <c r="E996" s="6">
        <f>IF(B996&amp;""="","",IFERROR(INDEX('المشاريع'!$B$6:$B$205,MATCH(B996&amp;"",'المشاريع'!$A$6:$A$205,0))&amp;"","كود غير موجود"))</f>
        <v/>
      </c>
      <c r="F996" s="18">
        <f>IF(OR(B996&amp;""="",NOT(ISNUMBER(C996))),"",IFERROR(IF(INDEX('المشاريع'!$D$6:$D$205,MATCH(B996&amp;"",'المشاريع'!$A$6:$A$205,0))="بالساعة",ROUND(C996*INDEX('المشاريع'!$F$6:$F$205,MATCH(B996&amp;"",'المشاريع'!$A$6:$A$205,0)),2),0),0))</f>
        <v/>
      </c>
    </row>
    <row r="997">
      <c r="A997" s="13" t="n"/>
      <c r="B997" s="5" t="n"/>
      <c r="C997" s="19" t="n"/>
      <c r="D997" s="5" t="n"/>
      <c r="E997" s="6">
        <f>IF(B997&amp;""="","",IFERROR(INDEX('المشاريع'!$B$6:$B$205,MATCH(B997&amp;"",'المشاريع'!$A$6:$A$205,0))&amp;"","كود غير موجود"))</f>
        <v/>
      </c>
      <c r="F997" s="18">
        <f>IF(OR(B997&amp;""="",NOT(ISNUMBER(C997))),"",IFERROR(IF(INDEX('المشاريع'!$D$6:$D$205,MATCH(B997&amp;"",'المشاريع'!$A$6:$A$205,0))="بالساعة",ROUND(C997*INDEX('المشاريع'!$F$6:$F$205,MATCH(B997&amp;"",'المشاريع'!$A$6:$A$205,0)),2),0),0))</f>
        <v/>
      </c>
    </row>
    <row r="998">
      <c r="A998" s="13" t="n"/>
      <c r="B998" s="5" t="n"/>
      <c r="C998" s="19" t="n"/>
      <c r="D998" s="5" t="n"/>
      <c r="E998" s="6">
        <f>IF(B998&amp;""="","",IFERROR(INDEX('المشاريع'!$B$6:$B$205,MATCH(B998&amp;"",'المشاريع'!$A$6:$A$205,0))&amp;"","كود غير موجود"))</f>
        <v/>
      </c>
      <c r="F998" s="18">
        <f>IF(OR(B998&amp;""="",NOT(ISNUMBER(C998))),"",IFERROR(IF(INDEX('المشاريع'!$D$6:$D$205,MATCH(B998&amp;"",'المشاريع'!$A$6:$A$205,0))="بالساعة",ROUND(C998*INDEX('المشاريع'!$F$6:$F$205,MATCH(B998&amp;"",'المشاريع'!$A$6:$A$205,0)),2),0),0))</f>
        <v/>
      </c>
    </row>
    <row r="999">
      <c r="A999" s="13" t="n"/>
      <c r="B999" s="5" t="n"/>
      <c r="C999" s="19" t="n"/>
      <c r="D999" s="5" t="n"/>
      <c r="E999" s="6">
        <f>IF(B999&amp;""="","",IFERROR(INDEX('المشاريع'!$B$6:$B$205,MATCH(B999&amp;"",'المشاريع'!$A$6:$A$205,0))&amp;"","كود غير موجود"))</f>
        <v/>
      </c>
      <c r="F999" s="18">
        <f>IF(OR(B999&amp;""="",NOT(ISNUMBER(C999))),"",IFERROR(IF(INDEX('المشاريع'!$D$6:$D$205,MATCH(B999&amp;"",'المشاريع'!$A$6:$A$205,0))="بالساعة",ROUND(C999*INDEX('المشاريع'!$F$6:$F$205,MATCH(B999&amp;"",'المشاريع'!$A$6:$A$205,0)),2),0),0))</f>
        <v/>
      </c>
    </row>
    <row r="1000">
      <c r="A1000" s="13" t="n"/>
      <c r="B1000" s="5" t="n"/>
      <c r="C1000" s="19" t="n"/>
      <c r="D1000" s="5" t="n"/>
      <c r="E1000" s="6">
        <f>IF(B1000&amp;""="","",IFERROR(INDEX('المشاريع'!$B$6:$B$205,MATCH(B1000&amp;"",'المشاريع'!$A$6:$A$205,0))&amp;"","كود غير موجود"))</f>
        <v/>
      </c>
      <c r="F1000" s="18">
        <f>IF(OR(B1000&amp;""="",NOT(ISNUMBER(C1000))),"",IFERROR(IF(INDEX('المشاريع'!$D$6:$D$205,MATCH(B1000&amp;"",'المشاريع'!$A$6:$A$205,0))="بالساعة",ROUND(C1000*INDEX('المشاريع'!$F$6:$F$205,MATCH(B1000&amp;"",'المشاريع'!$A$6:$A$205,0)),2),0),0))</f>
        <v/>
      </c>
    </row>
    <row r="1001">
      <c r="A1001" s="13" t="n"/>
      <c r="B1001" s="5" t="n"/>
      <c r="C1001" s="19" t="n"/>
      <c r="D1001" s="5" t="n"/>
      <c r="E1001" s="6">
        <f>IF(B1001&amp;""="","",IFERROR(INDEX('المشاريع'!$B$6:$B$205,MATCH(B1001&amp;"",'المشاريع'!$A$6:$A$205,0))&amp;"","كود غير موجود"))</f>
        <v/>
      </c>
      <c r="F1001" s="18">
        <f>IF(OR(B1001&amp;""="",NOT(ISNUMBER(C1001))),"",IFERROR(IF(INDEX('المشاريع'!$D$6:$D$205,MATCH(B1001&amp;"",'المشاريع'!$A$6:$A$205,0))="بالساعة",ROUND(C1001*INDEX('المشاريع'!$F$6:$F$205,MATCH(B1001&amp;"",'المشاريع'!$A$6:$A$205,0)),2),0),0))</f>
        <v/>
      </c>
    </row>
    <row r="1002">
      <c r="A1002" s="13" t="n"/>
      <c r="B1002" s="5" t="n"/>
      <c r="C1002" s="19" t="n"/>
      <c r="D1002" s="5" t="n"/>
      <c r="E1002" s="6">
        <f>IF(B1002&amp;""="","",IFERROR(INDEX('المشاريع'!$B$6:$B$205,MATCH(B1002&amp;"",'المشاريع'!$A$6:$A$205,0))&amp;"","كود غير موجود"))</f>
        <v/>
      </c>
      <c r="F1002" s="18">
        <f>IF(OR(B1002&amp;""="",NOT(ISNUMBER(C1002))),"",IFERROR(IF(INDEX('المشاريع'!$D$6:$D$205,MATCH(B1002&amp;"",'المشاريع'!$A$6:$A$205,0))="بالساعة",ROUND(C1002*INDEX('المشاريع'!$F$6:$F$205,MATCH(B1002&amp;"",'المشاريع'!$A$6:$A$205,0)),2),0),0))</f>
        <v/>
      </c>
    </row>
    <row r="1003">
      <c r="A1003" s="13" t="n"/>
      <c r="B1003" s="5" t="n"/>
      <c r="C1003" s="19" t="n"/>
      <c r="D1003" s="5" t="n"/>
      <c r="E1003" s="6">
        <f>IF(B1003&amp;""="","",IFERROR(INDEX('المشاريع'!$B$6:$B$205,MATCH(B1003&amp;"",'المشاريع'!$A$6:$A$205,0))&amp;"","كود غير موجود"))</f>
        <v/>
      </c>
      <c r="F1003" s="18">
        <f>IF(OR(B1003&amp;""="",NOT(ISNUMBER(C1003))),"",IFERROR(IF(INDEX('المشاريع'!$D$6:$D$205,MATCH(B1003&amp;"",'المشاريع'!$A$6:$A$205,0))="بالساعة",ROUND(C1003*INDEX('المشاريع'!$F$6:$F$205,MATCH(B1003&amp;"",'المشاريع'!$A$6:$A$205,0)),2),0),0))</f>
        <v/>
      </c>
    </row>
    <row r="1004">
      <c r="A1004" s="13" t="n"/>
      <c r="B1004" s="5" t="n"/>
      <c r="C1004" s="19" t="n"/>
      <c r="D1004" s="5" t="n"/>
      <c r="E1004" s="6">
        <f>IF(B1004&amp;""="","",IFERROR(INDEX('المشاريع'!$B$6:$B$205,MATCH(B1004&amp;"",'المشاريع'!$A$6:$A$205,0))&amp;"","كود غير موجود"))</f>
        <v/>
      </c>
      <c r="F1004" s="18">
        <f>IF(OR(B1004&amp;""="",NOT(ISNUMBER(C1004))),"",IFERROR(IF(INDEX('المشاريع'!$D$6:$D$205,MATCH(B1004&amp;"",'المشاريع'!$A$6:$A$205,0))="بالساعة",ROUND(C1004*INDEX('المشاريع'!$F$6:$F$205,MATCH(B1004&amp;"",'المشاريع'!$A$6:$A$205,0)),2),0),0))</f>
        <v/>
      </c>
    </row>
    <row r="1005">
      <c r="A1005" s="13" t="n"/>
      <c r="B1005" s="5" t="n"/>
      <c r="C1005" s="19" t="n"/>
      <c r="D1005" s="5" t="n"/>
      <c r="E1005" s="6">
        <f>IF(B1005&amp;""="","",IFERROR(INDEX('المشاريع'!$B$6:$B$205,MATCH(B1005&amp;"",'المشاريع'!$A$6:$A$205,0))&amp;"","كود غير موجود"))</f>
        <v/>
      </c>
      <c r="F1005" s="18">
        <f>IF(OR(B1005&amp;""="",NOT(ISNUMBER(C1005))),"",IFERROR(IF(INDEX('المشاريع'!$D$6:$D$205,MATCH(B1005&amp;"",'المشاريع'!$A$6:$A$205,0))="بالساعة",ROUND(C1005*INDEX('المشاريع'!$F$6:$F$205,MATCH(B1005&amp;"",'المشاريع'!$A$6:$A$205,0)),2),0),0))</f>
        <v/>
      </c>
    </row>
    <row r="1006">
      <c r="A1006" s="13" t="n"/>
      <c r="B1006" s="5" t="n"/>
      <c r="C1006" s="19" t="n"/>
      <c r="D1006" s="5" t="n"/>
      <c r="E1006" s="6">
        <f>IF(B1006&amp;""="","",IFERROR(INDEX('المشاريع'!$B$6:$B$205,MATCH(B1006&amp;"",'المشاريع'!$A$6:$A$205,0))&amp;"","كود غير موجود"))</f>
        <v/>
      </c>
      <c r="F1006" s="18">
        <f>IF(OR(B1006&amp;""="",NOT(ISNUMBER(C1006))),"",IFERROR(IF(INDEX('المشاريع'!$D$6:$D$205,MATCH(B1006&amp;"",'المشاريع'!$A$6:$A$205,0))="بالساعة",ROUND(C1006*INDEX('المشاريع'!$F$6:$F$205,MATCH(B1006&amp;"",'المشاريع'!$A$6:$A$205,0)),2),0),0))</f>
        <v/>
      </c>
    </row>
    <row r="1007">
      <c r="A1007" s="13" t="n"/>
      <c r="B1007" s="5" t="n"/>
      <c r="C1007" s="19" t="n"/>
      <c r="D1007" s="5" t="n"/>
      <c r="E1007" s="6">
        <f>IF(B1007&amp;""="","",IFERROR(INDEX('المشاريع'!$B$6:$B$205,MATCH(B1007&amp;"",'المشاريع'!$A$6:$A$205,0))&amp;"","كود غير موجود"))</f>
        <v/>
      </c>
      <c r="F1007" s="18">
        <f>IF(OR(B1007&amp;""="",NOT(ISNUMBER(C1007))),"",IFERROR(IF(INDEX('المشاريع'!$D$6:$D$205,MATCH(B1007&amp;"",'المشاريع'!$A$6:$A$205,0))="بالساعة",ROUND(C1007*INDEX('المشاريع'!$F$6:$F$205,MATCH(B1007&amp;"",'المشاريع'!$A$6:$A$205,0)),2),0),0))</f>
        <v/>
      </c>
    </row>
    <row r="1008">
      <c r="A1008" s="13" t="n"/>
      <c r="B1008" s="5" t="n"/>
      <c r="C1008" s="19" t="n"/>
      <c r="D1008" s="5" t="n"/>
      <c r="E1008" s="6">
        <f>IF(B1008&amp;""="","",IFERROR(INDEX('المشاريع'!$B$6:$B$205,MATCH(B1008&amp;"",'المشاريع'!$A$6:$A$205,0))&amp;"","كود غير موجود"))</f>
        <v/>
      </c>
      <c r="F1008" s="18">
        <f>IF(OR(B1008&amp;""="",NOT(ISNUMBER(C1008))),"",IFERROR(IF(INDEX('المشاريع'!$D$6:$D$205,MATCH(B1008&amp;"",'المشاريع'!$A$6:$A$205,0))="بالساعة",ROUND(C1008*INDEX('المشاريع'!$F$6:$F$205,MATCH(B1008&amp;"",'المشاريع'!$A$6:$A$205,0)),2),0),0))</f>
        <v/>
      </c>
    </row>
    <row r="1009">
      <c r="A1009" s="13" t="n"/>
      <c r="B1009" s="5" t="n"/>
      <c r="C1009" s="19" t="n"/>
      <c r="D1009" s="5" t="n"/>
      <c r="E1009" s="6">
        <f>IF(B1009&amp;""="","",IFERROR(INDEX('المشاريع'!$B$6:$B$205,MATCH(B1009&amp;"",'المشاريع'!$A$6:$A$205,0))&amp;"","كود غير موجود"))</f>
        <v/>
      </c>
      <c r="F1009" s="18">
        <f>IF(OR(B1009&amp;""="",NOT(ISNUMBER(C1009))),"",IFERROR(IF(INDEX('المشاريع'!$D$6:$D$205,MATCH(B1009&amp;"",'المشاريع'!$A$6:$A$205,0))="بالساعة",ROUND(C1009*INDEX('المشاريع'!$F$6:$F$205,MATCH(B1009&amp;"",'المشاريع'!$A$6:$A$205,0)),2),0),0))</f>
        <v/>
      </c>
    </row>
    <row r="1010">
      <c r="A1010" s="13" t="n"/>
      <c r="B1010" s="5" t="n"/>
      <c r="C1010" s="19" t="n"/>
      <c r="D1010" s="5" t="n"/>
      <c r="E1010" s="6">
        <f>IF(B1010&amp;""="","",IFERROR(INDEX('المشاريع'!$B$6:$B$205,MATCH(B1010&amp;"",'المشاريع'!$A$6:$A$205,0))&amp;"","كود غير موجود"))</f>
        <v/>
      </c>
      <c r="F1010" s="18">
        <f>IF(OR(B1010&amp;""="",NOT(ISNUMBER(C1010))),"",IFERROR(IF(INDEX('المشاريع'!$D$6:$D$205,MATCH(B1010&amp;"",'المشاريع'!$A$6:$A$205,0))="بالساعة",ROUND(C1010*INDEX('المشاريع'!$F$6:$F$205,MATCH(B1010&amp;"",'المشاريع'!$A$6:$A$205,0)),2),0),0))</f>
        <v/>
      </c>
    </row>
    <row r="1011">
      <c r="A1011" s="13" t="n"/>
      <c r="B1011" s="5" t="n"/>
      <c r="C1011" s="19" t="n"/>
      <c r="D1011" s="5" t="n"/>
      <c r="E1011" s="6">
        <f>IF(B1011&amp;""="","",IFERROR(INDEX('المشاريع'!$B$6:$B$205,MATCH(B1011&amp;"",'المشاريع'!$A$6:$A$205,0))&amp;"","كود غير موجود"))</f>
        <v/>
      </c>
      <c r="F1011" s="18">
        <f>IF(OR(B1011&amp;""="",NOT(ISNUMBER(C1011))),"",IFERROR(IF(INDEX('المشاريع'!$D$6:$D$205,MATCH(B1011&amp;"",'المشاريع'!$A$6:$A$205,0))="بالساعة",ROUND(C1011*INDEX('المشاريع'!$F$6:$F$205,MATCH(B1011&amp;"",'المشاريع'!$A$6:$A$205,0)),2),0),0))</f>
        <v/>
      </c>
    </row>
    <row r="1012">
      <c r="A1012" s="13" t="n"/>
      <c r="B1012" s="5" t="n"/>
      <c r="C1012" s="19" t="n"/>
      <c r="D1012" s="5" t="n"/>
      <c r="E1012" s="6">
        <f>IF(B1012&amp;""="","",IFERROR(INDEX('المشاريع'!$B$6:$B$205,MATCH(B1012&amp;"",'المشاريع'!$A$6:$A$205,0))&amp;"","كود غير موجود"))</f>
        <v/>
      </c>
      <c r="F1012" s="18">
        <f>IF(OR(B1012&amp;""="",NOT(ISNUMBER(C1012))),"",IFERROR(IF(INDEX('المشاريع'!$D$6:$D$205,MATCH(B1012&amp;"",'المشاريع'!$A$6:$A$205,0))="بالساعة",ROUND(C1012*INDEX('المشاريع'!$F$6:$F$205,MATCH(B1012&amp;"",'المشاريع'!$A$6:$A$205,0)),2),0),0))</f>
        <v/>
      </c>
    </row>
    <row r="1013">
      <c r="A1013" s="13" t="n"/>
      <c r="B1013" s="5" t="n"/>
      <c r="C1013" s="19" t="n"/>
      <c r="D1013" s="5" t="n"/>
      <c r="E1013" s="6">
        <f>IF(B1013&amp;""="","",IFERROR(INDEX('المشاريع'!$B$6:$B$205,MATCH(B1013&amp;"",'المشاريع'!$A$6:$A$205,0))&amp;"","كود غير موجود"))</f>
        <v/>
      </c>
      <c r="F1013" s="18">
        <f>IF(OR(B1013&amp;""="",NOT(ISNUMBER(C1013))),"",IFERROR(IF(INDEX('المشاريع'!$D$6:$D$205,MATCH(B1013&amp;"",'المشاريع'!$A$6:$A$205,0))="بالساعة",ROUND(C1013*INDEX('المشاريع'!$F$6:$F$205,MATCH(B1013&amp;"",'المشاريع'!$A$6:$A$205,0)),2),0),0))</f>
        <v/>
      </c>
    </row>
    <row r="1014">
      <c r="A1014" s="13" t="n"/>
      <c r="B1014" s="5" t="n"/>
      <c r="C1014" s="19" t="n"/>
      <c r="D1014" s="5" t="n"/>
      <c r="E1014" s="6">
        <f>IF(B1014&amp;""="","",IFERROR(INDEX('المشاريع'!$B$6:$B$205,MATCH(B1014&amp;"",'المشاريع'!$A$6:$A$205,0))&amp;"","كود غير موجود"))</f>
        <v/>
      </c>
      <c r="F1014" s="18">
        <f>IF(OR(B1014&amp;""="",NOT(ISNUMBER(C1014))),"",IFERROR(IF(INDEX('المشاريع'!$D$6:$D$205,MATCH(B1014&amp;"",'المشاريع'!$A$6:$A$205,0))="بالساعة",ROUND(C1014*INDEX('المشاريع'!$F$6:$F$205,MATCH(B1014&amp;"",'المشاريع'!$A$6:$A$205,0)),2),0),0))</f>
        <v/>
      </c>
    </row>
    <row r="1015">
      <c r="A1015" s="13" t="n"/>
      <c r="B1015" s="5" t="n"/>
      <c r="C1015" s="19" t="n"/>
      <c r="D1015" s="5" t="n"/>
      <c r="E1015" s="6">
        <f>IF(B1015&amp;""="","",IFERROR(INDEX('المشاريع'!$B$6:$B$205,MATCH(B1015&amp;"",'المشاريع'!$A$6:$A$205,0))&amp;"","كود غير موجود"))</f>
        <v/>
      </c>
      <c r="F1015" s="18">
        <f>IF(OR(B1015&amp;""="",NOT(ISNUMBER(C1015))),"",IFERROR(IF(INDEX('المشاريع'!$D$6:$D$205,MATCH(B1015&amp;"",'المشاريع'!$A$6:$A$205,0))="بالساعة",ROUND(C1015*INDEX('المشاريع'!$F$6:$F$205,MATCH(B1015&amp;"",'المشاريع'!$A$6:$A$205,0)),2),0),0))</f>
        <v/>
      </c>
    </row>
    <row r="1016">
      <c r="A1016" s="13" t="n"/>
      <c r="B1016" s="5" t="n"/>
      <c r="C1016" s="19" t="n"/>
      <c r="D1016" s="5" t="n"/>
      <c r="E1016" s="6">
        <f>IF(B1016&amp;""="","",IFERROR(INDEX('المشاريع'!$B$6:$B$205,MATCH(B1016&amp;"",'المشاريع'!$A$6:$A$205,0))&amp;"","كود غير موجود"))</f>
        <v/>
      </c>
      <c r="F1016" s="18">
        <f>IF(OR(B1016&amp;""="",NOT(ISNUMBER(C1016))),"",IFERROR(IF(INDEX('المشاريع'!$D$6:$D$205,MATCH(B1016&amp;"",'المشاريع'!$A$6:$A$205,0))="بالساعة",ROUND(C1016*INDEX('المشاريع'!$F$6:$F$205,MATCH(B1016&amp;"",'المشاريع'!$A$6:$A$205,0)),2),0),0))</f>
        <v/>
      </c>
    </row>
    <row r="1017">
      <c r="A1017" s="13" t="n"/>
      <c r="B1017" s="5" t="n"/>
      <c r="C1017" s="19" t="n"/>
      <c r="D1017" s="5" t="n"/>
      <c r="E1017" s="6">
        <f>IF(B1017&amp;""="","",IFERROR(INDEX('المشاريع'!$B$6:$B$205,MATCH(B1017&amp;"",'المشاريع'!$A$6:$A$205,0))&amp;"","كود غير موجود"))</f>
        <v/>
      </c>
      <c r="F1017" s="18">
        <f>IF(OR(B1017&amp;""="",NOT(ISNUMBER(C1017))),"",IFERROR(IF(INDEX('المشاريع'!$D$6:$D$205,MATCH(B1017&amp;"",'المشاريع'!$A$6:$A$205,0))="بالساعة",ROUND(C1017*INDEX('المشاريع'!$F$6:$F$205,MATCH(B1017&amp;"",'المشاريع'!$A$6:$A$205,0)),2),0),0))</f>
        <v/>
      </c>
    </row>
    <row r="1018">
      <c r="A1018" s="13" t="n"/>
      <c r="B1018" s="5" t="n"/>
      <c r="C1018" s="19" t="n"/>
      <c r="D1018" s="5" t="n"/>
      <c r="E1018" s="6">
        <f>IF(B1018&amp;""="","",IFERROR(INDEX('المشاريع'!$B$6:$B$205,MATCH(B1018&amp;"",'المشاريع'!$A$6:$A$205,0))&amp;"","كود غير موجود"))</f>
        <v/>
      </c>
      <c r="F1018" s="18">
        <f>IF(OR(B1018&amp;""="",NOT(ISNUMBER(C1018))),"",IFERROR(IF(INDEX('المشاريع'!$D$6:$D$205,MATCH(B1018&amp;"",'المشاريع'!$A$6:$A$205,0))="بالساعة",ROUND(C1018*INDEX('المشاريع'!$F$6:$F$205,MATCH(B1018&amp;"",'المشاريع'!$A$6:$A$205,0)),2),0),0))</f>
        <v/>
      </c>
    </row>
    <row r="1019">
      <c r="A1019" s="13" t="n"/>
      <c r="B1019" s="5" t="n"/>
      <c r="C1019" s="19" t="n"/>
      <c r="D1019" s="5" t="n"/>
      <c r="E1019" s="6">
        <f>IF(B1019&amp;""="","",IFERROR(INDEX('المشاريع'!$B$6:$B$205,MATCH(B1019&amp;"",'المشاريع'!$A$6:$A$205,0))&amp;"","كود غير موجود"))</f>
        <v/>
      </c>
      <c r="F1019" s="18">
        <f>IF(OR(B1019&amp;""="",NOT(ISNUMBER(C1019))),"",IFERROR(IF(INDEX('المشاريع'!$D$6:$D$205,MATCH(B1019&amp;"",'المشاريع'!$A$6:$A$205,0))="بالساعة",ROUND(C1019*INDEX('المشاريع'!$F$6:$F$205,MATCH(B1019&amp;"",'المشاريع'!$A$6:$A$205,0)),2),0),0))</f>
        <v/>
      </c>
    </row>
    <row r="1020">
      <c r="A1020" s="13" t="n"/>
      <c r="B1020" s="5" t="n"/>
      <c r="C1020" s="19" t="n"/>
      <c r="D1020" s="5" t="n"/>
      <c r="E1020" s="6">
        <f>IF(B1020&amp;""="","",IFERROR(INDEX('المشاريع'!$B$6:$B$205,MATCH(B1020&amp;"",'المشاريع'!$A$6:$A$205,0))&amp;"","كود غير موجود"))</f>
        <v/>
      </c>
      <c r="F1020" s="18">
        <f>IF(OR(B1020&amp;""="",NOT(ISNUMBER(C1020))),"",IFERROR(IF(INDEX('المشاريع'!$D$6:$D$205,MATCH(B1020&amp;"",'المشاريع'!$A$6:$A$205,0))="بالساعة",ROUND(C1020*INDEX('المشاريع'!$F$6:$F$205,MATCH(B1020&amp;"",'المشاريع'!$A$6:$A$205,0)),2),0),0))</f>
        <v/>
      </c>
    </row>
    <row r="1021">
      <c r="A1021" s="13" t="n"/>
      <c r="B1021" s="5" t="n"/>
      <c r="C1021" s="19" t="n"/>
      <c r="D1021" s="5" t="n"/>
      <c r="E1021" s="6">
        <f>IF(B1021&amp;""="","",IFERROR(INDEX('المشاريع'!$B$6:$B$205,MATCH(B1021&amp;"",'المشاريع'!$A$6:$A$205,0))&amp;"","كود غير موجود"))</f>
        <v/>
      </c>
      <c r="F1021" s="18">
        <f>IF(OR(B1021&amp;""="",NOT(ISNUMBER(C1021))),"",IFERROR(IF(INDEX('المشاريع'!$D$6:$D$205,MATCH(B1021&amp;"",'المشاريع'!$A$6:$A$205,0))="بالساعة",ROUND(C1021*INDEX('المشاريع'!$F$6:$F$205,MATCH(B1021&amp;"",'المشاريع'!$A$6:$A$205,0)),2),0),0))</f>
        <v/>
      </c>
    </row>
    <row r="1022">
      <c r="A1022" s="13" t="n"/>
      <c r="B1022" s="5" t="n"/>
      <c r="C1022" s="19" t="n"/>
      <c r="D1022" s="5" t="n"/>
      <c r="E1022" s="6">
        <f>IF(B1022&amp;""="","",IFERROR(INDEX('المشاريع'!$B$6:$B$205,MATCH(B1022&amp;"",'المشاريع'!$A$6:$A$205,0))&amp;"","كود غير موجود"))</f>
        <v/>
      </c>
      <c r="F1022" s="18">
        <f>IF(OR(B1022&amp;""="",NOT(ISNUMBER(C1022))),"",IFERROR(IF(INDEX('المشاريع'!$D$6:$D$205,MATCH(B1022&amp;"",'المشاريع'!$A$6:$A$205,0))="بالساعة",ROUND(C1022*INDEX('المشاريع'!$F$6:$F$205,MATCH(B1022&amp;"",'المشاريع'!$A$6:$A$205,0)),2),0),0))</f>
        <v/>
      </c>
    </row>
    <row r="1023">
      <c r="A1023" s="13" t="n"/>
      <c r="B1023" s="5" t="n"/>
      <c r="C1023" s="19" t="n"/>
      <c r="D1023" s="5" t="n"/>
      <c r="E1023" s="6">
        <f>IF(B1023&amp;""="","",IFERROR(INDEX('المشاريع'!$B$6:$B$205,MATCH(B1023&amp;"",'المشاريع'!$A$6:$A$205,0))&amp;"","كود غير موجود"))</f>
        <v/>
      </c>
      <c r="F1023" s="18">
        <f>IF(OR(B1023&amp;""="",NOT(ISNUMBER(C1023))),"",IFERROR(IF(INDEX('المشاريع'!$D$6:$D$205,MATCH(B1023&amp;"",'المشاريع'!$A$6:$A$205,0))="بالساعة",ROUND(C1023*INDEX('المشاريع'!$F$6:$F$205,MATCH(B1023&amp;"",'المشاريع'!$A$6:$A$205,0)),2),0),0))</f>
        <v/>
      </c>
    </row>
    <row r="1024">
      <c r="A1024" s="13" t="n"/>
      <c r="B1024" s="5" t="n"/>
      <c r="C1024" s="19" t="n"/>
      <c r="D1024" s="5" t="n"/>
      <c r="E1024" s="6">
        <f>IF(B1024&amp;""="","",IFERROR(INDEX('المشاريع'!$B$6:$B$205,MATCH(B1024&amp;"",'المشاريع'!$A$6:$A$205,0))&amp;"","كود غير موجود"))</f>
        <v/>
      </c>
      <c r="F1024" s="18">
        <f>IF(OR(B1024&amp;""="",NOT(ISNUMBER(C1024))),"",IFERROR(IF(INDEX('المشاريع'!$D$6:$D$205,MATCH(B1024&amp;"",'المشاريع'!$A$6:$A$205,0))="بالساعة",ROUND(C1024*INDEX('المشاريع'!$F$6:$F$205,MATCH(B1024&amp;"",'المشاريع'!$A$6:$A$205,0)),2),0),0))</f>
        <v/>
      </c>
    </row>
    <row r="1025">
      <c r="A1025" s="13" t="n"/>
      <c r="B1025" s="5" t="n"/>
      <c r="C1025" s="19" t="n"/>
      <c r="D1025" s="5" t="n"/>
      <c r="E1025" s="6">
        <f>IF(B1025&amp;""="","",IFERROR(INDEX('المشاريع'!$B$6:$B$205,MATCH(B1025&amp;"",'المشاريع'!$A$6:$A$205,0))&amp;"","كود غير موجود"))</f>
        <v/>
      </c>
      <c r="F1025" s="18">
        <f>IF(OR(B1025&amp;""="",NOT(ISNUMBER(C1025))),"",IFERROR(IF(INDEX('المشاريع'!$D$6:$D$205,MATCH(B1025&amp;"",'المشاريع'!$A$6:$A$205,0))="بالساعة",ROUND(C1025*INDEX('المشاريع'!$F$6:$F$205,MATCH(B1025&amp;"",'المشاريع'!$A$6:$A$205,0)),2),0),0))</f>
        <v/>
      </c>
    </row>
    <row r="1026">
      <c r="A1026" s="13" t="n"/>
      <c r="B1026" s="5" t="n"/>
      <c r="C1026" s="19" t="n"/>
      <c r="D1026" s="5" t="n"/>
      <c r="E1026" s="6">
        <f>IF(B1026&amp;""="","",IFERROR(INDEX('المشاريع'!$B$6:$B$205,MATCH(B1026&amp;"",'المشاريع'!$A$6:$A$205,0))&amp;"","كود غير موجود"))</f>
        <v/>
      </c>
      <c r="F1026" s="18">
        <f>IF(OR(B1026&amp;""="",NOT(ISNUMBER(C1026))),"",IFERROR(IF(INDEX('المشاريع'!$D$6:$D$205,MATCH(B1026&amp;"",'المشاريع'!$A$6:$A$205,0))="بالساعة",ROUND(C1026*INDEX('المشاريع'!$F$6:$F$205,MATCH(B1026&amp;"",'المشاريع'!$A$6:$A$205,0)),2),0),0))</f>
        <v/>
      </c>
    </row>
    <row r="1027">
      <c r="A1027" s="13" t="n"/>
      <c r="B1027" s="5" t="n"/>
      <c r="C1027" s="19" t="n"/>
      <c r="D1027" s="5" t="n"/>
      <c r="E1027" s="6">
        <f>IF(B1027&amp;""="","",IFERROR(INDEX('المشاريع'!$B$6:$B$205,MATCH(B1027&amp;"",'المشاريع'!$A$6:$A$205,0))&amp;"","كود غير موجود"))</f>
        <v/>
      </c>
      <c r="F1027" s="18">
        <f>IF(OR(B1027&amp;""="",NOT(ISNUMBER(C1027))),"",IFERROR(IF(INDEX('المشاريع'!$D$6:$D$205,MATCH(B1027&amp;"",'المشاريع'!$A$6:$A$205,0))="بالساعة",ROUND(C1027*INDEX('المشاريع'!$F$6:$F$205,MATCH(B1027&amp;"",'المشاريع'!$A$6:$A$205,0)),2),0),0))</f>
        <v/>
      </c>
    </row>
    <row r="1028">
      <c r="A1028" s="13" t="n"/>
      <c r="B1028" s="5" t="n"/>
      <c r="C1028" s="19" t="n"/>
      <c r="D1028" s="5" t="n"/>
      <c r="E1028" s="6">
        <f>IF(B1028&amp;""="","",IFERROR(INDEX('المشاريع'!$B$6:$B$205,MATCH(B1028&amp;"",'المشاريع'!$A$6:$A$205,0))&amp;"","كود غير موجود"))</f>
        <v/>
      </c>
      <c r="F1028" s="18">
        <f>IF(OR(B1028&amp;""="",NOT(ISNUMBER(C1028))),"",IFERROR(IF(INDEX('المشاريع'!$D$6:$D$205,MATCH(B1028&amp;"",'المشاريع'!$A$6:$A$205,0))="بالساعة",ROUND(C1028*INDEX('المشاريع'!$F$6:$F$205,MATCH(B1028&amp;"",'المشاريع'!$A$6:$A$205,0)),2),0),0))</f>
        <v/>
      </c>
    </row>
    <row r="1029">
      <c r="A1029" s="13" t="n"/>
      <c r="B1029" s="5" t="n"/>
      <c r="C1029" s="19" t="n"/>
      <c r="D1029" s="5" t="n"/>
      <c r="E1029" s="6">
        <f>IF(B1029&amp;""="","",IFERROR(INDEX('المشاريع'!$B$6:$B$205,MATCH(B1029&amp;"",'المشاريع'!$A$6:$A$205,0))&amp;"","كود غير موجود"))</f>
        <v/>
      </c>
      <c r="F1029" s="18">
        <f>IF(OR(B1029&amp;""="",NOT(ISNUMBER(C1029))),"",IFERROR(IF(INDEX('المشاريع'!$D$6:$D$205,MATCH(B1029&amp;"",'المشاريع'!$A$6:$A$205,0))="بالساعة",ROUND(C1029*INDEX('المشاريع'!$F$6:$F$205,MATCH(B1029&amp;"",'المشاريع'!$A$6:$A$205,0)),2),0),0))</f>
        <v/>
      </c>
    </row>
    <row r="1030">
      <c r="A1030" s="13" t="n"/>
      <c r="B1030" s="5" t="n"/>
      <c r="C1030" s="19" t="n"/>
      <c r="D1030" s="5" t="n"/>
      <c r="E1030" s="6">
        <f>IF(B1030&amp;""="","",IFERROR(INDEX('المشاريع'!$B$6:$B$205,MATCH(B1030&amp;"",'المشاريع'!$A$6:$A$205,0))&amp;"","كود غير موجود"))</f>
        <v/>
      </c>
      <c r="F1030" s="18">
        <f>IF(OR(B1030&amp;""="",NOT(ISNUMBER(C1030))),"",IFERROR(IF(INDEX('المشاريع'!$D$6:$D$205,MATCH(B1030&amp;"",'المشاريع'!$A$6:$A$205,0))="بالساعة",ROUND(C1030*INDEX('المشاريع'!$F$6:$F$205,MATCH(B1030&amp;"",'المشاريع'!$A$6:$A$205,0)),2),0),0))</f>
        <v/>
      </c>
    </row>
    <row r="1031">
      <c r="A1031" s="13" t="n"/>
      <c r="B1031" s="5" t="n"/>
      <c r="C1031" s="19" t="n"/>
      <c r="D1031" s="5" t="n"/>
      <c r="E1031" s="6">
        <f>IF(B1031&amp;""="","",IFERROR(INDEX('المشاريع'!$B$6:$B$205,MATCH(B1031&amp;"",'المشاريع'!$A$6:$A$205,0))&amp;"","كود غير موجود"))</f>
        <v/>
      </c>
      <c r="F1031" s="18">
        <f>IF(OR(B1031&amp;""="",NOT(ISNUMBER(C1031))),"",IFERROR(IF(INDEX('المشاريع'!$D$6:$D$205,MATCH(B1031&amp;"",'المشاريع'!$A$6:$A$205,0))="بالساعة",ROUND(C1031*INDEX('المشاريع'!$F$6:$F$205,MATCH(B1031&amp;"",'المشاريع'!$A$6:$A$205,0)),2),0),0))</f>
        <v/>
      </c>
    </row>
    <row r="1032">
      <c r="A1032" s="13" t="n"/>
      <c r="B1032" s="5" t="n"/>
      <c r="C1032" s="19" t="n"/>
      <c r="D1032" s="5" t="n"/>
      <c r="E1032" s="6">
        <f>IF(B1032&amp;""="","",IFERROR(INDEX('المشاريع'!$B$6:$B$205,MATCH(B1032&amp;"",'المشاريع'!$A$6:$A$205,0))&amp;"","كود غير موجود"))</f>
        <v/>
      </c>
      <c r="F1032" s="18">
        <f>IF(OR(B1032&amp;""="",NOT(ISNUMBER(C1032))),"",IFERROR(IF(INDEX('المشاريع'!$D$6:$D$205,MATCH(B1032&amp;"",'المشاريع'!$A$6:$A$205,0))="بالساعة",ROUND(C1032*INDEX('المشاريع'!$F$6:$F$205,MATCH(B1032&amp;"",'المشاريع'!$A$6:$A$205,0)),2),0),0))</f>
        <v/>
      </c>
    </row>
    <row r="1033">
      <c r="A1033" s="13" t="n"/>
      <c r="B1033" s="5" t="n"/>
      <c r="C1033" s="19" t="n"/>
      <c r="D1033" s="5" t="n"/>
      <c r="E1033" s="6">
        <f>IF(B1033&amp;""="","",IFERROR(INDEX('المشاريع'!$B$6:$B$205,MATCH(B1033&amp;"",'المشاريع'!$A$6:$A$205,0))&amp;"","كود غير موجود"))</f>
        <v/>
      </c>
      <c r="F1033" s="18">
        <f>IF(OR(B1033&amp;""="",NOT(ISNUMBER(C1033))),"",IFERROR(IF(INDEX('المشاريع'!$D$6:$D$205,MATCH(B1033&amp;"",'المشاريع'!$A$6:$A$205,0))="بالساعة",ROUND(C1033*INDEX('المشاريع'!$F$6:$F$205,MATCH(B1033&amp;"",'المشاريع'!$A$6:$A$205,0)),2),0),0))</f>
        <v/>
      </c>
    </row>
    <row r="1034">
      <c r="A1034" s="13" t="n"/>
      <c r="B1034" s="5" t="n"/>
      <c r="C1034" s="19" t="n"/>
      <c r="D1034" s="5" t="n"/>
      <c r="E1034" s="6">
        <f>IF(B1034&amp;""="","",IFERROR(INDEX('المشاريع'!$B$6:$B$205,MATCH(B1034&amp;"",'المشاريع'!$A$6:$A$205,0))&amp;"","كود غير موجود"))</f>
        <v/>
      </c>
      <c r="F1034" s="18">
        <f>IF(OR(B1034&amp;""="",NOT(ISNUMBER(C1034))),"",IFERROR(IF(INDEX('المشاريع'!$D$6:$D$205,MATCH(B1034&amp;"",'المشاريع'!$A$6:$A$205,0))="بالساعة",ROUND(C1034*INDEX('المشاريع'!$F$6:$F$205,MATCH(B1034&amp;"",'المشاريع'!$A$6:$A$205,0)),2),0),0))</f>
        <v/>
      </c>
    </row>
    <row r="1035">
      <c r="A1035" s="13" t="n"/>
      <c r="B1035" s="5" t="n"/>
      <c r="C1035" s="19" t="n"/>
      <c r="D1035" s="5" t="n"/>
      <c r="E1035" s="6">
        <f>IF(B1035&amp;""="","",IFERROR(INDEX('المشاريع'!$B$6:$B$205,MATCH(B1035&amp;"",'المشاريع'!$A$6:$A$205,0))&amp;"","كود غير موجود"))</f>
        <v/>
      </c>
      <c r="F1035" s="18">
        <f>IF(OR(B1035&amp;""="",NOT(ISNUMBER(C1035))),"",IFERROR(IF(INDEX('المشاريع'!$D$6:$D$205,MATCH(B1035&amp;"",'المشاريع'!$A$6:$A$205,0))="بالساعة",ROUND(C1035*INDEX('المشاريع'!$F$6:$F$205,MATCH(B1035&amp;"",'المشاريع'!$A$6:$A$205,0)),2),0),0))</f>
        <v/>
      </c>
    </row>
    <row r="1036">
      <c r="A1036" s="13" t="n"/>
      <c r="B1036" s="5" t="n"/>
      <c r="C1036" s="19" t="n"/>
      <c r="D1036" s="5" t="n"/>
      <c r="E1036" s="6">
        <f>IF(B1036&amp;""="","",IFERROR(INDEX('المشاريع'!$B$6:$B$205,MATCH(B1036&amp;"",'المشاريع'!$A$6:$A$205,0))&amp;"","كود غير موجود"))</f>
        <v/>
      </c>
      <c r="F1036" s="18">
        <f>IF(OR(B1036&amp;""="",NOT(ISNUMBER(C1036))),"",IFERROR(IF(INDEX('المشاريع'!$D$6:$D$205,MATCH(B1036&amp;"",'المشاريع'!$A$6:$A$205,0))="بالساعة",ROUND(C1036*INDEX('المشاريع'!$F$6:$F$205,MATCH(B1036&amp;"",'المشاريع'!$A$6:$A$205,0)),2),0),0))</f>
        <v/>
      </c>
    </row>
    <row r="1037">
      <c r="A1037" s="13" t="n"/>
      <c r="B1037" s="5" t="n"/>
      <c r="C1037" s="19" t="n"/>
      <c r="D1037" s="5" t="n"/>
      <c r="E1037" s="6">
        <f>IF(B1037&amp;""="","",IFERROR(INDEX('المشاريع'!$B$6:$B$205,MATCH(B1037&amp;"",'المشاريع'!$A$6:$A$205,0))&amp;"","كود غير موجود"))</f>
        <v/>
      </c>
      <c r="F1037" s="18">
        <f>IF(OR(B1037&amp;""="",NOT(ISNUMBER(C1037))),"",IFERROR(IF(INDEX('المشاريع'!$D$6:$D$205,MATCH(B1037&amp;"",'المشاريع'!$A$6:$A$205,0))="بالساعة",ROUND(C1037*INDEX('المشاريع'!$F$6:$F$205,MATCH(B1037&amp;"",'المشاريع'!$A$6:$A$205,0)),2),0),0))</f>
        <v/>
      </c>
    </row>
    <row r="1038">
      <c r="A1038" s="13" t="n"/>
      <c r="B1038" s="5" t="n"/>
      <c r="C1038" s="19" t="n"/>
      <c r="D1038" s="5" t="n"/>
      <c r="E1038" s="6">
        <f>IF(B1038&amp;""="","",IFERROR(INDEX('المشاريع'!$B$6:$B$205,MATCH(B1038&amp;"",'المشاريع'!$A$6:$A$205,0))&amp;"","كود غير موجود"))</f>
        <v/>
      </c>
      <c r="F1038" s="18">
        <f>IF(OR(B1038&amp;""="",NOT(ISNUMBER(C1038))),"",IFERROR(IF(INDEX('المشاريع'!$D$6:$D$205,MATCH(B1038&amp;"",'المشاريع'!$A$6:$A$205,0))="بالساعة",ROUND(C1038*INDEX('المشاريع'!$F$6:$F$205,MATCH(B1038&amp;"",'المشاريع'!$A$6:$A$205,0)),2),0),0))</f>
        <v/>
      </c>
    </row>
    <row r="1039">
      <c r="A1039" s="13" t="n"/>
      <c r="B1039" s="5" t="n"/>
      <c r="C1039" s="19" t="n"/>
      <c r="D1039" s="5" t="n"/>
      <c r="E1039" s="6">
        <f>IF(B1039&amp;""="","",IFERROR(INDEX('المشاريع'!$B$6:$B$205,MATCH(B1039&amp;"",'المشاريع'!$A$6:$A$205,0))&amp;"","كود غير موجود"))</f>
        <v/>
      </c>
      <c r="F1039" s="18">
        <f>IF(OR(B1039&amp;""="",NOT(ISNUMBER(C1039))),"",IFERROR(IF(INDEX('المشاريع'!$D$6:$D$205,MATCH(B1039&amp;"",'المشاريع'!$A$6:$A$205,0))="بالساعة",ROUND(C1039*INDEX('المشاريع'!$F$6:$F$205,MATCH(B1039&amp;"",'المشاريع'!$A$6:$A$205,0)),2),0),0))</f>
        <v/>
      </c>
    </row>
    <row r="1040">
      <c r="A1040" s="13" t="n"/>
      <c r="B1040" s="5" t="n"/>
      <c r="C1040" s="19" t="n"/>
      <c r="D1040" s="5" t="n"/>
      <c r="E1040" s="6">
        <f>IF(B1040&amp;""="","",IFERROR(INDEX('المشاريع'!$B$6:$B$205,MATCH(B1040&amp;"",'المشاريع'!$A$6:$A$205,0))&amp;"","كود غير موجود"))</f>
        <v/>
      </c>
      <c r="F1040" s="18">
        <f>IF(OR(B1040&amp;""="",NOT(ISNUMBER(C1040))),"",IFERROR(IF(INDEX('المشاريع'!$D$6:$D$205,MATCH(B1040&amp;"",'المشاريع'!$A$6:$A$205,0))="بالساعة",ROUND(C1040*INDEX('المشاريع'!$F$6:$F$205,MATCH(B1040&amp;"",'المشاريع'!$A$6:$A$205,0)),2),0),0))</f>
        <v/>
      </c>
    </row>
    <row r="1041">
      <c r="A1041" s="13" t="n"/>
      <c r="B1041" s="5" t="n"/>
      <c r="C1041" s="19" t="n"/>
      <c r="D1041" s="5" t="n"/>
      <c r="E1041" s="6">
        <f>IF(B1041&amp;""="","",IFERROR(INDEX('المشاريع'!$B$6:$B$205,MATCH(B1041&amp;"",'المشاريع'!$A$6:$A$205,0))&amp;"","كود غير موجود"))</f>
        <v/>
      </c>
      <c r="F1041" s="18">
        <f>IF(OR(B1041&amp;""="",NOT(ISNUMBER(C1041))),"",IFERROR(IF(INDEX('المشاريع'!$D$6:$D$205,MATCH(B1041&amp;"",'المشاريع'!$A$6:$A$205,0))="بالساعة",ROUND(C1041*INDEX('المشاريع'!$F$6:$F$205,MATCH(B1041&amp;"",'المشاريع'!$A$6:$A$205,0)),2),0),0))</f>
        <v/>
      </c>
    </row>
    <row r="1042">
      <c r="A1042" s="13" t="n"/>
      <c r="B1042" s="5" t="n"/>
      <c r="C1042" s="19" t="n"/>
      <c r="D1042" s="5" t="n"/>
      <c r="E1042" s="6">
        <f>IF(B1042&amp;""="","",IFERROR(INDEX('المشاريع'!$B$6:$B$205,MATCH(B1042&amp;"",'المشاريع'!$A$6:$A$205,0))&amp;"","كود غير موجود"))</f>
        <v/>
      </c>
      <c r="F1042" s="18">
        <f>IF(OR(B1042&amp;""="",NOT(ISNUMBER(C1042))),"",IFERROR(IF(INDEX('المشاريع'!$D$6:$D$205,MATCH(B1042&amp;"",'المشاريع'!$A$6:$A$205,0))="بالساعة",ROUND(C1042*INDEX('المشاريع'!$F$6:$F$205,MATCH(B1042&amp;"",'المشاريع'!$A$6:$A$205,0)),2),0),0))</f>
        <v/>
      </c>
    </row>
    <row r="1043">
      <c r="A1043" s="13" t="n"/>
      <c r="B1043" s="5" t="n"/>
      <c r="C1043" s="19" t="n"/>
      <c r="D1043" s="5" t="n"/>
      <c r="E1043" s="6">
        <f>IF(B1043&amp;""="","",IFERROR(INDEX('المشاريع'!$B$6:$B$205,MATCH(B1043&amp;"",'المشاريع'!$A$6:$A$205,0))&amp;"","كود غير موجود"))</f>
        <v/>
      </c>
      <c r="F1043" s="18">
        <f>IF(OR(B1043&amp;""="",NOT(ISNUMBER(C1043))),"",IFERROR(IF(INDEX('المشاريع'!$D$6:$D$205,MATCH(B1043&amp;"",'المشاريع'!$A$6:$A$205,0))="بالساعة",ROUND(C1043*INDEX('المشاريع'!$F$6:$F$205,MATCH(B1043&amp;"",'المشاريع'!$A$6:$A$205,0)),2),0),0))</f>
        <v/>
      </c>
    </row>
    <row r="1044">
      <c r="A1044" s="13" t="n"/>
      <c r="B1044" s="5" t="n"/>
      <c r="C1044" s="19" t="n"/>
      <c r="D1044" s="5" t="n"/>
      <c r="E1044" s="6">
        <f>IF(B1044&amp;""="","",IFERROR(INDEX('المشاريع'!$B$6:$B$205,MATCH(B1044&amp;"",'المشاريع'!$A$6:$A$205,0))&amp;"","كود غير موجود"))</f>
        <v/>
      </c>
      <c r="F1044" s="18">
        <f>IF(OR(B1044&amp;""="",NOT(ISNUMBER(C1044))),"",IFERROR(IF(INDEX('المشاريع'!$D$6:$D$205,MATCH(B1044&amp;"",'المشاريع'!$A$6:$A$205,0))="بالساعة",ROUND(C1044*INDEX('المشاريع'!$F$6:$F$205,MATCH(B1044&amp;"",'المشاريع'!$A$6:$A$205,0)),2),0),0))</f>
        <v/>
      </c>
    </row>
    <row r="1045">
      <c r="A1045" s="13" t="n"/>
      <c r="B1045" s="5" t="n"/>
      <c r="C1045" s="19" t="n"/>
      <c r="D1045" s="5" t="n"/>
      <c r="E1045" s="6">
        <f>IF(B1045&amp;""="","",IFERROR(INDEX('المشاريع'!$B$6:$B$205,MATCH(B1045&amp;"",'المشاريع'!$A$6:$A$205,0))&amp;"","كود غير موجود"))</f>
        <v/>
      </c>
      <c r="F1045" s="18">
        <f>IF(OR(B1045&amp;""="",NOT(ISNUMBER(C1045))),"",IFERROR(IF(INDEX('المشاريع'!$D$6:$D$205,MATCH(B1045&amp;"",'المشاريع'!$A$6:$A$205,0))="بالساعة",ROUND(C1045*INDEX('المشاريع'!$F$6:$F$205,MATCH(B1045&amp;"",'المشاريع'!$A$6:$A$205,0)),2),0),0))</f>
        <v/>
      </c>
    </row>
    <row r="1046">
      <c r="A1046" s="13" t="n"/>
      <c r="B1046" s="5" t="n"/>
      <c r="C1046" s="19" t="n"/>
      <c r="D1046" s="5" t="n"/>
      <c r="E1046" s="6">
        <f>IF(B1046&amp;""="","",IFERROR(INDEX('المشاريع'!$B$6:$B$205,MATCH(B1046&amp;"",'المشاريع'!$A$6:$A$205,0))&amp;"","كود غير موجود"))</f>
        <v/>
      </c>
      <c r="F1046" s="18">
        <f>IF(OR(B1046&amp;""="",NOT(ISNUMBER(C1046))),"",IFERROR(IF(INDEX('المشاريع'!$D$6:$D$205,MATCH(B1046&amp;"",'المشاريع'!$A$6:$A$205,0))="بالساعة",ROUND(C1046*INDEX('المشاريع'!$F$6:$F$205,MATCH(B1046&amp;"",'المشاريع'!$A$6:$A$205,0)),2),0),0))</f>
        <v/>
      </c>
    </row>
    <row r="1047">
      <c r="A1047" s="13" t="n"/>
      <c r="B1047" s="5" t="n"/>
      <c r="C1047" s="19" t="n"/>
      <c r="D1047" s="5" t="n"/>
      <c r="E1047" s="6">
        <f>IF(B1047&amp;""="","",IFERROR(INDEX('المشاريع'!$B$6:$B$205,MATCH(B1047&amp;"",'المشاريع'!$A$6:$A$205,0))&amp;"","كود غير موجود"))</f>
        <v/>
      </c>
      <c r="F1047" s="18">
        <f>IF(OR(B1047&amp;""="",NOT(ISNUMBER(C1047))),"",IFERROR(IF(INDEX('المشاريع'!$D$6:$D$205,MATCH(B1047&amp;"",'المشاريع'!$A$6:$A$205,0))="بالساعة",ROUND(C1047*INDEX('المشاريع'!$F$6:$F$205,MATCH(B1047&amp;"",'المشاريع'!$A$6:$A$205,0)),2),0),0))</f>
        <v/>
      </c>
    </row>
    <row r="1048">
      <c r="A1048" s="13" t="n"/>
      <c r="B1048" s="5" t="n"/>
      <c r="C1048" s="19" t="n"/>
      <c r="D1048" s="5" t="n"/>
      <c r="E1048" s="6">
        <f>IF(B1048&amp;""="","",IFERROR(INDEX('المشاريع'!$B$6:$B$205,MATCH(B1048&amp;"",'المشاريع'!$A$6:$A$205,0))&amp;"","كود غير موجود"))</f>
        <v/>
      </c>
      <c r="F1048" s="18">
        <f>IF(OR(B1048&amp;""="",NOT(ISNUMBER(C1048))),"",IFERROR(IF(INDEX('المشاريع'!$D$6:$D$205,MATCH(B1048&amp;"",'المشاريع'!$A$6:$A$205,0))="بالساعة",ROUND(C1048*INDEX('المشاريع'!$F$6:$F$205,MATCH(B1048&amp;"",'المشاريع'!$A$6:$A$205,0)),2),0),0))</f>
        <v/>
      </c>
    </row>
    <row r="1049">
      <c r="A1049" s="13" t="n"/>
      <c r="B1049" s="5" t="n"/>
      <c r="C1049" s="19" t="n"/>
      <c r="D1049" s="5" t="n"/>
      <c r="E1049" s="6">
        <f>IF(B1049&amp;""="","",IFERROR(INDEX('المشاريع'!$B$6:$B$205,MATCH(B1049&amp;"",'المشاريع'!$A$6:$A$205,0))&amp;"","كود غير موجود"))</f>
        <v/>
      </c>
      <c r="F1049" s="18">
        <f>IF(OR(B1049&amp;""="",NOT(ISNUMBER(C1049))),"",IFERROR(IF(INDEX('المشاريع'!$D$6:$D$205,MATCH(B1049&amp;"",'المشاريع'!$A$6:$A$205,0))="بالساعة",ROUND(C1049*INDEX('المشاريع'!$F$6:$F$205,MATCH(B1049&amp;"",'المشاريع'!$A$6:$A$205,0)),2),0),0))</f>
        <v/>
      </c>
    </row>
    <row r="1050">
      <c r="A1050" s="13" t="n"/>
      <c r="B1050" s="5" t="n"/>
      <c r="C1050" s="19" t="n"/>
      <c r="D1050" s="5" t="n"/>
      <c r="E1050" s="6">
        <f>IF(B1050&amp;""="","",IFERROR(INDEX('المشاريع'!$B$6:$B$205,MATCH(B1050&amp;"",'المشاريع'!$A$6:$A$205,0))&amp;"","كود غير موجود"))</f>
        <v/>
      </c>
      <c r="F1050" s="18">
        <f>IF(OR(B1050&amp;""="",NOT(ISNUMBER(C1050))),"",IFERROR(IF(INDEX('المشاريع'!$D$6:$D$205,MATCH(B1050&amp;"",'المشاريع'!$A$6:$A$205,0))="بالساعة",ROUND(C1050*INDEX('المشاريع'!$F$6:$F$205,MATCH(B1050&amp;"",'المشاريع'!$A$6:$A$205,0)),2),0),0))</f>
        <v/>
      </c>
    </row>
    <row r="1051">
      <c r="A1051" s="13" t="n"/>
      <c r="B1051" s="5" t="n"/>
      <c r="C1051" s="19" t="n"/>
      <c r="D1051" s="5" t="n"/>
      <c r="E1051" s="6">
        <f>IF(B1051&amp;""="","",IFERROR(INDEX('المشاريع'!$B$6:$B$205,MATCH(B1051&amp;"",'المشاريع'!$A$6:$A$205,0))&amp;"","كود غير موجود"))</f>
        <v/>
      </c>
      <c r="F1051" s="18">
        <f>IF(OR(B1051&amp;""="",NOT(ISNUMBER(C1051))),"",IFERROR(IF(INDEX('المشاريع'!$D$6:$D$205,MATCH(B1051&amp;"",'المشاريع'!$A$6:$A$205,0))="بالساعة",ROUND(C1051*INDEX('المشاريع'!$F$6:$F$205,MATCH(B1051&amp;"",'المشاريع'!$A$6:$A$205,0)),2),0),0))</f>
        <v/>
      </c>
    </row>
    <row r="1052">
      <c r="A1052" s="13" t="n"/>
      <c r="B1052" s="5" t="n"/>
      <c r="C1052" s="19" t="n"/>
      <c r="D1052" s="5" t="n"/>
      <c r="E1052" s="6">
        <f>IF(B1052&amp;""="","",IFERROR(INDEX('المشاريع'!$B$6:$B$205,MATCH(B1052&amp;"",'المشاريع'!$A$6:$A$205,0))&amp;"","كود غير موجود"))</f>
        <v/>
      </c>
      <c r="F1052" s="18">
        <f>IF(OR(B1052&amp;""="",NOT(ISNUMBER(C1052))),"",IFERROR(IF(INDEX('المشاريع'!$D$6:$D$205,MATCH(B1052&amp;"",'المشاريع'!$A$6:$A$205,0))="بالساعة",ROUND(C1052*INDEX('المشاريع'!$F$6:$F$205,MATCH(B1052&amp;"",'المشاريع'!$A$6:$A$205,0)),2),0),0))</f>
        <v/>
      </c>
    </row>
    <row r="1053">
      <c r="A1053" s="13" t="n"/>
      <c r="B1053" s="5" t="n"/>
      <c r="C1053" s="19" t="n"/>
      <c r="D1053" s="5" t="n"/>
      <c r="E1053" s="6">
        <f>IF(B1053&amp;""="","",IFERROR(INDEX('المشاريع'!$B$6:$B$205,MATCH(B1053&amp;"",'المشاريع'!$A$6:$A$205,0))&amp;"","كود غير موجود"))</f>
        <v/>
      </c>
      <c r="F1053" s="18">
        <f>IF(OR(B1053&amp;""="",NOT(ISNUMBER(C1053))),"",IFERROR(IF(INDEX('المشاريع'!$D$6:$D$205,MATCH(B1053&amp;"",'المشاريع'!$A$6:$A$205,0))="بالساعة",ROUND(C1053*INDEX('المشاريع'!$F$6:$F$205,MATCH(B1053&amp;"",'المشاريع'!$A$6:$A$205,0)),2),0),0))</f>
        <v/>
      </c>
    </row>
    <row r="1054">
      <c r="A1054" s="13" t="n"/>
      <c r="B1054" s="5" t="n"/>
      <c r="C1054" s="19" t="n"/>
      <c r="D1054" s="5" t="n"/>
      <c r="E1054" s="6">
        <f>IF(B1054&amp;""="","",IFERROR(INDEX('المشاريع'!$B$6:$B$205,MATCH(B1054&amp;"",'المشاريع'!$A$6:$A$205,0))&amp;"","كود غير موجود"))</f>
        <v/>
      </c>
      <c r="F1054" s="18">
        <f>IF(OR(B1054&amp;""="",NOT(ISNUMBER(C1054))),"",IFERROR(IF(INDEX('المشاريع'!$D$6:$D$205,MATCH(B1054&amp;"",'المشاريع'!$A$6:$A$205,0))="بالساعة",ROUND(C1054*INDEX('المشاريع'!$F$6:$F$205,MATCH(B1054&amp;"",'المشاريع'!$A$6:$A$205,0)),2),0),0))</f>
        <v/>
      </c>
    </row>
    <row r="1055">
      <c r="A1055" s="13" t="n"/>
      <c r="B1055" s="5" t="n"/>
      <c r="C1055" s="19" t="n"/>
      <c r="D1055" s="5" t="n"/>
      <c r="E1055" s="6">
        <f>IF(B1055&amp;""="","",IFERROR(INDEX('المشاريع'!$B$6:$B$205,MATCH(B1055&amp;"",'المشاريع'!$A$6:$A$205,0))&amp;"","كود غير موجود"))</f>
        <v/>
      </c>
      <c r="F1055" s="18">
        <f>IF(OR(B1055&amp;""="",NOT(ISNUMBER(C1055))),"",IFERROR(IF(INDEX('المشاريع'!$D$6:$D$205,MATCH(B1055&amp;"",'المشاريع'!$A$6:$A$205,0))="بالساعة",ROUND(C1055*INDEX('المشاريع'!$F$6:$F$205,MATCH(B1055&amp;"",'المشاريع'!$A$6:$A$205,0)),2),0),0))</f>
        <v/>
      </c>
    </row>
    <row r="1056">
      <c r="A1056" s="13" t="n"/>
      <c r="B1056" s="5" t="n"/>
      <c r="C1056" s="19" t="n"/>
      <c r="D1056" s="5" t="n"/>
      <c r="E1056" s="6">
        <f>IF(B1056&amp;""="","",IFERROR(INDEX('المشاريع'!$B$6:$B$205,MATCH(B1056&amp;"",'المشاريع'!$A$6:$A$205,0))&amp;"","كود غير موجود"))</f>
        <v/>
      </c>
      <c r="F1056" s="18">
        <f>IF(OR(B1056&amp;""="",NOT(ISNUMBER(C1056))),"",IFERROR(IF(INDEX('المشاريع'!$D$6:$D$205,MATCH(B1056&amp;"",'المشاريع'!$A$6:$A$205,0))="بالساعة",ROUND(C1056*INDEX('المشاريع'!$F$6:$F$205,MATCH(B1056&amp;"",'المشاريع'!$A$6:$A$205,0)),2),0),0))</f>
        <v/>
      </c>
    </row>
    <row r="1057">
      <c r="A1057" s="13" t="n"/>
      <c r="B1057" s="5" t="n"/>
      <c r="C1057" s="19" t="n"/>
      <c r="D1057" s="5" t="n"/>
      <c r="E1057" s="6">
        <f>IF(B1057&amp;""="","",IFERROR(INDEX('المشاريع'!$B$6:$B$205,MATCH(B1057&amp;"",'المشاريع'!$A$6:$A$205,0))&amp;"","كود غير موجود"))</f>
        <v/>
      </c>
      <c r="F1057" s="18">
        <f>IF(OR(B1057&amp;""="",NOT(ISNUMBER(C1057))),"",IFERROR(IF(INDEX('المشاريع'!$D$6:$D$205,MATCH(B1057&amp;"",'المشاريع'!$A$6:$A$205,0))="بالساعة",ROUND(C1057*INDEX('المشاريع'!$F$6:$F$205,MATCH(B1057&amp;"",'المشاريع'!$A$6:$A$205,0)),2),0),0))</f>
        <v/>
      </c>
    </row>
    <row r="1058">
      <c r="A1058" s="13" t="n"/>
      <c r="B1058" s="5" t="n"/>
      <c r="C1058" s="19" t="n"/>
      <c r="D1058" s="5" t="n"/>
      <c r="E1058" s="6">
        <f>IF(B1058&amp;""="","",IFERROR(INDEX('المشاريع'!$B$6:$B$205,MATCH(B1058&amp;"",'المشاريع'!$A$6:$A$205,0))&amp;"","كود غير موجود"))</f>
        <v/>
      </c>
      <c r="F1058" s="18">
        <f>IF(OR(B1058&amp;""="",NOT(ISNUMBER(C1058))),"",IFERROR(IF(INDEX('المشاريع'!$D$6:$D$205,MATCH(B1058&amp;"",'المشاريع'!$A$6:$A$205,0))="بالساعة",ROUND(C1058*INDEX('المشاريع'!$F$6:$F$205,MATCH(B1058&amp;"",'المشاريع'!$A$6:$A$205,0)),2),0),0))</f>
        <v/>
      </c>
    </row>
    <row r="1059">
      <c r="A1059" s="13" t="n"/>
      <c r="B1059" s="5" t="n"/>
      <c r="C1059" s="19" t="n"/>
      <c r="D1059" s="5" t="n"/>
      <c r="E1059" s="6">
        <f>IF(B1059&amp;""="","",IFERROR(INDEX('المشاريع'!$B$6:$B$205,MATCH(B1059&amp;"",'المشاريع'!$A$6:$A$205,0))&amp;"","كود غير موجود"))</f>
        <v/>
      </c>
      <c r="F1059" s="18">
        <f>IF(OR(B1059&amp;""="",NOT(ISNUMBER(C1059))),"",IFERROR(IF(INDEX('المشاريع'!$D$6:$D$205,MATCH(B1059&amp;"",'المشاريع'!$A$6:$A$205,0))="بالساعة",ROUND(C1059*INDEX('المشاريع'!$F$6:$F$205,MATCH(B1059&amp;"",'المشاريع'!$A$6:$A$205,0)),2),0),0))</f>
        <v/>
      </c>
    </row>
    <row r="1060">
      <c r="A1060" s="13" t="n"/>
      <c r="B1060" s="5" t="n"/>
      <c r="C1060" s="19" t="n"/>
      <c r="D1060" s="5" t="n"/>
      <c r="E1060" s="6">
        <f>IF(B1060&amp;""="","",IFERROR(INDEX('المشاريع'!$B$6:$B$205,MATCH(B1060&amp;"",'المشاريع'!$A$6:$A$205,0))&amp;"","كود غير موجود"))</f>
        <v/>
      </c>
      <c r="F1060" s="18">
        <f>IF(OR(B1060&amp;""="",NOT(ISNUMBER(C1060))),"",IFERROR(IF(INDEX('المشاريع'!$D$6:$D$205,MATCH(B1060&amp;"",'المشاريع'!$A$6:$A$205,0))="بالساعة",ROUND(C1060*INDEX('المشاريع'!$F$6:$F$205,MATCH(B1060&amp;"",'المشاريع'!$A$6:$A$205,0)),2),0),0))</f>
        <v/>
      </c>
    </row>
    <row r="1061">
      <c r="A1061" s="13" t="n"/>
      <c r="B1061" s="5" t="n"/>
      <c r="C1061" s="19" t="n"/>
      <c r="D1061" s="5" t="n"/>
      <c r="E1061" s="6">
        <f>IF(B1061&amp;""="","",IFERROR(INDEX('المشاريع'!$B$6:$B$205,MATCH(B1061&amp;"",'المشاريع'!$A$6:$A$205,0))&amp;"","كود غير موجود"))</f>
        <v/>
      </c>
      <c r="F1061" s="18">
        <f>IF(OR(B1061&amp;""="",NOT(ISNUMBER(C1061))),"",IFERROR(IF(INDEX('المشاريع'!$D$6:$D$205,MATCH(B1061&amp;"",'المشاريع'!$A$6:$A$205,0))="بالساعة",ROUND(C1061*INDEX('المشاريع'!$F$6:$F$205,MATCH(B1061&amp;"",'المشاريع'!$A$6:$A$205,0)),2),0),0))</f>
        <v/>
      </c>
    </row>
    <row r="1062">
      <c r="A1062" s="13" t="n"/>
      <c r="B1062" s="5" t="n"/>
      <c r="C1062" s="19" t="n"/>
      <c r="D1062" s="5" t="n"/>
      <c r="E1062" s="6">
        <f>IF(B1062&amp;""="","",IFERROR(INDEX('المشاريع'!$B$6:$B$205,MATCH(B1062&amp;"",'المشاريع'!$A$6:$A$205,0))&amp;"","كود غير موجود"))</f>
        <v/>
      </c>
      <c r="F1062" s="18">
        <f>IF(OR(B1062&amp;""="",NOT(ISNUMBER(C1062))),"",IFERROR(IF(INDEX('المشاريع'!$D$6:$D$205,MATCH(B1062&amp;"",'المشاريع'!$A$6:$A$205,0))="بالساعة",ROUND(C1062*INDEX('المشاريع'!$F$6:$F$205,MATCH(B1062&amp;"",'المشاريع'!$A$6:$A$205,0)),2),0),0))</f>
        <v/>
      </c>
    </row>
    <row r="1063">
      <c r="A1063" s="13" t="n"/>
      <c r="B1063" s="5" t="n"/>
      <c r="C1063" s="19" t="n"/>
      <c r="D1063" s="5" t="n"/>
      <c r="E1063" s="6">
        <f>IF(B1063&amp;""="","",IFERROR(INDEX('المشاريع'!$B$6:$B$205,MATCH(B1063&amp;"",'المشاريع'!$A$6:$A$205,0))&amp;"","كود غير موجود"))</f>
        <v/>
      </c>
      <c r="F1063" s="18">
        <f>IF(OR(B1063&amp;""="",NOT(ISNUMBER(C1063))),"",IFERROR(IF(INDEX('المشاريع'!$D$6:$D$205,MATCH(B1063&amp;"",'المشاريع'!$A$6:$A$205,0))="بالساعة",ROUND(C1063*INDEX('المشاريع'!$F$6:$F$205,MATCH(B1063&amp;"",'المشاريع'!$A$6:$A$205,0)),2),0),0))</f>
        <v/>
      </c>
    </row>
    <row r="1064">
      <c r="A1064" s="13" t="n"/>
      <c r="B1064" s="5" t="n"/>
      <c r="C1064" s="19" t="n"/>
      <c r="D1064" s="5" t="n"/>
      <c r="E1064" s="6">
        <f>IF(B1064&amp;""="","",IFERROR(INDEX('المشاريع'!$B$6:$B$205,MATCH(B1064&amp;"",'المشاريع'!$A$6:$A$205,0))&amp;"","كود غير موجود"))</f>
        <v/>
      </c>
      <c r="F1064" s="18">
        <f>IF(OR(B1064&amp;""="",NOT(ISNUMBER(C1064))),"",IFERROR(IF(INDEX('المشاريع'!$D$6:$D$205,MATCH(B1064&amp;"",'المشاريع'!$A$6:$A$205,0))="بالساعة",ROUND(C1064*INDEX('المشاريع'!$F$6:$F$205,MATCH(B1064&amp;"",'المشاريع'!$A$6:$A$205,0)),2),0),0))</f>
        <v/>
      </c>
    </row>
    <row r="1065">
      <c r="A1065" s="13" t="n"/>
      <c r="B1065" s="5" t="n"/>
      <c r="C1065" s="19" t="n"/>
      <c r="D1065" s="5" t="n"/>
      <c r="E1065" s="6">
        <f>IF(B1065&amp;""="","",IFERROR(INDEX('المشاريع'!$B$6:$B$205,MATCH(B1065&amp;"",'المشاريع'!$A$6:$A$205,0))&amp;"","كود غير موجود"))</f>
        <v/>
      </c>
      <c r="F1065" s="18">
        <f>IF(OR(B1065&amp;""="",NOT(ISNUMBER(C1065))),"",IFERROR(IF(INDEX('المشاريع'!$D$6:$D$205,MATCH(B1065&amp;"",'المشاريع'!$A$6:$A$205,0))="بالساعة",ROUND(C1065*INDEX('المشاريع'!$F$6:$F$205,MATCH(B1065&amp;"",'المشاريع'!$A$6:$A$205,0)),2),0),0))</f>
        <v/>
      </c>
    </row>
    <row r="1066">
      <c r="A1066" s="13" t="n"/>
      <c r="B1066" s="5" t="n"/>
      <c r="C1066" s="19" t="n"/>
      <c r="D1066" s="5" t="n"/>
      <c r="E1066" s="6">
        <f>IF(B1066&amp;""="","",IFERROR(INDEX('المشاريع'!$B$6:$B$205,MATCH(B1066&amp;"",'المشاريع'!$A$6:$A$205,0))&amp;"","كود غير موجود"))</f>
        <v/>
      </c>
      <c r="F1066" s="18">
        <f>IF(OR(B1066&amp;""="",NOT(ISNUMBER(C1066))),"",IFERROR(IF(INDEX('المشاريع'!$D$6:$D$205,MATCH(B1066&amp;"",'المشاريع'!$A$6:$A$205,0))="بالساعة",ROUND(C1066*INDEX('المشاريع'!$F$6:$F$205,MATCH(B1066&amp;"",'المشاريع'!$A$6:$A$205,0)),2),0),0))</f>
        <v/>
      </c>
    </row>
    <row r="1067">
      <c r="A1067" s="13" t="n"/>
      <c r="B1067" s="5" t="n"/>
      <c r="C1067" s="19" t="n"/>
      <c r="D1067" s="5" t="n"/>
      <c r="E1067" s="6">
        <f>IF(B1067&amp;""="","",IFERROR(INDEX('المشاريع'!$B$6:$B$205,MATCH(B1067&amp;"",'المشاريع'!$A$6:$A$205,0))&amp;"","كود غير موجود"))</f>
        <v/>
      </c>
      <c r="F1067" s="18">
        <f>IF(OR(B1067&amp;""="",NOT(ISNUMBER(C1067))),"",IFERROR(IF(INDEX('المشاريع'!$D$6:$D$205,MATCH(B1067&amp;"",'المشاريع'!$A$6:$A$205,0))="بالساعة",ROUND(C1067*INDEX('المشاريع'!$F$6:$F$205,MATCH(B1067&amp;"",'المشاريع'!$A$6:$A$205,0)),2),0),0))</f>
        <v/>
      </c>
    </row>
    <row r="1068">
      <c r="A1068" s="13" t="n"/>
      <c r="B1068" s="5" t="n"/>
      <c r="C1068" s="19" t="n"/>
      <c r="D1068" s="5" t="n"/>
      <c r="E1068" s="6">
        <f>IF(B1068&amp;""="","",IFERROR(INDEX('المشاريع'!$B$6:$B$205,MATCH(B1068&amp;"",'المشاريع'!$A$6:$A$205,0))&amp;"","كود غير موجود"))</f>
        <v/>
      </c>
      <c r="F1068" s="18">
        <f>IF(OR(B1068&amp;""="",NOT(ISNUMBER(C1068))),"",IFERROR(IF(INDEX('المشاريع'!$D$6:$D$205,MATCH(B1068&amp;"",'المشاريع'!$A$6:$A$205,0))="بالساعة",ROUND(C1068*INDEX('المشاريع'!$F$6:$F$205,MATCH(B1068&amp;"",'المشاريع'!$A$6:$A$205,0)),2),0),0))</f>
        <v/>
      </c>
    </row>
    <row r="1069">
      <c r="A1069" s="13" t="n"/>
      <c r="B1069" s="5" t="n"/>
      <c r="C1069" s="19" t="n"/>
      <c r="D1069" s="5" t="n"/>
      <c r="E1069" s="6">
        <f>IF(B1069&amp;""="","",IFERROR(INDEX('المشاريع'!$B$6:$B$205,MATCH(B1069&amp;"",'المشاريع'!$A$6:$A$205,0))&amp;"","كود غير موجود"))</f>
        <v/>
      </c>
      <c r="F1069" s="18">
        <f>IF(OR(B1069&amp;""="",NOT(ISNUMBER(C1069))),"",IFERROR(IF(INDEX('المشاريع'!$D$6:$D$205,MATCH(B1069&amp;"",'المشاريع'!$A$6:$A$205,0))="بالساعة",ROUND(C1069*INDEX('المشاريع'!$F$6:$F$205,MATCH(B1069&amp;"",'المشاريع'!$A$6:$A$205,0)),2),0),0))</f>
        <v/>
      </c>
    </row>
    <row r="1070">
      <c r="A1070" s="13" t="n"/>
      <c r="B1070" s="5" t="n"/>
      <c r="C1070" s="19" t="n"/>
      <c r="D1070" s="5" t="n"/>
      <c r="E1070" s="6">
        <f>IF(B1070&amp;""="","",IFERROR(INDEX('المشاريع'!$B$6:$B$205,MATCH(B1070&amp;"",'المشاريع'!$A$6:$A$205,0))&amp;"","كود غير موجود"))</f>
        <v/>
      </c>
      <c r="F1070" s="18">
        <f>IF(OR(B1070&amp;""="",NOT(ISNUMBER(C1070))),"",IFERROR(IF(INDEX('المشاريع'!$D$6:$D$205,MATCH(B1070&amp;"",'المشاريع'!$A$6:$A$205,0))="بالساعة",ROUND(C1070*INDEX('المشاريع'!$F$6:$F$205,MATCH(B1070&amp;"",'المشاريع'!$A$6:$A$205,0)),2),0),0))</f>
        <v/>
      </c>
    </row>
    <row r="1071">
      <c r="A1071" s="13" t="n"/>
      <c r="B1071" s="5" t="n"/>
      <c r="C1071" s="19" t="n"/>
      <c r="D1071" s="5" t="n"/>
      <c r="E1071" s="6">
        <f>IF(B1071&amp;""="","",IFERROR(INDEX('المشاريع'!$B$6:$B$205,MATCH(B1071&amp;"",'المشاريع'!$A$6:$A$205,0))&amp;"","كود غير موجود"))</f>
        <v/>
      </c>
      <c r="F1071" s="18">
        <f>IF(OR(B1071&amp;""="",NOT(ISNUMBER(C1071))),"",IFERROR(IF(INDEX('المشاريع'!$D$6:$D$205,MATCH(B1071&amp;"",'المشاريع'!$A$6:$A$205,0))="بالساعة",ROUND(C1071*INDEX('المشاريع'!$F$6:$F$205,MATCH(B1071&amp;"",'المشاريع'!$A$6:$A$205,0)),2),0),0))</f>
        <v/>
      </c>
    </row>
    <row r="1072">
      <c r="A1072" s="13" t="n"/>
      <c r="B1072" s="5" t="n"/>
      <c r="C1072" s="19" t="n"/>
      <c r="D1072" s="5" t="n"/>
      <c r="E1072" s="6">
        <f>IF(B1072&amp;""="","",IFERROR(INDEX('المشاريع'!$B$6:$B$205,MATCH(B1072&amp;"",'المشاريع'!$A$6:$A$205,0))&amp;"","كود غير موجود"))</f>
        <v/>
      </c>
      <c r="F1072" s="18">
        <f>IF(OR(B1072&amp;""="",NOT(ISNUMBER(C1072))),"",IFERROR(IF(INDEX('المشاريع'!$D$6:$D$205,MATCH(B1072&amp;"",'المشاريع'!$A$6:$A$205,0))="بالساعة",ROUND(C1072*INDEX('المشاريع'!$F$6:$F$205,MATCH(B1072&amp;"",'المشاريع'!$A$6:$A$205,0)),2),0),0))</f>
        <v/>
      </c>
    </row>
    <row r="1073">
      <c r="A1073" s="13" t="n"/>
      <c r="B1073" s="5" t="n"/>
      <c r="C1073" s="19" t="n"/>
      <c r="D1073" s="5" t="n"/>
      <c r="E1073" s="6">
        <f>IF(B1073&amp;""="","",IFERROR(INDEX('المشاريع'!$B$6:$B$205,MATCH(B1073&amp;"",'المشاريع'!$A$6:$A$205,0))&amp;"","كود غير موجود"))</f>
        <v/>
      </c>
      <c r="F1073" s="18">
        <f>IF(OR(B1073&amp;""="",NOT(ISNUMBER(C1073))),"",IFERROR(IF(INDEX('المشاريع'!$D$6:$D$205,MATCH(B1073&amp;"",'المشاريع'!$A$6:$A$205,0))="بالساعة",ROUND(C1073*INDEX('المشاريع'!$F$6:$F$205,MATCH(B1073&amp;"",'المشاريع'!$A$6:$A$205,0)),2),0),0))</f>
        <v/>
      </c>
    </row>
    <row r="1074">
      <c r="A1074" s="13" t="n"/>
      <c r="B1074" s="5" t="n"/>
      <c r="C1074" s="19" t="n"/>
      <c r="D1074" s="5" t="n"/>
      <c r="E1074" s="6">
        <f>IF(B1074&amp;""="","",IFERROR(INDEX('المشاريع'!$B$6:$B$205,MATCH(B1074&amp;"",'المشاريع'!$A$6:$A$205,0))&amp;"","كود غير موجود"))</f>
        <v/>
      </c>
      <c r="F1074" s="18">
        <f>IF(OR(B1074&amp;""="",NOT(ISNUMBER(C1074))),"",IFERROR(IF(INDEX('المشاريع'!$D$6:$D$205,MATCH(B1074&amp;"",'المشاريع'!$A$6:$A$205,0))="بالساعة",ROUND(C1074*INDEX('المشاريع'!$F$6:$F$205,MATCH(B1074&amp;"",'المشاريع'!$A$6:$A$205,0)),2),0),0))</f>
        <v/>
      </c>
    </row>
    <row r="1075">
      <c r="A1075" s="13" t="n"/>
      <c r="B1075" s="5" t="n"/>
      <c r="C1075" s="19" t="n"/>
      <c r="D1075" s="5" t="n"/>
      <c r="E1075" s="6">
        <f>IF(B1075&amp;""="","",IFERROR(INDEX('المشاريع'!$B$6:$B$205,MATCH(B1075&amp;"",'المشاريع'!$A$6:$A$205,0))&amp;"","كود غير موجود"))</f>
        <v/>
      </c>
      <c r="F1075" s="18">
        <f>IF(OR(B1075&amp;""="",NOT(ISNUMBER(C1075))),"",IFERROR(IF(INDEX('المشاريع'!$D$6:$D$205,MATCH(B1075&amp;"",'المشاريع'!$A$6:$A$205,0))="بالساعة",ROUND(C1075*INDEX('المشاريع'!$F$6:$F$205,MATCH(B1075&amp;"",'المشاريع'!$A$6:$A$205,0)),2),0),0))</f>
        <v/>
      </c>
    </row>
    <row r="1076">
      <c r="A1076" s="13" t="n"/>
      <c r="B1076" s="5" t="n"/>
      <c r="C1076" s="19" t="n"/>
      <c r="D1076" s="5" t="n"/>
      <c r="E1076" s="6">
        <f>IF(B1076&amp;""="","",IFERROR(INDEX('المشاريع'!$B$6:$B$205,MATCH(B1076&amp;"",'المشاريع'!$A$6:$A$205,0))&amp;"","كود غير موجود"))</f>
        <v/>
      </c>
      <c r="F1076" s="18">
        <f>IF(OR(B1076&amp;""="",NOT(ISNUMBER(C1076))),"",IFERROR(IF(INDEX('المشاريع'!$D$6:$D$205,MATCH(B1076&amp;"",'المشاريع'!$A$6:$A$205,0))="بالساعة",ROUND(C1076*INDEX('المشاريع'!$F$6:$F$205,MATCH(B1076&amp;"",'المشاريع'!$A$6:$A$205,0)),2),0),0))</f>
        <v/>
      </c>
    </row>
    <row r="1077">
      <c r="A1077" s="13" t="n"/>
      <c r="B1077" s="5" t="n"/>
      <c r="C1077" s="19" t="n"/>
      <c r="D1077" s="5" t="n"/>
      <c r="E1077" s="6">
        <f>IF(B1077&amp;""="","",IFERROR(INDEX('المشاريع'!$B$6:$B$205,MATCH(B1077&amp;"",'المشاريع'!$A$6:$A$205,0))&amp;"","كود غير موجود"))</f>
        <v/>
      </c>
      <c r="F1077" s="18">
        <f>IF(OR(B1077&amp;""="",NOT(ISNUMBER(C1077))),"",IFERROR(IF(INDEX('المشاريع'!$D$6:$D$205,MATCH(B1077&amp;"",'المشاريع'!$A$6:$A$205,0))="بالساعة",ROUND(C1077*INDEX('المشاريع'!$F$6:$F$205,MATCH(B1077&amp;"",'المشاريع'!$A$6:$A$205,0)),2),0),0))</f>
        <v/>
      </c>
    </row>
    <row r="1078">
      <c r="A1078" s="13" t="n"/>
      <c r="B1078" s="5" t="n"/>
      <c r="C1078" s="19" t="n"/>
      <c r="D1078" s="5" t="n"/>
      <c r="E1078" s="6">
        <f>IF(B1078&amp;""="","",IFERROR(INDEX('المشاريع'!$B$6:$B$205,MATCH(B1078&amp;"",'المشاريع'!$A$6:$A$205,0))&amp;"","كود غير موجود"))</f>
        <v/>
      </c>
      <c r="F1078" s="18">
        <f>IF(OR(B1078&amp;""="",NOT(ISNUMBER(C1078))),"",IFERROR(IF(INDEX('المشاريع'!$D$6:$D$205,MATCH(B1078&amp;"",'المشاريع'!$A$6:$A$205,0))="بالساعة",ROUND(C1078*INDEX('المشاريع'!$F$6:$F$205,MATCH(B1078&amp;"",'المشاريع'!$A$6:$A$205,0)),2),0),0))</f>
        <v/>
      </c>
    </row>
    <row r="1079">
      <c r="A1079" s="13" t="n"/>
      <c r="B1079" s="5" t="n"/>
      <c r="C1079" s="19" t="n"/>
      <c r="D1079" s="5" t="n"/>
      <c r="E1079" s="6">
        <f>IF(B1079&amp;""="","",IFERROR(INDEX('المشاريع'!$B$6:$B$205,MATCH(B1079&amp;"",'المشاريع'!$A$6:$A$205,0))&amp;"","كود غير موجود"))</f>
        <v/>
      </c>
      <c r="F1079" s="18">
        <f>IF(OR(B1079&amp;""="",NOT(ISNUMBER(C1079))),"",IFERROR(IF(INDEX('المشاريع'!$D$6:$D$205,MATCH(B1079&amp;"",'المشاريع'!$A$6:$A$205,0))="بالساعة",ROUND(C1079*INDEX('المشاريع'!$F$6:$F$205,MATCH(B1079&amp;"",'المشاريع'!$A$6:$A$205,0)),2),0),0))</f>
        <v/>
      </c>
    </row>
    <row r="1080">
      <c r="A1080" s="13" t="n"/>
      <c r="B1080" s="5" t="n"/>
      <c r="C1080" s="19" t="n"/>
      <c r="D1080" s="5" t="n"/>
      <c r="E1080" s="6">
        <f>IF(B1080&amp;""="","",IFERROR(INDEX('المشاريع'!$B$6:$B$205,MATCH(B1080&amp;"",'المشاريع'!$A$6:$A$205,0))&amp;"","كود غير موجود"))</f>
        <v/>
      </c>
      <c r="F1080" s="18">
        <f>IF(OR(B1080&amp;""="",NOT(ISNUMBER(C1080))),"",IFERROR(IF(INDEX('المشاريع'!$D$6:$D$205,MATCH(B1080&amp;"",'المشاريع'!$A$6:$A$205,0))="بالساعة",ROUND(C1080*INDEX('المشاريع'!$F$6:$F$205,MATCH(B1080&amp;"",'المشاريع'!$A$6:$A$205,0)),2),0),0))</f>
        <v/>
      </c>
    </row>
    <row r="1081">
      <c r="A1081" s="13" t="n"/>
      <c r="B1081" s="5" t="n"/>
      <c r="C1081" s="19" t="n"/>
      <c r="D1081" s="5" t="n"/>
      <c r="E1081" s="6">
        <f>IF(B1081&amp;""="","",IFERROR(INDEX('المشاريع'!$B$6:$B$205,MATCH(B1081&amp;"",'المشاريع'!$A$6:$A$205,0))&amp;"","كود غير موجود"))</f>
        <v/>
      </c>
      <c r="F1081" s="18">
        <f>IF(OR(B1081&amp;""="",NOT(ISNUMBER(C1081))),"",IFERROR(IF(INDEX('المشاريع'!$D$6:$D$205,MATCH(B1081&amp;"",'المشاريع'!$A$6:$A$205,0))="بالساعة",ROUND(C1081*INDEX('المشاريع'!$F$6:$F$205,MATCH(B1081&amp;"",'المشاريع'!$A$6:$A$205,0)),2),0),0))</f>
        <v/>
      </c>
    </row>
    <row r="1082">
      <c r="A1082" s="13" t="n"/>
      <c r="B1082" s="5" t="n"/>
      <c r="C1082" s="19" t="n"/>
      <c r="D1082" s="5" t="n"/>
      <c r="E1082" s="6">
        <f>IF(B1082&amp;""="","",IFERROR(INDEX('المشاريع'!$B$6:$B$205,MATCH(B1082&amp;"",'المشاريع'!$A$6:$A$205,0))&amp;"","كود غير موجود"))</f>
        <v/>
      </c>
      <c r="F1082" s="18">
        <f>IF(OR(B1082&amp;""="",NOT(ISNUMBER(C1082))),"",IFERROR(IF(INDEX('المشاريع'!$D$6:$D$205,MATCH(B1082&amp;"",'المشاريع'!$A$6:$A$205,0))="بالساعة",ROUND(C1082*INDEX('المشاريع'!$F$6:$F$205,MATCH(B1082&amp;"",'المشاريع'!$A$6:$A$205,0)),2),0),0))</f>
        <v/>
      </c>
    </row>
    <row r="1083">
      <c r="A1083" s="13" t="n"/>
      <c r="B1083" s="5" t="n"/>
      <c r="C1083" s="19" t="n"/>
      <c r="D1083" s="5" t="n"/>
      <c r="E1083" s="6">
        <f>IF(B1083&amp;""="","",IFERROR(INDEX('المشاريع'!$B$6:$B$205,MATCH(B1083&amp;"",'المشاريع'!$A$6:$A$205,0))&amp;"","كود غير موجود"))</f>
        <v/>
      </c>
      <c r="F1083" s="18">
        <f>IF(OR(B1083&amp;""="",NOT(ISNUMBER(C1083))),"",IFERROR(IF(INDEX('المشاريع'!$D$6:$D$205,MATCH(B1083&amp;"",'المشاريع'!$A$6:$A$205,0))="بالساعة",ROUND(C1083*INDEX('المشاريع'!$F$6:$F$205,MATCH(B1083&amp;"",'المشاريع'!$A$6:$A$205,0)),2),0),0))</f>
        <v/>
      </c>
    </row>
    <row r="1084">
      <c r="A1084" s="13" t="n"/>
      <c r="B1084" s="5" t="n"/>
      <c r="C1084" s="19" t="n"/>
      <c r="D1084" s="5" t="n"/>
      <c r="E1084" s="6">
        <f>IF(B1084&amp;""="","",IFERROR(INDEX('المشاريع'!$B$6:$B$205,MATCH(B1084&amp;"",'المشاريع'!$A$6:$A$205,0))&amp;"","كود غير موجود"))</f>
        <v/>
      </c>
      <c r="F1084" s="18">
        <f>IF(OR(B1084&amp;""="",NOT(ISNUMBER(C1084))),"",IFERROR(IF(INDEX('المشاريع'!$D$6:$D$205,MATCH(B1084&amp;"",'المشاريع'!$A$6:$A$205,0))="بالساعة",ROUND(C1084*INDEX('المشاريع'!$F$6:$F$205,MATCH(B1084&amp;"",'المشاريع'!$A$6:$A$205,0)),2),0),0))</f>
        <v/>
      </c>
    </row>
    <row r="1085">
      <c r="A1085" s="13" t="n"/>
      <c r="B1085" s="5" t="n"/>
      <c r="C1085" s="19" t="n"/>
      <c r="D1085" s="5" t="n"/>
      <c r="E1085" s="6">
        <f>IF(B1085&amp;""="","",IFERROR(INDEX('المشاريع'!$B$6:$B$205,MATCH(B1085&amp;"",'المشاريع'!$A$6:$A$205,0))&amp;"","كود غير موجود"))</f>
        <v/>
      </c>
      <c r="F1085" s="18">
        <f>IF(OR(B1085&amp;""="",NOT(ISNUMBER(C1085))),"",IFERROR(IF(INDEX('المشاريع'!$D$6:$D$205,MATCH(B1085&amp;"",'المشاريع'!$A$6:$A$205,0))="بالساعة",ROUND(C1085*INDEX('المشاريع'!$F$6:$F$205,MATCH(B1085&amp;"",'المشاريع'!$A$6:$A$205,0)),2),0),0))</f>
        <v/>
      </c>
    </row>
    <row r="1086">
      <c r="A1086" s="13" t="n"/>
      <c r="B1086" s="5" t="n"/>
      <c r="C1086" s="19" t="n"/>
      <c r="D1086" s="5" t="n"/>
      <c r="E1086" s="6">
        <f>IF(B1086&amp;""="","",IFERROR(INDEX('المشاريع'!$B$6:$B$205,MATCH(B1086&amp;"",'المشاريع'!$A$6:$A$205,0))&amp;"","كود غير موجود"))</f>
        <v/>
      </c>
      <c r="F1086" s="18">
        <f>IF(OR(B1086&amp;""="",NOT(ISNUMBER(C1086))),"",IFERROR(IF(INDEX('المشاريع'!$D$6:$D$205,MATCH(B1086&amp;"",'المشاريع'!$A$6:$A$205,0))="بالساعة",ROUND(C1086*INDEX('المشاريع'!$F$6:$F$205,MATCH(B1086&amp;"",'المشاريع'!$A$6:$A$205,0)),2),0),0))</f>
        <v/>
      </c>
    </row>
    <row r="1087">
      <c r="A1087" s="13" t="n"/>
      <c r="B1087" s="5" t="n"/>
      <c r="C1087" s="19" t="n"/>
      <c r="D1087" s="5" t="n"/>
      <c r="E1087" s="6">
        <f>IF(B1087&amp;""="","",IFERROR(INDEX('المشاريع'!$B$6:$B$205,MATCH(B1087&amp;"",'المشاريع'!$A$6:$A$205,0))&amp;"","كود غير موجود"))</f>
        <v/>
      </c>
      <c r="F1087" s="18">
        <f>IF(OR(B1087&amp;""="",NOT(ISNUMBER(C1087))),"",IFERROR(IF(INDEX('المشاريع'!$D$6:$D$205,MATCH(B1087&amp;"",'المشاريع'!$A$6:$A$205,0))="بالساعة",ROUND(C1087*INDEX('المشاريع'!$F$6:$F$205,MATCH(B1087&amp;"",'المشاريع'!$A$6:$A$205,0)),2),0),0))</f>
        <v/>
      </c>
    </row>
    <row r="1088">
      <c r="A1088" s="13" t="n"/>
      <c r="B1088" s="5" t="n"/>
      <c r="C1088" s="19" t="n"/>
      <c r="D1088" s="5" t="n"/>
      <c r="E1088" s="6">
        <f>IF(B1088&amp;""="","",IFERROR(INDEX('المشاريع'!$B$6:$B$205,MATCH(B1088&amp;"",'المشاريع'!$A$6:$A$205,0))&amp;"","كود غير موجود"))</f>
        <v/>
      </c>
      <c r="F1088" s="18">
        <f>IF(OR(B1088&amp;""="",NOT(ISNUMBER(C1088))),"",IFERROR(IF(INDEX('المشاريع'!$D$6:$D$205,MATCH(B1088&amp;"",'المشاريع'!$A$6:$A$205,0))="بالساعة",ROUND(C1088*INDEX('المشاريع'!$F$6:$F$205,MATCH(B1088&amp;"",'المشاريع'!$A$6:$A$205,0)),2),0),0))</f>
        <v/>
      </c>
    </row>
    <row r="1089">
      <c r="A1089" s="13" t="n"/>
      <c r="B1089" s="5" t="n"/>
      <c r="C1089" s="19" t="n"/>
      <c r="D1089" s="5" t="n"/>
      <c r="E1089" s="6">
        <f>IF(B1089&amp;""="","",IFERROR(INDEX('المشاريع'!$B$6:$B$205,MATCH(B1089&amp;"",'المشاريع'!$A$6:$A$205,0))&amp;"","كود غير موجود"))</f>
        <v/>
      </c>
      <c r="F1089" s="18">
        <f>IF(OR(B1089&amp;""="",NOT(ISNUMBER(C1089))),"",IFERROR(IF(INDEX('المشاريع'!$D$6:$D$205,MATCH(B1089&amp;"",'المشاريع'!$A$6:$A$205,0))="بالساعة",ROUND(C1089*INDEX('المشاريع'!$F$6:$F$205,MATCH(B1089&amp;"",'المشاريع'!$A$6:$A$205,0)),2),0),0))</f>
        <v/>
      </c>
    </row>
    <row r="1090">
      <c r="A1090" s="13" t="n"/>
      <c r="B1090" s="5" t="n"/>
      <c r="C1090" s="19" t="n"/>
      <c r="D1090" s="5" t="n"/>
      <c r="E1090" s="6">
        <f>IF(B1090&amp;""="","",IFERROR(INDEX('المشاريع'!$B$6:$B$205,MATCH(B1090&amp;"",'المشاريع'!$A$6:$A$205,0))&amp;"","كود غير موجود"))</f>
        <v/>
      </c>
      <c r="F1090" s="18">
        <f>IF(OR(B1090&amp;""="",NOT(ISNUMBER(C1090))),"",IFERROR(IF(INDEX('المشاريع'!$D$6:$D$205,MATCH(B1090&amp;"",'المشاريع'!$A$6:$A$205,0))="بالساعة",ROUND(C1090*INDEX('المشاريع'!$F$6:$F$205,MATCH(B1090&amp;"",'المشاريع'!$A$6:$A$205,0)),2),0),0))</f>
        <v/>
      </c>
    </row>
    <row r="1091">
      <c r="A1091" s="13" t="n"/>
      <c r="B1091" s="5" t="n"/>
      <c r="C1091" s="19" t="n"/>
      <c r="D1091" s="5" t="n"/>
      <c r="E1091" s="6">
        <f>IF(B1091&amp;""="","",IFERROR(INDEX('المشاريع'!$B$6:$B$205,MATCH(B1091&amp;"",'المشاريع'!$A$6:$A$205,0))&amp;"","كود غير موجود"))</f>
        <v/>
      </c>
      <c r="F1091" s="18">
        <f>IF(OR(B1091&amp;""="",NOT(ISNUMBER(C1091))),"",IFERROR(IF(INDEX('المشاريع'!$D$6:$D$205,MATCH(B1091&amp;"",'المشاريع'!$A$6:$A$205,0))="بالساعة",ROUND(C1091*INDEX('المشاريع'!$F$6:$F$205,MATCH(B1091&amp;"",'المشاريع'!$A$6:$A$205,0)),2),0),0))</f>
        <v/>
      </c>
    </row>
    <row r="1092">
      <c r="A1092" s="13" t="n"/>
      <c r="B1092" s="5" t="n"/>
      <c r="C1092" s="19" t="n"/>
      <c r="D1092" s="5" t="n"/>
      <c r="E1092" s="6">
        <f>IF(B1092&amp;""="","",IFERROR(INDEX('المشاريع'!$B$6:$B$205,MATCH(B1092&amp;"",'المشاريع'!$A$6:$A$205,0))&amp;"","كود غير موجود"))</f>
        <v/>
      </c>
      <c r="F1092" s="18">
        <f>IF(OR(B1092&amp;""="",NOT(ISNUMBER(C1092))),"",IFERROR(IF(INDEX('المشاريع'!$D$6:$D$205,MATCH(B1092&amp;"",'المشاريع'!$A$6:$A$205,0))="بالساعة",ROUND(C1092*INDEX('المشاريع'!$F$6:$F$205,MATCH(B1092&amp;"",'المشاريع'!$A$6:$A$205,0)),2),0),0))</f>
        <v/>
      </c>
    </row>
    <row r="1093">
      <c r="A1093" s="13" t="n"/>
      <c r="B1093" s="5" t="n"/>
      <c r="C1093" s="19" t="n"/>
      <c r="D1093" s="5" t="n"/>
      <c r="E1093" s="6">
        <f>IF(B1093&amp;""="","",IFERROR(INDEX('المشاريع'!$B$6:$B$205,MATCH(B1093&amp;"",'المشاريع'!$A$6:$A$205,0))&amp;"","كود غير موجود"))</f>
        <v/>
      </c>
      <c r="F1093" s="18">
        <f>IF(OR(B1093&amp;""="",NOT(ISNUMBER(C1093))),"",IFERROR(IF(INDEX('المشاريع'!$D$6:$D$205,MATCH(B1093&amp;"",'المشاريع'!$A$6:$A$205,0))="بالساعة",ROUND(C1093*INDEX('المشاريع'!$F$6:$F$205,MATCH(B1093&amp;"",'المشاريع'!$A$6:$A$205,0)),2),0),0))</f>
        <v/>
      </c>
    </row>
    <row r="1094">
      <c r="A1094" s="13" t="n"/>
      <c r="B1094" s="5" t="n"/>
      <c r="C1094" s="19" t="n"/>
      <c r="D1094" s="5" t="n"/>
      <c r="E1094" s="6">
        <f>IF(B1094&amp;""="","",IFERROR(INDEX('المشاريع'!$B$6:$B$205,MATCH(B1094&amp;"",'المشاريع'!$A$6:$A$205,0))&amp;"","كود غير موجود"))</f>
        <v/>
      </c>
      <c r="F1094" s="18">
        <f>IF(OR(B1094&amp;""="",NOT(ISNUMBER(C1094))),"",IFERROR(IF(INDEX('المشاريع'!$D$6:$D$205,MATCH(B1094&amp;"",'المشاريع'!$A$6:$A$205,0))="بالساعة",ROUND(C1094*INDEX('المشاريع'!$F$6:$F$205,MATCH(B1094&amp;"",'المشاريع'!$A$6:$A$205,0)),2),0),0))</f>
        <v/>
      </c>
    </row>
    <row r="1095">
      <c r="A1095" s="13" t="n"/>
      <c r="B1095" s="5" t="n"/>
      <c r="C1095" s="19" t="n"/>
      <c r="D1095" s="5" t="n"/>
      <c r="E1095" s="6">
        <f>IF(B1095&amp;""="","",IFERROR(INDEX('المشاريع'!$B$6:$B$205,MATCH(B1095&amp;"",'المشاريع'!$A$6:$A$205,0))&amp;"","كود غير موجود"))</f>
        <v/>
      </c>
      <c r="F1095" s="18">
        <f>IF(OR(B1095&amp;""="",NOT(ISNUMBER(C1095))),"",IFERROR(IF(INDEX('المشاريع'!$D$6:$D$205,MATCH(B1095&amp;"",'المشاريع'!$A$6:$A$205,0))="بالساعة",ROUND(C1095*INDEX('المشاريع'!$F$6:$F$205,MATCH(B1095&amp;"",'المشاريع'!$A$6:$A$205,0)),2),0),0))</f>
        <v/>
      </c>
    </row>
    <row r="1096">
      <c r="A1096" s="13" t="n"/>
      <c r="B1096" s="5" t="n"/>
      <c r="C1096" s="19" t="n"/>
      <c r="D1096" s="5" t="n"/>
      <c r="E1096" s="6">
        <f>IF(B1096&amp;""="","",IFERROR(INDEX('المشاريع'!$B$6:$B$205,MATCH(B1096&amp;"",'المشاريع'!$A$6:$A$205,0))&amp;"","كود غير موجود"))</f>
        <v/>
      </c>
      <c r="F1096" s="18">
        <f>IF(OR(B1096&amp;""="",NOT(ISNUMBER(C1096))),"",IFERROR(IF(INDEX('المشاريع'!$D$6:$D$205,MATCH(B1096&amp;"",'المشاريع'!$A$6:$A$205,0))="بالساعة",ROUND(C1096*INDEX('المشاريع'!$F$6:$F$205,MATCH(B1096&amp;"",'المشاريع'!$A$6:$A$205,0)),2),0),0))</f>
        <v/>
      </c>
    </row>
    <row r="1097">
      <c r="A1097" s="13" t="n"/>
      <c r="B1097" s="5" t="n"/>
      <c r="C1097" s="19" t="n"/>
      <c r="D1097" s="5" t="n"/>
      <c r="E1097" s="6">
        <f>IF(B1097&amp;""="","",IFERROR(INDEX('المشاريع'!$B$6:$B$205,MATCH(B1097&amp;"",'المشاريع'!$A$6:$A$205,0))&amp;"","كود غير موجود"))</f>
        <v/>
      </c>
      <c r="F1097" s="18">
        <f>IF(OR(B1097&amp;""="",NOT(ISNUMBER(C1097))),"",IFERROR(IF(INDEX('المشاريع'!$D$6:$D$205,MATCH(B1097&amp;"",'المشاريع'!$A$6:$A$205,0))="بالساعة",ROUND(C1097*INDEX('المشاريع'!$F$6:$F$205,MATCH(B1097&amp;"",'المشاريع'!$A$6:$A$205,0)),2),0),0))</f>
        <v/>
      </c>
    </row>
    <row r="1098">
      <c r="A1098" s="13" t="n"/>
      <c r="B1098" s="5" t="n"/>
      <c r="C1098" s="19" t="n"/>
      <c r="D1098" s="5" t="n"/>
      <c r="E1098" s="6">
        <f>IF(B1098&amp;""="","",IFERROR(INDEX('المشاريع'!$B$6:$B$205,MATCH(B1098&amp;"",'المشاريع'!$A$6:$A$205,0))&amp;"","كود غير موجود"))</f>
        <v/>
      </c>
      <c r="F1098" s="18">
        <f>IF(OR(B1098&amp;""="",NOT(ISNUMBER(C1098))),"",IFERROR(IF(INDEX('المشاريع'!$D$6:$D$205,MATCH(B1098&amp;"",'المشاريع'!$A$6:$A$205,0))="بالساعة",ROUND(C1098*INDEX('المشاريع'!$F$6:$F$205,MATCH(B1098&amp;"",'المشاريع'!$A$6:$A$205,0)),2),0),0))</f>
        <v/>
      </c>
    </row>
    <row r="1099">
      <c r="A1099" s="13" t="n"/>
      <c r="B1099" s="5" t="n"/>
      <c r="C1099" s="19" t="n"/>
      <c r="D1099" s="5" t="n"/>
      <c r="E1099" s="6">
        <f>IF(B1099&amp;""="","",IFERROR(INDEX('المشاريع'!$B$6:$B$205,MATCH(B1099&amp;"",'المشاريع'!$A$6:$A$205,0))&amp;"","كود غير موجود"))</f>
        <v/>
      </c>
      <c r="F1099" s="18">
        <f>IF(OR(B1099&amp;""="",NOT(ISNUMBER(C1099))),"",IFERROR(IF(INDEX('المشاريع'!$D$6:$D$205,MATCH(B1099&amp;"",'المشاريع'!$A$6:$A$205,0))="بالساعة",ROUND(C1099*INDEX('المشاريع'!$F$6:$F$205,MATCH(B1099&amp;"",'المشاريع'!$A$6:$A$205,0)),2),0),0))</f>
        <v/>
      </c>
    </row>
    <row r="1100">
      <c r="A1100" s="13" t="n"/>
      <c r="B1100" s="5" t="n"/>
      <c r="C1100" s="19" t="n"/>
      <c r="D1100" s="5" t="n"/>
      <c r="E1100" s="6">
        <f>IF(B1100&amp;""="","",IFERROR(INDEX('المشاريع'!$B$6:$B$205,MATCH(B1100&amp;"",'المشاريع'!$A$6:$A$205,0))&amp;"","كود غير موجود"))</f>
        <v/>
      </c>
      <c r="F1100" s="18">
        <f>IF(OR(B1100&amp;""="",NOT(ISNUMBER(C1100))),"",IFERROR(IF(INDEX('المشاريع'!$D$6:$D$205,MATCH(B1100&amp;"",'المشاريع'!$A$6:$A$205,0))="بالساعة",ROUND(C1100*INDEX('المشاريع'!$F$6:$F$205,MATCH(B1100&amp;"",'المشاريع'!$A$6:$A$205,0)),2),0),0))</f>
        <v/>
      </c>
    </row>
    <row r="1101">
      <c r="A1101" s="13" t="n"/>
      <c r="B1101" s="5" t="n"/>
      <c r="C1101" s="19" t="n"/>
      <c r="D1101" s="5" t="n"/>
      <c r="E1101" s="6">
        <f>IF(B1101&amp;""="","",IFERROR(INDEX('المشاريع'!$B$6:$B$205,MATCH(B1101&amp;"",'المشاريع'!$A$6:$A$205,0))&amp;"","كود غير موجود"))</f>
        <v/>
      </c>
      <c r="F1101" s="18">
        <f>IF(OR(B1101&amp;""="",NOT(ISNUMBER(C1101))),"",IFERROR(IF(INDEX('المشاريع'!$D$6:$D$205,MATCH(B1101&amp;"",'المشاريع'!$A$6:$A$205,0))="بالساعة",ROUND(C1101*INDEX('المشاريع'!$F$6:$F$205,MATCH(B1101&amp;"",'المشاريع'!$A$6:$A$205,0)),2),0),0))</f>
        <v/>
      </c>
    </row>
    <row r="1102">
      <c r="A1102" s="13" t="n"/>
      <c r="B1102" s="5" t="n"/>
      <c r="C1102" s="19" t="n"/>
      <c r="D1102" s="5" t="n"/>
      <c r="E1102" s="6">
        <f>IF(B1102&amp;""="","",IFERROR(INDEX('المشاريع'!$B$6:$B$205,MATCH(B1102&amp;"",'المشاريع'!$A$6:$A$205,0))&amp;"","كود غير موجود"))</f>
        <v/>
      </c>
      <c r="F1102" s="18">
        <f>IF(OR(B1102&amp;""="",NOT(ISNUMBER(C1102))),"",IFERROR(IF(INDEX('المشاريع'!$D$6:$D$205,MATCH(B1102&amp;"",'المشاريع'!$A$6:$A$205,0))="بالساعة",ROUND(C1102*INDEX('المشاريع'!$F$6:$F$205,MATCH(B1102&amp;"",'المشاريع'!$A$6:$A$205,0)),2),0),0))</f>
        <v/>
      </c>
    </row>
    <row r="1103">
      <c r="A1103" s="13" t="n"/>
      <c r="B1103" s="5" t="n"/>
      <c r="C1103" s="19" t="n"/>
      <c r="D1103" s="5" t="n"/>
      <c r="E1103" s="6">
        <f>IF(B1103&amp;""="","",IFERROR(INDEX('المشاريع'!$B$6:$B$205,MATCH(B1103&amp;"",'المشاريع'!$A$6:$A$205,0))&amp;"","كود غير موجود"))</f>
        <v/>
      </c>
      <c r="F1103" s="18">
        <f>IF(OR(B1103&amp;""="",NOT(ISNUMBER(C1103))),"",IFERROR(IF(INDEX('المشاريع'!$D$6:$D$205,MATCH(B1103&amp;"",'المشاريع'!$A$6:$A$205,0))="بالساعة",ROUND(C1103*INDEX('المشاريع'!$F$6:$F$205,MATCH(B1103&amp;"",'المشاريع'!$A$6:$A$205,0)),2),0),0))</f>
        <v/>
      </c>
    </row>
    <row r="1104">
      <c r="A1104" s="13" t="n"/>
      <c r="B1104" s="5" t="n"/>
      <c r="C1104" s="19" t="n"/>
      <c r="D1104" s="5" t="n"/>
      <c r="E1104" s="6">
        <f>IF(B1104&amp;""="","",IFERROR(INDEX('المشاريع'!$B$6:$B$205,MATCH(B1104&amp;"",'المشاريع'!$A$6:$A$205,0))&amp;"","كود غير موجود"))</f>
        <v/>
      </c>
      <c r="F1104" s="18">
        <f>IF(OR(B1104&amp;""="",NOT(ISNUMBER(C1104))),"",IFERROR(IF(INDEX('المشاريع'!$D$6:$D$205,MATCH(B1104&amp;"",'المشاريع'!$A$6:$A$205,0))="بالساعة",ROUND(C1104*INDEX('المشاريع'!$F$6:$F$205,MATCH(B1104&amp;"",'المشاريع'!$A$6:$A$205,0)),2),0),0))</f>
        <v/>
      </c>
    </row>
    <row r="1105">
      <c r="A1105" s="13" t="n"/>
      <c r="B1105" s="5" t="n"/>
      <c r="C1105" s="19" t="n"/>
      <c r="D1105" s="5" t="n"/>
      <c r="E1105" s="6">
        <f>IF(B1105&amp;""="","",IFERROR(INDEX('المشاريع'!$B$6:$B$205,MATCH(B1105&amp;"",'المشاريع'!$A$6:$A$205,0))&amp;"","كود غير موجود"))</f>
        <v/>
      </c>
      <c r="F1105" s="18">
        <f>IF(OR(B1105&amp;""="",NOT(ISNUMBER(C1105))),"",IFERROR(IF(INDEX('المشاريع'!$D$6:$D$205,MATCH(B1105&amp;"",'المشاريع'!$A$6:$A$205,0))="بالساعة",ROUND(C1105*INDEX('المشاريع'!$F$6:$F$205,MATCH(B1105&amp;"",'المشاريع'!$A$6:$A$205,0)),2),0),0))</f>
        <v/>
      </c>
    </row>
    <row r="1106">
      <c r="A1106" s="13" t="n"/>
      <c r="B1106" s="5" t="n"/>
      <c r="C1106" s="19" t="n"/>
      <c r="D1106" s="5" t="n"/>
      <c r="E1106" s="6">
        <f>IF(B1106&amp;""="","",IFERROR(INDEX('المشاريع'!$B$6:$B$205,MATCH(B1106&amp;"",'المشاريع'!$A$6:$A$205,0))&amp;"","كود غير موجود"))</f>
        <v/>
      </c>
      <c r="F1106" s="18">
        <f>IF(OR(B1106&amp;""="",NOT(ISNUMBER(C1106))),"",IFERROR(IF(INDEX('المشاريع'!$D$6:$D$205,MATCH(B1106&amp;"",'المشاريع'!$A$6:$A$205,0))="بالساعة",ROUND(C1106*INDEX('المشاريع'!$F$6:$F$205,MATCH(B1106&amp;"",'المشاريع'!$A$6:$A$205,0)),2),0),0))</f>
        <v/>
      </c>
    </row>
    <row r="1107">
      <c r="A1107" s="13" t="n"/>
      <c r="B1107" s="5" t="n"/>
      <c r="C1107" s="19" t="n"/>
      <c r="D1107" s="5" t="n"/>
      <c r="E1107" s="6">
        <f>IF(B1107&amp;""="","",IFERROR(INDEX('المشاريع'!$B$6:$B$205,MATCH(B1107&amp;"",'المشاريع'!$A$6:$A$205,0))&amp;"","كود غير موجود"))</f>
        <v/>
      </c>
      <c r="F1107" s="18">
        <f>IF(OR(B1107&amp;""="",NOT(ISNUMBER(C1107))),"",IFERROR(IF(INDEX('المشاريع'!$D$6:$D$205,MATCH(B1107&amp;"",'المشاريع'!$A$6:$A$205,0))="بالساعة",ROUND(C1107*INDEX('المشاريع'!$F$6:$F$205,MATCH(B1107&amp;"",'المشاريع'!$A$6:$A$205,0)),2),0),0))</f>
        <v/>
      </c>
    </row>
    <row r="1108">
      <c r="A1108" s="13" t="n"/>
      <c r="B1108" s="5" t="n"/>
      <c r="C1108" s="19" t="n"/>
      <c r="D1108" s="5" t="n"/>
      <c r="E1108" s="6">
        <f>IF(B1108&amp;""="","",IFERROR(INDEX('المشاريع'!$B$6:$B$205,MATCH(B1108&amp;"",'المشاريع'!$A$6:$A$205,0))&amp;"","كود غير موجود"))</f>
        <v/>
      </c>
      <c r="F1108" s="18">
        <f>IF(OR(B1108&amp;""="",NOT(ISNUMBER(C1108))),"",IFERROR(IF(INDEX('المشاريع'!$D$6:$D$205,MATCH(B1108&amp;"",'المشاريع'!$A$6:$A$205,0))="بالساعة",ROUND(C1108*INDEX('المشاريع'!$F$6:$F$205,MATCH(B1108&amp;"",'المشاريع'!$A$6:$A$205,0)),2),0),0))</f>
        <v/>
      </c>
    </row>
    <row r="1109">
      <c r="A1109" s="13" t="n"/>
      <c r="B1109" s="5" t="n"/>
      <c r="C1109" s="19" t="n"/>
      <c r="D1109" s="5" t="n"/>
      <c r="E1109" s="6">
        <f>IF(B1109&amp;""="","",IFERROR(INDEX('المشاريع'!$B$6:$B$205,MATCH(B1109&amp;"",'المشاريع'!$A$6:$A$205,0))&amp;"","كود غير موجود"))</f>
        <v/>
      </c>
      <c r="F1109" s="18">
        <f>IF(OR(B1109&amp;""="",NOT(ISNUMBER(C1109))),"",IFERROR(IF(INDEX('المشاريع'!$D$6:$D$205,MATCH(B1109&amp;"",'المشاريع'!$A$6:$A$205,0))="بالساعة",ROUND(C1109*INDEX('المشاريع'!$F$6:$F$205,MATCH(B1109&amp;"",'المشاريع'!$A$6:$A$205,0)),2),0),0))</f>
        <v/>
      </c>
    </row>
    <row r="1110">
      <c r="A1110" s="13" t="n"/>
      <c r="B1110" s="5" t="n"/>
      <c r="C1110" s="19" t="n"/>
      <c r="D1110" s="5" t="n"/>
      <c r="E1110" s="6">
        <f>IF(B1110&amp;""="","",IFERROR(INDEX('المشاريع'!$B$6:$B$205,MATCH(B1110&amp;"",'المشاريع'!$A$6:$A$205,0))&amp;"","كود غير موجود"))</f>
        <v/>
      </c>
      <c r="F1110" s="18">
        <f>IF(OR(B1110&amp;""="",NOT(ISNUMBER(C1110))),"",IFERROR(IF(INDEX('المشاريع'!$D$6:$D$205,MATCH(B1110&amp;"",'المشاريع'!$A$6:$A$205,0))="بالساعة",ROUND(C1110*INDEX('المشاريع'!$F$6:$F$205,MATCH(B1110&amp;"",'المشاريع'!$A$6:$A$205,0)),2),0),0))</f>
        <v/>
      </c>
    </row>
    <row r="1111">
      <c r="A1111" s="13" t="n"/>
      <c r="B1111" s="5" t="n"/>
      <c r="C1111" s="19" t="n"/>
      <c r="D1111" s="5" t="n"/>
      <c r="E1111" s="6">
        <f>IF(B1111&amp;""="","",IFERROR(INDEX('المشاريع'!$B$6:$B$205,MATCH(B1111&amp;"",'المشاريع'!$A$6:$A$205,0))&amp;"","كود غير موجود"))</f>
        <v/>
      </c>
      <c r="F1111" s="18">
        <f>IF(OR(B1111&amp;""="",NOT(ISNUMBER(C1111))),"",IFERROR(IF(INDEX('المشاريع'!$D$6:$D$205,MATCH(B1111&amp;"",'المشاريع'!$A$6:$A$205,0))="بالساعة",ROUND(C1111*INDEX('المشاريع'!$F$6:$F$205,MATCH(B1111&amp;"",'المشاريع'!$A$6:$A$205,0)),2),0),0))</f>
        <v/>
      </c>
    </row>
    <row r="1112">
      <c r="A1112" s="13" t="n"/>
      <c r="B1112" s="5" t="n"/>
      <c r="C1112" s="19" t="n"/>
      <c r="D1112" s="5" t="n"/>
      <c r="E1112" s="6">
        <f>IF(B1112&amp;""="","",IFERROR(INDEX('المشاريع'!$B$6:$B$205,MATCH(B1112&amp;"",'المشاريع'!$A$6:$A$205,0))&amp;"","كود غير موجود"))</f>
        <v/>
      </c>
      <c r="F1112" s="18">
        <f>IF(OR(B1112&amp;""="",NOT(ISNUMBER(C1112))),"",IFERROR(IF(INDEX('المشاريع'!$D$6:$D$205,MATCH(B1112&amp;"",'المشاريع'!$A$6:$A$205,0))="بالساعة",ROUND(C1112*INDEX('المشاريع'!$F$6:$F$205,MATCH(B1112&amp;"",'المشاريع'!$A$6:$A$205,0)),2),0),0))</f>
        <v/>
      </c>
    </row>
    <row r="1113">
      <c r="A1113" s="13" t="n"/>
      <c r="B1113" s="5" t="n"/>
      <c r="C1113" s="19" t="n"/>
      <c r="D1113" s="5" t="n"/>
      <c r="E1113" s="6">
        <f>IF(B1113&amp;""="","",IFERROR(INDEX('المشاريع'!$B$6:$B$205,MATCH(B1113&amp;"",'المشاريع'!$A$6:$A$205,0))&amp;"","كود غير موجود"))</f>
        <v/>
      </c>
      <c r="F1113" s="18">
        <f>IF(OR(B1113&amp;""="",NOT(ISNUMBER(C1113))),"",IFERROR(IF(INDEX('المشاريع'!$D$6:$D$205,MATCH(B1113&amp;"",'المشاريع'!$A$6:$A$205,0))="بالساعة",ROUND(C1113*INDEX('المشاريع'!$F$6:$F$205,MATCH(B1113&amp;"",'المشاريع'!$A$6:$A$205,0)),2),0),0))</f>
        <v/>
      </c>
    </row>
    <row r="1114">
      <c r="A1114" s="13" t="n"/>
      <c r="B1114" s="5" t="n"/>
      <c r="C1114" s="19" t="n"/>
      <c r="D1114" s="5" t="n"/>
      <c r="E1114" s="6">
        <f>IF(B1114&amp;""="","",IFERROR(INDEX('المشاريع'!$B$6:$B$205,MATCH(B1114&amp;"",'المشاريع'!$A$6:$A$205,0))&amp;"","كود غير موجود"))</f>
        <v/>
      </c>
      <c r="F1114" s="18">
        <f>IF(OR(B1114&amp;""="",NOT(ISNUMBER(C1114))),"",IFERROR(IF(INDEX('المشاريع'!$D$6:$D$205,MATCH(B1114&amp;"",'المشاريع'!$A$6:$A$205,0))="بالساعة",ROUND(C1114*INDEX('المشاريع'!$F$6:$F$205,MATCH(B1114&amp;"",'المشاريع'!$A$6:$A$205,0)),2),0),0))</f>
        <v/>
      </c>
    </row>
    <row r="1115">
      <c r="A1115" s="13" t="n"/>
      <c r="B1115" s="5" t="n"/>
      <c r="C1115" s="19" t="n"/>
      <c r="D1115" s="5" t="n"/>
      <c r="E1115" s="6">
        <f>IF(B1115&amp;""="","",IFERROR(INDEX('المشاريع'!$B$6:$B$205,MATCH(B1115&amp;"",'المشاريع'!$A$6:$A$205,0))&amp;"","كود غير موجود"))</f>
        <v/>
      </c>
      <c r="F1115" s="18">
        <f>IF(OR(B1115&amp;""="",NOT(ISNUMBER(C1115))),"",IFERROR(IF(INDEX('المشاريع'!$D$6:$D$205,MATCH(B1115&amp;"",'المشاريع'!$A$6:$A$205,0))="بالساعة",ROUND(C1115*INDEX('المشاريع'!$F$6:$F$205,MATCH(B1115&amp;"",'المشاريع'!$A$6:$A$205,0)),2),0),0))</f>
        <v/>
      </c>
    </row>
    <row r="1116">
      <c r="A1116" s="13" t="n"/>
      <c r="B1116" s="5" t="n"/>
      <c r="C1116" s="19" t="n"/>
      <c r="D1116" s="5" t="n"/>
      <c r="E1116" s="6">
        <f>IF(B1116&amp;""="","",IFERROR(INDEX('المشاريع'!$B$6:$B$205,MATCH(B1116&amp;"",'المشاريع'!$A$6:$A$205,0))&amp;"","كود غير موجود"))</f>
        <v/>
      </c>
      <c r="F1116" s="18">
        <f>IF(OR(B1116&amp;""="",NOT(ISNUMBER(C1116))),"",IFERROR(IF(INDEX('المشاريع'!$D$6:$D$205,MATCH(B1116&amp;"",'المشاريع'!$A$6:$A$205,0))="بالساعة",ROUND(C1116*INDEX('المشاريع'!$F$6:$F$205,MATCH(B1116&amp;"",'المشاريع'!$A$6:$A$205,0)),2),0),0))</f>
        <v/>
      </c>
    </row>
    <row r="1117">
      <c r="A1117" s="13" t="n"/>
      <c r="B1117" s="5" t="n"/>
      <c r="C1117" s="19" t="n"/>
      <c r="D1117" s="5" t="n"/>
      <c r="E1117" s="6">
        <f>IF(B1117&amp;""="","",IFERROR(INDEX('المشاريع'!$B$6:$B$205,MATCH(B1117&amp;"",'المشاريع'!$A$6:$A$205,0))&amp;"","كود غير موجود"))</f>
        <v/>
      </c>
      <c r="F1117" s="18">
        <f>IF(OR(B1117&amp;""="",NOT(ISNUMBER(C1117))),"",IFERROR(IF(INDEX('المشاريع'!$D$6:$D$205,MATCH(B1117&amp;"",'المشاريع'!$A$6:$A$205,0))="بالساعة",ROUND(C1117*INDEX('المشاريع'!$F$6:$F$205,MATCH(B1117&amp;"",'المشاريع'!$A$6:$A$205,0)),2),0),0))</f>
        <v/>
      </c>
    </row>
    <row r="1118">
      <c r="A1118" s="13" t="n"/>
      <c r="B1118" s="5" t="n"/>
      <c r="C1118" s="19" t="n"/>
      <c r="D1118" s="5" t="n"/>
      <c r="E1118" s="6">
        <f>IF(B1118&amp;""="","",IFERROR(INDEX('المشاريع'!$B$6:$B$205,MATCH(B1118&amp;"",'المشاريع'!$A$6:$A$205,0))&amp;"","كود غير موجود"))</f>
        <v/>
      </c>
      <c r="F1118" s="18">
        <f>IF(OR(B1118&amp;""="",NOT(ISNUMBER(C1118))),"",IFERROR(IF(INDEX('المشاريع'!$D$6:$D$205,MATCH(B1118&amp;"",'المشاريع'!$A$6:$A$205,0))="بالساعة",ROUND(C1118*INDEX('المشاريع'!$F$6:$F$205,MATCH(B1118&amp;"",'المشاريع'!$A$6:$A$205,0)),2),0),0))</f>
        <v/>
      </c>
    </row>
    <row r="1119">
      <c r="A1119" s="13" t="n"/>
      <c r="B1119" s="5" t="n"/>
      <c r="C1119" s="19" t="n"/>
      <c r="D1119" s="5" t="n"/>
      <c r="E1119" s="6">
        <f>IF(B1119&amp;""="","",IFERROR(INDEX('المشاريع'!$B$6:$B$205,MATCH(B1119&amp;"",'المشاريع'!$A$6:$A$205,0))&amp;"","كود غير موجود"))</f>
        <v/>
      </c>
      <c r="F1119" s="18">
        <f>IF(OR(B1119&amp;""="",NOT(ISNUMBER(C1119))),"",IFERROR(IF(INDEX('المشاريع'!$D$6:$D$205,MATCH(B1119&amp;"",'المشاريع'!$A$6:$A$205,0))="بالساعة",ROUND(C1119*INDEX('المشاريع'!$F$6:$F$205,MATCH(B1119&amp;"",'المشاريع'!$A$6:$A$205,0)),2),0),0))</f>
        <v/>
      </c>
    </row>
    <row r="1120">
      <c r="A1120" s="13" t="n"/>
      <c r="B1120" s="5" t="n"/>
      <c r="C1120" s="19" t="n"/>
      <c r="D1120" s="5" t="n"/>
      <c r="E1120" s="6">
        <f>IF(B1120&amp;""="","",IFERROR(INDEX('المشاريع'!$B$6:$B$205,MATCH(B1120&amp;"",'المشاريع'!$A$6:$A$205,0))&amp;"","كود غير موجود"))</f>
        <v/>
      </c>
      <c r="F1120" s="18">
        <f>IF(OR(B1120&amp;""="",NOT(ISNUMBER(C1120))),"",IFERROR(IF(INDEX('المشاريع'!$D$6:$D$205,MATCH(B1120&amp;"",'المشاريع'!$A$6:$A$205,0))="بالساعة",ROUND(C1120*INDEX('المشاريع'!$F$6:$F$205,MATCH(B1120&amp;"",'المشاريع'!$A$6:$A$205,0)),2),0),0))</f>
        <v/>
      </c>
    </row>
    <row r="1121">
      <c r="A1121" s="13" t="n"/>
      <c r="B1121" s="5" t="n"/>
      <c r="C1121" s="19" t="n"/>
      <c r="D1121" s="5" t="n"/>
      <c r="E1121" s="6">
        <f>IF(B1121&amp;""="","",IFERROR(INDEX('المشاريع'!$B$6:$B$205,MATCH(B1121&amp;"",'المشاريع'!$A$6:$A$205,0))&amp;"","كود غير موجود"))</f>
        <v/>
      </c>
      <c r="F1121" s="18">
        <f>IF(OR(B1121&amp;""="",NOT(ISNUMBER(C1121))),"",IFERROR(IF(INDEX('المشاريع'!$D$6:$D$205,MATCH(B1121&amp;"",'المشاريع'!$A$6:$A$205,0))="بالساعة",ROUND(C1121*INDEX('المشاريع'!$F$6:$F$205,MATCH(B1121&amp;"",'المشاريع'!$A$6:$A$205,0)),2),0),0))</f>
        <v/>
      </c>
    </row>
    <row r="1122">
      <c r="A1122" s="13" t="n"/>
      <c r="B1122" s="5" t="n"/>
      <c r="C1122" s="19" t="n"/>
      <c r="D1122" s="5" t="n"/>
      <c r="E1122" s="6">
        <f>IF(B1122&amp;""="","",IFERROR(INDEX('المشاريع'!$B$6:$B$205,MATCH(B1122&amp;"",'المشاريع'!$A$6:$A$205,0))&amp;"","كود غير موجود"))</f>
        <v/>
      </c>
      <c r="F1122" s="18">
        <f>IF(OR(B1122&amp;""="",NOT(ISNUMBER(C1122))),"",IFERROR(IF(INDEX('المشاريع'!$D$6:$D$205,MATCH(B1122&amp;"",'المشاريع'!$A$6:$A$205,0))="بالساعة",ROUND(C1122*INDEX('المشاريع'!$F$6:$F$205,MATCH(B1122&amp;"",'المشاريع'!$A$6:$A$205,0)),2),0),0))</f>
        <v/>
      </c>
    </row>
    <row r="1123">
      <c r="A1123" s="13" t="n"/>
      <c r="B1123" s="5" t="n"/>
      <c r="C1123" s="19" t="n"/>
      <c r="D1123" s="5" t="n"/>
      <c r="E1123" s="6">
        <f>IF(B1123&amp;""="","",IFERROR(INDEX('المشاريع'!$B$6:$B$205,MATCH(B1123&amp;"",'المشاريع'!$A$6:$A$205,0))&amp;"","كود غير موجود"))</f>
        <v/>
      </c>
      <c r="F1123" s="18">
        <f>IF(OR(B1123&amp;""="",NOT(ISNUMBER(C1123))),"",IFERROR(IF(INDEX('المشاريع'!$D$6:$D$205,MATCH(B1123&amp;"",'المشاريع'!$A$6:$A$205,0))="بالساعة",ROUND(C1123*INDEX('المشاريع'!$F$6:$F$205,MATCH(B1123&amp;"",'المشاريع'!$A$6:$A$205,0)),2),0),0))</f>
        <v/>
      </c>
    </row>
    <row r="1124">
      <c r="A1124" s="13" t="n"/>
      <c r="B1124" s="5" t="n"/>
      <c r="C1124" s="19" t="n"/>
      <c r="D1124" s="5" t="n"/>
      <c r="E1124" s="6">
        <f>IF(B1124&amp;""="","",IFERROR(INDEX('المشاريع'!$B$6:$B$205,MATCH(B1124&amp;"",'المشاريع'!$A$6:$A$205,0))&amp;"","كود غير موجود"))</f>
        <v/>
      </c>
      <c r="F1124" s="18">
        <f>IF(OR(B1124&amp;""="",NOT(ISNUMBER(C1124))),"",IFERROR(IF(INDEX('المشاريع'!$D$6:$D$205,MATCH(B1124&amp;"",'المشاريع'!$A$6:$A$205,0))="بالساعة",ROUND(C1124*INDEX('المشاريع'!$F$6:$F$205,MATCH(B1124&amp;"",'المشاريع'!$A$6:$A$205,0)),2),0),0))</f>
        <v/>
      </c>
    </row>
    <row r="1125">
      <c r="A1125" s="13" t="n"/>
      <c r="B1125" s="5" t="n"/>
      <c r="C1125" s="19" t="n"/>
      <c r="D1125" s="5" t="n"/>
      <c r="E1125" s="6">
        <f>IF(B1125&amp;""="","",IFERROR(INDEX('المشاريع'!$B$6:$B$205,MATCH(B1125&amp;"",'المشاريع'!$A$6:$A$205,0))&amp;"","كود غير موجود"))</f>
        <v/>
      </c>
      <c r="F1125" s="18">
        <f>IF(OR(B1125&amp;""="",NOT(ISNUMBER(C1125))),"",IFERROR(IF(INDEX('المشاريع'!$D$6:$D$205,MATCH(B1125&amp;"",'المشاريع'!$A$6:$A$205,0))="بالساعة",ROUND(C1125*INDEX('المشاريع'!$F$6:$F$205,MATCH(B1125&amp;"",'المشاريع'!$A$6:$A$205,0)),2),0),0))</f>
        <v/>
      </c>
    </row>
    <row r="1126">
      <c r="A1126" s="13" t="n"/>
      <c r="B1126" s="5" t="n"/>
      <c r="C1126" s="19" t="n"/>
      <c r="D1126" s="5" t="n"/>
      <c r="E1126" s="6">
        <f>IF(B1126&amp;""="","",IFERROR(INDEX('المشاريع'!$B$6:$B$205,MATCH(B1126&amp;"",'المشاريع'!$A$6:$A$205,0))&amp;"","كود غير موجود"))</f>
        <v/>
      </c>
      <c r="F1126" s="18">
        <f>IF(OR(B1126&amp;""="",NOT(ISNUMBER(C1126))),"",IFERROR(IF(INDEX('المشاريع'!$D$6:$D$205,MATCH(B1126&amp;"",'المشاريع'!$A$6:$A$205,0))="بالساعة",ROUND(C1126*INDEX('المشاريع'!$F$6:$F$205,MATCH(B1126&amp;"",'المشاريع'!$A$6:$A$205,0)),2),0),0))</f>
        <v/>
      </c>
    </row>
    <row r="1127">
      <c r="A1127" s="13" t="n"/>
      <c r="B1127" s="5" t="n"/>
      <c r="C1127" s="19" t="n"/>
      <c r="D1127" s="5" t="n"/>
      <c r="E1127" s="6">
        <f>IF(B1127&amp;""="","",IFERROR(INDEX('المشاريع'!$B$6:$B$205,MATCH(B1127&amp;"",'المشاريع'!$A$6:$A$205,0))&amp;"","كود غير موجود"))</f>
        <v/>
      </c>
      <c r="F1127" s="18">
        <f>IF(OR(B1127&amp;""="",NOT(ISNUMBER(C1127))),"",IFERROR(IF(INDEX('المشاريع'!$D$6:$D$205,MATCH(B1127&amp;"",'المشاريع'!$A$6:$A$205,0))="بالساعة",ROUND(C1127*INDEX('المشاريع'!$F$6:$F$205,MATCH(B1127&amp;"",'المشاريع'!$A$6:$A$205,0)),2),0),0))</f>
        <v/>
      </c>
    </row>
    <row r="1128">
      <c r="A1128" s="13" t="n"/>
      <c r="B1128" s="5" t="n"/>
      <c r="C1128" s="19" t="n"/>
      <c r="D1128" s="5" t="n"/>
      <c r="E1128" s="6">
        <f>IF(B1128&amp;""="","",IFERROR(INDEX('المشاريع'!$B$6:$B$205,MATCH(B1128&amp;"",'المشاريع'!$A$6:$A$205,0))&amp;"","كود غير موجود"))</f>
        <v/>
      </c>
      <c r="F1128" s="18">
        <f>IF(OR(B1128&amp;""="",NOT(ISNUMBER(C1128))),"",IFERROR(IF(INDEX('المشاريع'!$D$6:$D$205,MATCH(B1128&amp;"",'المشاريع'!$A$6:$A$205,0))="بالساعة",ROUND(C1128*INDEX('المشاريع'!$F$6:$F$205,MATCH(B1128&amp;"",'المشاريع'!$A$6:$A$205,0)),2),0),0))</f>
        <v/>
      </c>
    </row>
    <row r="1129">
      <c r="A1129" s="13" t="n"/>
      <c r="B1129" s="5" t="n"/>
      <c r="C1129" s="19" t="n"/>
      <c r="D1129" s="5" t="n"/>
      <c r="E1129" s="6">
        <f>IF(B1129&amp;""="","",IFERROR(INDEX('المشاريع'!$B$6:$B$205,MATCH(B1129&amp;"",'المشاريع'!$A$6:$A$205,0))&amp;"","كود غير موجود"))</f>
        <v/>
      </c>
      <c r="F1129" s="18">
        <f>IF(OR(B1129&amp;""="",NOT(ISNUMBER(C1129))),"",IFERROR(IF(INDEX('المشاريع'!$D$6:$D$205,MATCH(B1129&amp;"",'المشاريع'!$A$6:$A$205,0))="بالساعة",ROUND(C1129*INDEX('المشاريع'!$F$6:$F$205,MATCH(B1129&amp;"",'المشاريع'!$A$6:$A$205,0)),2),0),0))</f>
        <v/>
      </c>
    </row>
    <row r="1130">
      <c r="A1130" s="13" t="n"/>
      <c r="B1130" s="5" t="n"/>
      <c r="C1130" s="19" t="n"/>
      <c r="D1130" s="5" t="n"/>
      <c r="E1130" s="6">
        <f>IF(B1130&amp;""="","",IFERROR(INDEX('المشاريع'!$B$6:$B$205,MATCH(B1130&amp;"",'المشاريع'!$A$6:$A$205,0))&amp;"","كود غير موجود"))</f>
        <v/>
      </c>
      <c r="F1130" s="18">
        <f>IF(OR(B1130&amp;""="",NOT(ISNUMBER(C1130))),"",IFERROR(IF(INDEX('المشاريع'!$D$6:$D$205,MATCH(B1130&amp;"",'المشاريع'!$A$6:$A$205,0))="بالساعة",ROUND(C1130*INDEX('المشاريع'!$F$6:$F$205,MATCH(B1130&amp;"",'المشاريع'!$A$6:$A$205,0)),2),0),0))</f>
        <v/>
      </c>
    </row>
    <row r="1131">
      <c r="A1131" s="13" t="n"/>
      <c r="B1131" s="5" t="n"/>
      <c r="C1131" s="19" t="n"/>
      <c r="D1131" s="5" t="n"/>
      <c r="E1131" s="6">
        <f>IF(B1131&amp;""="","",IFERROR(INDEX('المشاريع'!$B$6:$B$205,MATCH(B1131&amp;"",'المشاريع'!$A$6:$A$205,0))&amp;"","كود غير موجود"))</f>
        <v/>
      </c>
      <c r="F1131" s="18">
        <f>IF(OR(B1131&amp;""="",NOT(ISNUMBER(C1131))),"",IFERROR(IF(INDEX('المشاريع'!$D$6:$D$205,MATCH(B1131&amp;"",'المشاريع'!$A$6:$A$205,0))="بالساعة",ROUND(C1131*INDEX('المشاريع'!$F$6:$F$205,MATCH(B1131&amp;"",'المشاريع'!$A$6:$A$205,0)),2),0),0))</f>
        <v/>
      </c>
    </row>
    <row r="1132">
      <c r="A1132" s="13" t="n"/>
      <c r="B1132" s="5" t="n"/>
      <c r="C1132" s="19" t="n"/>
      <c r="D1132" s="5" t="n"/>
      <c r="E1132" s="6">
        <f>IF(B1132&amp;""="","",IFERROR(INDEX('المشاريع'!$B$6:$B$205,MATCH(B1132&amp;"",'المشاريع'!$A$6:$A$205,0))&amp;"","كود غير موجود"))</f>
        <v/>
      </c>
      <c r="F1132" s="18">
        <f>IF(OR(B1132&amp;""="",NOT(ISNUMBER(C1132))),"",IFERROR(IF(INDEX('المشاريع'!$D$6:$D$205,MATCH(B1132&amp;"",'المشاريع'!$A$6:$A$205,0))="بالساعة",ROUND(C1132*INDEX('المشاريع'!$F$6:$F$205,MATCH(B1132&amp;"",'المشاريع'!$A$6:$A$205,0)),2),0),0))</f>
        <v/>
      </c>
    </row>
    <row r="1133">
      <c r="A1133" s="13" t="n"/>
      <c r="B1133" s="5" t="n"/>
      <c r="C1133" s="19" t="n"/>
      <c r="D1133" s="5" t="n"/>
      <c r="E1133" s="6">
        <f>IF(B1133&amp;""="","",IFERROR(INDEX('المشاريع'!$B$6:$B$205,MATCH(B1133&amp;"",'المشاريع'!$A$6:$A$205,0))&amp;"","كود غير موجود"))</f>
        <v/>
      </c>
      <c r="F1133" s="18">
        <f>IF(OR(B1133&amp;""="",NOT(ISNUMBER(C1133))),"",IFERROR(IF(INDEX('المشاريع'!$D$6:$D$205,MATCH(B1133&amp;"",'المشاريع'!$A$6:$A$205,0))="بالساعة",ROUND(C1133*INDEX('المشاريع'!$F$6:$F$205,MATCH(B1133&amp;"",'المشاريع'!$A$6:$A$205,0)),2),0),0))</f>
        <v/>
      </c>
    </row>
    <row r="1134">
      <c r="A1134" s="13" t="n"/>
      <c r="B1134" s="5" t="n"/>
      <c r="C1134" s="19" t="n"/>
      <c r="D1134" s="5" t="n"/>
      <c r="E1134" s="6">
        <f>IF(B1134&amp;""="","",IFERROR(INDEX('المشاريع'!$B$6:$B$205,MATCH(B1134&amp;"",'المشاريع'!$A$6:$A$205,0))&amp;"","كود غير موجود"))</f>
        <v/>
      </c>
      <c r="F1134" s="18">
        <f>IF(OR(B1134&amp;""="",NOT(ISNUMBER(C1134))),"",IFERROR(IF(INDEX('المشاريع'!$D$6:$D$205,MATCH(B1134&amp;"",'المشاريع'!$A$6:$A$205,0))="بالساعة",ROUND(C1134*INDEX('المشاريع'!$F$6:$F$205,MATCH(B1134&amp;"",'المشاريع'!$A$6:$A$205,0)),2),0),0))</f>
        <v/>
      </c>
    </row>
    <row r="1135">
      <c r="A1135" s="13" t="n"/>
      <c r="B1135" s="5" t="n"/>
      <c r="C1135" s="19" t="n"/>
      <c r="D1135" s="5" t="n"/>
      <c r="E1135" s="6">
        <f>IF(B1135&amp;""="","",IFERROR(INDEX('المشاريع'!$B$6:$B$205,MATCH(B1135&amp;"",'المشاريع'!$A$6:$A$205,0))&amp;"","كود غير موجود"))</f>
        <v/>
      </c>
      <c r="F1135" s="18">
        <f>IF(OR(B1135&amp;""="",NOT(ISNUMBER(C1135))),"",IFERROR(IF(INDEX('المشاريع'!$D$6:$D$205,MATCH(B1135&amp;"",'المشاريع'!$A$6:$A$205,0))="بالساعة",ROUND(C1135*INDEX('المشاريع'!$F$6:$F$205,MATCH(B1135&amp;"",'المشاريع'!$A$6:$A$205,0)),2),0),0))</f>
        <v/>
      </c>
    </row>
    <row r="1136">
      <c r="A1136" s="13" t="n"/>
      <c r="B1136" s="5" t="n"/>
      <c r="C1136" s="19" t="n"/>
      <c r="D1136" s="5" t="n"/>
      <c r="E1136" s="6">
        <f>IF(B1136&amp;""="","",IFERROR(INDEX('المشاريع'!$B$6:$B$205,MATCH(B1136&amp;"",'المشاريع'!$A$6:$A$205,0))&amp;"","كود غير موجود"))</f>
        <v/>
      </c>
      <c r="F1136" s="18">
        <f>IF(OR(B1136&amp;""="",NOT(ISNUMBER(C1136))),"",IFERROR(IF(INDEX('المشاريع'!$D$6:$D$205,MATCH(B1136&amp;"",'المشاريع'!$A$6:$A$205,0))="بالساعة",ROUND(C1136*INDEX('المشاريع'!$F$6:$F$205,MATCH(B1136&amp;"",'المشاريع'!$A$6:$A$205,0)),2),0),0))</f>
        <v/>
      </c>
    </row>
    <row r="1137">
      <c r="A1137" s="13" t="n"/>
      <c r="B1137" s="5" t="n"/>
      <c r="C1137" s="19" t="n"/>
      <c r="D1137" s="5" t="n"/>
      <c r="E1137" s="6">
        <f>IF(B1137&amp;""="","",IFERROR(INDEX('المشاريع'!$B$6:$B$205,MATCH(B1137&amp;"",'المشاريع'!$A$6:$A$205,0))&amp;"","كود غير موجود"))</f>
        <v/>
      </c>
      <c r="F1137" s="18">
        <f>IF(OR(B1137&amp;""="",NOT(ISNUMBER(C1137))),"",IFERROR(IF(INDEX('المشاريع'!$D$6:$D$205,MATCH(B1137&amp;"",'المشاريع'!$A$6:$A$205,0))="بالساعة",ROUND(C1137*INDEX('المشاريع'!$F$6:$F$205,MATCH(B1137&amp;"",'المشاريع'!$A$6:$A$205,0)),2),0),0))</f>
        <v/>
      </c>
    </row>
    <row r="1138">
      <c r="A1138" s="13" t="n"/>
      <c r="B1138" s="5" t="n"/>
      <c r="C1138" s="19" t="n"/>
      <c r="D1138" s="5" t="n"/>
      <c r="E1138" s="6">
        <f>IF(B1138&amp;""="","",IFERROR(INDEX('المشاريع'!$B$6:$B$205,MATCH(B1138&amp;"",'المشاريع'!$A$6:$A$205,0))&amp;"","كود غير موجود"))</f>
        <v/>
      </c>
      <c r="F1138" s="18">
        <f>IF(OR(B1138&amp;""="",NOT(ISNUMBER(C1138))),"",IFERROR(IF(INDEX('المشاريع'!$D$6:$D$205,MATCH(B1138&amp;"",'المشاريع'!$A$6:$A$205,0))="بالساعة",ROUND(C1138*INDEX('المشاريع'!$F$6:$F$205,MATCH(B1138&amp;"",'المشاريع'!$A$6:$A$205,0)),2),0),0))</f>
        <v/>
      </c>
    </row>
    <row r="1139">
      <c r="A1139" s="13" t="n"/>
      <c r="B1139" s="5" t="n"/>
      <c r="C1139" s="19" t="n"/>
      <c r="D1139" s="5" t="n"/>
      <c r="E1139" s="6">
        <f>IF(B1139&amp;""="","",IFERROR(INDEX('المشاريع'!$B$6:$B$205,MATCH(B1139&amp;"",'المشاريع'!$A$6:$A$205,0))&amp;"","كود غير موجود"))</f>
        <v/>
      </c>
      <c r="F1139" s="18">
        <f>IF(OR(B1139&amp;""="",NOT(ISNUMBER(C1139))),"",IFERROR(IF(INDEX('المشاريع'!$D$6:$D$205,MATCH(B1139&amp;"",'المشاريع'!$A$6:$A$205,0))="بالساعة",ROUND(C1139*INDEX('المشاريع'!$F$6:$F$205,MATCH(B1139&amp;"",'المشاريع'!$A$6:$A$205,0)),2),0),0))</f>
        <v/>
      </c>
    </row>
    <row r="1140">
      <c r="A1140" s="13" t="n"/>
      <c r="B1140" s="5" t="n"/>
      <c r="C1140" s="19" t="n"/>
      <c r="D1140" s="5" t="n"/>
      <c r="E1140" s="6">
        <f>IF(B1140&amp;""="","",IFERROR(INDEX('المشاريع'!$B$6:$B$205,MATCH(B1140&amp;"",'المشاريع'!$A$6:$A$205,0))&amp;"","كود غير موجود"))</f>
        <v/>
      </c>
      <c r="F1140" s="18">
        <f>IF(OR(B1140&amp;""="",NOT(ISNUMBER(C1140))),"",IFERROR(IF(INDEX('المشاريع'!$D$6:$D$205,MATCH(B1140&amp;"",'المشاريع'!$A$6:$A$205,0))="بالساعة",ROUND(C1140*INDEX('المشاريع'!$F$6:$F$205,MATCH(B1140&amp;"",'المشاريع'!$A$6:$A$205,0)),2),0),0))</f>
        <v/>
      </c>
    </row>
    <row r="1141">
      <c r="A1141" s="13" t="n"/>
      <c r="B1141" s="5" t="n"/>
      <c r="C1141" s="19" t="n"/>
      <c r="D1141" s="5" t="n"/>
      <c r="E1141" s="6">
        <f>IF(B1141&amp;""="","",IFERROR(INDEX('المشاريع'!$B$6:$B$205,MATCH(B1141&amp;"",'المشاريع'!$A$6:$A$205,0))&amp;"","كود غير موجود"))</f>
        <v/>
      </c>
      <c r="F1141" s="18">
        <f>IF(OR(B1141&amp;""="",NOT(ISNUMBER(C1141))),"",IFERROR(IF(INDEX('المشاريع'!$D$6:$D$205,MATCH(B1141&amp;"",'المشاريع'!$A$6:$A$205,0))="بالساعة",ROUND(C1141*INDEX('المشاريع'!$F$6:$F$205,MATCH(B1141&amp;"",'المشاريع'!$A$6:$A$205,0)),2),0),0))</f>
        <v/>
      </c>
    </row>
    <row r="1142">
      <c r="A1142" s="13" t="n"/>
      <c r="B1142" s="5" t="n"/>
      <c r="C1142" s="19" t="n"/>
      <c r="D1142" s="5" t="n"/>
      <c r="E1142" s="6">
        <f>IF(B1142&amp;""="","",IFERROR(INDEX('المشاريع'!$B$6:$B$205,MATCH(B1142&amp;"",'المشاريع'!$A$6:$A$205,0))&amp;"","كود غير موجود"))</f>
        <v/>
      </c>
      <c r="F1142" s="18">
        <f>IF(OR(B1142&amp;""="",NOT(ISNUMBER(C1142))),"",IFERROR(IF(INDEX('المشاريع'!$D$6:$D$205,MATCH(B1142&amp;"",'المشاريع'!$A$6:$A$205,0))="بالساعة",ROUND(C1142*INDEX('المشاريع'!$F$6:$F$205,MATCH(B1142&amp;"",'المشاريع'!$A$6:$A$205,0)),2),0),0))</f>
        <v/>
      </c>
    </row>
    <row r="1143">
      <c r="A1143" s="13" t="n"/>
      <c r="B1143" s="5" t="n"/>
      <c r="C1143" s="19" t="n"/>
      <c r="D1143" s="5" t="n"/>
      <c r="E1143" s="6">
        <f>IF(B1143&amp;""="","",IFERROR(INDEX('المشاريع'!$B$6:$B$205,MATCH(B1143&amp;"",'المشاريع'!$A$6:$A$205,0))&amp;"","كود غير موجود"))</f>
        <v/>
      </c>
      <c r="F1143" s="18">
        <f>IF(OR(B1143&amp;""="",NOT(ISNUMBER(C1143))),"",IFERROR(IF(INDEX('المشاريع'!$D$6:$D$205,MATCH(B1143&amp;"",'المشاريع'!$A$6:$A$205,0))="بالساعة",ROUND(C1143*INDEX('المشاريع'!$F$6:$F$205,MATCH(B1143&amp;"",'المشاريع'!$A$6:$A$205,0)),2),0),0))</f>
        <v/>
      </c>
    </row>
    <row r="1144">
      <c r="A1144" s="13" t="n"/>
      <c r="B1144" s="5" t="n"/>
      <c r="C1144" s="19" t="n"/>
      <c r="D1144" s="5" t="n"/>
      <c r="E1144" s="6">
        <f>IF(B1144&amp;""="","",IFERROR(INDEX('المشاريع'!$B$6:$B$205,MATCH(B1144&amp;"",'المشاريع'!$A$6:$A$205,0))&amp;"","كود غير موجود"))</f>
        <v/>
      </c>
      <c r="F1144" s="18">
        <f>IF(OR(B1144&amp;""="",NOT(ISNUMBER(C1144))),"",IFERROR(IF(INDEX('المشاريع'!$D$6:$D$205,MATCH(B1144&amp;"",'المشاريع'!$A$6:$A$205,0))="بالساعة",ROUND(C1144*INDEX('المشاريع'!$F$6:$F$205,MATCH(B1144&amp;"",'المشاريع'!$A$6:$A$205,0)),2),0),0))</f>
        <v/>
      </c>
    </row>
    <row r="1145">
      <c r="A1145" s="13" t="n"/>
      <c r="B1145" s="5" t="n"/>
      <c r="C1145" s="19" t="n"/>
      <c r="D1145" s="5" t="n"/>
      <c r="E1145" s="6">
        <f>IF(B1145&amp;""="","",IFERROR(INDEX('المشاريع'!$B$6:$B$205,MATCH(B1145&amp;"",'المشاريع'!$A$6:$A$205,0))&amp;"","كود غير موجود"))</f>
        <v/>
      </c>
      <c r="F1145" s="18">
        <f>IF(OR(B1145&amp;""="",NOT(ISNUMBER(C1145))),"",IFERROR(IF(INDEX('المشاريع'!$D$6:$D$205,MATCH(B1145&amp;"",'المشاريع'!$A$6:$A$205,0))="بالساعة",ROUND(C1145*INDEX('المشاريع'!$F$6:$F$205,MATCH(B1145&amp;"",'المشاريع'!$A$6:$A$205,0)),2),0),0))</f>
        <v/>
      </c>
    </row>
    <row r="1146">
      <c r="A1146" s="13" t="n"/>
      <c r="B1146" s="5" t="n"/>
      <c r="C1146" s="19" t="n"/>
      <c r="D1146" s="5" t="n"/>
      <c r="E1146" s="6">
        <f>IF(B1146&amp;""="","",IFERROR(INDEX('المشاريع'!$B$6:$B$205,MATCH(B1146&amp;"",'المشاريع'!$A$6:$A$205,0))&amp;"","كود غير موجود"))</f>
        <v/>
      </c>
      <c r="F1146" s="18">
        <f>IF(OR(B1146&amp;""="",NOT(ISNUMBER(C1146))),"",IFERROR(IF(INDEX('المشاريع'!$D$6:$D$205,MATCH(B1146&amp;"",'المشاريع'!$A$6:$A$205,0))="بالساعة",ROUND(C1146*INDEX('المشاريع'!$F$6:$F$205,MATCH(B1146&amp;"",'المشاريع'!$A$6:$A$205,0)),2),0),0))</f>
        <v/>
      </c>
    </row>
    <row r="1147">
      <c r="A1147" s="13" t="n"/>
      <c r="B1147" s="5" t="n"/>
      <c r="C1147" s="19" t="n"/>
      <c r="D1147" s="5" t="n"/>
      <c r="E1147" s="6">
        <f>IF(B1147&amp;""="","",IFERROR(INDEX('المشاريع'!$B$6:$B$205,MATCH(B1147&amp;"",'المشاريع'!$A$6:$A$205,0))&amp;"","كود غير موجود"))</f>
        <v/>
      </c>
      <c r="F1147" s="18">
        <f>IF(OR(B1147&amp;""="",NOT(ISNUMBER(C1147))),"",IFERROR(IF(INDEX('المشاريع'!$D$6:$D$205,MATCH(B1147&amp;"",'المشاريع'!$A$6:$A$205,0))="بالساعة",ROUND(C1147*INDEX('المشاريع'!$F$6:$F$205,MATCH(B1147&amp;"",'المشاريع'!$A$6:$A$205,0)),2),0),0))</f>
        <v/>
      </c>
    </row>
    <row r="1148">
      <c r="A1148" s="13" t="n"/>
      <c r="B1148" s="5" t="n"/>
      <c r="C1148" s="19" t="n"/>
      <c r="D1148" s="5" t="n"/>
      <c r="E1148" s="6">
        <f>IF(B1148&amp;""="","",IFERROR(INDEX('المشاريع'!$B$6:$B$205,MATCH(B1148&amp;"",'المشاريع'!$A$6:$A$205,0))&amp;"","كود غير موجود"))</f>
        <v/>
      </c>
      <c r="F1148" s="18">
        <f>IF(OR(B1148&amp;""="",NOT(ISNUMBER(C1148))),"",IFERROR(IF(INDEX('المشاريع'!$D$6:$D$205,MATCH(B1148&amp;"",'المشاريع'!$A$6:$A$205,0))="بالساعة",ROUND(C1148*INDEX('المشاريع'!$F$6:$F$205,MATCH(B1148&amp;"",'المشاريع'!$A$6:$A$205,0)),2),0),0))</f>
        <v/>
      </c>
    </row>
    <row r="1149">
      <c r="A1149" s="13" t="n"/>
      <c r="B1149" s="5" t="n"/>
      <c r="C1149" s="19" t="n"/>
      <c r="D1149" s="5" t="n"/>
      <c r="E1149" s="6">
        <f>IF(B1149&amp;""="","",IFERROR(INDEX('المشاريع'!$B$6:$B$205,MATCH(B1149&amp;"",'المشاريع'!$A$6:$A$205,0))&amp;"","كود غير موجود"))</f>
        <v/>
      </c>
      <c r="F1149" s="18">
        <f>IF(OR(B1149&amp;""="",NOT(ISNUMBER(C1149))),"",IFERROR(IF(INDEX('المشاريع'!$D$6:$D$205,MATCH(B1149&amp;"",'المشاريع'!$A$6:$A$205,0))="بالساعة",ROUND(C1149*INDEX('المشاريع'!$F$6:$F$205,MATCH(B1149&amp;"",'المشاريع'!$A$6:$A$205,0)),2),0),0))</f>
        <v/>
      </c>
    </row>
    <row r="1150">
      <c r="A1150" s="13" t="n"/>
      <c r="B1150" s="5" t="n"/>
      <c r="C1150" s="19" t="n"/>
      <c r="D1150" s="5" t="n"/>
      <c r="E1150" s="6">
        <f>IF(B1150&amp;""="","",IFERROR(INDEX('المشاريع'!$B$6:$B$205,MATCH(B1150&amp;"",'المشاريع'!$A$6:$A$205,0))&amp;"","كود غير موجود"))</f>
        <v/>
      </c>
      <c r="F1150" s="18">
        <f>IF(OR(B1150&amp;""="",NOT(ISNUMBER(C1150))),"",IFERROR(IF(INDEX('المشاريع'!$D$6:$D$205,MATCH(B1150&amp;"",'المشاريع'!$A$6:$A$205,0))="بالساعة",ROUND(C1150*INDEX('المشاريع'!$F$6:$F$205,MATCH(B1150&amp;"",'المشاريع'!$A$6:$A$205,0)),2),0),0))</f>
        <v/>
      </c>
    </row>
    <row r="1151">
      <c r="A1151" s="13" t="n"/>
      <c r="B1151" s="5" t="n"/>
      <c r="C1151" s="19" t="n"/>
      <c r="D1151" s="5" t="n"/>
      <c r="E1151" s="6">
        <f>IF(B1151&amp;""="","",IFERROR(INDEX('المشاريع'!$B$6:$B$205,MATCH(B1151&amp;"",'المشاريع'!$A$6:$A$205,0))&amp;"","كود غير موجود"))</f>
        <v/>
      </c>
      <c r="F1151" s="18">
        <f>IF(OR(B1151&amp;""="",NOT(ISNUMBER(C1151))),"",IFERROR(IF(INDEX('المشاريع'!$D$6:$D$205,MATCH(B1151&amp;"",'المشاريع'!$A$6:$A$205,0))="بالساعة",ROUND(C1151*INDEX('المشاريع'!$F$6:$F$205,MATCH(B1151&amp;"",'المشاريع'!$A$6:$A$205,0)),2),0),0))</f>
        <v/>
      </c>
    </row>
    <row r="1152">
      <c r="A1152" s="13" t="n"/>
      <c r="B1152" s="5" t="n"/>
      <c r="C1152" s="19" t="n"/>
      <c r="D1152" s="5" t="n"/>
      <c r="E1152" s="6">
        <f>IF(B1152&amp;""="","",IFERROR(INDEX('المشاريع'!$B$6:$B$205,MATCH(B1152&amp;"",'المشاريع'!$A$6:$A$205,0))&amp;"","كود غير موجود"))</f>
        <v/>
      </c>
      <c r="F1152" s="18">
        <f>IF(OR(B1152&amp;""="",NOT(ISNUMBER(C1152))),"",IFERROR(IF(INDEX('المشاريع'!$D$6:$D$205,MATCH(B1152&amp;"",'المشاريع'!$A$6:$A$205,0))="بالساعة",ROUND(C1152*INDEX('المشاريع'!$F$6:$F$205,MATCH(B1152&amp;"",'المشاريع'!$A$6:$A$205,0)),2),0),0))</f>
        <v/>
      </c>
    </row>
    <row r="1153">
      <c r="A1153" s="13" t="n"/>
      <c r="B1153" s="5" t="n"/>
      <c r="C1153" s="19" t="n"/>
      <c r="D1153" s="5" t="n"/>
      <c r="E1153" s="6">
        <f>IF(B1153&amp;""="","",IFERROR(INDEX('المشاريع'!$B$6:$B$205,MATCH(B1153&amp;"",'المشاريع'!$A$6:$A$205,0))&amp;"","كود غير موجود"))</f>
        <v/>
      </c>
      <c r="F1153" s="18">
        <f>IF(OR(B1153&amp;""="",NOT(ISNUMBER(C1153))),"",IFERROR(IF(INDEX('المشاريع'!$D$6:$D$205,MATCH(B1153&amp;"",'المشاريع'!$A$6:$A$205,0))="بالساعة",ROUND(C1153*INDEX('المشاريع'!$F$6:$F$205,MATCH(B1153&amp;"",'المشاريع'!$A$6:$A$205,0)),2),0),0))</f>
        <v/>
      </c>
    </row>
    <row r="1154">
      <c r="A1154" s="13" t="n"/>
      <c r="B1154" s="5" t="n"/>
      <c r="C1154" s="19" t="n"/>
      <c r="D1154" s="5" t="n"/>
      <c r="E1154" s="6">
        <f>IF(B1154&amp;""="","",IFERROR(INDEX('المشاريع'!$B$6:$B$205,MATCH(B1154&amp;"",'المشاريع'!$A$6:$A$205,0))&amp;"","كود غير موجود"))</f>
        <v/>
      </c>
      <c r="F1154" s="18">
        <f>IF(OR(B1154&amp;""="",NOT(ISNUMBER(C1154))),"",IFERROR(IF(INDEX('المشاريع'!$D$6:$D$205,MATCH(B1154&amp;"",'المشاريع'!$A$6:$A$205,0))="بالساعة",ROUND(C1154*INDEX('المشاريع'!$F$6:$F$205,MATCH(B1154&amp;"",'المشاريع'!$A$6:$A$205,0)),2),0),0))</f>
        <v/>
      </c>
    </row>
    <row r="1155">
      <c r="A1155" s="13" t="n"/>
      <c r="B1155" s="5" t="n"/>
      <c r="C1155" s="19" t="n"/>
      <c r="D1155" s="5" t="n"/>
      <c r="E1155" s="6">
        <f>IF(B1155&amp;""="","",IFERROR(INDEX('المشاريع'!$B$6:$B$205,MATCH(B1155&amp;"",'المشاريع'!$A$6:$A$205,0))&amp;"","كود غير موجود"))</f>
        <v/>
      </c>
      <c r="F1155" s="18">
        <f>IF(OR(B1155&amp;""="",NOT(ISNUMBER(C1155))),"",IFERROR(IF(INDEX('المشاريع'!$D$6:$D$205,MATCH(B1155&amp;"",'المشاريع'!$A$6:$A$205,0))="بالساعة",ROUND(C1155*INDEX('المشاريع'!$F$6:$F$205,MATCH(B1155&amp;"",'المشاريع'!$A$6:$A$205,0)),2),0),0))</f>
        <v/>
      </c>
    </row>
    <row r="1156">
      <c r="A1156" s="13" t="n"/>
      <c r="B1156" s="5" t="n"/>
      <c r="C1156" s="19" t="n"/>
      <c r="D1156" s="5" t="n"/>
      <c r="E1156" s="6">
        <f>IF(B1156&amp;""="","",IFERROR(INDEX('المشاريع'!$B$6:$B$205,MATCH(B1156&amp;"",'المشاريع'!$A$6:$A$205,0))&amp;"","كود غير موجود"))</f>
        <v/>
      </c>
      <c r="F1156" s="18">
        <f>IF(OR(B1156&amp;""="",NOT(ISNUMBER(C1156))),"",IFERROR(IF(INDEX('المشاريع'!$D$6:$D$205,MATCH(B1156&amp;"",'المشاريع'!$A$6:$A$205,0))="بالساعة",ROUND(C1156*INDEX('المشاريع'!$F$6:$F$205,MATCH(B1156&amp;"",'المشاريع'!$A$6:$A$205,0)),2),0),0))</f>
        <v/>
      </c>
    </row>
    <row r="1157">
      <c r="A1157" s="13" t="n"/>
      <c r="B1157" s="5" t="n"/>
      <c r="C1157" s="19" t="n"/>
      <c r="D1157" s="5" t="n"/>
      <c r="E1157" s="6">
        <f>IF(B1157&amp;""="","",IFERROR(INDEX('المشاريع'!$B$6:$B$205,MATCH(B1157&amp;"",'المشاريع'!$A$6:$A$205,0))&amp;"","كود غير موجود"))</f>
        <v/>
      </c>
      <c r="F1157" s="18">
        <f>IF(OR(B1157&amp;""="",NOT(ISNUMBER(C1157))),"",IFERROR(IF(INDEX('المشاريع'!$D$6:$D$205,MATCH(B1157&amp;"",'المشاريع'!$A$6:$A$205,0))="بالساعة",ROUND(C1157*INDEX('المشاريع'!$F$6:$F$205,MATCH(B1157&amp;"",'المشاريع'!$A$6:$A$205,0)),2),0),0))</f>
        <v/>
      </c>
    </row>
    <row r="1158">
      <c r="A1158" s="13" t="n"/>
      <c r="B1158" s="5" t="n"/>
      <c r="C1158" s="19" t="n"/>
      <c r="D1158" s="5" t="n"/>
      <c r="E1158" s="6">
        <f>IF(B1158&amp;""="","",IFERROR(INDEX('المشاريع'!$B$6:$B$205,MATCH(B1158&amp;"",'المشاريع'!$A$6:$A$205,0))&amp;"","كود غير موجود"))</f>
        <v/>
      </c>
      <c r="F1158" s="18">
        <f>IF(OR(B1158&amp;""="",NOT(ISNUMBER(C1158))),"",IFERROR(IF(INDEX('المشاريع'!$D$6:$D$205,MATCH(B1158&amp;"",'المشاريع'!$A$6:$A$205,0))="بالساعة",ROUND(C1158*INDEX('المشاريع'!$F$6:$F$205,MATCH(B1158&amp;"",'المشاريع'!$A$6:$A$205,0)),2),0),0))</f>
        <v/>
      </c>
    </row>
    <row r="1159">
      <c r="A1159" s="13" t="n"/>
      <c r="B1159" s="5" t="n"/>
      <c r="C1159" s="19" t="n"/>
      <c r="D1159" s="5" t="n"/>
      <c r="E1159" s="6">
        <f>IF(B1159&amp;""="","",IFERROR(INDEX('المشاريع'!$B$6:$B$205,MATCH(B1159&amp;"",'المشاريع'!$A$6:$A$205,0))&amp;"","كود غير موجود"))</f>
        <v/>
      </c>
      <c r="F1159" s="18">
        <f>IF(OR(B1159&amp;""="",NOT(ISNUMBER(C1159))),"",IFERROR(IF(INDEX('المشاريع'!$D$6:$D$205,MATCH(B1159&amp;"",'المشاريع'!$A$6:$A$205,0))="بالساعة",ROUND(C1159*INDEX('المشاريع'!$F$6:$F$205,MATCH(B1159&amp;"",'المشاريع'!$A$6:$A$205,0)),2),0),0))</f>
        <v/>
      </c>
    </row>
    <row r="1160">
      <c r="A1160" s="13" t="n"/>
      <c r="B1160" s="5" t="n"/>
      <c r="C1160" s="19" t="n"/>
      <c r="D1160" s="5" t="n"/>
      <c r="E1160" s="6">
        <f>IF(B1160&amp;""="","",IFERROR(INDEX('المشاريع'!$B$6:$B$205,MATCH(B1160&amp;"",'المشاريع'!$A$6:$A$205,0))&amp;"","كود غير موجود"))</f>
        <v/>
      </c>
      <c r="F1160" s="18">
        <f>IF(OR(B1160&amp;""="",NOT(ISNUMBER(C1160))),"",IFERROR(IF(INDEX('المشاريع'!$D$6:$D$205,MATCH(B1160&amp;"",'المشاريع'!$A$6:$A$205,0))="بالساعة",ROUND(C1160*INDEX('المشاريع'!$F$6:$F$205,MATCH(B1160&amp;"",'المشاريع'!$A$6:$A$205,0)),2),0),0))</f>
        <v/>
      </c>
    </row>
    <row r="1161">
      <c r="A1161" s="13" t="n"/>
      <c r="B1161" s="5" t="n"/>
      <c r="C1161" s="19" t="n"/>
      <c r="D1161" s="5" t="n"/>
      <c r="E1161" s="6">
        <f>IF(B1161&amp;""="","",IFERROR(INDEX('المشاريع'!$B$6:$B$205,MATCH(B1161&amp;"",'المشاريع'!$A$6:$A$205,0))&amp;"","كود غير موجود"))</f>
        <v/>
      </c>
      <c r="F1161" s="18">
        <f>IF(OR(B1161&amp;""="",NOT(ISNUMBER(C1161))),"",IFERROR(IF(INDEX('المشاريع'!$D$6:$D$205,MATCH(B1161&amp;"",'المشاريع'!$A$6:$A$205,0))="بالساعة",ROUND(C1161*INDEX('المشاريع'!$F$6:$F$205,MATCH(B1161&amp;"",'المشاريع'!$A$6:$A$205,0)),2),0),0))</f>
        <v/>
      </c>
    </row>
    <row r="1162">
      <c r="A1162" s="13" t="n"/>
      <c r="B1162" s="5" t="n"/>
      <c r="C1162" s="19" t="n"/>
      <c r="D1162" s="5" t="n"/>
      <c r="E1162" s="6">
        <f>IF(B1162&amp;""="","",IFERROR(INDEX('المشاريع'!$B$6:$B$205,MATCH(B1162&amp;"",'المشاريع'!$A$6:$A$205,0))&amp;"","كود غير موجود"))</f>
        <v/>
      </c>
      <c r="F1162" s="18">
        <f>IF(OR(B1162&amp;""="",NOT(ISNUMBER(C1162))),"",IFERROR(IF(INDEX('المشاريع'!$D$6:$D$205,MATCH(B1162&amp;"",'المشاريع'!$A$6:$A$205,0))="بالساعة",ROUND(C1162*INDEX('المشاريع'!$F$6:$F$205,MATCH(B1162&amp;"",'المشاريع'!$A$6:$A$205,0)),2),0),0))</f>
        <v/>
      </c>
    </row>
    <row r="1163">
      <c r="A1163" s="13" t="n"/>
      <c r="B1163" s="5" t="n"/>
      <c r="C1163" s="19" t="n"/>
      <c r="D1163" s="5" t="n"/>
      <c r="E1163" s="6">
        <f>IF(B1163&amp;""="","",IFERROR(INDEX('المشاريع'!$B$6:$B$205,MATCH(B1163&amp;"",'المشاريع'!$A$6:$A$205,0))&amp;"","كود غير موجود"))</f>
        <v/>
      </c>
      <c r="F1163" s="18">
        <f>IF(OR(B1163&amp;""="",NOT(ISNUMBER(C1163))),"",IFERROR(IF(INDEX('المشاريع'!$D$6:$D$205,MATCH(B1163&amp;"",'المشاريع'!$A$6:$A$205,0))="بالساعة",ROUND(C1163*INDEX('المشاريع'!$F$6:$F$205,MATCH(B1163&amp;"",'المشاريع'!$A$6:$A$205,0)),2),0),0))</f>
        <v/>
      </c>
    </row>
    <row r="1164">
      <c r="A1164" s="13" t="n"/>
      <c r="B1164" s="5" t="n"/>
      <c r="C1164" s="19" t="n"/>
      <c r="D1164" s="5" t="n"/>
      <c r="E1164" s="6">
        <f>IF(B1164&amp;""="","",IFERROR(INDEX('المشاريع'!$B$6:$B$205,MATCH(B1164&amp;"",'المشاريع'!$A$6:$A$205,0))&amp;"","كود غير موجود"))</f>
        <v/>
      </c>
      <c r="F1164" s="18">
        <f>IF(OR(B1164&amp;""="",NOT(ISNUMBER(C1164))),"",IFERROR(IF(INDEX('المشاريع'!$D$6:$D$205,MATCH(B1164&amp;"",'المشاريع'!$A$6:$A$205,0))="بالساعة",ROUND(C1164*INDEX('المشاريع'!$F$6:$F$205,MATCH(B1164&amp;"",'المشاريع'!$A$6:$A$205,0)),2),0),0))</f>
        <v/>
      </c>
    </row>
    <row r="1165">
      <c r="A1165" s="13" t="n"/>
      <c r="B1165" s="5" t="n"/>
      <c r="C1165" s="19" t="n"/>
      <c r="D1165" s="5" t="n"/>
      <c r="E1165" s="6">
        <f>IF(B1165&amp;""="","",IFERROR(INDEX('المشاريع'!$B$6:$B$205,MATCH(B1165&amp;"",'المشاريع'!$A$6:$A$205,0))&amp;"","كود غير موجود"))</f>
        <v/>
      </c>
      <c r="F1165" s="18">
        <f>IF(OR(B1165&amp;""="",NOT(ISNUMBER(C1165))),"",IFERROR(IF(INDEX('المشاريع'!$D$6:$D$205,MATCH(B1165&amp;"",'المشاريع'!$A$6:$A$205,0))="بالساعة",ROUND(C1165*INDEX('المشاريع'!$F$6:$F$205,MATCH(B1165&amp;"",'المشاريع'!$A$6:$A$205,0)),2),0),0))</f>
        <v/>
      </c>
    </row>
    <row r="1166">
      <c r="A1166" s="13" t="n"/>
      <c r="B1166" s="5" t="n"/>
      <c r="C1166" s="19" t="n"/>
      <c r="D1166" s="5" t="n"/>
      <c r="E1166" s="6">
        <f>IF(B1166&amp;""="","",IFERROR(INDEX('المشاريع'!$B$6:$B$205,MATCH(B1166&amp;"",'المشاريع'!$A$6:$A$205,0))&amp;"","كود غير موجود"))</f>
        <v/>
      </c>
      <c r="F1166" s="18">
        <f>IF(OR(B1166&amp;""="",NOT(ISNUMBER(C1166))),"",IFERROR(IF(INDEX('المشاريع'!$D$6:$D$205,MATCH(B1166&amp;"",'المشاريع'!$A$6:$A$205,0))="بالساعة",ROUND(C1166*INDEX('المشاريع'!$F$6:$F$205,MATCH(B1166&amp;"",'المشاريع'!$A$6:$A$205,0)),2),0),0))</f>
        <v/>
      </c>
    </row>
    <row r="1167">
      <c r="A1167" s="13" t="n"/>
      <c r="B1167" s="5" t="n"/>
      <c r="C1167" s="19" t="n"/>
      <c r="D1167" s="5" t="n"/>
      <c r="E1167" s="6">
        <f>IF(B1167&amp;""="","",IFERROR(INDEX('المشاريع'!$B$6:$B$205,MATCH(B1167&amp;"",'المشاريع'!$A$6:$A$205,0))&amp;"","كود غير موجود"))</f>
        <v/>
      </c>
      <c r="F1167" s="18">
        <f>IF(OR(B1167&amp;""="",NOT(ISNUMBER(C1167))),"",IFERROR(IF(INDEX('المشاريع'!$D$6:$D$205,MATCH(B1167&amp;"",'المشاريع'!$A$6:$A$205,0))="بالساعة",ROUND(C1167*INDEX('المشاريع'!$F$6:$F$205,MATCH(B1167&amp;"",'المشاريع'!$A$6:$A$205,0)),2),0),0))</f>
        <v/>
      </c>
    </row>
    <row r="1168">
      <c r="A1168" s="13" t="n"/>
      <c r="B1168" s="5" t="n"/>
      <c r="C1168" s="19" t="n"/>
      <c r="D1168" s="5" t="n"/>
      <c r="E1168" s="6">
        <f>IF(B1168&amp;""="","",IFERROR(INDEX('المشاريع'!$B$6:$B$205,MATCH(B1168&amp;"",'المشاريع'!$A$6:$A$205,0))&amp;"","كود غير موجود"))</f>
        <v/>
      </c>
      <c r="F1168" s="18">
        <f>IF(OR(B1168&amp;""="",NOT(ISNUMBER(C1168))),"",IFERROR(IF(INDEX('المشاريع'!$D$6:$D$205,MATCH(B1168&amp;"",'المشاريع'!$A$6:$A$205,0))="بالساعة",ROUND(C1168*INDEX('المشاريع'!$F$6:$F$205,MATCH(B1168&amp;"",'المشاريع'!$A$6:$A$205,0)),2),0),0))</f>
        <v/>
      </c>
    </row>
    <row r="1169">
      <c r="A1169" s="13" t="n"/>
      <c r="B1169" s="5" t="n"/>
      <c r="C1169" s="19" t="n"/>
      <c r="D1169" s="5" t="n"/>
      <c r="E1169" s="6">
        <f>IF(B1169&amp;""="","",IFERROR(INDEX('المشاريع'!$B$6:$B$205,MATCH(B1169&amp;"",'المشاريع'!$A$6:$A$205,0))&amp;"","كود غير موجود"))</f>
        <v/>
      </c>
      <c r="F1169" s="18">
        <f>IF(OR(B1169&amp;""="",NOT(ISNUMBER(C1169))),"",IFERROR(IF(INDEX('المشاريع'!$D$6:$D$205,MATCH(B1169&amp;"",'المشاريع'!$A$6:$A$205,0))="بالساعة",ROUND(C1169*INDEX('المشاريع'!$F$6:$F$205,MATCH(B1169&amp;"",'المشاريع'!$A$6:$A$205,0)),2),0),0))</f>
        <v/>
      </c>
    </row>
    <row r="1170">
      <c r="A1170" s="13" t="n"/>
      <c r="B1170" s="5" t="n"/>
      <c r="C1170" s="19" t="n"/>
      <c r="D1170" s="5" t="n"/>
      <c r="E1170" s="6">
        <f>IF(B1170&amp;""="","",IFERROR(INDEX('المشاريع'!$B$6:$B$205,MATCH(B1170&amp;"",'المشاريع'!$A$6:$A$205,0))&amp;"","كود غير موجود"))</f>
        <v/>
      </c>
      <c r="F1170" s="18">
        <f>IF(OR(B1170&amp;""="",NOT(ISNUMBER(C1170))),"",IFERROR(IF(INDEX('المشاريع'!$D$6:$D$205,MATCH(B1170&amp;"",'المشاريع'!$A$6:$A$205,0))="بالساعة",ROUND(C1170*INDEX('المشاريع'!$F$6:$F$205,MATCH(B1170&amp;"",'المشاريع'!$A$6:$A$205,0)),2),0),0))</f>
        <v/>
      </c>
    </row>
    <row r="1171">
      <c r="A1171" s="13" t="n"/>
      <c r="B1171" s="5" t="n"/>
      <c r="C1171" s="19" t="n"/>
      <c r="D1171" s="5" t="n"/>
      <c r="E1171" s="6">
        <f>IF(B1171&amp;""="","",IFERROR(INDEX('المشاريع'!$B$6:$B$205,MATCH(B1171&amp;"",'المشاريع'!$A$6:$A$205,0))&amp;"","كود غير موجود"))</f>
        <v/>
      </c>
      <c r="F1171" s="18">
        <f>IF(OR(B1171&amp;""="",NOT(ISNUMBER(C1171))),"",IFERROR(IF(INDEX('المشاريع'!$D$6:$D$205,MATCH(B1171&amp;"",'المشاريع'!$A$6:$A$205,0))="بالساعة",ROUND(C1171*INDEX('المشاريع'!$F$6:$F$205,MATCH(B1171&amp;"",'المشاريع'!$A$6:$A$205,0)),2),0),0))</f>
        <v/>
      </c>
    </row>
    <row r="1172">
      <c r="A1172" s="13" t="n"/>
      <c r="B1172" s="5" t="n"/>
      <c r="C1172" s="19" t="n"/>
      <c r="D1172" s="5" t="n"/>
      <c r="E1172" s="6">
        <f>IF(B1172&amp;""="","",IFERROR(INDEX('المشاريع'!$B$6:$B$205,MATCH(B1172&amp;"",'المشاريع'!$A$6:$A$205,0))&amp;"","كود غير موجود"))</f>
        <v/>
      </c>
      <c r="F1172" s="18">
        <f>IF(OR(B1172&amp;""="",NOT(ISNUMBER(C1172))),"",IFERROR(IF(INDEX('المشاريع'!$D$6:$D$205,MATCH(B1172&amp;"",'المشاريع'!$A$6:$A$205,0))="بالساعة",ROUND(C1172*INDEX('المشاريع'!$F$6:$F$205,MATCH(B1172&amp;"",'المشاريع'!$A$6:$A$205,0)),2),0),0))</f>
        <v/>
      </c>
    </row>
    <row r="1173">
      <c r="A1173" s="13" t="n"/>
      <c r="B1173" s="5" t="n"/>
      <c r="C1173" s="19" t="n"/>
      <c r="D1173" s="5" t="n"/>
      <c r="E1173" s="6">
        <f>IF(B1173&amp;""="","",IFERROR(INDEX('المشاريع'!$B$6:$B$205,MATCH(B1173&amp;"",'المشاريع'!$A$6:$A$205,0))&amp;"","كود غير موجود"))</f>
        <v/>
      </c>
      <c r="F1173" s="18">
        <f>IF(OR(B1173&amp;""="",NOT(ISNUMBER(C1173))),"",IFERROR(IF(INDEX('المشاريع'!$D$6:$D$205,MATCH(B1173&amp;"",'المشاريع'!$A$6:$A$205,0))="بالساعة",ROUND(C1173*INDEX('المشاريع'!$F$6:$F$205,MATCH(B1173&amp;"",'المشاريع'!$A$6:$A$205,0)),2),0),0))</f>
        <v/>
      </c>
    </row>
    <row r="1174">
      <c r="A1174" s="13" t="n"/>
      <c r="B1174" s="5" t="n"/>
      <c r="C1174" s="19" t="n"/>
      <c r="D1174" s="5" t="n"/>
      <c r="E1174" s="6">
        <f>IF(B1174&amp;""="","",IFERROR(INDEX('المشاريع'!$B$6:$B$205,MATCH(B1174&amp;"",'المشاريع'!$A$6:$A$205,0))&amp;"","كود غير موجود"))</f>
        <v/>
      </c>
      <c r="F1174" s="18">
        <f>IF(OR(B1174&amp;""="",NOT(ISNUMBER(C1174))),"",IFERROR(IF(INDEX('المشاريع'!$D$6:$D$205,MATCH(B1174&amp;"",'المشاريع'!$A$6:$A$205,0))="بالساعة",ROUND(C1174*INDEX('المشاريع'!$F$6:$F$205,MATCH(B1174&amp;"",'المشاريع'!$A$6:$A$205,0)),2),0),0))</f>
        <v/>
      </c>
    </row>
    <row r="1175">
      <c r="A1175" s="13" t="n"/>
      <c r="B1175" s="5" t="n"/>
      <c r="C1175" s="19" t="n"/>
      <c r="D1175" s="5" t="n"/>
      <c r="E1175" s="6">
        <f>IF(B1175&amp;""="","",IFERROR(INDEX('المشاريع'!$B$6:$B$205,MATCH(B1175&amp;"",'المشاريع'!$A$6:$A$205,0))&amp;"","كود غير موجود"))</f>
        <v/>
      </c>
      <c r="F1175" s="18">
        <f>IF(OR(B1175&amp;""="",NOT(ISNUMBER(C1175))),"",IFERROR(IF(INDEX('المشاريع'!$D$6:$D$205,MATCH(B1175&amp;"",'المشاريع'!$A$6:$A$205,0))="بالساعة",ROUND(C1175*INDEX('المشاريع'!$F$6:$F$205,MATCH(B1175&amp;"",'المشاريع'!$A$6:$A$205,0)),2),0),0))</f>
        <v/>
      </c>
    </row>
    <row r="1176">
      <c r="A1176" s="13" t="n"/>
      <c r="B1176" s="5" t="n"/>
      <c r="C1176" s="19" t="n"/>
      <c r="D1176" s="5" t="n"/>
      <c r="E1176" s="6">
        <f>IF(B1176&amp;""="","",IFERROR(INDEX('المشاريع'!$B$6:$B$205,MATCH(B1176&amp;"",'المشاريع'!$A$6:$A$205,0))&amp;"","كود غير موجود"))</f>
        <v/>
      </c>
      <c r="F1176" s="18">
        <f>IF(OR(B1176&amp;""="",NOT(ISNUMBER(C1176))),"",IFERROR(IF(INDEX('المشاريع'!$D$6:$D$205,MATCH(B1176&amp;"",'المشاريع'!$A$6:$A$205,0))="بالساعة",ROUND(C1176*INDEX('المشاريع'!$F$6:$F$205,MATCH(B1176&amp;"",'المشاريع'!$A$6:$A$205,0)),2),0),0))</f>
        <v/>
      </c>
    </row>
    <row r="1177">
      <c r="A1177" s="13" t="n"/>
      <c r="B1177" s="5" t="n"/>
      <c r="C1177" s="19" t="n"/>
      <c r="D1177" s="5" t="n"/>
      <c r="E1177" s="6">
        <f>IF(B1177&amp;""="","",IFERROR(INDEX('المشاريع'!$B$6:$B$205,MATCH(B1177&amp;"",'المشاريع'!$A$6:$A$205,0))&amp;"","كود غير موجود"))</f>
        <v/>
      </c>
      <c r="F1177" s="18">
        <f>IF(OR(B1177&amp;""="",NOT(ISNUMBER(C1177))),"",IFERROR(IF(INDEX('المشاريع'!$D$6:$D$205,MATCH(B1177&amp;"",'المشاريع'!$A$6:$A$205,0))="بالساعة",ROUND(C1177*INDEX('المشاريع'!$F$6:$F$205,MATCH(B1177&amp;"",'المشاريع'!$A$6:$A$205,0)),2),0),0))</f>
        <v/>
      </c>
    </row>
    <row r="1178">
      <c r="A1178" s="13" t="n"/>
      <c r="B1178" s="5" t="n"/>
      <c r="C1178" s="19" t="n"/>
      <c r="D1178" s="5" t="n"/>
      <c r="E1178" s="6">
        <f>IF(B1178&amp;""="","",IFERROR(INDEX('المشاريع'!$B$6:$B$205,MATCH(B1178&amp;"",'المشاريع'!$A$6:$A$205,0))&amp;"","كود غير موجود"))</f>
        <v/>
      </c>
      <c r="F1178" s="18">
        <f>IF(OR(B1178&amp;""="",NOT(ISNUMBER(C1178))),"",IFERROR(IF(INDEX('المشاريع'!$D$6:$D$205,MATCH(B1178&amp;"",'المشاريع'!$A$6:$A$205,0))="بالساعة",ROUND(C1178*INDEX('المشاريع'!$F$6:$F$205,MATCH(B1178&amp;"",'المشاريع'!$A$6:$A$205,0)),2),0),0))</f>
        <v/>
      </c>
    </row>
    <row r="1179">
      <c r="A1179" s="13" t="n"/>
      <c r="B1179" s="5" t="n"/>
      <c r="C1179" s="19" t="n"/>
      <c r="D1179" s="5" t="n"/>
      <c r="E1179" s="6">
        <f>IF(B1179&amp;""="","",IFERROR(INDEX('المشاريع'!$B$6:$B$205,MATCH(B1179&amp;"",'المشاريع'!$A$6:$A$205,0))&amp;"","كود غير موجود"))</f>
        <v/>
      </c>
      <c r="F1179" s="18">
        <f>IF(OR(B1179&amp;""="",NOT(ISNUMBER(C1179))),"",IFERROR(IF(INDEX('المشاريع'!$D$6:$D$205,MATCH(B1179&amp;"",'المشاريع'!$A$6:$A$205,0))="بالساعة",ROUND(C1179*INDEX('المشاريع'!$F$6:$F$205,MATCH(B1179&amp;"",'المشاريع'!$A$6:$A$205,0)),2),0),0))</f>
        <v/>
      </c>
    </row>
    <row r="1180">
      <c r="A1180" s="13" t="n"/>
      <c r="B1180" s="5" t="n"/>
      <c r="C1180" s="19" t="n"/>
      <c r="D1180" s="5" t="n"/>
      <c r="E1180" s="6">
        <f>IF(B1180&amp;""="","",IFERROR(INDEX('المشاريع'!$B$6:$B$205,MATCH(B1180&amp;"",'المشاريع'!$A$6:$A$205,0))&amp;"","كود غير موجود"))</f>
        <v/>
      </c>
      <c r="F1180" s="18">
        <f>IF(OR(B1180&amp;""="",NOT(ISNUMBER(C1180))),"",IFERROR(IF(INDEX('المشاريع'!$D$6:$D$205,MATCH(B1180&amp;"",'المشاريع'!$A$6:$A$205,0))="بالساعة",ROUND(C1180*INDEX('المشاريع'!$F$6:$F$205,MATCH(B1180&amp;"",'المشاريع'!$A$6:$A$205,0)),2),0),0))</f>
        <v/>
      </c>
    </row>
    <row r="1181">
      <c r="A1181" s="13" t="n"/>
      <c r="B1181" s="5" t="n"/>
      <c r="C1181" s="19" t="n"/>
      <c r="D1181" s="5" t="n"/>
      <c r="E1181" s="6">
        <f>IF(B1181&amp;""="","",IFERROR(INDEX('المشاريع'!$B$6:$B$205,MATCH(B1181&amp;"",'المشاريع'!$A$6:$A$205,0))&amp;"","كود غير موجود"))</f>
        <v/>
      </c>
      <c r="F1181" s="18">
        <f>IF(OR(B1181&amp;""="",NOT(ISNUMBER(C1181))),"",IFERROR(IF(INDEX('المشاريع'!$D$6:$D$205,MATCH(B1181&amp;"",'المشاريع'!$A$6:$A$205,0))="بالساعة",ROUND(C1181*INDEX('المشاريع'!$F$6:$F$205,MATCH(B1181&amp;"",'المشاريع'!$A$6:$A$205,0)),2),0),0))</f>
        <v/>
      </c>
    </row>
    <row r="1182">
      <c r="A1182" s="13" t="n"/>
      <c r="B1182" s="5" t="n"/>
      <c r="C1182" s="19" t="n"/>
      <c r="D1182" s="5" t="n"/>
      <c r="E1182" s="6">
        <f>IF(B1182&amp;""="","",IFERROR(INDEX('المشاريع'!$B$6:$B$205,MATCH(B1182&amp;"",'المشاريع'!$A$6:$A$205,0))&amp;"","كود غير موجود"))</f>
        <v/>
      </c>
      <c r="F1182" s="18">
        <f>IF(OR(B1182&amp;""="",NOT(ISNUMBER(C1182))),"",IFERROR(IF(INDEX('المشاريع'!$D$6:$D$205,MATCH(B1182&amp;"",'المشاريع'!$A$6:$A$205,0))="بالساعة",ROUND(C1182*INDEX('المشاريع'!$F$6:$F$205,MATCH(B1182&amp;"",'المشاريع'!$A$6:$A$205,0)),2),0),0))</f>
        <v/>
      </c>
    </row>
    <row r="1183">
      <c r="A1183" s="13" t="n"/>
      <c r="B1183" s="5" t="n"/>
      <c r="C1183" s="19" t="n"/>
      <c r="D1183" s="5" t="n"/>
      <c r="E1183" s="6">
        <f>IF(B1183&amp;""="","",IFERROR(INDEX('المشاريع'!$B$6:$B$205,MATCH(B1183&amp;"",'المشاريع'!$A$6:$A$205,0))&amp;"","كود غير موجود"))</f>
        <v/>
      </c>
      <c r="F1183" s="18">
        <f>IF(OR(B1183&amp;""="",NOT(ISNUMBER(C1183))),"",IFERROR(IF(INDEX('المشاريع'!$D$6:$D$205,MATCH(B1183&amp;"",'المشاريع'!$A$6:$A$205,0))="بالساعة",ROUND(C1183*INDEX('المشاريع'!$F$6:$F$205,MATCH(B1183&amp;"",'المشاريع'!$A$6:$A$205,0)),2),0),0))</f>
        <v/>
      </c>
    </row>
    <row r="1184">
      <c r="A1184" s="13" t="n"/>
      <c r="B1184" s="5" t="n"/>
      <c r="C1184" s="19" t="n"/>
      <c r="D1184" s="5" t="n"/>
      <c r="E1184" s="6">
        <f>IF(B1184&amp;""="","",IFERROR(INDEX('المشاريع'!$B$6:$B$205,MATCH(B1184&amp;"",'المشاريع'!$A$6:$A$205,0))&amp;"","كود غير موجود"))</f>
        <v/>
      </c>
      <c r="F1184" s="18">
        <f>IF(OR(B1184&amp;""="",NOT(ISNUMBER(C1184))),"",IFERROR(IF(INDEX('المشاريع'!$D$6:$D$205,MATCH(B1184&amp;"",'المشاريع'!$A$6:$A$205,0))="بالساعة",ROUND(C1184*INDEX('المشاريع'!$F$6:$F$205,MATCH(B1184&amp;"",'المشاريع'!$A$6:$A$205,0)),2),0),0))</f>
        <v/>
      </c>
    </row>
    <row r="1185">
      <c r="A1185" s="13" t="n"/>
      <c r="B1185" s="5" t="n"/>
      <c r="C1185" s="19" t="n"/>
      <c r="D1185" s="5" t="n"/>
      <c r="E1185" s="6">
        <f>IF(B1185&amp;""="","",IFERROR(INDEX('المشاريع'!$B$6:$B$205,MATCH(B1185&amp;"",'المشاريع'!$A$6:$A$205,0))&amp;"","كود غير موجود"))</f>
        <v/>
      </c>
      <c r="F1185" s="18">
        <f>IF(OR(B1185&amp;""="",NOT(ISNUMBER(C1185))),"",IFERROR(IF(INDEX('المشاريع'!$D$6:$D$205,MATCH(B1185&amp;"",'المشاريع'!$A$6:$A$205,0))="بالساعة",ROUND(C1185*INDEX('المشاريع'!$F$6:$F$205,MATCH(B1185&amp;"",'المشاريع'!$A$6:$A$205,0)),2),0),0))</f>
        <v/>
      </c>
    </row>
    <row r="1186">
      <c r="A1186" s="13" t="n"/>
      <c r="B1186" s="5" t="n"/>
      <c r="C1186" s="19" t="n"/>
      <c r="D1186" s="5" t="n"/>
      <c r="E1186" s="6">
        <f>IF(B1186&amp;""="","",IFERROR(INDEX('المشاريع'!$B$6:$B$205,MATCH(B1186&amp;"",'المشاريع'!$A$6:$A$205,0))&amp;"","كود غير موجود"))</f>
        <v/>
      </c>
      <c r="F1186" s="18">
        <f>IF(OR(B1186&amp;""="",NOT(ISNUMBER(C1186))),"",IFERROR(IF(INDEX('المشاريع'!$D$6:$D$205,MATCH(B1186&amp;"",'المشاريع'!$A$6:$A$205,0))="بالساعة",ROUND(C1186*INDEX('المشاريع'!$F$6:$F$205,MATCH(B1186&amp;"",'المشاريع'!$A$6:$A$205,0)),2),0),0))</f>
        <v/>
      </c>
    </row>
    <row r="1187">
      <c r="A1187" s="13" t="n"/>
      <c r="B1187" s="5" t="n"/>
      <c r="C1187" s="19" t="n"/>
      <c r="D1187" s="5" t="n"/>
      <c r="E1187" s="6">
        <f>IF(B1187&amp;""="","",IFERROR(INDEX('المشاريع'!$B$6:$B$205,MATCH(B1187&amp;"",'المشاريع'!$A$6:$A$205,0))&amp;"","كود غير موجود"))</f>
        <v/>
      </c>
      <c r="F1187" s="18">
        <f>IF(OR(B1187&amp;""="",NOT(ISNUMBER(C1187))),"",IFERROR(IF(INDEX('المشاريع'!$D$6:$D$205,MATCH(B1187&amp;"",'المشاريع'!$A$6:$A$205,0))="بالساعة",ROUND(C1187*INDEX('المشاريع'!$F$6:$F$205,MATCH(B1187&amp;"",'المشاريع'!$A$6:$A$205,0)),2),0),0))</f>
        <v/>
      </c>
    </row>
    <row r="1188">
      <c r="A1188" s="13" t="n"/>
      <c r="B1188" s="5" t="n"/>
      <c r="C1188" s="19" t="n"/>
      <c r="D1188" s="5" t="n"/>
      <c r="E1188" s="6">
        <f>IF(B1188&amp;""="","",IFERROR(INDEX('المشاريع'!$B$6:$B$205,MATCH(B1188&amp;"",'المشاريع'!$A$6:$A$205,0))&amp;"","كود غير موجود"))</f>
        <v/>
      </c>
      <c r="F1188" s="18">
        <f>IF(OR(B1188&amp;""="",NOT(ISNUMBER(C1188))),"",IFERROR(IF(INDEX('المشاريع'!$D$6:$D$205,MATCH(B1188&amp;"",'المشاريع'!$A$6:$A$205,0))="بالساعة",ROUND(C1188*INDEX('المشاريع'!$F$6:$F$205,MATCH(B1188&amp;"",'المشاريع'!$A$6:$A$205,0)),2),0),0))</f>
        <v/>
      </c>
    </row>
    <row r="1189">
      <c r="A1189" s="13" t="n"/>
      <c r="B1189" s="5" t="n"/>
      <c r="C1189" s="19" t="n"/>
      <c r="D1189" s="5" t="n"/>
      <c r="E1189" s="6">
        <f>IF(B1189&amp;""="","",IFERROR(INDEX('المشاريع'!$B$6:$B$205,MATCH(B1189&amp;"",'المشاريع'!$A$6:$A$205,0))&amp;"","كود غير موجود"))</f>
        <v/>
      </c>
      <c r="F1189" s="18">
        <f>IF(OR(B1189&amp;""="",NOT(ISNUMBER(C1189))),"",IFERROR(IF(INDEX('المشاريع'!$D$6:$D$205,MATCH(B1189&amp;"",'المشاريع'!$A$6:$A$205,0))="بالساعة",ROUND(C1189*INDEX('المشاريع'!$F$6:$F$205,MATCH(B1189&amp;"",'المشاريع'!$A$6:$A$205,0)),2),0),0))</f>
        <v/>
      </c>
    </row>
    <row r="1190">
      <c r="A1190" s="13" t="n"/>
      <c r="B1190" s="5" t="n"/>
      <c r="C1190" s="19" t="n"/>
      <c r="D1190" s="5" t="n"/>
      <c r="E1190" s="6">
        <f>IF(B1190&amp;""="","",IFERROR(INDEX('المشاريع'!$B$6:$B$205,MATCH(B1190&amp;"",'المشاريع'!$A$6:$A$205,0))&amp;"","كود غير موجود"))</f>
        <v/>
      </c>
      <c r="F1190" s="18">
        <f>IF(OR(B1190&amp;""="",NOT(ISNUMBER(C1190))),"",IFERROR(IF(INDEX('المشاريع'!$D$6:$D$205,MATCH(B1190&amp;"",'المشاريع'!$A$6:$A$205,0))="بالساعة",ROUND(C1190*INDEX('المشاريع'!$F$6:$F$205,MATCH(B1190&amp;"",'المشاريع'!$A$6:$A$205,0)),2),0),0))</f>
        <v/>
      </c>
    </row>
    <row r="1191">
      <c r="A1191" s="13" t="n"/>
      <c r="B1191" s="5" t="n"/>
      <c r="C1191" s="19" t="n"/>
      <c r="D1191" s="5" t="n"/>
      <c r="E1191" s="6">
        <f>IF(B1191&amp;""="","",IFERROR(INDEX('المشاريع'!$B$6:$B$205,MATCH(B1191&amp;"",'المشاريع'!$A$6:$A$205,0))&amp;"","كود غير موجود"))</f>
        <v/>
      </c>
      <c r="F1191" s="18">
        <f>IF(OR(B1191&amp;""="",NOT(ISNUMBER(C1191))),"",IFERROR(IF(INDEX('المشاريع'!$D$6:$D$205,MATCH(B1191&amp;"",'المشاريع'!$A$6:$A$205,0))="بالساعة",ROUND(C1191*INDEX('المشاريع'!$F$6:$F$205,MATCH(B1191&amp;"",'المشاريع'!$A$6:$A$205,0)),2),0),0))</f>
        <v/>
      </c>
    </row>
    <row r="1192">
      <c r="A1192" s="13" t="n"/>
      <c r="B1192" s="5" t="n"/>
      <c r="C1192" s="19" t="n"/>
      <c r="D1192" s="5" t="n"/>
      <c r="E1192" s="6">
        <f>IF(B1192&amp;""="","",IFERROR(INDEX('المشاريع'!$B$6:$B$205,MATCH(B1192&amp;"",'المشاريع'!$A$6:$A$205,0))&amp;"","كود غير موجود"))</f>
        <v/>
      </c>
      <c r="F1192" s="18">
        <f>IF(OR(B1192&amp;""="",NOT(ISNUMBER(C1192))),"",IFERROR(IF(INDEX('المشاريع'!$D$6:$D$205,MATCH(B1192&amp;"",'المشاريع'!$A$6:$A$205,0))="بالساعة",ROUND(C1192*INDEX('المشاريع'!$F$6:$F$205,MATCH(B1192&amp;"",'المشاريع'!$A$6:$A$205,0)),2),0),0))</f>
        <v/>
      </c>
    </row>
    <row r="1193">
      <c r="A1193" s="13" t="n"/>
      <c r="B1193" s="5" t="n"/>
      <c r="C1193" s="19" t="n"/>
      <c r="D1193" s="5" t="n"/>
      <c r="E1193" s="6">
        <f>IF(B1193&amp;""="","",IFERROR(INDEX('المشاريع'!$B$6:$B$205,MATCH(B1193&amp;"",'المشاريع'!$A$6:$A$205,0))&amp;"","كود غير موجود"))</f>
        <v/>
      </c>
      <c r="F1193" s="18">
        <f>IF(OR(B1193&amp;""="",NOT(ISNUMBER(C1193))),"",IFERROR(IF(INDEX('المشاريع'!$D$6:$D$205,MATCH(B1193&amp;"",'المشاريع'!$A$6:$A$205,0))="بالساعة",ROUND(C1193*INDEX('المشاريع'!$F$6:$F$205,MATCH(B1193&amp;"",'المشاريع'!$A$6:$A$205,0)),2),0),0))</f>
        <v/>
      </c>
    </row>
    <row r="1194">
      <c r="A1194" s="13" t="n"/>
      <c r="B1194" s="5" t="n"/>
      <c r="C1194" s="19" t="n"/>
      <c r="D1194" s="5" t="n"/>
      <c r="E1194" s="6">
        <f>IF(B1194&amp;""="","",IFERROR(INDEX('المشاريع'!$B$6:$B$205,MATCH(B1194&amp;"",'المشاريع'!$A$6:$A$205,0))&amp;"","كود غير موجود"))</f>
        <v/>
      </c>
      <c r="F1194" s="18">
        <f>IF(OR(B1194&amp;""="",NOT(ISNUMBER(C1194))),"",IFERROR(IF(INDEX('المشاريع'!$D$6:$D$205,MATCH(B1194&amp;"",'المشاريع'!$A$6:$A$205,0))="بالساعة",ROUND(C1194*INDEX('المشاريع'!$F$6:$F$205,MATCH(B1194&amp;"",'المشاريع'!$A$6:$A$205,0)),2),0),0))</f>
        <v/>
      </c>
    </row>
    <row r="1195">
      <c r="A1195" s="13" t="n"/>
      <c r="B1195" s="5" t="n"/>
      <c r="C1195" s="19" t="n"/>
      <c r="D1195" s="5" t="n"/>
      <c r="E1195" s="6">
        <f>IF(B1195&amp;""="","",IFERROR(INDEX('المشاريع'!$B$6:$B$205,MATCH(B1195&amp;"",'المشاريع'!$A$6:$A$205,0))&amp;"","كود غير موجود"))</f>
        <v/>
      </c>
      <c r="F1195" s="18">
        <f>IF(OR(B1195&amp;""="",NOT(ISNUMBER(C1195))),"",IFERROR(IF(INDEX('المشاريع'!$D$6:$D$205,MATCH(B1195&amp;"",'المشاريع'!$A$6:$A$205,0))="بالساعة",ROUND(C1195*INDEX('المشاريع'!$F$6:$F$205,MATCH(B1195&amp;"",'المشاريع'!$A$6:$A$205,0)),2),0),0))</f>
        <v/>
      </c>
    </row>
    <row r="1196">
      <c r="A1196" s="13" t="n"/>
      <c r="B1196" s="5" t="n"/>
      <c r="C1196" s="19" t="n"/>
      <c r="D1196" s="5" t="n"/>
      <c r="E1196" s="6">
        <f>IF(B1196&amp;""="","",IFERROR(INDEX('المشاريع'!$B$6:$B$205,MATCH(B1196&amp;"",'المشاريع'!$A$6:$A$205,0))&amp;"","كود غير موجود"))</f>
        <v/>
      </c>
      <c r="F1196" s="18">
        <f>IF(OR(B1196&amp;""="",NOT(ISNUMBER(C1196))),"",IFERROR(IF(INDEX('المشاريع'!$D$6:$D$205,MATCH(B1196&amp;"",'المشاريع'!$A$6:$A$205,0))="بالساعة",ROUND(C1196*INDEX('المشاريع'!$F$6:$F$205,MATCH(B1196&amp;"",'المشاريع'!$A$6:$A$205,0)),2),0),0))</f>
        <v/>
      </c>
    </row>
    <row r="1197">
      <c r="A1197" s="13" t="n"/>
      <c r="B1197" s="5" t="n"/>
      <c r="C1197" s="19" t="n"/>
      <c r="D1197" s="5" t="n"/>
      <c r="E1197" s="6">
        <f>IF(B1197&amp;""="","",IFERROR(INDEX('المشاريع'!$B$6:$B$205,MATCH(B1197&amp;"",'المشاريع'!$A$6:$A$205,0))&amp;"","كود غير موجود"))</f>
        <v/>
      </c>
      <c r="F1197" s="18">
        <f>IF(OR(B1197&amp;""="",NOT(ISNUMBER(C1197))),"",IFERROR(IF(INDEX('المشاريع'!$D$6:$D$205,MATCH(B1197&amp;"",'المشاريع'!$A$6:$A$205,0))="بالساعة",ROUND(C1197*INDEX('المشاريع'!$F$6:$F$205,MATCH(B1197&amp;"",'المشاريع'!$A$6:$A$205,0)),2),0),0))</f>
        <v/>
      </c>
    </row>
    <row r="1198">
      <c r="A1198" s="13" t="n"/>
      <c r="B1198" s="5" t="n"/>
      <c r="C1198" s="19" t="n"/>
      <c r="D1198" s="5" t="n"/>
      <c r="E1198" s="6">
        <f>IF(B1198&amp;""="","",IFERROR(INDEX('المشاريع'!$B$6:$B$205,MATCH(B1198&amp;"",'المشاريع'!$A$6:$A$205,0))&amp;"","كود غير موجود"))</f>
        <v/>
      </c>
      <c r="F1198" s="18">
        <f>IF(OR(B1198&amp;""="",NOT(ISNUMBER(C1198))),"",IFERROR(IF(INDEX('المشاريع'!$D$6:$D$205,MATCH(B1198&amp;"",'المشاريع'!$A$6:$A$205,0))="بالساعة",ROUND(C1198*INDEX('المشاريع'!$F$6:$F$205,MATCH(B1198&amp;"",'المشاريع'!$A$6:$A$205,0)),2),0),0))</f>
        <v/>
      </c>
    </row>
    <row r="1199">
      <c r="A1199" s="13" t="n"/>
      <c r="B1199" s="5" t="n"/>
      <c r="C1199" s="19" t="n"/>
      <c r="D1199" s="5" t="n"/>
      <c r="E1199" s="6">
        <f>IF(B1199&amp;""="","",IFERROR(INDEX('المشاريع'!$B$6:$B$205,MATCH(B1199&amp;"",'المشاريع'!$A$6:$A$205,0))&amp;"","كود غير موجود"))</f>
        <v/>
      </c>
      <c r="F1199" s="18">
        <f>IF(OR(B1199&amp;""="",NOT(ISNUMBER(C1199))),"",IFERROR(IF(INDEX('المشاريع'!$D$6:$D$205,MATCH(B1199&amp;"",'المشاريع'!$A$6:$A$205,0))="بالساعة",ROUND(C1199*INDEX('المشاريع'!$F$6:$F$205,MATCH(B1199&amp;"",'المشاريع'!$A$6:$A$205,0)),2),0),0))</f>
        <v/>
      </c>
    </row>
    <row r="1200">
      <c r="A1200" s="13" t="n"/>
      <c r="B1200" s="5" t="n"/>
      <c r="C1200" s="19" t="n"/>
      <c r="D1200" s="5" t="n"/>
      <c r="E1200" s="6">
        <f>IF(B1200&amp;""="","",IFERROR(INDEX('المشاريع'!$B$6:$B$205,MATCH(B1200&amp;"",'المشاريع'!$A$6:$A$205,0))&amp;"","كود غير موجود"))</f>
        <v/>
      </c>
      <c r="F1200" s="18">
        <f>IF(OR(B1200&amp;""="",NOT(ISNUMBER(C1200))),"",IFERROR(IF(INDEX('المشاريع'!$D$6:$D$205,MATCH(B1200&amp;"",'المشاريع'!$A$6:$A$205,0))="بالساعة",ROUND(C1200*INDEX('المشاريع'!$F$6:$F$205,MATCH(B1200&amp;"",'المشاريع'!$A$6:$A$205,0)),2),0),0))</f>
        <v/>
      </c>
    </row>
    <row r="1201">
      <c r="A1201" s="13" t="n"/>
      <c r="B1201" s="5" t="n"/>
      <c r="C1201" s="19" t="n"/>
      <c r="D1201" s="5" t="n"/>
      <c r="E1201" s="6">
        <f>IF(B1201&amp;""="","",IFERROR(INDEX('المشاريع'!$B$6:$B$205,MATCH(B1201&amp;"",'المشاريع'!$A$6:$A$205,0))&amp;"","كود غير موجود"))</f>
        <v/>
      </c>
      <c r="F1201" s="18">
        <f>IF(OR(B1201&amp;""="",NOT(ISNUMBER(C1201))),"",IFERROR(IF(INDEX('المشاريع'!$D$6:$D$205,MATCH(B1201&amp;"",'المشاريع'!$A$6:$A$205,0))="بالساعة",ROUND(C1201*INDEX('المشاريع'!$F$6:$F$205,MATCH(B1201&amp;"",'المشاريع'!$A$6:$A$205,0)),2),0),0))</f>
        <v/>
      </c>
    </row>
    <row r="1202">
      <c r="A1202" s="13" t="n"/>
      <c r="B1202" s="5" t="n"/>
      <c r="C1202" s="19" t="n"/>
      <c r="D1202" s="5" t="n"/>
      <c r="E1202" s="6">
        <f>IF(B1202&amp;""="","",IFERROR(INDEX('المشاريع'!$B$6:$B$205,MATCH(B1202&amp;"",'المشاريع'!$A$6:$A$205,0))&amp;"","كود غير موجود"))</f>
        <v/>
      </c>
      <c r="F1202" s="18">
        <f>IF(OR(B1202&amp;""="",NOT(ISNUMBER(C1202))),"",IFERROR(IF(INDEX('المشاريع'!$D$6:$D$205,MATCH(B1202&amp;"",'المشاريع'!$A$6:$A$205,0))="بالساعة",ROUND(C1202*INDEX('المشاريع'!$F$6:$F$205,MATCH(B1202&amp;"",'المشاريع'!$A$6:$A$205,0)),2),0),0))</f>
        <v/>
      </c>
    </row>
    <row r="1203">
      <c r="A1203" s="13" t="n"/>
      <c r="B1203" s="5" t="n"/>
      <c r="C1203" s="19" t="n"/>
      <c r="D1203" s="5" t="n"/>
      <c r="E1203" s="6">
        <f>IF(B1203&amp;""="","",IFERROR(INDEX('المشاريع'!$B$6:$B$205,MATCH(B1203&amp;"",'المشاريع'!$A$6:$A$205,0))&amp;"","كود غير موجود"))</f>
        <v/>
      </c>
      <c r="F1203" s="18">
        <f>IF(OR(B1203&amp;""="",NOT(ISNUMBER(C1203))),"",IFERROR(IF(INDEX('المشاريع'!$D$6:$D$205,MATCH(B1203&amp;"",'المشاريع'!$A$6:$A$205,0))="بالساعة",ROUND(C1203*INDEX('المشاريع'!$F$6:$F$205,MATCH(B1203&amp;"",'المشاريع'!$A$6:$A$205,0)),2),0),0))</f>
        <v/>
      </c>
    </row>
    <row r="1204">
      <c r="A1204" s="13" t="n"/>
      <c r="B1204" s="5" t="n"/>
      <c r="C1204" s="19" t="n"/>
      <c r="D1204" s="5" t="n"/>
      <c r="E1204" s="6">
        <f>IF(B1204&amp;""="","",IFERROR(INDEX('المشاريع'!$B$6:$B$205,MATCH(B1204&amp;"",'المشاريع'!$A$6:$A$205,0))&amp;"","كود غير موجود"))</f>
        <v/>
      </c>
      <c r="F1204" s="18">
        <f>IF(OR(B1204&amp;""="",NOT(ISNUMBER(C1204))),"",IFERROR(IF(INDEX('المشاريع'!$D$6:$D$205,MATCH(B1204&amp;"",'المشاريع'!$A$6:$A$205,0))="بالساعة",ROUND(C1204*INDEX('المشاريع'!$F$6:$F$205,MATCH(B1204&amp;"",'المشاريع'!$A$6:$A$205,0)),2),0),0))</f>
        <v/>
      </c>
    </row>
    <row r="1205">
      <c r="A1205" s="13" t="n"/>
      <c r="B1205" s="5" t="n"/>
      <c r="C1205" s="19" t="n"/>
      <c r="D1205" s="5" t="n"/>
      <c r="E1205" s="6">
        <f>IF(B1205&amp;""="","",IFERROR(INDEX('المشاريع'!$B$6:$B$205,MATCH(B1205&amp;"",'المشاريع'!$A$6:$A$205,0))&amp;"","كود غير موجود"))</f>
        <v/>
      </c>
      <c r="F1205" s="18">
        <f>IF(OR(B1205&amp;""="",NOT(ISNUMBER(C1205))),"",IFERROR(IF(INDEX('المشاريع'!$D$6:$D$205,MATCH(B1205&amp;"",'المشاريع'!$A$6:$A$205,0))="بالساعة",ROUND(C1205*INDEX('المشاريع'!$F$6:$F$205,MATCH(B1205&amp;"",'المشاريع'!$A$6:$A$205,0)),2),0),0))</f>
        <v/>
      </c>
    </row>
    <row r="1206">
      <c r="A1206" s="13" t="n"/>
      <c r="B1206" s="5" t="n"/>
      <c r="C1206" s="19" t="n"/>
      <c r="D1206" s="5" t="n"/>
      <c r="E1206" s="6">
        <f>IF(B1206&amp;""="","",IFERROR(INDEX('المشاريع'!$B$6:$B$205,MATCH(B1206&amp;"",'المشاريع'!$A$6:$A$205,0))&amp;"","كود غير موجود"))</f>
        <v/>
      </c>
      <c r="F1206" s="18">
        <f>IF(OR(B1206&amp;""="",NOT(ISNUMBER(C1206))),"",IFERROR(IF(INDEX('المشاريع'!$D$6:$D$205,MATCH(B1206&amp;"",'المشاريع'!$A$6:$A$205,0))="بالساعة",ROUND(C1206*INDEX('المشاريع'!$F$6:$F$205,MATCH(B1206&amp;"",'المشاريع'!$A$6:$A$205,0)),2),0),0))</f>
        <v/>
      </c>
    </row>
    <row r="1207">
      <c r="A1207" s="13" t="n"/>
      <c r="B1207" s="5" t="n"/>
      <c r="C1207" s="19" t="n"/>
      <c r="D1207" s="5" t="n"/>
      <c r="E1207" s="6">
        <f>IF(B1207&amp;""="","",IFERROR(INDEX('المشاريع'!$B$6:$B$205,MATCH(B1207&amp;"",'المشاريع'!$A$6:$A$205,0))&amp;"","كود غير موجود"))</f>
        <v/>
      </c>
      <c r="F1207" s="18">
        <f>IF(OR(B1207&amp;""="",NOT(ISNUMBER(C1207))),"",IFERROR(IF(INDEX('المشاريع'!$D$6:$D$205,MATCH(B1207&amp;"",'المشاريع'!$A$6:$A$205,0))="بالساعة",ROUND(C1207*INDEX('المشاريع'!$F$6:$F$205,MATCH(B1207&amp;"",'المشاريع'!$A$6:$A$205,0)),2),0),0))</f>
        <v/>
      </c>
    </row>
    <row r="1208">
      <c r="A1208" s="13" t="n"/>
      <c r="B1208" s="5" t="n"/>
      <c r="C1208" s="19" t="n"/>
      <c r="D1208" s="5" t="n"/>
      <c r="E1208" s="6">
        <f>IF(B1208&amp;""="","",IFERROR(INDEX('المشاريع'!$B$6:$B$205,MATCH(B1208&amp;"",'المشاريع'!$A$6:$A$205,0))&amp;"","كود غير موجود"))</f>
        <v/>
      </c>
      <c r="F1208" s="18">
        <f>IF(OR(B1208&amp;""="",NOT(ISNUMBER(C1208))),"",IFERROR(IF(INDEX('المشاريع'!$D$6:$D$205,MATCH(B1208&amp;"",'المشاريع'!$A$6:$A$205,0))="بالساعة",ROUND(C1208*INDEX('المشاريع'!$F$6:$F$205,MATCH(B1208&amp;"",'المشاريع'!$A$6:$A$205,0)),2),0),0))</f>
        <v/>
      </c>
    </row>
    <row r="1209">
      <c r="A1209" s="13" t="n"/>
      <c r="B1209" s="5" t="n"/>
      <c r="C1209" s="19" t="n"/>
      <c r="D1209" s="5" t="n"/>
      <c r="E1209" s="6">
        <f>IF(B1209&amp;""="","",IFERROR(INDEX('المشاريع'!$B$6:$B$205,MATCH(B1209&amp;"",'المشاريع'!$A$6:$A$205,0))&amp;"","كود غير موجود"))</f>
        <v/>
      </c>
      <c r="F1209" s="18">
        <f>IF(OR(B1209&amp;""="",NOT(ISNUMBER(C1209))),"",IFERROR(IF(INDEX('المشاريع'!$D$6:$D$205,MATCH(B1209&amp;"",'المشاريع'!$A$6:$A$205,0))="بالساعة",ROUND(C1209*INDEX('المشاريع'!$F$6:$F$205,MATCH(B1209&amp;"",'المشاريع'!$A$6:$A$205,0)),2),0),0))</f>
        <v/>
      </c>
    </row>
    <row r="1210">
      <c r="A1210" s="13" t="n"/>
      <c r="B1210" s="5" t="n"/>
      <c r="C1210" s="19" t="n"/>
      <c r="D1210" s="5" t="n"/>
      <c r="E1210" s="6">
        <f>IF(B1210&amp;""="","",IFERROR(INDEX('المشاريع'!$B$6:$B$205,MATCH(B1210&amp;"",'المشاريع'!$A$6:$A$205,0))&amp;"","كود غير موجود"))</f>
        <v/>
      </c>
      <c r="F1210" s="18">
        <f>IF(OR(B1210&amp;""="",NOT(ISNUMBER(C1210))),"",IFERROR(IF(INDEX('المشاريع'!$D$6:$D$205,MATCH(B1210&amp;"",'المشاريع'!$A$6:$A$205,0))="بالساعة",ROUND(C1210*INDEX('المشاريع'!$F$6:$F$205,MATCH(B1210&amp;"",'المشاريع'!$A$6:$A$205,0)),2),0),0))</f>
        <v/>
      </c>
    </row>
    <row r="1211">
      <c r="A1211" s="13" t="n"/>
      <c r="B1211" s="5" t="n"/>
      <c r="C1211" s="19" t="n"/>
      <c r="D1211" s="5" t="n"/>
      <c r="E1211" s="6">
        <f>IF(B1211&amp;""="","",IFERROR(INDEX('المشاريع'!$B$6:$B$205,MATCH(B1211&amp;"",'المشاريع'!$A$6:$A$205,0))&amp;"","كود غير موجود"))</f>
        <v/>
      </c>
      <c r="F1211" s="18">
        <f>IF(OR(B1211&amp;""="",NOT(ISNUMBER(C1211))),"",IFERROR(IF(INDEX('المشاريع'!$D$6:$D$205,MATCH(B1211&amp;"",'المشاريع'!$A$6:$A$205,0))="بالساعة",ROUND(C1211*INDEX('المشاريع'!$F$6:$F$205,MATCH(B1211&amp;"",'المشاريع'!$A$6:$A$205,0)),2),0),0))</f>
        <v/>
      </c>
    </row>
    <row r="1212">
      <c r="A1212" s="13" t="n"/>
      <c r="B1212" s="5" t="n"/>
      <c r="C1212" s="19" t="n"/>
      <c r="D1212" s="5" t="n"/>
      <c r="E1212" s="6">
        <f>IF(B1212&amp;""="","",IFERROR(INDEX('المشاريع'!$B$6:$B$205,MATCH(B1212&amp;"",'المشاريع'!$A$6:$A$205,0))&amp;"","كود غير موجود"))</f>
        <v/>
      </c>
      <c r="F1212" s="18">
        <f>IF(OR(B1212&amp;""="",NOT(ISNUMBER(C1212))),"",IFERROR(IF(INDEX('المشاريع'!$D$6:$D$205,MATCH(B1212&amp;"",'المشاريع'!$A$6:$A$205,0))="بالساعة",ROUND(C1212*INDEX('المشاريع'!$F$6:$F$205,MATCH(B1212&amp;"",'المشاريع'!$A$6:$A$205,0)),2),0),0))</f>
        <v/>
      </c>
    </row>
    <row r="1213">
      <c r="A1213" s="13" t="n"/>
      <c r="B1213" s="5" t="n"/>
      <c r="C1213" s="19" t="n"/>
      <c r="D1213" s="5" t="n"/>
      <c r="E1213" s="6">
        <f>IF(B1213&amp;""="","",IFERROR(INDEX('المشاريع'!$B$6:$B$205,MATCH(B1213&amp;"",'المشاريع'!$A$6:$A$205,0))&amp;"","كود غير موجود"))</f>
        <v/>
      </c>
      <c r="F1213" s="18">
        <f>IF(OR(B1213&amp;""="",NOT(ISNUMBER(C1213))),"",IFERROR(IF(INDEX('المشاريع'!$D$6:$D$205,MATCH(B1213&amp;"",'المشاريع'!$A$6:$A$205,0))="بالساعة",ROUND(C1213*INDEX('المشاريع'!$F$6:$F$205,MATCH(B1213&amp;"",'المشاريع'!$A$6:$A$205,0)),2),0),0))</f>
        <v/>
      </c>
    </row>
    <row r="1214">
      <c r="A1214" s="13" t="n"/>
      <c r="B1214" s="5" t="n"/>
      <c r="C1214" s="19" t="n"/>
      <c r="D1214" s="5" t="n"/>
      <c r="E1214" s="6">
        <f>IF(B1214&amp;""="","",IFERROR(INDEX('المشاريع'!$B$6:$B$205,MATCH(B1214&amp;"",'المشاريع'!$A$6:$A$205,0))&amp;"","كود غير موجود"))</f>
        <v/>
      </c>
      <c r="F1214" s="18">
        <f>IF(OR(B1214&amp;""="",NOT(ISNUMBER(C1214))),"",IFERROR(IF(INDEX('المشاريع'!$D$6:$D$205,MATCH(B1214&amp;"",'المشاريع'!$A$6:$A$205,0))="بالساعة",ROUND(C1214*INDEX('المشاريع'!$F$6:$F$205,MATCH(B1214&amp;"",'المشاريع'!$A$6:$A$205,0)),2),0),0))</f>
        <v/>
      </c>
    </row>
    <row r="1215">
      <c r="A1215" s="13" t="n"/>
      <c r="B1215" s="5" t="n"/>
      <c r="C1215" s="19" t="n"/>
      <c r="D1215" s="5" t="n"/>
      <c r="E1215" s="6">
        <f>IF(B1215&amp;""="","",IFERROR(INDEX('المشاريع'!$B$6:$B$205,MATCH(B1215&amp;"",'المشاريع'!$A$6:$A$205,0))&amp;"","كود غير موجود"))</f>
        <v/>
      </c>
      <c r="F1215" s="18">
        <f>IF(OR(B1215&amp;""="",NOT(ISNUMBER(C1215))),"",IFERROR(IF(INDEX('المشاريع'!$D$6:$D$205,MATCH(B1215&amp;"",'المشاريع'!$A$6:$A$205,0))="بالساعة",ROUND(C1215*INDEX('المشاريع'!$F$6:$F$205,MATCH(B1215&amp;"",'المشاريع'!$A$6:$A$205,0)),2),0),0))</f>
        <v/>
      </c>
    </row>
    <row r="1216">
      <c r="A1216" s="13" t="n"/>
      <c r="B1216" s="5" t="n"/>
      <c r="C1216" s="19" t="n"/>
      <c r="D1216" s="5" t="n"/>
      <c r="E1216" s="6">
        <f>IF(B1216&amp;""="","",IFERROR(INDEX('المشاريع'!$B$6:$B$205,MATCH(B1216&amp;"",'المشاريع'!$A$6:$A$205,0))&amp;"","كود غير موجود"))</f>
        <v/>
      </c>
      <c r="F1216" s="18">
        <f>IF(OR(B1216&amp;""="",NOT(ISNUMBER(C1216))),"",IFERROR(IF(INDEX('المشاريع'!$D$6:$D$205,MATCH(B1216&amp;"",'المشاريع'!$A$6:$A$205,0))="بالساعة",ROUND(C1216*INDEX('المشاريع'!$F$6:$F$205,MATCH(B1216&amp;"",'المشاريع'!$A$6:$A$205,0)),2),0),0))</f>
        <v/>
      </c>
    </row>
    <row r="1217">
      <c r="A1217" s="13" t="n"/>
      <c r="B1217" s="5" t="n"/>
      <c r="C1217" s="19" t="n"/>
      <c r="D1217" s="5" t="n"/>
      <c r="E1217" s="6">
        <f>IF(B1217&amp;""="","",IFERROR(INDEX('المشاريع'!$B$6:$B$205,MATCH(B1217&amp;"",'المشاريع'!$A$6:$A$205,0))&amp;"","كود غير موجود"))</f>
        <v/>
      </c>
      <c r="F1217" s="18">
        <f>IF(OR(B1217&amp;""="",NOT(ISNUMBER(C1217))),"",IFERROR(IF(INDEX('المشاريع'!$D$6:$D$205,MATCH(B1217&amp;"",'المشاريع'!$A$6:$A$205,0))="بالساعة",ROUND(C1217*INDEX('المشاريع'!$F$6:$F$205,MATCH(B1217&amp;"",'المشاريع'!$A$6:$A$205,0)),2),0),0))</f>
        <v/>
      </c>
    </row>
    <row r="1218">
      <c r="A1218" s="13" t="n"/>
      <c r="B1218" s="5" t="n"/>
      <c r="C1218" s="19" t="n"/>
      <c r="D1218" s="5" t="n"/>
      <c r="E1218" s="6">
        <f>IF(B1218&amp;""="","",IFERROR(INDEX('المشاريع'!$B$6:$B$205,MATCH(B1218&amp;"",'المشاريع'!$A$6:$A$205,0))&amp;"","كود غير موجود"))</f>
        <v/>
      </c>
      <c r="F1218" s="18">
        <f>IF(OR(B1218&amp;""="",NOT(ISNUMBER(C1218))),"",IFERROR(IF(INDEX('المشاريع'!$D$6:$D$205,MATCH(B1218&amp;"",'المشاريع'!$A$6:$A$205,0))="بالساعة",ROUND(C1218*INDEX('المشاريع'!$F$6:$F$205,MATCH(B1218&amp;"",'المشاريع'!$A$6:$A$205,0)),2),0),0))</f>
        <v/>
      </c>
    </row>
    <row r="1219">
      <c r="A1219" s="13" t="n"/>
      <c r="B1219" s="5" t="n"/>
      <c r="C1219" s="19" t="n"/>
      <c r="D1219" s="5" t="n"/>
      <c r="E1219" s="6">
        <f>IF(B1219&amp;""="","",IFERROR(INDEX('المشاريع'!$B$6:$B$205,MATCH(B1219&amp;"",'المشاريع'!$A$6:$A$205,0))&amp;"","كود غير موجود"))</f>
        <v/>
      </c>
      <c r="F1219" s="18">
        <f>IF(OR(B1219&amp;""="",NOT(ISNUMBER(C1219))),"",IFERROR(IF(INDEX('المشاريع'!$D$6:$D$205,MATCH(B1219&amp;"",'المشاريع'!$A$6:$A$205,0))="بالساعة",ROUND(C1219*INDEX('المشاريع'!$F$6:$F$205,MATCH(B1219&amp;"",'المشاريع'!$A$6:$A$205,0)),2),0),0))</f>
        <v/>
      </c>
    </row>
    <row r="1220">
      <c r="A1220" s="13" t="n"/>
      <c r="B1220" s="5" t="n"/>
      <c r="C1220" s="19" t="n"/>
      <c r="D1220" s="5" t="n"/>
      <c r="E1220" s="6">
        <f>IF(B1220&amp;""="","",IFERROR(INDEX('المشاريع'!$B$6:$B$205,MATCH(B1220&amp;"",'المشاريع'!$A$6:$A$205,0))&amp;"","كود غير موجود"))</f>
        <v/>
      </c>
      <c r="F1220" s="18">
        <f>IF(OR(B1220&amp;""="",NOT(ISNUMBER(C1220))),"",IFERROR(IF(INDEX('المشاريع'!$D$6:$D$205,MATCH(B1220&amp;"",'المشاريع'!$A$6:$A$205,0))="بالساعة",ROUND(C1220*INDEX('المشاريع'!$F$6:$F$205,MATCH(B1220&amp;"",'المشاريع'!$A$6:$A$205,0)),2),0),0))</f>
        <v/>
      </c>
    </row>
    <row r="1221">
      <c r="A1221" s="13" t="n"/>
      <c r="B1221" s="5" t="n"/>
      <c r="C1221" s="19" t="n"/>
      <c r="D1221" s="5" t="n"/>
      <c r="E1221" s="6">
        <f>IF(B1221&amp;""="","",IFERROR(INDEX('المشاريع'!$B$6:$B$205,MATCH(B1221&amp;"",'المشاريع'!$A$6:$A$205,0))&amp;"","كود غير موجود"))</f>
        <v/>
      </c>
      <c r="F1221" s="18">
        <f>IF(OR(B1221&amp;""="",NOT(ISNUMBER(C1221))),"",IFERROR(IF(INDEX('المشاريع'!$D$6:$D$205,MATCH(B1221&amp;"",'المشاريع'!$A$6:$A$205,0))="بالساعة",ROUND(C1221*INDEX('المشاريع'!$F$6:$F$205,MATCH(B1221&amp;"",'المشاريع'!$A$6:$A$205,0)),2),0),0))</f>
        <v/>
      </c>
    </row>
    <row r="1222">
      <c r="A1222" s="13" t="n"/>
      <c r="B1222" s="5" t="n"/>
      <c r="C1222" s="19" t="n"/>
      <c r="D1222" s="5" t="n"/>
      <c r="E1222" s="6">
        <f>IF(B1222&amp;""="","",IFERROR(INDEX('المشاريع'!$B$6:$B$205,MATCH(B1222&amp;"",'المشاريع'!$A$6:$A$205,0))&amp;"","كود غير موجود"))</f>
        <v/>
      </c>
      <c r="F1222" s="18">
        <f>IF(OR(B1222&amp;""="",NOT(ISNUMBER(C1222))),"",IFERROR(IF(INDEX('المشاريع'!$D$6:$D$205,MATCH(B1222&amp;"",'المشاريع'!$A$6:$A$205,0))="بالساعة",ROUND(C1222*INDEX('المشاريع'!$F$6:$F$205,MATCH(B1222&amp;"",'المشاريع'!$A$6:$A$205,0)),2),0),0))</f>
        <v/>
      </c>
    </row>
    <row r="1223">
      <c r="A1223" s="13" t="n"/>
      <c r="B1223" s="5" t="n"/>
      <c r="C1223" s="19" t="n"/>
      <c r="D1223" s="5" t="n"/>
      <c r="E1223" s="6">
        <f>IF(B1223&amp;""="","",IFERROR(INDEX('المشاريع'!$B$6:$B$205,MATCH(B1223&amp;"",'المشاريع'!$A$6:$A$205,0))&amp;"","كود غير موجود"))</f>
        <v/>
      </c>
      <c r="F1223" s="18">
        <f>IF(OR(B1223&amp;""="",NOT(ISNUMBER(C1223))),"",IFERROR(IF(INDEX('المشاريع'!$D$6:$D$205,MATCH(B1223&amp;"",'المشاريع'!$A$6:$A$205,0))="بالساعة",ROUND(C1223*INDEX('المشاريع'!$F$6:$F$205,MATCH(B1223&amp;"",'المشاريع'!$A$6:$A$205,0)),2),0),0))</f>
        <v/>
      </c>
    </row>
    <row r="1224">
      <c r="A1224" s="13" t="n"/>
      <c r="B1224" s="5" t="n"/>
      <c r="C1224" s="19" t="n"/>
      <c r="D1224" s="5" t="n"/>
      <c r="E1224" s="6">
        <f>IF(B1224&amp;""="","",IFERROR(INDEX('المشاريع'!$B$6:$B$205,MATCH(B1224&amp;"",'المشاريع'!$A$6:$A$205,0))&amp;"","كود غير موجود"))</f>
        <v/>
      </c>
      <c r="F1224" s="18">
        <f>IF(OR(B1224&amp;""="",NOT(ISNUMBER(C1224))),"",IFERROR(IF(INDEX('المشاريع'!$D$6:$D$205,MATCH(B1224&amp;"",'المشاريع'!$A$6:$A$205,0))="بالساعة",ROUND(C1224*INDEX('المشاريع'!$F$6:$F$205,MATCH(B1224&amp;"",'المشاريع'!$A$6:$A$205,0)),2),0),0))</f>
        <v/>
      </c>
    </row>
    <row r="1225">
      <c r="A1225" s="13" t="n"/>
      <c r="B1225" s="5" t="n"/>
      <c r="C1225" s="19" t="n"/>
      <c r="D1225" s="5" t="n"/>
      <c r="E1225" s="6">
        <f>IF(B1225&amp;""="","",IFERROR(INDEX('المشاريع'!$B$6:$B$205,MATCH(B1225&amp;"",'المشاريع'!$A$6:$A$205,0))&amp;"","كود غير موجود"))</f>
        <v/>
      </c>
      <c r="F1225" s="18">
        <f>IF(OR(B1225&amp;""="",NOT(ISNUMBER(C1225))),"",IFERROR(IF(INDEX('المشاريع'!$D$6:$D$205,MATCH(B1225&amp;"",'المشاريع'!$A$6:$A$205,0))="بالساعة",ROUND(C1225*INDEX('المشاريع'!$F$6:$F$205,MATCH(B1225&amp;"",'المشاريع'!$A$6:$A$205,0)),2),0),0))</f>
        <v/>
      </c>
    </row>
    <row r="1226">
      <c r="A1226" s="13" t="n"/>
      <c r="B1226" s="5" t="n"/>
      <c r="C1226" s="19" t="n"/>
      <c r="D1226" s="5" t="n"/>
      <c r="E1226" s="6">
        <f>IF(B1226&amp;""="","",IFERROR(INDEX('المشاريع'!$B$6:$B$205,MATCH(B1226&amp;"",'المشاريع'!$A$6:$A$205,0))&amp;"","كود غير موجود"))</f>
        <v/>
      </c>
      <c r="F1226" s="18">
        <f>IF(OR(B1226&amp;""="",NOT(ISNUMBER(C1226))),"",IFERROR(IF(INDEX('المشاريع'!$D$6:$D$205,MATCH(B1226&amp;"",'المشاريع'!$A$6:$A$205,0))="بالساعة",ROUND(C1226*INDEX('المشاريع'!$F$6:$F$205,MATCH(B1226&amp;"",'المشاريع'!$A$6:$A$205,0)),2),0),0))</f>
        <v/>
      </c>
    </row>
    <row r="1227">
      <c r="A1227" s="13" t="n"/>
      <c r="B1227" s="5" t="n"/>
      <c r="C1227" s="19" t="n"/>
      <c r="D1227" s="5" t="n"/>
      <c r="E1227" s="6">
        <f>IF(B1227&amp;""="","",IFERROR(INDEX('المشاريع'!$B$6:$B$205,MATCH(B1227&amp;"",'المشاريع'!$A$6:$A$205,0))&amp;"","كود غير موجود"))</f>
        <v/>
      </c>
      <c r="F1227" s="18">
        <f>IF(OR(B1227&amp;""="",NOT(ISNUMBER(C1227))),"",IFERROR(IF(INDEX('المشاريع'!$D$6:$D$205,MATCH(B1227&amp;"",'المشاريع'!$A$6:$A$205,0))="بالساعة",ROUND(C1227*INDEX('المشاريع'!$F$6:$F$205,MATCH(B1227&amp;"",'المشاريع'!$A$6:$A$205,0)),2),0),0))</f>
        <v/>
      </c>
    </row>
    <row r="1228">
      <c r="A1228" s="13" t="n"/>
      <c r="B1228" s="5" t="n"/>
      <c r="C1228" s="19" t="n"/>
      <c r="D1228" s="5" t="n"/>
      <c r="E1228" s="6">
        <f>IF(B1228&amp;""="","",IFERROR(INDEX('المشاريع'!$B$6:$B$205,MATCH(B1228&amp;"",'المشاريع'!$A$6:$A$205,0))&amp;"","كود غير موجود"))</f>
        <v/>
      </c>
      <c r="F1228" s="18">
        <f>IF(OR(B1228&amp;""="",NOT(ISNUMBER(C1228))),"",IFERROR(IF(INDEX('المشاريع'!$D$6:$D$205,MATCH(B1228&amp;"",'المشاريع'!$A$6:$A$205,0))="بالساعة",ROUND(C1228*INDEX('المشاريع'!$F$6:$F$205,MATCH(B1228&amp;"",'المشاريع'!$A$6:$A$205,0)),2),0),0))</f>
        <v/>
      </c>
    </row>
    <row r="1229">
      <c r="A1229" s="13" t="n"/>
      <c r="B1229" s="5" t="n"/>
      <c r="C1229" s="19" t="n"/>
      <c r="D1229" s="5" t="n"/>
      <c r="E1229" s="6">
        <f>IF(B1229&amp;""="","",IFERROR(INDEX('المشاريع'!$B$6:$B$205,MATCH(B1229&amp;"",'المشاريع'!$A$6:$A$205,0))&amp;"","كود غير موجود"))</f>
        <v/>
      </c>
      <c r="F1229" s="18">
        <f>IF(OR(B1229&amp;""="",NOT(ISNUMBER(C1229))),"",IFERROR(IF(INDEX('المشاريع'!$D$6:$D$205,MATCH(B1229&amp;"",'المشاريع'!$A$6:$A$205,0))="بالساعة",ROUND(C1229*INDEX('المشاريع'!$F$6:$F$205,MATCH(B1229&amp;"",'المشاريع'!$A$6:$A$205,0)),2),0),0))</f>
        <v/>
      </c>
    </row>
    <row r="1230">
      <c r="A1230" s="13" t="n"/>
      <c r="B1230" s="5" t="n"/>
      <c r="C1230" s="19" t="n"/>
      <c r="D1230" s="5" t="n"/>
      <c r="E1230" s="6">
        <f>IF(B1230&amp;""="","",IFERROR(INDEX('المشاريع'!$B$6:$B$205,MATCH(B1230&amp;"",'المشاريع'!$A$6:$A$205,0))&amp;"","كود غير موجود"))</f>
        <v/>
      </c>
      <c r="F1230" s="18">
        <f>IF(OR(B1230&amp;""="",NOT(ISNUMBER(C1230))),"",IFERROR(IF(INDEX('المشاريع'!$D$6:$D$205,MATCH(B1230&amp;"",'المشاريع'!$A$6:$A$205,0))="بالساعة",ROUND(C1230*INDEX('المشاريع'!$F$6:$F$205,MATCH(B1230&amp;"",'المشاريع'!$A$6:$A$205,0)),2),0),0))</f>
        <v/>
      </c>
    </row>
    <row r="1231">
      <c r="A1231" s="13" t="n"/>
      <c r="B1231" s="5" t="n"/>
      <c r="C1231" s="19" t="n"/>
      <c r="D1231" s="5" t="n"/>
      <c r="E1231" s="6">
        <f>IF(B1231&amp;""="","",IFERROR(INDEX('المشاريع'!$B$6:$B$205,MATCH(B1231&amp;"",'المشاريع'!$A$6:$A$205,0))&amp;"","كود غير موجود"))</f>
        <v/>
      </c>
      <c r="F1231" s="18">
        <f>IF(OR(B1231&amp;""="",NOT(ISNUMBER(C1231))),"",IFERROR(IF(INDEX('المشاريع'!$D$6:$D$205,MATCH(B1231&amp;"",'المشاريع'!$A$6:$A$205,0))="بالساعة",ROUND(C1231*INDEX('المشاريع'!$F$6:$F$205,MATCH(B1231&amp;"",'المشاريع'!$A$6:$A$205,0)),2),0),0))</f>
        <v/>
      </c>
    </row>
    <row r="1232">
      <c r="A1232" s="13" t="n"/>
      <c r="B1232" s="5" t="n"/>
      <c r="C1232" s="19" t="n"/>
      <c r="D1232" s="5" t="n"/>
      <c r="E1232" s="6">
        <f>IF(B1232&amp;""="","",IFERROR(INDEX('المشاريع'!$B$6:$B$205,MATCH(B1232&amp;"",'المشاريع'!$A$6:$A$205,0))&amp;"","كود غير موجود"))</f>
        <v/>
      </c>
      <c r="F1232" s="18">
        <f>IF(OR(B1232&amp;""="",NOT(ISNUMBER(C1232))),"",IFERROR(IF(INDEX('المشاريع'!$D$6:$D$205,MATCH(B1232&amp;"",'المشاريع'!$A$6:$A$205,0))="بالساعة",ROUND(C1232*INDEX('المشاريع'!$F$6:$F$205,MATCH(B1232&amp;"",'المشاريع'!$A$6:$A$205,0)),2),0),0))</f>
        <v/>
      </c>
    </row>
    <row r="1233">
      <c r="A1233" s="13" t="n"/>
      <c r="B1233" s="5" t="n"/>
      <c r="C1233" s="19" t="n"/>
      <c r="D1233" s="5" t="n"/>
      <c r="E1233" s="6">
        <f>IF(B1233&amp;""="","",IFERROR(INDEX('المشاريع'!$B$6:$B$205,MATCH(B1233&amp;"",'المشاريع'!$A$6:$A$205,0))&amp;"","كود غير موجود"))</f>
        <v/>
      </c>
      <c r="F1233" s="18">
        <f>IF(OR(B1233&amp;""="",NOT(ISNUMBER(C1233))),"",IFERROR(IF(INDEX('المشاريع'!$D$6:$D$205,MATCH(B1233&amp;"",'المشاريع'!$A$6:$A$205,0))="بالساعة",ROUND(C1233*INDEX('المشاريع'!$F$6:$F$205,MATCH(B1233&amp;"",'المشاريع'!$A$6:$A$205,0)),2),0),0))</f>
        <v/>
      </c>
    </row>
    <row r="1234">
      <c r="A1234" s="13" t="n"/>
      <c r="B1234" s="5" t="n"/>
      <c r="C1234" s="19" t="n"/>
      <c r="D1234" s="5" t="n"/>
      <c r="E1234" s="6">
        <f>IF(B1234&amp;""="","",IFERROR(INDEX('المشاريع'!$B$6:$B$205,MATCH(B1234&amp;"",'المشاريع'!$A$6:$A$205,0))&amp;"","كود غير موجود"))</f>
        <v/>
      </c>
      <c r="F1234" s="18">
        <f>IF(OR(B1234&amp;""="",NOT(ISNUMBER(C1234))),"",IFERROR(IF(INDEX('المشاريع'!$D$6:$D$205,MATCH(B1234&amp;"",'المشاريع'!$A$6:$A$205,0))="بالساعة",ROUND(C1234*INDEX('المشاريع'!$F$6:$F$205,MATCH(B1234&amp;"",'المشاريع'!$A$6:$A$205,0)),2),0),0))</f>
        <v/>
      </c>
    </row>
    <row r="1235">
      <c r="A1235" s="13" t="n"/>
      <c r="B1235" s="5" t="n"/>
      <c r="C1235" s="19" t="n"/>
      <c r="D1235" s="5" t="n"/>
      <c r="E1235" s="6">
        <f>IF(B1235&amp;""="","",IFERROR(INDEX('المشاريع'!$B$6:$B$205,MATCH(B1235&amp;"",'المشاريع'!$A$6:$A$205,0))&amp;"","كود غير موجود"))</f>
        <v/>
      </c>
      <c r="F1235" s="18">
        <f>IF(OR(B1235&amp;""="",NOT(ISNUMBER(C1235))),"",IFERROR(IF(INDEX('المشاريع'!$D$6:$D$205,MATCH(B1235&amp;"",'المشاريع'!$A$6:$A$205,0))="بالساعة",ROUND(C1235*INDEX('المشاريع'!$F$6:$F$205,MATCH(B1235&amp;"",'المشاريع'!$A$6:$A$205,0)),2),0),0))</f>
        <v/>
      </c>
    </row>
    <row r="1236">
      <c r="A1236" s="13" t="n"/>
      <c r="B1236" s="5" t="n"/>
      <c r="C1236" s="19" t="n"/>
      <c r="D1236" s="5" t="n"/>
      <c r="E1236" s="6">
        <f>IF(B1236&amp;""="","",IFERROR(INDEX('المشاريع'!$B$6:$B$205,MATCH(B1236&amp;"",'المشاريع'!$A$6:$A$205,0))&amp;"","كود غير موجود"))</f>
        <v/>
      </c>
      <c r="F1236" s="18">
        <f>IF(OR(B1236&amp;""="",NOT(ISNUMBER(C1236))),"",IFERROR(IF(INDEX('المشاريع'!$D$6:$D$205,MATCH(B1236&amp;"",'المشاريع'!$A$6:$A$205,0))="بالساعة",ROUND(C1236*INDEX('المشاريع'!$F$6:$F$205,MATCH(B1236&amp;"",'المشاريع'!$A$6:$A$205,0)),2),0),0))</f>
        <v/>
      </c>
    </row>
    <row r="1237">
      <c r="A1237" s="13" t="n"/>
      <c r="B1237" s="5" t="n"/>
      <c r="C1237" s="19" t="n"/>
      <c r="D1237" s="5" t="n"/>
      <c r="E1237" s="6">
        <f>IF(B1237&amp;""="","",IFERROR(INDEX('المشاريع'!$B$6:$B$205,MATCH(B1237&amp;"",'المشاريع'!$A$6:$A$205,0))&amp;"","كود غير موجود"))</f>
        <v/>
      </c>
      <c r="F1237" s="18">
        <f>IF(OR(B1237&amp;""="",NOT(ISNUMBER(C1237))),"",IFERROR(IF(INDEX('المشاريع'!$D$6:$D$205,MATCH(B1237&amp;"",'المشاريع'!$A$6:$A$205,0))="بالساعة",ROUND(C1237*INDEX('المشاريع'!$F$6:$F$205,MATCH(B1237&amp;"",'المشاريع'!$A$6:$A$205,0)),2),0),0))</f>
        <v/>
      </c>
    </row>
    <row r="1238">
      <c r="A1238" s="13" t="n"/>
      <c r="B1238" s="5" t="n"/>
      <c r="C1238" s="19" t="n"/>
      <c r="D1238" s="5" t="n"/>
      <c r="E1238" s="6">
        <f>IF(B1238&amp;""="","",IFERROR(INDEX('المشاريع'!$B$6:$B$205,MATCH(B1238&amp;"",'المشاريع'!$A$6:$A$205,0))&amp;"","كود غير موجود"))</f>
        <v/>
      </c>
      <c r="F1238" s="18">
        <f>IF(OR(B1238&amp;""="",NOT(ISNUMBER(C1238))),"",IFERROR(IF(INDEX('المشاريع'!$D$6:$D$205,MATCH(B1238&amp;"",'المشاريع'!$A$6:$A$205,0))="بالساعة",ROUND(C1238*INDEX('المشاريع'!$F$6:$F$205,MATCH(B1238&amp;"",'المشاريع'!$A$6:$A$205,0)),2),0),0))</f>
        <v/>
      </c>
    </row>
    <row r="1239">
      <c r="A1239" s="13" t="n"/>
      <c r="B1239" s="5" t="n"/>
      <c r="C1239" s="19" t="n"/>
      <c r="D1239" s="5" t="n"/>
      <c r="E1239" s="6">
        <f>IF(B1239&amp;""="","",IFERROR(INDEX('المشاريع'!$B$6:$B$205,MATCH(B1239&amp;"",'المشاريع'!$A$6:$A$205,0))&amp;"","كود غير موجود"))</f>
        <v/>
      </c>
      <c r="F1239" s="18">
        <f>IF(OR(B1239&amp;""="",NOT(ISNUMBER(C1239))),"",IFERROR(IF(INDEX('المشاريع'!$D$6:$D$205,MATCH(B1239&amp;"",'المشاريع'!$A$6:$A$205,0))="بالساعة",ROUND(C1239*INDEX('المشاريع'!$F$6:$F$205,MATCH(B1239&amp;"",'المشاريع'!$A$6:$A$205,0)),2),0),0))</f>
        <v/>
      </c>
    </row>
    <row r="1240">
      <c r="A1240" s="13" t="n"/>
      <c r="B1240" s="5" t="n"/>
      <c r="C1240" s="19" t="n"/>
      <c r="D1240" s="5" t="n"/>
      <c r="E1240" s="6">
        <f>IF(B1240&amp;""="","",IFERROR(INDEX('المشاريع'!$B$6:$B$205,MATCH(B1240&amp;"",'المشاريع'!$A$6:$A$205,0))&amp;"","كود غير موجود"))</f>
        <v/>
      </c>
      <c r="F1240" s="18">
        <f>IF(OR(B1240&amp;""="",NOT(ISNUMBER(C1240))),"",IFERROR(IF(INDEX('المشاريع'!$D$6:$D$205,MATCH(B1240&amp;"",'المشاريع'!$A$6:$A$205,0))="بالساعة",ROUND(C1240*INDEX('المشاريع'!$F$6:$F$205,MATCH(B1240&amp;"",'المشاريع'!$A$6:$A$205,0)),2),0),0))</f>
        <v/>
      </c>
    </row>
    <row r="1241">
      <c r="A1241" s="13" t="n"/>
      <c r="B1241" s="5" t="n"/>
      <c r="C1241" s="19" t="n"/>
      <c r="D1241" s="5" t="n"/>
      <c r="E1241" s="6">
        <f>IF(B1241&amp;""="","",IFERROR(INDEX('المشاريع'!$B$6:$B$205,MATCH(B1241&amp;"",'المشاريع'!$A$6:$A$205,0))&amp;"","كود غير موجود"))</f>
        <v/>
      </c>
      <c r="F1241" s="18">
        <f>IF(OR(B1241&amp;""="",NOT(ISNUMBER(C1241))),"",IFERROR(IF(INDEX('المشاريع'!$D$6:$D$205,MATCH(B1241&amp;"",'المشاريع'!$A$6:$A$205,0))="بالساعة",ROUND(C1241*INDEX('المشاريع'!$F$6:$F$205,MATCH(B1241&amp;"",'المشاريع'!$A$6:$A$205,0)),2),0),0))</f>
        <v/>
      </c>
    </row>
    <row r="1242">
      <c r="A1242" s="13" t="n"/>
      <c r="B1242" s="5" t="n"/>
      <c r="C1242" s="19" t="n"/>
      <c r="D1242" s="5" t="n"/>
      <c r="E1242" s="6">
        <f>IF(B1242&amp;""="","",IFERROR(INDEX('المشاريع'!$B$6:$B$205,MATCH(B1242&amp;"",'المشاريع'!$A$6:$A$205,0))&amp;"","كود غير موجود"))</f>
        <v/>
      </c>
      <c r="F1242" s="18">
        <f>IF(OR(B1242&amp;""="",NOT(ISNUMBER(C1242))),"",IFERROR(IF(INDEX('المشاريع'!$D$6:$D$205,MATCH(B1242&amp;"",'المشاريع'!$A$6:$A$205,0))="بالساعة",ROUND(C1242*INDEX('المشاريع'!$F$6:$F$205,MATCH(B1242&amp;"",'المشاريع'!$A$6:$A$205,0)),2),0),0))</f>
        <v/>
      </c>
    </row>
    <row r="1243">
      <c r="A1243" s="13" t="n"/>
      <c r="B1243" s="5" t="n"/>
      <c r="C1243" s="19" t="n"/>
      <c r="D1243" s="5" t="n"/>
      <c r="E1243" s="6">
        <f>IF(B1243&amp;""="","",IFERROR(INDEX('المشاريع'!$B$6:$B$205,MATCH(B1243&amp;"",'المشاريع'!$A$6:$A$205,0))&amp;"","كود غير موجود"))</f>
        <v/>
      </c>
      <c r="F1243" s="18">
        <f>IF(OR(B1243&amp;""="",NOT(ISNUMBER(C1243))),"",IFERROR(IF(INDEX('المشاريع'!$D$6:$D$205,MATCH(B1243&amp;"",'المشاريع'!$A$6:$A$205,0))="بالساعة",ROUND(C1243*INDEX('المشاريع'!$F$6:$F$205,MATCH(B1243&amp;"",'المشاريع'!$A$6:$A$205,0)),2),0),0))</f>
        <v/>
      </c>
    </row>
    <row r="1244">
      <c r="A1244" s="13" t="n"/>
      <c r="B1244" s="5" t="n"/>
      <c r="C1244" s="19" t="n"/>
      <c r="D1244" s="5" t="n"/>
      <c r="E1244" s="6">
        <f>IF(B1244&amp;""="","",IFERROR(INDEX('المشاريع'!$B$6:$B$205,MATCH(B1244&amp;"",'المشاريع'!$A$6:$A$205,0))&amp;"","كود غير موجود"))</f>
        <v/>
      </c>
      <c r="F1244" s="18">
        <f>IF(OR(B1244&amp;""="",NOT(ISNUMBER(C1244))),"",IFERROR(IF(INDEX('المشاريع'!$D$6:$D$205,MATCH(B1244&amp;"",'المشاريع'!$A$6:$A$205,0))="بالساعة",ROUND(C1244*INDEX('المشاريع'!$F$6:$F$205,MATCH(B1244&amp;"",'المشاريع'!$A$6:$A$205,0)),2),0),0))</f>
        <v/>
      </c>
    </row>
    <row r="1245">
      <c r="A1245" s="13" t="n"/>
      <c r="B1245" s="5" t="n"/>
      <c r="C1245" s="19" t="n"/>
      <c r="D1245" s="5" t="n"/>
      <c r="E1245" s="6">
        <f>IF(B1245&amp;""="","",IFERROR(INDEX('المشاريع'!$B$6:$B$205,MATCH(B1245&amp;"",'المشاريع'!$A$6:$A$205,0))&amp;"","كود غير موجود"))</f>
        <v/>
      </c>
      <c r="F1245" s="18">
        <f>IF(OR(B1245&amp;""="",NOT(ISNUMBER(C1245))),"",IFERROR(IF(INDEX('المشاريع'!$D$6:$D$205,MATCH(B1245&amp;"",'المشاريع'!$A$6:$A$205,0))="بالساعة",ROUND(C1245*INDEX('المشاريع'!$F$6:$F$205,MATCH(B1245&amp;"",'المشاريع'!$A$6:$A$205,0)),2),0),0))</f>
        <v/>
      </c>
    </row>
    <row r="1246">
      <c r="A1246" s="13" t="n"/>
      <c r="B1246" s="5" t="n"/>
      <c r="C1246" s="19" t="n"/>
      <c r="D1246" s="5" t="n"/>
      <c r="E1246" s="6">
        <f>IF(B1246&amp;""="","",IFERROR(INDEX('المشاريع'!$B$6:$B$205,MATCH(B1246&amp;"",'المشاريع'!$A$6:$A$205,0))&amp;"","كود غير موجود"))</f>
        <v/>
      </c>
      <c r="F1246" s="18">
        <f>IF(OR(B1246&amp;""="",NOT(ISNUMBER(C1246))),"",IFERROR(IF(INDEX('المشاريع'!$D$6:$D$205,MATCH(B1246&amp;"",'المشاريع'!$A$6:$A$205,0))="بالساعة",ROUND(C1246*INDEX('المشاريع'!$F$6:$F$205,MATCH(B1246&amp;"",'المشاريع'!$A$6:$A$205,0)),2),0),0))</f>
        <v/>
      </c>
    </row>
    <row r="1247">
      <c r="A1247" s="13" t="n"/>
      <c r="B1247" s="5" t="n"/>
      <c r="C1247" s="19" t="n"/>
      <c r="D1247" s="5" t="n"/>
      <c r="E1247" s="6">
        <f>IF(B1247&amp;""="","",IFERROR(INDEX('المشاريع'!$B$6:$B$205,MATCH(B1247&amp;"",'المشاريع'!$A$6:$A$205,0))&amp;"","كود غير موجود"))</f>
        <v/>
      </c>
      <c r="F1247" s="18">
        <f>IF(OR(B1247&amp;""="",NOT(ISNUMBER(C1247))),"",IFERROR(IF(INDEX('المشاريع'!$D$6:$D$205,MATCH(B1247&amp;"",'المشاريع'!$A$6:$A$205,0))="بالساعة",ROUND(C1247*INDEX('المشاريع'!$F$6:$F$205,MATCH(B1247&amp;"",'المشاريع'!$A$6:$A$205,0)),2),0),0))</f>
        <v/>
      </c>
    </row>
    <row r="1248">
      <c r="A1248" s="13" t="n"/>
      <c r="B1248" s="5" t="n"/>
      <c r="C1248" s="19" t="n"/>
      <c r="D1248" s="5" t="n"/>
      <c r="E1248" s="6">
        <f>IF(B1248&amp;""="","",IFERROR(INDEX('المشاريع'!$B$6:$B$205,MATCH(B1248&amp;"",'المشاريع'!$A$6:$A$205,0))&amp;"","كود غير موجود"))</f>
        <v/>
      </c>
      <c r="F1248" s="18">
        <f>IF(OR(B1248&amp;""="",NOT(ISNUMBER(C1248))),"",IFERROR(IF(INDEX('المشاريع'!$D$6:$D$205,MATCH(B1248&amp;"",'المشاريع'!$A$6:$A$205,0))="بالساعة",ROUND(C1248*INDEX('المشاريع'!$F$6:$F$205,MATCH(B1248&amp;"",'المشاريع'!$A$6:$A$205,0)),2),0),0))</f>
        <v/>
      </c>
    </row>
    <row r="1249">
      <c r="A1249" s="13" t="n"/>
      <c r="B1249" s="5" t="n"/>
      <c r="C1249" s="19" t="n"/>
      <c r="D1249" s="5" t="n"/>
      <c r="E1249" s="6">
        <f>IF(B1249&amp;""="","",IFERROR(INDEX('المشاريع'!$B$6:$B$205,MATCH(B1249&amp;"",'المشاريع'!$A$6:$A$205,0))&amp;"","كود غير موجود"))</f>
        <v/>
      </c>
      <c r="F1249" s="18">
        <f>IF(OR(B1249&amp;""="",NOT(ISNUMBER(C1249))),"",IFERROR(IF(INDEX('المشاريع'!$D$6:$D$205,MATCH(B1249&amp;"",'المشاريع'!$A$6:$A$205,0))="بالساعة",ROUND(C1249*INDEX('المشاريع'!$F$6:$F$205,MATCH(B1249&amp;"",'المشاريع'!$A$6:$A$205,0)),2),0),0))</f>
        <v/>
      </c>
    </row>
    <row r="1250">
      <c r="A1250" s="13" t="n"/>
      <c r="B1250" s="5" t="n"/>
      <c r="C1250" s="19" t="n"/>
      <c r="D1250" s="5" t="n"/>
      <c r="E1250" s="6">
        <f>IF(B1250&amp;""="","",IFERROR(INDEX('المشاريع'!$B$6:$B$205,MATCH(B1250&amp;"",'المشاريع'!$A$6:$A$205,0))&amp;"","كود غير موجود"))</f>
        <v/>
      </c>
      <c r="F1250" s="18">
        <f>IF(OR(B1250&amp;""="",NOT(ISNUMBER(C1250))),"",IFERROR(IF(INDEX('المشاريع'!$D$6:$D$205,MATCH(B1250&amp;"",'المشاريع'!$A$6:$A$205,0))="بالساعة",ROUND(C1250*INDEX('المشاريع'!$F$6:$F$205,MATCH(B1250&amp;"",'المشاريع'!$A$6:$A$205,0)),2),0),0))</f>
        <v/>
      </c>
    </row>
    <row r="1251">
      <c r="A1251" s="13" t="n"/>
      <c r="B1251" s="5" t="n"/>
      <c r="C1251" s="19" t="n"/>
      <c r="D1251" s="5" t="n"/>
      <c r="E1251" s="6">
        <f>IF(B1251&amp;""="","",IFERROR(INDEX('المشاريع'!$B$6:$B$205,MATCH(B1251&amp;"",'المشاريع'!$A$6:$A$205,0))&amp;"","كود غير موجود"))</f>
        <v/>
      </c>
      <c r="F1251" s="18">
        <f>IF(OR(B1251&amp;""="",NOT(ISNUMBER(C1251))),"",IFERROR(IF(INDEX('المشاريع'!$D$6:$D$205,MATCH(B1251&amp;"",'المشاريع'!$A$6:$A$205,0))="بالساعة",ROUND(C1251*INDEX('المشاريع'!$F$6:$F$205,MATCH(B1251&amp;"",'المشاريع'!$A$6:$A$205,0)),2),0),0))</f>
        <v/>
      </c>
    </row>
    <row r="1252">
      <c r="A1252" s="13" t="n"/>
      <c r="B1252" s="5" t="n"/>
      <c r="C1252" s="19" t="n"/>
      <c r="D1252" s="5" t="n"/>
      <c r="E1252" s="6">
        <f>IF(B1252&amp;""="","",IFERROR(INDEX('المشاريع'!$B$6:$B$205,MATCH(B1252&amp;"",'المشاريع'!$A$6:$A$205,0))&amp;"","كود غير موجود"))</f>
        <v/>
      </c>
      <c r="F1252" s="18">
        <f>IF(OR(B1252&amp;""="",NOT(ISNUMBER(C1252))),"",IFERROR(IF(INDEX('المشاريع'!$D$6:$D$205,MATCH(B1252&amp;"",'المشاريع'!$A$6:$A$205,0))="بالساعة",ROUND(C1252*INDEX('المشاريع'!$F$6:$F$205,MATCH(B1252&amp;"",'المشاريع'!$A$6:$A$205,0)),2),0),0))</f>
        <v/>
      </c>
    </row>
    <row r="1253">
      <c r="A1253" s="13" t="n"/>
      <c r="B1253" s="5" t="n"/>
      <c r="C1253" s="19" t="n"/>
      <c r="D1253" s="5" t="n"/>
      <c r="E1253" s="6">
        <f>IF(B1253&amp;""="","",IFERROR(INDEX('المشاريع'!$B$6:$B$205,MATCH(B1253&amp;"",'المشاريع'!$A$6:$A$205,0))&amp;"","كود غير موجود"))</f>
        <v/>
      </c>
      <c r="F1253" s="18">
        <f>IF(OR(B1253&amp;""="",NOT(ISNUMBER(C1253))),"",IFERROR(IF(INDEX('المشاريع'!$D$6:$D$205,MATCH(B1253&amp;"",'المشاريع'!$A$6:$A$205,0))="بالساعة",ROUND(C1253*INDEX('المشاريع'!$F$6:$F$205,MATCH(B1253&amp;"",'المشاريع'!$A$6:$A$205,0)),2),0),0))</f>
        <v/>
      </c>
    </row>
    <row r="1254">
      <c r="A1254" s="13" t="n"/>
      <c r="B1254" s="5" t="n"/>
      <c r="C1254" s="19" t="n"/>
      <c r="D1254" s="5" t="n"/>
      <c r="E1254" s="6">
        <f>IF(B1254&amp;""="","",IFERROR(INDEX('المشاريع'!$B$6:$B$205,MATCH(B1254&amp;"",'المشاريع'!$A$6:$A$205,0))&amp;"","كود غير موجود"))</f>
        <v/>
      </c>
      <c r="F1254" s="18">
        <f>IF(OR(B1254&amp;""="",NOT(ISNUMBER(C1254))),"",IFERROR(IF(INDEX('المشاريع'!$D$6:$D$205,MATCH(B1254&amp;"",'المشاريع'!$A$6:$A$205,0))="بالساعة",ROUND(C1254*INDEX('المشاريع'!$F$6:$F$205,MATCH(B1254&amp;"",'المشاريع'!$A$6:$A$205,0)),2),0),0))</f>
        <v/>
      </c>
    </row>
    <row r="1255">
      <c r="A1255" s="13" t="n"/>
      <c r="B1255" s="5" t="n"/>
      <c r="C1255" s="19" t="n"/>
      <c r="D1255" s="5" t="n"/>
      <c r="E1255" s="6">
        <f>IF(B1255&amp;""="","",IFERROR(INDEX('المشاريع'!$B$6:$B$205,MATCH(B1255&amp;"",'المشاريع'!$A$6:$A$205,0))&amp;"","كود غير موجود"))</f>
        <v/>
      </c>
      <c r="F1255" s="18">
        <f>IF(OR(B1255&amp;""="",NOT(ISNUMBER(C1255))),"",IFERROR(IF(INDEX('المشاريع'!$D$6:$D$205,MATCH(B1255&amp;"",'المشاريع'!$A$6:$A$205,0))="بالساعة",ROUND(C1255*INDEX('المشاريع'!$F$6:$F$205,MATCH(B1255&amp;"",'المشاريع'!$A$6:$A$205,0)),2),0),0))</f>
        <v/>
      </c>
    </row>
    <row r="1256">
      <c r="A1256" s="13" t="n"/>
      <c r="B1256" s="5" t="n"/>
      <c r="C1256" s="19" t="n"/>
      <c r="D1256" s="5" t="n"/>
      <c r="E1256" s="6">
        <f>IF(B1256&amp;""="","",IFERROR(INDEX('المشاريع'!$B$6:$B$205,MATCH(B1256&amp;"",'المشاريع'!$A$6:$A$205,0))&amp;"","كود غير موجود"))</f>
        <v/>
      </c>
      <c r="F1256" s="18">
        <f>IF(OR(B1256&amp;""="",NOT(ISNUMBER(C1256))),"",IFERROR(IF(INDEX('المشاريع'!$D$6:$D$205,MATCH(B1256&amp;"",'المشاريع'!$A$6:$A$205,0))="بالساعة",ROUND(C1256*INDEX('المشاريع'!$F$6:$F$205,MATCH(B1256&amp;"",'المشاريع'!$A$6:$A$205,0)),2),0),0))</f>
        <v/>
      </c>
    </row>
    <row r="1257">
      <c r="A1257" s="13" t="n"/>
      <c r="B1257" s="5" t="n"/>
      <c r="C1257" s="19" t="n"/>
      <c r="D1257" s="5" t="n"/>
      <c r="E1257" s="6">
        <f>IF(B1257&amp;""="","",IFERROR(INDEX('المشاريع'!$B$6:$B$205,MATCH(B1257&amp;"",'المشاريع'!$A$6:$A$205,0))&amp;"","كود غير موجود"))</f>
        <v/>
      </c>
      <c r="F1257" s="18">
        <f>IF(OR(B1257&amp;""="",NOT(ISNUMBER(C1257))),"",IFERROR(IF(INDEX('المشاريع'!$D$6:$D$205,MATCH(B1257&amp;"",'المشاريع'!$A$6:$A$205,0))="بالساعة",ROUND(C1257*INDEX('المشاريع'!$F$6:$F$205,MATCH(B1257&amp;"",'المشاريع'!$A$6:$A$205,0)),2),0),0))</f>
        <v/>
      </c>
    </row>
    <row r="1258">
      <c r="A1258" s="13" t="n"/>
      <c r="B1258" s="5" t="n"/>
      <c r="C1258" s="19" t="n"/>
      <c r="D1258" s="5" t="n"/>
      <c r="E1258" s="6">
        <f>IF(B1258&amp;""="","",IFERROR(INDEX('المشاريع'!$B$6:$B$205,MATCH(B1258&amp;"",'المشاريع'!$A$6:$A$205,0))&amp;"","كود غير موجود"))</f>
        <v/>
      </c>
      <c r="F1258" s="18">
        <f>IF(OR(B1258&amp;""="",NOT(ISNUMBER(C1258))),"",IFERROR(IF(INDEX('المشاريع'!$D$6:$D$205,MATCH(B1258&amp;"",'المشاريع'!$A$6:$A$205,0))="بالساعة",ROUND(C1258*INDEX('المشاريع'!$F$6:$F$205,MATCH(B1258&amp;"",'المشاريع'!$A$6:$A$205,0)),2),0),0))</f>
        <v/>
      </c>
    </row>
    <row r="1259">
      <c r="A1259" s="13" t="n"/>
      <c r="B1259" s="5" t="n"/>
      <c r="C1259" s="19" t="n"/>
      <c r="D1259" s="5" t="n"/>
      <c r="E1259" s="6">
        <f>IF(B1259&amp;""="","",IFERROR(INDEX('المشاريع'!$B$6:$B$205,MATCH(B1259&amp;"",'المشاريع'!$A$6:$A$205,0))&amp;"","كود غير موجود"))</f>
        <v/>
      </c>
      <c r="F1259" s="18">
        <f>IF(OR(B1259&amp;""="",NOT(ISNUMBER(C1259))),"",IFERROR(IF(INDEX('المشاريع'!$D$6:$D$205,MATCH(B1259&amp;"",'المشاريع'!$A$6:$A$205,0))="بالساعة",ROUND(C1259*INDEX('المشاريع'!$F$6:$F$205,MATCH(B1259&amp;"",'المشاريع'!$A$6:$A$205,0)),2),0),0))</f>
        <v/>
      </c>
    </row>
    <row r="1260">
      <c r="A1260" s="13" t="n"/>
      <c r="B1260" s="5" t="n"/>
      <c r="C1260" s="19" t="n"/>
      <c r="D1260" s="5" t="n"/>
      <c r="E1260" s="6">
        <f>IF(B1260&amp;""="","",IFERROR(INDEX('المشاريع'!$B$6:$B$205,MATCH(B1260&amp;"",'المشاريع'!$A$6:$A$205,0))&amp;"","كود غير موجود"))</f>
        <v/>
      </c>
      <c r="F1260" s="18">
        <f>IF(OR(B1260&amp;""="",NOT(ISNUMBER(C1260))),"",IFERROR(IF(INDEX('المشاريع'!$D$6:$D$205,MATCH(B1260&amp;"",'المشاريع'!$A$6:$A$205,0))="بالساعة",ROUND(C1260*INDEX('المشاريع'!$F$6:$F$205,MATCH(B1260&amp;"",'المشاريع'!$A$6:$A$205,0)),2),0),0))</f>
        <v/>
      </c>
    </row>
    <row r="1261">
      <c r="A1261" s="13" t="n"/>
      <c r="B1261" s="5" t="n"/>
      <c r="C1261" s="19" t="n"/>
      <c r="D1261" s="5" t="n"/>
      <c r="E1261" s="6">
        <f>IF(B1261&amp;""="","",IFERROR(INDEX('المشاريع'!$B$6:$B$205,MATCH(B1261&amp;"",'المشاريع'!$A$6:$A$205,0))&amp;"","كود غير موجود"))</f>
        <v/>
      </c>
      <c r="F1261" s="18">
        <f>IF(OR(B1261&amp;""="",NOT(ISNUMBER(C1261))),"",IFERROR(IF(INDEX('المشاريع'!$D$6:$D$205,MATCH(B1261&amp;"",'المشاريع'!$A$6:$A$205,0))="بالساعة",ROUND(C1261*INDEX('المشاريع'!$F$6:$F$205,MATCH(B1261&amp;"",'المشاريع'!$A$6:$A$205,0)),2),0),0))</f>
        <v/>
      </c>
    </row>
    <row r="1262">
      <c r="A1262" s="13" t="n"/>
      <c r="B1262" s="5" t="n"/>
      <c r="C1262" s="19" t="n"/>
      <c r="D1262" s="5" t="n"/>
      <c r="E1262" s="6">
        <f>IF(B1262&amp;""="","",IFERROR(INDEX('المشاريع'!$B$6:$B$205,MATCH(B1262&amp;"",'المشاريع'!$A$6:$A$205,0))&amp;"","كود غير موجود"))</f>
        <v/>
      </c>
      <c r="F1262" s="18">
        <f>IF(OR(B1262&amp;""="",NOT(ISNUMBER(C1262))),"",IFERROR(IF(INDEX('المشاريع'!$D$6:$D$205,MATCH(B1262&amp;"",'المشاريع'!$A$6:$A$205,0))="بالساعة",ROUND(C1262*INDEX('المشاريع'!$F$6:$F$205,MATCH(B1262&amp;"",'المشاريع'!$A$6:$A$205,0)),2),0),0))</f>
        <v/>
      </c>
    </row>
    <row r="1263">
      <c r="A1263" s="13" t="n"/>
      <c r="B1263" s="5" t="n"/>
      <c r="C1263" s="19" t="n"/>
      <c r="D1263" s="5" t="n"/>
      <c r="E1263" s="6">
        <f>IF(B1263&amp;""="","",IFERROR(INDEX('المشاريع'!$B$6:$B$205,MATCH(B1263&amp;"",'المشاريع'!$A$6:$A$205,0))&amp;"","كود غير موجود"))</f>
        <v/>
      </c>
      <c r="F1263" s="18">
        <f>IF(OR(B1263&amp;""="",NOT(ISNUMBER(C1263))),"",IFERROR(IF(INDEX('المشاريع'!$D$6:$D$205,MATCH(B1263&amp;"",'المشاريع'!$A$6:$A$205,0))="بالساعة",ROUND(C1263*INDEX('المشاريع'!$F$6:$F$205,MATCH(B1263&amp;"",'المشاريع'!$A$6:$A$205,0)),2),0),0))</f>
        <v/>
      </c>
    </row>
    <row r="1264">
      <c r="A1264" s="13" t="n"/>
      <c r="B1264" s="5" t="n"/>
      <c r="C1264" s="19" t="n"/>
      <c r="D1264" s="5" t="n"/>
      <c r="E1264" s="6">
        <f>IF(B1264&amp;""="","",IFERROR(INDEX('المشاريع'!$B$6:$B$205,MATCH(B1264&amp;"",'المشاريع'!$A$6:$A$205,0))&amp;"","كود غير موجود"))</f>
        <v/>
      </c>
      <c r="F1264" s="18">
        <f>IF(OR(B1264&amp;""="",NOT(ISNUMBER(C1264))),"",IFERROR(IF(INDEX('المشاريع'!$D$6:$D$205,MATCH(B1264&amp;"",'المشاريع'!$A$6:$A$205,0))="بالساعة",ROUND(C1264*INDEX('المشاريع'!$F$6:$F$205,MATCH(B1264&amp;"",'المشاريع'!$A$6:$A$205,0)),2),0),0))</f>
        <v/>
      </c>
    </row>
    <row r="1265">
      <c r="A1265" s="13" t="n"/>
      <c r="B1265" s="5" t="n"/>
      <c r="C1265" s="19" t="n"/>
      <c r="D1265" s="5" t="n"/>
      <c r="E1265" s="6">
        <f>IF(B1265&amp;""="","",IFERROR(INDEX('المشاريع'!$B$6:$B$205,MATCH(B1265&amp;"",'المشاريع'!$A$6:$A$205,0))&amp;"","كود غير موجود"))</f>
        <v/>
      </c>
      <c r="F1265" s="18">
        <f>IF(OR(B1265&amp;""="",NOT(ISNUMBER(C1265))),"",IFERROR(IF(INDEX('المشاريع'!$D$6:$D$205,MATCH(B1265&amp;"",'المشاريع'!$A$6:$A$205,0))="بالساعة",ROUND(C1265*INDEX('المشاريع'!$F$6:$F$205,MATCH(B1265&amp;"",'المشاريع'!$A$6:$A$205,0)),2),0),0))</f>
        <v/>
      </c>
    </row>
    <row r="1266">
      <c r="A1266" s="13" t="n"/>
      <c r="B1266" s="5" t="n"/>
      <c r="C1266" s="19" t="n"/>
      <c r="D1266" s="5" t="n"/>
      <c r="E1266" s="6">
        <f>IF(B1266&amp;""="","",IFERROR(INDEX('المشاريع'!$B$6:$B$205,MATCH(B1266&amp;"",'المشاريع'!$A$6:$A$205,0))&amp;"","كود غير موجود"))</f>
        <v/>
      </c>
      <c r="F1266" s="18">
        <f>IF(OR(B1266&amp;""="",NOT(ISNUMBER(C1266))),"",IFERROR(IF(INDEX('المشاريع'!$D$6:$D$205,MATCH(B1266&amp;"",'المشاريع'!$A$6:$A$205,0))="بالساعة",ROUND(C1266*INDEX('المشاريع'!$F$6:$F$205,MATCH(B1266&amp;"",'المشاريع'!$A$6:$A$205,0)),2),0),0))</f>
        <v/>
      </c>
    </row>
    <row r="1267">
      <c r="A1267" s="13" t="n"/>
      <c r="B1267" s="5" t="n"/>
      <c r="C1267" s="19" t="n"/>
      <c r="D1267" s="5" t="n"/>
      <c r="E1267" s="6">
        <f>IF(B1267&amp;""="","",IFERROR(INDEX('المشاريع'!$B$6:$B$205,MATCH(B1267&amp;"",'المشاريع'!$A$6:$A$205,0))&amp;"","كود غير موجود"))</f>
        <v/>
      </c>
      <c r="F1267" s="18">
        <f>IF(OR(B1267&amp;""="",NOT(ISNUMBER(C1267))),"",IFERROR(IF(INDEX('المشاريع'!$D$6:$D$205,MATCH(B1267&amp;"",'المشاريع'!$A$6:$A$205,0))="بالساعة",ROUND(C1267*INDEX('المشاريع'!$F$6:$F$205,MATCH(B1267&amp;"",'المشاريع'!$A$6:$A$205,0)),2),0),0))</f>
        <v/>
      </c>
    </row>
    <row r="1268">
      <c r="A1268" s="13" t="n"/>
      <c r="B1268" s="5" t="n"/>
      <c r="C1268" s="19" t="n"/>
      <c r="D1268" s="5" t="n"/>
      <c r="E1268" s="6">
        <f>IF(B1268&amp;""="","",IFERROR(INDEX('المشاريع'!$B$6:$B$205,MATCH(B1268&amp;"",'المشاريع'!$A$6:$A$205,0))&amp;"","كود غير موجود"))</f>
        <v/>
      </c>
      <c r="F1268" s="18">
        <f>IF(OR(B1268&amp;""="",NOT(ISNUMBER(C1268))),"",IFERROR(IF(INDEX('المشاريع'!$D$6:$D$205,MATCH(B1268&amp;"",'المشاريع'!$A$6:$A$205,0))="بالساعة",ROUND(C1268*INDEX('المشاريع'!$F$6:$F$205,MATCH(B1268&amp;"",'المشاريع'!$A$6:$A$205,0)),2),0),0))</f>
        <v/>
      </c>
    </row>
    <row r="1269">
      <c r="A1269" s="13" t="n"/>
      <c r="B1269" s="5" t="n"/>
      <c r="C1269" s="19" t="n"/>
      <c r="D1269" s="5" t="n"/>
      <c r="E1269" s="6">
        <f>IF(B1269&amp;""="","",IFERROR(INDEX('المشاريع'!$B$6:$B$205,MATCH(B1269&amp;"",'المشاريع'!$A$6:$A$205,0))&amp;"","كود غير موجود"))</f>
        <v/>
      </c>
      <c r="F1269" s="18">
        <f>IF(OR(B1269&amp;""="",NOT(ISNUMBER(C1269))),"",IFERROR(IF(INDEX('المشاريع'!$D$6:$D$205,MATCH(B1269&amp;"",'المشاريع'!$A$6:$A$205,0))="بالساعة",ROUND(C1269*INDEX('المشاريع'!$F$6:$F$205,MATCH(B1269&amp;"",'المشاريع'!$A$6:$A$205,0)),2),0),0))</f>
        <v/>
      </c>
    </row>
    <row r="1270">
      <c r="A1270" s="13" t="n"/>
      <c r="B1270" s="5" t="n"/>
      <c r="C1270" s="19" t="n"/>
      <c r="D1270" s="5" t="n"/>
      <c r="E1270" s="6">
        <f>IF(B1270&amp;""="","",IFERROR(INDEX('المشاريع'!$B$6:$B$205,MATCH(B1270&amp;"",'المشاريع'!$A$6:$A$205,0))&amp;"","كود غير موجود"))</f>
        <v/>
      </c>
      <c r="F1270" s="18">
        <f>IF(OR(B1270&amp;""="",NOT(ISNUMBER(C1270))),"",IFERROR(IF(INDEX('المشاريع'!$D$6:$D$205,MATCH(B1270&amp;"",'المشاريع'!$A$6:$A$205,0))="بالساعة",ROUND(C1270*INDEX('المشاريع'!$F$6:$F$205,MATCH(B1270&amp;"",'المشاريع'!$A$6:$A$205,0)),2),0),0))</f>
        <v/>
      </c>
    </row>
    <row r="1271">
      <c r="A1271" s="13" t="n"/>
      <c r="B1271" s="5" t="n"/>
      <c r="C1271" s="19" t="n"/>
      <c r="D1271" s="5" t="n"/>
      <c r="E1271" s="6">
        <f>IF(B1271&amp;""="","",IFERROR(INDEX('المشاريع'!$B$6:$B$205,MATCH(B1271&amp;"",'المشاريع'!$A$6:$A$205,0))&amp;"","كود غير موجود"))</f>
        <v/>
      </c>
      <c r="F1271" s="18">
        <f>IF(OR(B1271&amp;""="",NOT(ISNUMBER(C1271))),"",IFERROR(IF(INDEX('المشاريع'!$D$6:$D$205,MATCH(B1271&amp;"",'المشاريع'!$A$6:$A$205,0))="بالساعة",ROUND(C1271*INDEX('المشاريع'!$F$6:$F$205,MATCH(B1271&amp;"",'المشاريع'!$A$6:$A$205,0)),2),0),0))</f>
        <v/>
      </c>
    </row>
    <row r="1272">
      <c r="A1272" s="13" t="n"/>
      <c r="B1272" s="5" t="n"/>
      <c r="C1272" s="19" t="n"/>
      <c r="D1272" s="5" t="n"/>
      <c r="E1272" s="6">
        <f>IF(B1272&amp;""="","",IFERROR(INDEX('المشاريع'!$B$6:$B$205,MATCH(B1272&amp;"",'المشاريع'!$A$6:$A$205,0))&amp;"","كود غير موجود"))</f>
        <v/>
      </c>
      <c r="F1272" s="18">
        <f>IF(OR(B1272&amp;""="",NOT(ISNUMBER(C1272))),"",IFERROR(IF(INDEX('المشاريع'!$D$6:$D$205,MATCH(B1272&amp;"",'المشاريع'!$A$6:$A$205,0))="بالساعة",ROUND(C1272*INDEX('المشاريع'!$F$6:$F$205,MATCH(B1272&amp;"",'المشاريع'!$A$6:$A$205,0)),2),0),0))</f>
        <v/>
      </c>
    </row>
    <row r="1273">
      <c r="A1273" s="13" t="n"/>
      <c r="B1273" s="5" t="n"/>
      <c r="C1273" s="19" t="n"/>
      <c r="D1273" s="5" t="n"/>
      <c r="E1273" s="6">
        <f>IF(B1273&amp;""="","",IFERROR(INDEX('المشاريع'!$B$6:$B$205,MATCH(B1273&amp;"",'المشاريع'!$A$6:$A$205,0))&amp;"","كود غير موجود"))</f>
        <v/>
      </c>
      <c r="F1273" s="18">
        <f>IF(OR(B1273&amp;""="",NOT(ISNUMBER(C1273))),"",IFERROR(IF(INDEX('المشاريع'!$D$6:$D$205,MATCH(B1273&amp;"",'المشاريع'!$A$6:$A$205,0))="بالساعة",ROUND(C1273*INDEX('المشاريع'!$F$6:$F$205,MATCH(B1273&amp;"",'المشاريع'!$A$6:$A$205,0)),2),0),0))</f>
        <v/>
      </c>
    </row>
    <row r="1274">
      <c r="A1274" s="13" t="n"/>
      <c r="B1274" s="5" t="n"/>
      <c r="C1274" s="19" t="n"/>
      <c r="D1274" s="5" t="n"/>
      <c r="E1274" s="6">
        <f>IF(B1274&amp;""="","",IFERROR(INDEX('المشاريع'!$B$6:$B$205,MATCH(B1274&amp;"",'المشاريع'!$A$6:$A$205,0))&amp;"","كود غير موجود"))</f>
        <v/>
      </c>
      <c r="F1274" s="18">
        <f>IF(OR(B1274&amp;""="",NOT(ISNUMBER(C1274))),"",IFERROR(IF(INDEX('المشاريع'!$D$6:$D$205,MATCH(B1274&amp;"",'المشاريع'!$A$6:$A$205,0))="بالساعة",ROUND(C1274*INDEX('المشاريع'!$F$6:$F$205,MATCH(B1274&amp;"",'المشاريع'!$A$6:$A$205,0)),2),0),0))</f>
        <v/>
      </c>
    </row>
    <row r="1275">
      <c r="A1275" s="13" t="n"/>
      <c r="B1275" s="5" t="n"/>
      <c r="C1275" s="19" t="n"/>
      <c r="D1275" s="5" t="n"/>
      <c r="E1275" s="6">
        <f>IF(B1275&amp;""="","",IFERROR(INDEX('المشاريع'!$B$6:$B$205,MATCH(B1275&amp;"",'المشاريع'!$A$6:$A$205,0))&amp;"","كود غير موجود"))</f>
        <v/>
      </c>
      <c r="F1275" s="18">
        <f>IF(OR(B1275&amp;""="",NOT(ISNUMBER(C1275))),"",IFERROR(IF(INDEX('المشاريع'!$D$6:$D$205,MATCH(B1275&amp;"",'المشاريع'!$A$6:$A$205,0))="بالساعة",ROUND(C1275*INDEX('المشاريع'!$F$6:$F$205,MATCH(B1275&amp;"",'المشاريع'!$A$6:$A$205,0)),2),0),0))</f>
        <v/>
      </c>
    </row>
    <row r="1276">
      <c r="A1276" s="13" t="n"/>
      <c r="B1276" s="5" t="n"/>
      <c r="C1276" s="19" t="n"/>
      <c r="D1276" s="5" t="n"/>
      <c r="E1276" s="6">
        <f>IF(B1276&amp;""="","",IFERROR(INDEX('المشاريع'!$B$6:$B$205,MATCH(B1276&amp;"",'المشاريع'!$A$6:$A$205,0))&amp;"","كود غير موجود"))</f>
        <v/>
      </c>
      <c r="F1276" s="18">
        <f>IF(OR(B1276&amp;""="",NOT(ISNUMBER(C1276))),"",IFERROR(IF(INDEX('المشاريع'!$D$6:$D$205,MATCH(B1276&amp;"",'المشاريع'!$A$6:$A$205,0))="بالساعة",ROUND(C1276*INDEX('المشاريع'!$F$6:$F$205,MATCH(B1276&amp;"",'المشاريع'!$A$6:$A$205,0)),2),0),0))</f>
        <v/>
      </c>
    </row>
    <row r="1277">
      <c r="A1277" s="13" t="n"/>
      <c r="B1277" s="5" t="n"/>
      <c r="C1277" s="19" t="n"/>
      <c r="D1277" s="5" t="n"/>
      <c r="E1277" s="6">
        <f>IF(B1277&amp;""="","",IFERROR(INDEX('المشاريع'!$B$6:$B$205,MATCH(B1277&amp;"",'المشاريع'!$A$6:$A$205,0))&amp;"","كود غير موجود"))</f>
        <v/>
      </c>
      <c r="F1277" s="18">
        <f>IF(OR(B1277&amp;""="",NOT(ISNUMBER(C1277))),"",IFERROR(IF(INDEX('المشاريع'!$D$6:$D$205,MATCH(B1277&amp;"",'المشاريع'!$A$6:$A$205,0))="بالساعة",ROUND(C1277*INDEX('المشاريع'!$F$6:$F$205,MATCH(B1277&amp;"",'المشاريع'!$A$6:$A$205,0)),2),0),0))</f>
        <v/>
      </c>
    </row>
    <row r="1278">
      <c r="A1278" s="13" t="n"/>
      <c r="B1278" s="5" t="n"/>
      <c r="C1278" s="19" t="n"/>
      <c r="D1278" s="5" t="n"/>
      <c r="E1278" s="6">
        <f>IF(B1278&amp;""="","",IFERROR(INDEX('المشاريع'!$B$6:$B$205,MATCH(B1278&amp;"",'المشاريع'!$A$6:$A$205,0))&amp;"","كود غير موجود"))</f>
        <v/>
      </c>
      <c r="F1278" s="18">
        <f>IF(OR(B1278&amp;""="",NOT(ISNUMBER(C1278))),"",IFERROR(IF(INDEX('المشاريع'!$D$6:$D$205,MATCH(B1278&amp;"",'المشاريع'!$A$6:$A$205,0))="بالساعة",ROUND(C1278*INDEX('المشاريع'!$F$6:$F$205,MATCH(B1278&amp;"",'المشاريع'!$A$6:$A$205,0)),2),0),0))</f>
        <v/>
      </c>
    </row>
    <row r="1279">
      <c r="A1279" s="13" t="n"/>
      <c r="B1279" s="5" t="n"/>
      <c r="C1279" s="19" t="n"/>
      <c r="D1279" s="5" t="n"/>
      <c r="E1279" s="6">
        <f>IF(B1279&amp;""="","",IFERROR(INDEX('المشاريع'!$B$6:$B$205,MATCH(B1279&amp;"",'المشاريع'!$A$6:$A$205,0))&amp;"","كود غير موجود"))</f>
        <v/>
      </c>
      <c r="F1279" s="18">
        <f>IF(OR(B1279&amp;""="",NOT(ISNUMBER(C1279))),"",IFERROR(IF(INDEX('المشاريع'!$D$6:$D$205,MATCH(B1279&amp;"",'المشاريع'!$A$6:$A$205,0))="بالساعة",ROUND(C1279*INDEX('المشاريع'!$F$6:$F$205,MATCH(B1279&amp;"",'المشاريع'!$A$6:$A$205,0)),2),0),0))</f>
        <v/>
      </c>
    </row>
    <row r="1280">
      <c r="A1280" s="13" t="n"/>
      <c r="B1280" s="5" t="n"/>
      <c r="C1280" s="19" t="n"/>
      <c r="D1280" s="5" t="n"/>
      <c r="E1280" s="6">
        <f>IF(B1280&amp;""="","",IFERROR(INDEX('المشاريع'!$B$6:$B$205,MATCH(B1280&amp;"",'المشاريع'!$A$6:$A$205,0))&amp;"","كود غير موجود"))</f>
        <v/>
      </c>
      <c r="F1280" s="18">
        <f>IF(OR(B1280&amp;""="",NOT(ISNUMBER(C1280))),"",IFERROR(IF(INDEX('المشاريع'!$D$6:$D$205,MATCH(B1280&amp;"",'المشاريع'!$A$6:$A$205,0))="بالساعة",ROUND(C1280*INDEX('المشاريع'!$F$6:$F$205,MATCH(B1280&amp;"",'المشاريع'!$A$6:$A$205,0)),2),0),0))</f>
        <v/>
      </c>
    </row>
    <row r="1281">
      <c r="A1281" s="13" t="n"/>
      <c r="B1281" s="5" t="n"/>
      <c r="C1281" s="19" t="n"/>
      <c r="D1281" s="5" t="n"/>
      <c r="E1281" s="6">
        <f>IF(B1281&amp;""="","",IFERROR(INDEX('المشاريع'!$B$6:$B$205,MATCH(B1281&amp;"",'المشاريع'!$A$6:$A$205,0))&amp;"","كود غير موجود"))</f>
        <v/>
      </c>
      <c r="F1281" s="18">
        <f>IF(OR(B1281&amp;""="",NOT(ISNUMBER(C1281))),"",IFERROR(IF(INDEX('المشاريع'!$D$6:$D$205,MATCH(B1281&amp;"",'المشاريع'!$A$6:$A$205,0))="بالساعة",ROUND(C1281*INDEX('المشاريع'!$F$6:$F$205,MATCH(B1281&amp;"",'المشاريع'!$A$6:$A$205,0)),2),0),0))</f>
        <v/>
      </c>
    </row>
    <row r="1282">
      <c r="A1282" s="13" t="n"/>
      <c r="B1282" s="5" t="n"/>
      <c r="C1282" s="19" t="n"/>
      <c r="D1282" s="5" t="n"/>
      <c r="E1282" s="6">
        <f>IF(B1282&amp;""="","",IFERROR(INDEX('المشاريع'!$B$6:$B$205,MATCH(B1282&amp;"",'المشاريع'!$A$6:$A$205,0))&amp;"","كود غير موجود"))</f>
        <v/>
      </c>
      <c r="F1282" s="18">
        <f>IF(OR(B1282&amp;""="",NOT(ISNUMBER(C1282))),"",IFERROR(IF(INDEX('المشاريع'!$D$6:$D$205,MATCH(B1282&amp;"",'المشاريع'!$A$6:$A$205,0))="بالساعة",ROUND(C1282*INDEX('المشاريع'!$F$6:$F$205,MATCH(B1282&amp;"",'المشاريع'!$A$6:$A$205,0)),2),0),0))</f>
        <v/>
      </c>
    </row>
    <row r="1283">
      <c r="A1283" s="13" t="n"/>
      <c r="B1283" s="5" t="n"/>
      <c r="C1283" s="19" t="n"/>
      <c r="D1283" s="5" t="n"/>
      <c r="E1283" s="6">
        <f>IF(B1283&amp;""="","",IFERROR(INDEX('المشاريع'!$B$6:$B$205,MATCH(B1283&amp;"",'المشاريع'!$A$6:$A$205,0))&amp;"","كود غير موجود"))</f>
        <v/>
      </c>
      <c r="F1283" s="18">
        <f>IF(OR(B1283&amp;""="",NOT(ISNUMBER(C1283))),"",IFERROR(IF(INDEX('المشاريع'!$D$6:$D$205,MATCH(B1283&amp;"",'المشاريع'!$A$6:$A$205,0))="بالساعة",ROUND(C1283*INDEX('المشاريع'!$F$6:$F$205,MATCH(B1283&amp;"",'المشاريع'!$A$6:$A$205,0)),2),0),0))</f>
        <v/>
      </c>
    </row>
    <row r="1284">
      <c r="A1284" s="13" t="n"/>
      <c r="B1284" s="5" t="n"/>
      <c r="C1284" s="19" t="n"/>
      <c r="D1284" s="5" t="n"/>
      <c r="E1284" s="6">
        <f>IF(B1284&amp;""="","",IFERROR(INDEX('المشاريع'!$B$6:$B$205,MATCH(B1284&amp;"",'المشاريع'!$A$6:$A$205,0))&amp;"","كود غير موجود"))</f>
        <v/>
      </c>
      <c r="F1284" s="18">
        <f>IF(OR(B1284&amp;""="",NOT(ISNUMBER(C1284))),"",IFERROR(IF(INDEX('المشاريع'!$D$6:$D$205,MATCH(B1284&amp;"",'المشاريع'!$A$6:$A$205,0))="بالساعة",ROUND(C1284*INDEX('المشاريع'!$F$6:$F$205,MATCH(B1284&amp;"",'المشاريع'!$A$6:$A$205,0)),2),0),0))</f>
        <v/>
      </c>
    </row>
    <row r="1285">
      <c r="A1285" s="13" t="n"/>
      <c r="B1285" s="5" t="n"/>
      <c r="C1285" s="19" t="n"/>
      <c r="D1285" s="5" t="n"/>
      <c r="E1285" s="6">
        <f>IF(B1285&amp;""="","",IFERROR(INDEX('المشاريع'!$B$6:$B$205,MATCH(B1285&amp;"",'المشاريع'!$A$6:$A$205,0))&amp;"","كود غير موجود"))</f>
        <v/>
      </c>
      <c r="F1285" s="18">
        <f>IF(OR(B1285&amp;""="",NOT(ISNUMBER(C1285))),"",IFERROR(IF(INDEX('المشاريع'!$D$6:$D$205,MATCH(B1285&amp;"",'المشاريع'!$A$6:$A$205,0))="بالساعة",ROUND(C1285*INDEX('المشاريع'!$F$6:$F$205,MATCH(B1285&amp;"",'المشاريع'!$A$6:$A$205,0)),2),0),0))</f>
        <v/>
      </c>
    </row>
    <row r="1286">
      <c r="A1286" s="13" t="n"/>
      <c r="B1286" s="5" t="n"/>
      <c r="C1286" s="19" t="n"/>
      <c r="D1286" s="5" t="n"/>
      <c r="E1286" s="6">
        <f>IF(B1286&amp;""="","",IFERROR(INDEX('المشاريع'!$B$6:$B$205,MATCH(B1286&amp;"",'المشاريع'!$A$6:$A$205,0))&amp;"","كود غير موجود"))</f>
        <v/>
      </c>
      <c r="F1286" s="18">
        <f>IF(OR(B1286&amp;""="",NOT(ISNUMBER(C1286))),"",IFERROR(IF(INDEX('المشاريع'!$D$6:$D$205,MATCH(B1286&amp;"",'المشاريع'!$A$6:$A$205,0))="بالساعة",ROUND(C1286*INDEX('المشاريع'!$F$6:$F$205,MATCH(B1286&amp;"",'المشاريع'!$A$6:$A$205,0)),2),0),0))</f>
        <v/>
      </c>
    </row>
    <row r="1287">
      <c r="A1287" s="13" t="n"/>
      <c r="B1287" s="5" t="n"/>
      <c r="C1287" s="19" t="n"/>
      <c r="D1287" s="5" t="n"/>
      <c r="E1287" s="6">
        <f>IF(B1287&amp;""="","",IFERROR(INDEX('المشاريع'!$B$6:$B$205,MATCH(B1287&amp;"",'المشاريع'!$A$6:$A$205,0))&amp;"","كود غير موجود"))</f>
        <v/>
      </c>
      <c r="F1287" s="18">
        <f>IF(OR(B1287&amp;""="",NOT(ISNUMBER(C1287))),"",IFERROR(IF(INDEX('المشاريع'!$D$6:$D$205,MATCH(B1287&amp;"",'المشاريع'!$A$6:$A$205,0))="بالساعة",ROUND(C1287*INDEX('المشاريع'!$F$6:$F$205,MATCH(B1287&amp;"",'المشاريع'!$A$6:$A$205,0)),2),0),0))</f>
        <v/>
      </c>
    </row>
    <row r="1288">
      <c r="A1288" s="13" t="n"/>
      <c r="B1288" s="5" t="n"/>
      <c r="C1288" s="19" t="n"/>
      <c r="D1288" s="5" t="n"/>
      <c r="E1288" s="6">
        <f>IF(B1288&amp;""="","",IFERROR(INDEX('المشاريع'!$B$6:$B$205,MATCH(B1288&amp;"",'المشاريع'!$A$6:$A$205,0))&amp;"","كود غير موجود"))</f>
        <v/>
      </c>
      <c r="F1288" s="18">
        <f>IF(OR(B1288&amp;""="",NOT(ISNUMBER(C1288))),"",IFERROR(IF(INDEX('المشاريع'!$D$6:$D$205,MATCH(B1288&amp;"",'المشاريع'!$A$6:$A$205,0))="بالساعة",ROUND(C1288*INDEX('المشاريع'!$F$6:$F$205,MATCH(B1288&amp;"",'المشاريع'!$A$6:$A$205,0)),2),0),0))</f>
        <v/>
      </c>
    </row>
    <row r="1289">
      <c r="A1289" s="13" t="n"/>
      <c r="B1289" s="5" t="n"/>
      <c r="C1289" s="19" t="n"/>
      <c r="D1289" s="5" t="n"/>
      <c r="E1289" s="6">
        <f>IF(B1289&amp;""="","",IFERROR(INDEX('المشاريع'!$B$6:$B$205,MATCH(B1289&amp;"",'المشاريع'!$A$6:$A$205,0))&amp;"","كود غير موجود"))</f>
        <v/>
      </c>
      <c r="F1289" s="18">
        <f>IF(OR(B1289&amp;""="",NOT(ISNUMBER(C1289))),"",IFERROR(IF(INDEX('المشاريع'!$D$6:$D$205,MATCH(B1289&amp;"",'المشاريع'!$A$6:$A$205,0))="بالساعة",ROUND(C1289*INDEX('المشاريع'!$F$6:$F$205,MATCH(B1289&amp;"",'المشاريع'!$A$6:$A$205,0)),2),0),0))</f>
        <v/>
      </c>
    </row>
    <row r="1290">
      <c r="A1290" s="13" t="n"/>
      <c r="B1290" s="5" t="n"/>
      <c r="C1290" s="19" t="n"/>
      <c r="D1290" s="5" t="n"/>
      <c r="E1290" s="6">
        <f>IF(B1290&amp;""="","",IFERROR(INDEX('المشاريع'!$B$6:$B$205,MATCH(B1290&amp;"",'المشاريع'!$A$6:$A$205,0))&amp;"","كود غير موجود"))</f>
        <v/>
      </c>
      <c r="F1290" s="18">
        <f>IF(OR(B1290&amp;""="",NOT(ISNUMBER(C1290))),"",IFERROR(IF(INDEX('المشاريع'!$D$6:$D$205,MATCH(B1290&amp;"",'المشاريع'!$A$6:$A$205,0))="بالساعة",ROUND(C1290*INDEX('المشاريع'!$F$6:$F$205,MATCH(B1290&amp;"",'المشاريع'!$A$6:$A$205,0)),2),0),0))</f>
        <v/>
      </c>
    </row>
    <row r="1291">
      <c r="A1291" s="13" t="n"/>
      <c r="B1291" s="5" t="n"/>
      <c r="C1291" s="19" t="n"/>
      <c r="D1291" s="5" t="n"/>
      <c r="E1291" s="6">
        <f>IF(B1291&amp;""="","",IFERROR(INDEX('المشاريع'!$B$6:$B$205,MATCH(B1291&amp;"",'المشاريع'!$A$6:$A$205,0))&amp;"","كود غير موجود"))</f>
        <v/>
      </c>
      <c r="F1291" s="18">
        <f>IF(OR(B1291&amp;""="",NOT(ISNUMBER(C1291))),"",IFERROR(IF(INDEX('المشاريع'!$D$6:$D$205,MATCH(B1291&amp;"",'المشاريع'!$A$6:$A$205,0))="بالساعة",ROUND(C1291*INDEX('المشاريع'!$F$6:$F$205,MATCH(B1291&amp;"",'المشاريع'!$A$6:$A$205,0)),2),0),0))</f>
        <v/>
      </c>
    </row>
    <row r="1292">
      <c r="A1292" s="13" t="n"/>
      <c r="B1292" s="5" t="n"/>
      <c r="C1292" s="19" t="n"/>
      <c r="D1292" s="5" t="n"/>
      <c r="E1292" s="6">
        <f>IF(B1292&amp;""="","",IFERROR(INDEX('المشاريع'!$B$6:$B$205,MATCH(B1292&amp;"",'المشاريع'!$A$6:$A$205,0))&amp;"","كود غير موجود"))</f>
        <v/>
      </c>
      <c r="F1292" s="18">
        <f>IF(OR(B1292&amp;""="",NOT(ISNUMBER(C1292))),"",IFERROR(IF(INDEX('المشاريع'!$D$6:$D$205,MATCH(B1292&amp;"",'المشاريع'!$A$6:$A$205,0))="بالساعة",ROUND(C1292*INDEX('المشاريع'!$F$6:$F$205,MATCH(B1292&amp;"",'المشاريع'!$A$6:$A$205,0)),2),0),0))</f>
        <v/>
      </c>
    </row>
    <row r="1293">
      <c r="A1293" s="13" t="n"/>
      <c r="B1293" s="5" t="n"/>
      <c r="C1293" s="19" t="n"/>
      <c r="D1293" s="5" t="n"/>
      <c r="E1293" s="6">
        <f>IF(B1293&amp;""="","",IFERROR(INDEX('المشاريع'!$B$6:$B$205,MATCH(B1293&amp;"",'المشاريع'!$A$6:$A$205,0))&amp;"","كود غير موجود"))</f>
        <v/>
      </c>
      <c r="F1293" s="18">
        <f>IF(OR(B1293&amp;""="",NOT(ISNUMBER(C1293))),"",IFERROR(IF(INDEX('المشاريع'!$D$6:$D$205,MATCH(B1293&amp;"",'المشاريع'!$A$6:$A$205,0))="بالساعة",ROUND(C1293*INDEX('المشاريع'!$F$6:$F$205,MATCH(B1293&amp;"",'المشاريع'!$A$6:$A$205,0)),2),0),0))</f>
        <v/>
      </c>
    </row>
    <row r="1294">
      <c r="A1294" s="13" t="n"/>
      <c r="B1294" s="5" t="n"/>
      <c r="C1294" s="19" t="n"/>
      <c r="D1294" s="5" t="n"/>
      <c r="E1294" s="6">
        <f>IF(B1294&amp;""="","",IFERROR(INDEX('المشاريع'!$B$6:$B$205,MATCH(B1294&amp;"",'المشاريع'!$A$6:$A$205,0))&amp;"","كود غير موجود"))</f>
        <v/>
      </c>
      <c r="F1294" s="18">
        <f>IF(OR(B1294&amp;""="",NOT(ISNUMBER(C1294))),"",IFERROR(IF(INDEX('المشاريع'!$D$6:$D$205,MATCH(B1294&amp;"",'المشاريع'!$A$6:$A$205,0))="بالساعة",ROUND(C1294*INDEX('المشاريع'!$F$6:$F$205,MATCH(B1294&amp;"",'المشاريع'!$A$6:$A$205,0)),2),0),0))</f>
        <v/>
      </c>
    </row>
    <row r="1295">
      <c r="A1295" s="13" t="n"/>
      <c r="B1295" s="5" t="n"/>
      <c r="C1295" s="19" t="n"/>
      <c r="D1295" s="5" t="n"/>
      <c r="E1295" s="6">
        <f>IF(B1295&amp;""="","",IFERROR(INDEX('المشاريع'!$B$6:$B$205,MATCH(B1295&amp;"",'المشاريع'!$A$6:$A$205,0))&amp;"","كود غير موجود"))</f>
        <v/>
      </c>
      <c r="F1295" s="18">
        <f>IF(OR(B1295&amp;""="",NOT(ISNUMBER(C1295))),"",IFERROR(IF(INDEX('المشاريع'!$D$6:$D$205,MATCH(B1295&amp;"",'المشاريع'!$A$6:$A$205,0))="بالساعة",ROUND(C1295*INDEX('المشاريع'!$F$6:$F$205,MATCH(B1295&amp;"",'المشاريع'!$A$6:$A$205,0)),2),0),0))</f>
        <v/>
      </c>
    </row>
    <row r="1296">
      <c r="A1296" s="13" t="n"/>
      <c r="B1296" s="5" t="n"/>
      <c r="C1296" s="19" t="n"/>
      <c r="D1296" s="5" t="n"/>
      <c r="E1296" s="6">
        <f>IF(B1296&amp;""="","",IFERROR(INDEX('المشاريع'!$B$6:$B$205,MATCH(B1296&amp;"",'المشاريع'!$A$6:$A$205,0))&amp;"","كود غير موجود"))</f>
        <v/>
      </c>
      <c r="F1296" s="18">
        <f>IF(OR(B1296&amp;""="",NOT(ISNUMBER(C1296))),"",IFERROR(IF(INDEX('المشاريع'!$D$6:$D$205,MATCH(B1296&amp;"",'المشاريع'!$A$6:$A$205,0))="بالساعة",ROUND(C1296*INDEX('المشاريع'!$F$6:$F$205,MATCH(B1296&amp;"",'المشاريع'!$A$6:$A$205,0)),2),0),0))</f>
        <v/>
      </c>
    </row>
    <row r="1297">
      <c r="A1297" s="13" t="n"/>
      <c r="B1297" s="5" t="n"/>
      <c r="C1297" s="19" t="n"/>
      <c r="D1297" s="5" t="n"/>
      <c r="E1297" s="6">
        <f>IF(B1297&amp;""="","",IFERROR(INDEX('المشاريع'!$B$6:$B$205,MATCH(B1297&amp;"",'المشاريع'!$A$6:$A$205,0))&amp;"","كود غير موجود"))</f>
        <v/>
      </c>
      <c r="F1297" s="18">
        <f>IF(OR(B1297&amp;""="",NOT(ISNUMBER(C1297))),"",IFERROR(IF(INDEX('المشاريع'!$D$6:$D$205,MATCH(B1297&amp;"",'المشاريع'!$A$6:$A$205,0))="بالساعة",ROUND(C1297*INDEX('المشاريع'!$F$6:$F$205,MATCH(B1297&amp;"",'المشاريع'!$A$6:$A$205,0)),2),0),0))</f>
        <v/>
      </c>
    </row>
    <row r="1298">
      <c r="A1298" s="13" t="n"/>
      <c r="B1298" s="5" t="n"/>
      <c r="C1298" s="19" t="n"/>
      <c r="D1298" s="5" t="n"/>
      <c r="E1298" s="6">
        <f>IF(B1298&amp;""="","",IFERROR(INDEX('المشاريع'!$B$6:$B$205,MATCH(B1298&amp;"",'المشاريع'!$A$6:$A$205,0))&amp;"","كود غير موجود"))</f>
        <v/>
      </c>
      <c r="F1298" s="18">
        <f>IF(OR(B1298&amp;""="",NOT(ISNUMBER(C1298))),"",IFERROR(IF(INDEX('المشاريع'!$D$6:$D$205,MATCH(B1298&amp;"",'المشاريع'!$A$6:$A$205,0))="بالساعة",ROUND(C1298*INDEX('المشاريع'!$F$6:$F$205,MATCH(B1298&amp;"",'المشاريع'!$A$6:$A$205,0)),2),0),0))</f>
        <v/>
      </c>
    </row>
    <row r="1299">
      <c r="A1299" s="13" t="n"/>
      <c r="B1299" s="5" t="n"/>
      <c r="C1299" s="19" t="n"/>
      <c r="D1299" s="5" t="n"/>
      <c r="E1299" s="6">
        <f>IF(B1299&amp;""="","",IFERROR(INDEX('المشاريع'!$B$6:$B$205,MATCH(B1299&amp;"",'المشاريع'!$A$6:$A$205,0))&amp;"","كود غير موجود"))</f>
        <v/>
      </c>
      <c r="F1299" s="18">
        <f>IF(OR(B1299&amp;""="",NOT(ISNUMBER(C1299))),"",IFERROR(IF(INDEX('المشاريع'!$D$6:$D$205,MATCH(B1299&amp;"",'المشاريع'!$A$6:$A$205,0))="بالساعة",ROUND(C1299*INDEX('المشاريع'!$F$6:$F$205,MATCH(B1299&amp;"",'المشاريع'!$A$6:$A$205,0)),2),0),0))</f>
        <v/>
      </c>
    </row>
    <row r="1300">
      <c r="A1300" s="13" t="n"/>
      <c r="B1300" s="5" t="n"/>
      <c r="C1300" s="19" t="n"/>
      <c r="D1300" s="5" t="n"/>
      <c r="E1300" s="6">
        <f>IF(B1300&amp;""="","",IFERROR(INDEX('المشاريع'!$B$6:$B$205,MATCH(B1300&amp;"",'المشاريع'!$A$6:$A$205,0))&amp;"","كود غير موجود"))</f>
        <v/>
      </c>
      <c r="F1300" s="18">
        <f>IF(OR(B1300&amp;""="",NOT(ISNUMBER(C1300))),"",IFERROR(IF(INDEX('المشاريع'!$D$6:$D$205,MATCH(B1300&amp;"",'المشاريع'!$A$6:$A$205,0))="بالساعة",ROUND(C1300*INDEX('المشاريع'!$F$6:$F$205,MATCH(B1300&amp;"",'المشاريع'!$A$6:$A$205,0)),2),0),0))</f>
        <v/>
      </c>
    </row>
    <row r="1301">
      <c r="A1301" s="13" t="n"/>
      <c r="B1301" s="5" t="n"/>
      <c r="C1301" s="19" t="n"/>
      <c r="D1301" s="5" t="n"/>
      <c r="E1301" s="6">
        <f>IF(B1301&amp;""="","",IFERROR(INDEX('المشاريع'!$B$6:$B$205,MATCH(B1301&amp;"",'المشاريع'!$A$6:$A$205,0))&amp;"","كود غير موجود"))</f>
        <v/>
      </c>
      <c r="F1301" s="18">
        <f>IF(OR(B1301&amp;""="",NOT(ISNUMBER(C1301))),"",IFERROR(IF(INDEX('المشاريع'!$D$6:$D$205,MATCH(B1301&amp;"",'المشاريع'!$A$6:$A$205,0))="بالساعة",ROUND(C1301*INDEX('المشاريع'!$F$6:$F$205,MATCH(B1301&amp;"",'المشاريع'!$A$6:$A$205,0)),2),0),0))</f>
        <v/>
      </c>
    </row>
    <row r="1302">
      <c r="A1302" s="13" t="n"/>
      <c r="B1302" s="5" t="n"/>
      <c r="C1302" s="19" t="n"/>
      <c r="D1302" s="5" t="n"/>
      <c r="E1302" s="6">
        <f>IF(B1302&amp;""="","",IFERROR(INDEX('المشاريع'!$B$6:$B$205,MATCH(B1302&amp;"",'المشاريع'!$A$6:$A$205,0))&amp;"","كود غير موجود"))</f>
        <v/>
      </c>
      <c r="F1302" s="18">
        <f>IF(OR(B1302&amp;""="",NOT(ISNUMBER(C1302))),"",IFERROR(IF(INDEX('المشاريع'!$D$6:$D$205,MATCH(B1302&amp;"",'المشاريع'!$A$6:$A$205,0))="بالساعة",ROUND(C1302*INDEX('المشاريع'!$F$6:$F$205,MATCH(B1302&amp;"",'المشاريع'!$A$6:$A$205,0)),2),0),0))</f>
        <v/>
      </c>
    </row>
    <row r="1303">
      <c r="A1303" s="13" t="n"/>
      <c r="B1303" s="5" t="n"/>
      <c r="C1303" s="19" t="n"/>
      <c r="D1303" s="5" t="n"/>
      <c r="E1303" s="6">
        <f>IF(B1303&amp;""="","",IFERROR(INDEX('المشاريع'!$B$6:$B$205,MATCH(B1303&amp;"",'المشاريع'!$A$6:$A$205,0))&amp;"","كود غير موجود"))</f>
        <v/>
      </c>
      <c r="F1303" s="18">
        <f>IF(OR(B1303&amp;""="",NOT(ISNUMBER(C1303))),"",IFERROR(IF(INDEX('المشاريع'!$D$6:$D$205,MATCH(B1303&amp;"",'المشاريع'!$A$6:$A$205,0))="بالساعة",ROUND(C1303*INDEX('المشاريع'!$F$6:$F$205,MATCH(B1303&amp;"",'المشاريع'!$A$6:$A$205,0)),2),0),0))</f>
        <v/>
      </c>
    </row>
    <row r="1304">
      <c r="A1304" s="13" t="n"/>
      <c r="B1304" s="5" t="n"/>
      <c r="C1304" s="19" t="n"/>
      <c r="D1304" s="5" t="n"/>
      <c r="E1304" s="6">
        <f>IF(B1304&amp;""="","",IFERROR(INDEX('المشاريع'!$B$6:$B$205,MATCH(B1304&amp;"",'المشاريع'!$A$6:$A$205,0))&amp;"","كود غير موجود"))</f>
        <v/>
      </c>
      <c r="F1304" s="18">
        <f>IF(OR(B1304&amp;""="",NOT(ISNUMBER(C1304))),"",IFERROR(IF(INDEX('المشاريع'!$D$6:$D$205,MATCH(B1304&amp;"",'المشاريع'!$A$6:$A$205,0))="بالساعة",ROUND(C1304*INDEX('المشاريع'!$F$6:$F$205,MATCH(B1304&amp;"",'المشاريع'!$A$6:$A$205,0)),2),0),0))</f>
        <v/>
      </c>
    </row>
    <row r="1305">
      <c r="A1305" s="13" t="n"/>
      <c r="B1305" s="5" t="n"/>
      <c r="C1305" s="19" t="n"/>
      <c r="D1305" s="5" t="n"/>
      <c r="E1305" s="6">
        <f>IF(B1305&amp;""="","",IFERROR(INDEX('المشاريع'!$B$6:$B$205,MATCH(B1305&amp;"",'المشاريع'!$A$6:$A$205,0))&amp;"","كود غير موجود"))</f>
        <v/>
      </c>
      <c r="F1305" s="18">
        <f>IF(OR(B1305&amp;""="",NOT(ISNUMBER(C1305))),"",IFERROR(IF(INDEX('المشاريع'!$D$6:$D$205,MATCH(B1305&amp;"",'المشاريع'!$A$6:$A$205,0))="بالساعة",ROUND(C1305*INDEX('المشاريع'!$F$6:$F$205,MATCH(B1305&amp;"",'المشاريع'!$A$6:$A$205,0)),2),0),0))</f>
        <v/>
      </c>
    </row>
    <row r="1306">
      <c r="A1306" s="13" t="n"/>
      <c r="B1306" s="5" t="n"/>
      <c r="C1306" s="19" t="n"/>
      <c r="D1306" s="5" t="n"/>
      <c r="E1306" s="6">
        <f>IF(B1306&amp;""="","",IFERROR(INDEX('المشاريع'!$B$6:$B$205,MATCH(B1306&amp;"",'المشاريع'!$A$6:$A$205,0))&amp;"","كود غير موجود"))</f>
        <v/>
      </c>
      <c r="F1306" s="18">
        <f>IF(OR(B1306&amp;""="",NOT(ISNUMBER(C1306))),"",IFERROR(IF(INDEX('المشاريع'!$D$6:$D$205,MATCH(B1306&amp;"",'المشاريع'!$A$6:$A$205,0))="بالساعة",ROUND(C1306*INDEX('المشاريع'!$F$6:$F$205,MATCH(B1306&amp;"",'المشاريع'!$A$6:$A$205,0)),2),0),0))</f>
        <v/>
      </c>
    </row>
    <row r="1307">
      <c r="A1307" s="13" t="n"/>
      <c r="B1307" s="5" t="n"/>
      <c r="C1307" s="19" t="n"/>
      <c r="D1307" s="5" t="n"/>
      <c r="E1307" s="6">
        <f>IF(B1307&amp;""="","",IFERROR(INDEX('المشاريع'!$B$6:$B$205,MATCH(B1307&amp;"",'المشاريع'!$A$6:$A$205,0))&amp;"","كود غير موجود"))</f>
        <v/>
      </c>
      <c r="F1307" s="18">
        <f>IF(OR(B1307&amp;""="",NOT(ISNUMBER(C1307))),"",IFERROR(IF(INDEX('المشاريع'!$D$6:$D$205,MATCH(B1307&amp;"",'المشاريع'!$A$6:$A$205,0))="بالساعة",ROUND(C1307*INDEX('المشاريع'!$F$6:$F$205,MATCH(B1307&amp;"",'المشاريع'!$A$6:$A$205,0)),2),0),0))</f>
        <v/>
      </c>
    </row>
    <row r="1308">
      <c r="A1308" s="13" t="n"/>
      <c r="B1308" s="5" t="n"/>
      <c r="C1308" s="19" t="n"/>
      <c r="D1308" s="5" t="n"/>
      <c r="E1308" s="6">
        <f>IF(B1308&amp;""="","",IFERROR(INDEX('المشاريع'!$B$6:$B$205,MATCH(B1308&amp;"",'المشاريع'!$A$6:$A$205,0))&amp;"","كود غير موجود"))</f>
        <v/>
      </c>
      <c r="F1308" s="18">
        <f>IF(OR(B1308&amp;""="",NOT(ISNUMBER(C1308))),"",IFERROR(IF(INDEX('المشاريع'!$D$6:$D$205,MATCH(B1308&amp;"",'المشاريع'!$A$6:$A$205,0))="بالساعة",ROUND(C1308*INDEX('المشاريع'!$F$6:$F$205,MATCH(B1308&amp;"",'المشاريع'!$A$6:$A$205,0)),2),0),0))</f>
        <v/>
      </c>
    </row>
    <row r="1309">
      <c r="A1309" s="13" t="n"/>
      <c r="B1309" s="5" t="n"/>
      <c r="C1309" s="19" t="n"/>
      <c r="D1309" s="5" t="n"/>
      <c r="E1309" s="6">
        <f>IF(B1309&amp;""="","",IFERROR(INDEX('المشاريع'!$B$6:$B$205,MATCH(B1309&amp;"",'المشاريع'!$A$6:$A$205,0))&amp;"","كود غير موجود"))</f>
        <v/>
      </c>
      <c r="F1309" s="18">
        <f>IF(OR(B1309&amp;""="",NOT(ISNUMBER(C1309))),"",IFERROR(IF(INDEX('المشاريع'!$D$6:$D$205,MATCH(B1309&amp;"",'المشاريع'!$A$6:$A$205,0))="بالساعة",ROUND(C1309*INDEX('المشاريع'!$F$6:$F$205,MATCH(B1309&amp;"",'المشاريع'!$A$6:$A$205,0)),2),0),0))</f>
        <v/>
      </c>
    </row>
    <row r="1310">
      <c r="A1310" s="13" t="n"/>
      <c r="B1310" s="5" t="n"/>
      <c r="C1310" s="19" t="n"/>
      <c r="D1310" s="5" t="n"/>
      <c r="E1310" s="6">
        <f>IF(B1310&amp;""="","",IFERROR(INDEX('المشاريع'!$B$6:$B$205,MATCH(B1310&amp;"",'المشاريع'!$A$6:$A$205,0))&amp;"","كود غير موجود"))</f>
        <v/>
      </c>
      <c r="F1310" s="18">
        <f>IF(OR(B1310&amp;""="",NOT(ISNUMBER(C1310))),"",IFERROR(IF(INDEX('المشاريع'!$D$6:$D$205,MATCH(B1310&amp;"",'المشاريع'!$A$6:$A$205,0))="بالساعة",ROUND(C1310*INDEX('المشاريع'!$F$6:$F$205,MATCH(B1310&amp;"",'المشاريع'!$A$6:$A$205,0)),2),0),0))</f>
        <v/>
      </c>
    </row>
    <row r="1311">
      <c r="A1311" s="13" t="n"/>
      <c r="B1311" s="5" t="n"/>
      <c r="C1311" s="19" t="n"/>
      <c r="D1311" s="5" t="n"/>
      <c r="E1311" s="6">
        <f>IF(B1311&amp;""="","",IFERROR(INDEX('المشاريع'!$B$6:$B$205,MATCH(B1311&amp;"",'المشاريع'!$A$6:$A$205,0))&amp;"","كود غير موجود"))</f>
        <v/>
      </c>
      <c r="F1311" s="18">
        <f>IF(OR(B1311&amp;""="",NOT(ISNUMBER(C1311))),"",IFERROR(IF(INDEX('المشاريع'!$D$6:$D$205,MATCH(B1311&amp;"",'المشاريع'!$A$6:$A$205,0))="بالساعة",ROUND(C1311*INDEX('المشاريع'!$F$6:$F$205,MATCH(B1311&amp;"",'المشاريع'!$A$6:$A$205,0)),2),0),0))</f>
        <v/>
      </c>
    </row>
    <row r="1312">
      <c r="A1312" s="13" t="n"/>
      <c r="B1312" s="5" t="n"/>
      <c r="C1312" s="19" t="n"/>
      <c r="D1312" s="5" t="n"/>
      <c r="E1312" s="6">
        <f>IF(B1312&amp;""="","",IFERROR(INDEX('المشاريع'!$B$6:$B$205,MATCH(B1312&amp;"",'المشاريع'!$A$6:$A$205,0))&amp;"","كود غير موجود"))</f>
        <v/>
      </c>
      <c r="F1312" s="18">
        <f>IF(OR(B1312&amp;""="",NOT(ISNUMBER(C1312))),"",IFERROR(IF(INDEX('المشاريع'!$D$6:$D$205,MATCH(B1312&amp;"",'المشاريع'!$A$6:$A$205,0))="بالساعة",ROUND(C1312*INDEX('المشاريع'!$F$6:$F$205,MATCH(B1312&amp;"",'المشاريع'!$A$6:$A$205,0)),2),0),0))</f>
        <v/>
      </c>
    </row>
    <row r="1313">
      <c r="A1313" s="13" t="n"/>
      <c r="B1313" s="5" t="n"/>
      <c r="C1313" s="19" t="n"/>
      <c r="D1313" s="5" t="n"/>
      <c r="E1313" s="6">
        <f>IF(B1313&amp;""="","",IFERROR(INDEX('المشاريع'!$B$6:$B$205,MATCH(B1313&amp;"",'المشاريع'!$A$6:$A$205,0))&amp;"","كود غير موجود"))</f>
        <v/>
      </c>
      <c r="F1313" s="18">
        <f>IF(OR(B1313&amp;""="",NOT(ISNUMBER(C1313))),"",IFERROR(IF(INDEX('المشاريع'!$D$6:$D$205,MATCH(B1313&amp;"",'المشاريع'!$A$6:$A$205,0))="بالساعة",ROUND(C1313*INDEX('المشاريع'!$F$6:$F$205,MATCH(B1313&amp;"",'المشاريع'!$A$6:$A$205,0)),2),0),0))</f>
        <v/>
      </c>
    </row>
    <row r="1314">
      <c r="A1314" s="13" t="n"/>
      <c r="B1314" s="5" t="n"/>
      <c r="C1314" s="19" t="n"/>
      <c r="D1314" s="5" t="n"/>
      <c r="E1314" s="6">
        <f>IF(B1314&amp;""="","",IFERROR(INDEX('المشاريع'!$B$6:$B$205,MATCH(B1314&amp;"",'المشاريع'!$A$6:$A$205,0))&amp;"","كود غير موجود"))</f>
        <v/>
      </c>
      <c r="F1314" s="18">
        <f>IF(OR(B1314&amp;""="",NOT(ISNUMBER(C1314))),"",IFERROR(IF(INDEX('المشاريع'!$D$6:$D$205,MATCH(B1314&amp;"",'المشاريع'!$A$6:$A$205,0))="بالساعة",ROUND(C1314*INDEX('المشاريع'!$F$6:$F$205,MATCH(B1314&amp;"",'المشاريع'!$A$6:$A$205,0)),2),0),0))</f>
        <v/>
      </c>
    </row>
    <row r="1315">
      <c r="A1315" s="13" t="n"/>
      <c r="B1315" s="5" t="n"/>
      <c r="C1315" s="19" t="n"/>
      <c r="D1315" s="5" t="n"/>
      <c r="E1315" s="6">
        <f>IF(B1315&amp;""="","",IFERROR(INDEX('المشاريع'!$B$6:$B$205,MATCH(B1315&amp;"",'المشاريع'!$A$6:$A$205,0))&amp;"","كود غير موجود"))</f>
        <v/>
      </c>
      <c r="F1315" s="18">
        <f>IF(OR(B1315&amp;""="",NOT(ISNUMBER(C1315))),"",IFERROR(IF(INDEX('المشاريع'!$D$6:$D$205,MATCH(B1315&amp;"",'المشاريع'!$A$6:$A$205,0))="بالساعة",ROUND(C1315*INDEX('المشاريع'!$F$6:$F$205,MATCH(B1315&amp;"",'المشاريع'!$A$6:$A$205,0)),2),0),0))</f>
        <v/>
      </c>
    </row>
    <row r="1316">
      <c r="A1316" s="13" t="n"/>
      <c r="B1316" s="5" t="n"/>
      <c r="C1316" s="19" t="n"/>
      <c r="D1316" s="5" t="n"/>
      <c r="E1316" s="6">
        <f>IF(B1316&amp;""="","",IFERROR(INDEX('المشاريع'!$B$6:$B$205,MATCH(B1316&amp;"",'المشاريع'!$A$6:$A$205,0))&amp;"","كود غير موجود"))</f>
        <v/>
      </c>
      <c r="F1316" s="18">
        <f>IF(OR(B1316&amp;""="",NOT(ISNUMBER(C1316))),"",IFERROR(IF(INDEX('المشاريع'!$D$6:$D$205,MATCH(B1316&amp;"",'المشاريع'!$A$6:$A$205,0))="بالساعة",ROUND(C1316*INDEX('المشاريع'!$F$6:$F$205,MATCH(B1316&amp;"",'المشاريع'!$A$6:$A$205,0)),2),0),0))</f>
        <v/>
      </c>
    </row>
    <row r="1317">
      <c r="A1317" s="13" t="n"/>
      <c r="B1317" s="5" t="n"/>
      <c r="C1317" s="19" t="n"/>
      <c r="D1317" s="5" t="n"/>
      <c r="E1317" s="6">
        <f>IF(B1317&amp;""="","",IFERROR(INDEX('المشاريع'!$B$6:$B$205,MATCH(B1317&amp;"",'المشاريع'!$A$6:$A$205,0))&amp;"","كود غير موجود"))</f>
        <v/>
      </c>
      <c r="F1317" s="18">
        <f>IF(OR(B1317&amp;""="",NOT(ISNUMBER(C1317))),"",IFERROR(IF(INDEX('المشاريع'!$D$6:$D$205,MATCH(B1317&amp;"",'المشاريع'!$A$6:$A$205,0))="بالساعة",ROUND(C1317*INDEX('المشاريع'!$F$6:$F$205,MATCH(B1317&amp;"",'المشاريع'!$A$6:$A$205,0)),2),0),0))</f>
        <v/>
      </c>
    </row>
    <row r="1318">
      <c r="A1318" s="13" t="n"/>
      <c r="B1318" s="5" t="n"/>
      <c r="C1318" s="19" t="n"/>
      <c r="D1318" s="5" t="n"/>
      <c r="E1318" s="6">
        <f>IF(B1318&amp;""="","",IFERROR(INDEX('المشاريع'!$B$6:$B$205,MATCH(B1318&amp;"",'المشاريع'!$A$6:$A$205,0))&amp;"","كود غير موجود"))</f>
        <v/>
      </c>
      <c r="F1318" s="18">
        <f>IF(OR(B1318&amp;""="",NOT(ISNUMBER(C1318))),"",IFERROR(IF(INDEX('المشاريع'!$D$6:$D$205,MATCH(B1318&amp;"",'المشاريع'!$A$6:$A$205,0))="بالساعة",ROUND(C1318*INDEX('المشاريع'!$F$6:$F$205,MATCH(B1318&amp;"",'المشاريع'!$A$6:$A$205,0)),2),0),0))</f>
        <v/>
      </c>
    </row>
    <row r="1319">
      <c r="A1319" s="13" t="n"/>
      <c r="B1319" s="5" t="n"/>
      <c r="C1319" s="19" t="n"/>
      <c r="D1319" s="5" t="n"/>
      <c r="E1319" s="6">
        <f>IF(B1319&amp;""="","",IFERROR(INDEX('المشاريع'!$B$6:$B$205,MATCH(B1319&amp;"",'المشاريع'!$A$6:$A$205,0))&amp;"","كود غير موجود"))</f>
        <v/>
      </c>
      <c r="F1319" s="18">
        <f>IF(OR(B1319&amp;""="",NOT(ISNUMBER(C1319))),"",IFERROR(IF(INDEX('المشاريع'!$D$6:$D$205,MATCH(B1319&amp;"",'المشاريع'!$A$6:$A$205,0))="بالساعة",ROUND(C1319*INDEX('المشاريع'!$F$6:$F$205,MATCH(B1319&amp;"",'المشاريع'!$A$6:$A$205,0)),2),0),0))</f>
        <v/>
      </c>
    </row>
    <row r="1320">
      <c r="A1320" s="13" t="n"/>
      <c r="B1320" s="5" t="n"/>
      <c r="C1320" s="19" t="n"/>
      <c r="D1320" s="5" t="n"/>
      <c r="E1320" s="6">
        <f>IF(B1320&amp;""="","",IFERROR(INDEX('المشاريع'!$B$6:$B$205,MATCH(B1320&amp;"",'المشاريع'!$A$6:$A$205,0))&amp;"","كود غير موجود"))</f>
        <v/>
      </c>
      <c r="F1320" s="18">
        <f>IF(OR(B1320&amp;""="",NOT(ISNUMBER(C1320))),"",IFERROR(IF(INDEX('المشاريع'!$D$6:$D$205,MATCH(B1320&amp;"",'المشاريع'!$A$6:$A$205,0))="بالساعة",ROUND(C1320*INDEX('المشاريع'!$F$6:$F$205,MATCH(B1320&amp;"",'المشاريع'!$A$6:$A$205,0)),2),0),0))</f>
        <v/>
      </c>
    </row>
    <row r="1321">
      <c r="A1321" s="13" t="n"/>
      <c r="B1321" s="5" t="n"/>
      <c r="C1321" s="19" t="n"/>
      <c r="D1321" s="5" t="n"/>
      <c r="E1321" s="6">
        <f>IF(B1321&amp;""="","",IFERROR(INDEX('المشاريع'!$B$6:$B$205,MATCH(B1321&amp;"",'المشاريع'!$A$6:$A$205,0))&amp;"","كود غير موجود"))</f>
        <v/>
      </c>
      <c r="F1321" s="18">
        <f>IF(OR(B1321&amp;""="",NOT(ISNUMBER(C1321))),"",IFERROR(IF(INDEX('المشاريع'!$D$6:$D$205,MATCH(B1321&amp;"",'المشاريع'!$A$6:$A$205,0))="بالساعة",ROUND(C1321*INDEX('المشاريع'!$F$6:$F$205,MATCH(B1321&amp;"",'المشاريع'!$A$6:$A$205,0)),2),0),0))</f>
        <v/>
      </c>
    </row>
    <row r="1322">
      <c r="A1322" s="13" t="n"/>
      <c r="B1322" s="5" t="n"/>
      <c r="C1322" s="19" t="n"/>
      <c r="D1322" s="5" t="n"/>
      <c r="E1322" s="6">
        <f>IF(B1322&amp;""="","",IFERROR(INDEX('المشاريع'!$B$6:$B$205,MATCH(B1322&amp;"",'المشاريع'!$A$6:$A$205,0))&amp;"","كود غير موجود"))</f>
        <v/>
      </c>
      <c r="F1322" s="18">
        <f>IF(OR(B1322&amp;""="",NOT(ISNUMBER(C1322))),"",IFERROR(IF(INDEX('المشاريع'!$D$6:$D$205,MATCH(B1322&amp;"",'المشاريع'!$A$6:$A$205,0))="بالساعة",ROUND(C1322*INDEX('المشاريع'!$F$6:$F$205,MATCH(B1322&amp;"",'المشاريع'!$A$6:$A$205,0)),2),0),0))</f>
        <v/>
      </c>
    </row>
    <row r="1323">
      <c r="A1323" s="13" t="n"/>
      <c r="B1323" s="5" t="n"/>
      <c r="C1323" s="19" t="n"/>
      <c r="D1323" s="5" t="n"/>
      <c r="E1323" s="6">
        <f>IF(B1323&amp;""="","",IFERROR(INDEX('المشاريع'!$B$6:$B$205,MATCH(B1323&amp;"",'المشاريع'!$A$6:$A$205,0))&amp;"","كود غير موجود"))</f>
        <v/>
      </c>
      <c r="F1323" s="18">
        <f>IF(OR(B1323&amp;""="",NOT(ISNUMBER(C1323))),"",IFERROR(IF(INDEX('المشاريع'!$D$6:$D$205,MATCH(B1323&amp;"",'المشاريع'!$A$6:$A$205,0))="بالساعة",ROUND(C1323*INDEX('المشاريع'!$F$6:$F$205,MATCH(B1323&amp;"",'المشاريع'!$A$6:$A$205,0)),2),0),0))</f>
        <v/>
      </c>
    </row>
    <row r="1324">
      <c r="A1324" s="13" t="n"/>
      <c r="B1324" s="5" t="n"/>
      <c r="C1324" s="19" t="n"/>
      <c r="D1324" s="5" t="n"/>
      <c r="E1324" s="6">
        <f>IF(B1324&amp;""="","",IFERROR(INDEX('المشاريع'!$B$6:$B$205,MATCH(B1324&amp;"",'المشاريع'!$A$6:$A$205,0))&amp;"","كود غير موجود"))</f>
        <v/>
      </c>
      <c r="F1324" s="18">
        <f>IF(OR(B1324&amp;""="",NOT(ISNUMBER(C1324))),"",IFERROR(IF(INDEX('المشاريع'!$D$6:$D$205,MATCH(B1324&amp;"",'المشاريع'!$A$6:$A$205,0))="بالساعة",ROUND(C1324*INDEX('المشاريع'!$F$6:$F$205,MATCH(B1324&amp;"",'المشاريع'!$A$6:$A$205,0)),2),0),0))</f>
        <v/>
      </c>
    </row>
    <row r="1325">
      <c r="A1325" s="13" t="n"/>
      <c r="B1325" s="5" t="n"/>
      <c r="C1325" s="19" t="n"/>
      <c r="D1325" s="5" t="n"/>
      <c r="E1325" s="6">
        <f>IF(B1325&amp;""="","",IFERROR(INDEX('المشاريع'!$B$6:$B$205,MATCH(B1325&amp;"",'المشاريع'!$A$6:$A$205,0))&amp;"","كود غير موجود"))</f>
        <v/>
      </c>
      <c r="F1325" s="18">
        <f>IF(OR(B1325&amp;""="",NOT(ISNUMBER(C1325))),"",IFERROR(IF(INDEX('المشاريع'!$D$6:$D$205,MATCH(B1325&amp;"",'المشاريع'!$A$6:$A$205,0))="بالساعة",ROUND(C1325*INDEX('المشاريع'!$F$6:$F$205,MATCH(B1325&amp;"",'المشاريع'!$A$6:$A$205,0)),2),0),0))</f>
        <v/>
      </c>
    </row>
    <row r="1326">
      <c r="A1326" s="13" t="n"/>
      <c r="B1326" s="5" t="n"/>
      <c r="C1326" s="19" t="n"/>
      <c r="D1326" s="5" t="n"/>
      <c r="E1326" s="6">
        <f>IF(B1326&amp;""="","",IFERROR(INDEX('المشاريع'!$B$6:$B$205,MATCH(B1326&amp;"",'المشاريع'!$A$6:$A$205,0))&amp;"","كود غير موجود"))</f>
        <v/>
      </c>
      <c r="F1326" s="18">
        <f>IF(OR(B1326&amp;""="",NOT(ISNUMBER(C1326))),"",IFERROR(IF(INDEX('المشاريع'!$D$6:$D$205,MATCH(B1326&amp;"",'المشاريع'!$A$6:$A$205,0))="بالساعة",ROUND(C1326*INDEX('المشاريع'!$F$6:$F$205,MATCH(B1326&amp;"",'المشاريع'!$A$6:$A$205,0)),2),0),0))</f>
        <v/>
      </c>
    </row>
    <row r="1327">
      <c r="A1327" s="13" t="n"/>
      <c r="B1327" s="5" t="n"/>
      <c r="C1327" s="19" t="n"/>
      <c r="D1327" s="5" t="n"/>
      <c r="E1327" s="6">
        <f>IF(B1327&amp;""="","",IFERROR(INDEX('المشاريع'!$B$6:$B$205,MATCH(B1327&amp;"",'المشاريع'!$A$6:$A$205,0))&amp;"","كود غير موجود"))</f>
        <v/>
      </c>
      <c r="F1327" s="18">
        <f>IF(OR(B1327&amp;""="",NOT(ISNUMBER(C1327))),"",IFERROR(IF(INDEX('المشاريع'!$D$6:$D$205,MATCH(B1327&amp;"",'المشاريع'!$A$6:$A$205,0))="بالساعة",ROUND(C1327*INDEX('المشاريع'!$F$6:$F$205,MATCH(B1327&amp;"",'المشاريع'!$A$6:$A$205,0)),2),0),0))</f>
        <v/>
      </c>
    </row>
    <row r="1328">
      <c r="A1328" s="13" t="n"/>
      <c r="B1328" s="5" t="n"/>
      <c r="C1328" s="19" t="n"/>
      <c r="D1328" s="5" t="n"/>
      <c r="E1328" s="6">
        <f>IF(B1328&amp;""="","",IFERROR(INDEX('المشاريع'!$B$6:$B$205,MATCH(B1328&amp;"",'المشاريع'!$A$6:$A$205,0))&amp;"","كود غير موجود"))</f>
        <v/>
      </c>
      <c r="F1328" s="18">
        <f>IF(OR(B1328&amp;""="",NOT(ISNUMBER(C1328))),"",IFERROR(IF(INDEX('المشاريع'!$D$6:$D$205,MATCH(B1328&amp;"",'المشاريع'!$A$6:$A$205,0))="بالساعة",ROUND(C1328*INDEX('المشاريع'!$F$6:$F$205,MATCH(B1328&amp;"",'المشاريع'!$A$6:$A$205,0)),2),0),0))</f>
        <v/>
      </c>
    </row>
    <row r="1329">
      <c r="A1329" s="13" t="n"/>
      <c r="B1329" s="5" t="n"/>
      <c r="C1329" s="19" t="n"/>
      <c r="D1329" s="5" t="n"/>
      <c r="E1329" s="6">
        <f>IF(B1329&amp;""="","",IFERROR(INDEX('المشاريع'!$B$6:$B$205,MATCH(B1329&amp;"",'المشاريع'!$A$6:$A$205,0))&amp;"","كود غير موجود"))</f>
        <v/>
      </c>
      <c r="F1329" s="18">
        <f>IF(OR(B1329&amp;""="",NOT(ISNUMBER(C1329))),"",IFERROR(IF(INDEX('المشاريع'!$D$6:$D$205,MATCH(B1329&amp;"",'المشاريع'!$A$6:$A$205,0))="بالساعة",ROUND(C1329*INDEX('المشاريع'!$F$6:$F$205,MATCH(B1329&amp;"",'المشاريع'!$A$6:$A$205,0)),2),0),0))</f>
        <v/>
      </c>
    </row>
    <row r="1330">
      <c r="A1330" s="13" t="n"/>
      <c r="B1330" s="5" t="n"/>
      <c r="C1330" s="19" t="n"/>
      <c r="D1330" s="5" t="n"/>
      <c r="E1330" s="6">
        <f>IF(B1330&amp;""="","",IFERROR(INDEX('المشاريع'!$B$6:$B$205,MATCH(B1330&amp;"",'المشاريع'!$A$6:$A$205,0))&amp;"","كود غير موجود"))</f>
        <v/>
      </c>
      <c r="F1330" s="18">
        <f>IF(OR(B1330&amp;""="",NOT(ISNUMBER(C1330))),"",IFERROR(IF(INDEX('المشاريع'!$D$6:$D$205,MATCH(B1330&amp;"",'المشاريع'!$A$6:$A$205,0))="بالساعة",ROUND(C1330*INDEX('المشاريع'!$F$6:$F$205,MATCH(B1330&amp;"",'المشاريع'!$A$6:$A$205,0)),2),0),0))</f>
        <v/>
      </c>
    </row>
    <row r="1331">
      <c r="A1331" s="13" t="n"/>
      <c r="B1331" s="5" t="n"/>
      <c r="C1331" s="19" t="n"/>
      <c r="D1331" s="5" t="n"/>
      <c r="E1331" s="6">
        <f>IF(B1331&amp;""="","",IFERROR(INDEX('المشاريع'!$B$6:$B$205,MATCH(B1331&amp;"",'المشاريع'!$A$6:$A$205,0))&amp;"","كود غير موجود"))</f>
        <v/>
      </c>
      <c r="F1331" s="18">
        <f>IF(OR(B1331&amp;""="",NOT(ISNUMBER(C1331))),"",IFERROR(IF(INDEX('المشاريع'!$D$6:$D$205,MATCH(B1331&amp;"",'المشاريع'!$A$6:$A$205,0))="بالساعة",ROUND(C1331*INDEX('المشاريع'!$F$6:$F$205,MATCH(B1331&amp;"",'المشاريع'!$A$6:$A$205,0)),2),0),0))</f>
        <v/>
      </c>
    </row>
    <row r="1332">
      <c r="A1332" s="13" t="n"/>
      <c r="B1332" s="5" t="n"/>
      <c r="C1332" s="19" t="n"/>
      <c r="D1332" s="5" t="n"/>
      <c r="E1332" s="6">
        <f>IF(B1332&amp;""="","",IFERROR(INDEX('المشاريع'!$B$6:$B$205,MATCH(B1332&amp;"",'المشاريع'!$A$6:$A$205,0))&amp;"","كود غير موجود"))</f>
        <v/>
      </c>
      <c r="F1332" s="18">
        <f>IF(OR(B1332&amp;""="",NOT(ISNUMBER(C1332))),"",IFERROR(IF(INDEX('المشاريع'!$D$6:$D$205,MATCH(B1332&amp;"",'المشاريع'!$A$6:$A$205,0))="بالساعة",ROUND(C1332*INDEX('المشاريع'!$F$6:$F$205,MATCH(B1332&amp;"",'المشاريع'!$A$6:$A$205,0)),2),0),0))</f>
        <v/>
      </c>
    </row>
    <row r="1333">
      <c r="A1333" s="13" t="n"/>
      <c r="B1333" s="5" t="n"/>
      <c r="C1333" s="19" t="n"/>
      <c r="D1333" s="5" t="n"/>
      <c r="E1333" s="6">
        <f>IF(B1333&amp;""="","",IFERROR(INDEX('المشاريع'!$B$6:$B$205,MATCH(B1333&amp;"",'المشاريع'!$A$6:$A$205,0))&amp;"","كود غير موجود"))</f>
        <v/>
      </c>
      <c r="F1333" s="18">
        <f>IF(OR(B1333&amp;""="",NOT(ISNUMBER(C1333))),"",IFERROR(IF(INDEX('المشاريع'!$D$6:$D$205,MATCH(B1333&amp;"",'المشاريع'!$A$6:$A$205,0))="بالساعة",ROUND(C1333*INDEX('المشاريع'!$F$6:$F$205,MATCH(B1333&amp;"",'المشاريع'!$A$6:$A$205,0)),2),0),0))</f>
        <v/>
      </c>
    </row>
    <row r="1334">
      <c r="A1334" s="13" t="n"/>
      <c r="B1334" s="5" t="n"/>
      <c r="C1334" s="19" t="n"/>
      <c r="D1334" s="5" t="n"/>
      <c r="E1334" s="6">
        <f>IF(B1334&amp;""="","",IFERROR(INDEX('المشاريع'!$B$6:$B$205,MATCH(B1334&amp;"",'المشاريع'!$A$6:$A$205,0))&amp;"","كود غير موجود"))</f>
        <v/>
      </c>
      <c r="F1334" s="18">
        <f>IF(OR(B1334&amp;""="",NOT(ISNUMBER(C1334))),"",IFERROR(IF(INDEX('المشاريع'!$D$6:$D$205,MATCH(B1334&amp;"",'المشاريع'!$A$6:$A$205,0))="بالساعة",ROUND(C1334*INDEX('المشاريع'!$F$6:$F$205,MATCH(B1334&amp;"",'المشاريع'!$A$6:$A$205,0)),2),0),0))</f>
        <v/>
      </c>
    </row>
    <row r="1335">
      <c r="A1335" s="13" t="n"/>
      <c r="B1335" s="5" t="n"/>
      <c r="C1335" s="19" t="n"/>
      <c r="D1335" s="5" t="n"/>
      <c r="E1335" s="6">
        <f>IF(B1335&amp;""="","",IFERROR(INDEX('المشاريع'!$B$6:$B$205,MATCH(B1335&amp;"",'المشاريع'!$A$6:$A$205,0))&amp;"","كود غير موجود"))</f>
        <v/>
      </c>
      <c r="F1335" s="18">
        <f>IF(OR(B1335&amp;""="",NOT(ISNUMBER(C1335))),"",IFERROR(IF(INDEX('المشاريع'!$D$6:$D$205,MATCH(B1335&amp;"",'المشاريع'!$A$6:$A$205,0))="بالساعة",ROUND(C1335*INDEX('المشاريع'!$F$6:$F$205,MATCH(B1335&amp;"",'المشاريع'!$A$6:$A$205,0)),2),0),0))</f>
        <v/>
      </c>
    </row>
    <row r="1336">
      <c r="A1336" s="13" t="n"/>
      <c r="B1336" s="5" t="n"/>
      <c r="C1336" s="19" t="n"/>
      <c r="D1336" s="5" t="n"/>
      <c r="E1336" s="6">
        <f>IF(B1336&amp;""="","",IFERROR(INDEX('المشاريع'!$B$6:$B$205,MATCH(B1336&amp;"",'المشاريع'!$A$6:$A$205,0))&amp;"","كود غير موجود"))</f>
        <v/>
      </c>
      <c r="F1336" s="18">
        <f>IF(OR(B1336&amp;""="",NOT(ISNUMBER(C1336))),"",IFERROR(IF(INDEX('المشاريع'!$D$6:$D$205,MATCH(B1336&amp;"",'المشاريع'!$A$6:$A$205,0))="بالساعة",ROUND(C1336*INDEX('المشاريع'!$F$6:$F$205,MATCH(B1336&amp;"",'المشاريع'!$A$6:$A$205,0)),2),0),0))</f>
        <v/>
      </c>
    </row>
    <row r="1337">
      <c r="A1337" s="13" t="n"/>
      <c r="B1337" s="5" t="n"/>
      <c r="C1337" s="19" t="n"/>
      <c r="D1337" s="5" t="n"/>
      <c r="E1337" s="6">
        <f>IF(B1337&amp;""="","",IFERROR(INDEX('المشاريع'!$B$6:$B$205,MATCH(B1337&amp;"",'المشاريع'!$A$6:$A$205,0))&amp;"","كود غير موجود"))</f>
        <v/>
      </c>
      <c r="F1337" s="18">
        <f>IF(OR(B1337&amp;""="",NOT(ISNUMBER(C1337))),"",IFERROR(IF(INDEX('المشاريع'!$D$6:$D$205,MATCH(B1337&amp;"",'المشاريع'!$A$6:$A$205,0))="بالساعة",ROUND(C1337*INDEX('المشاريع'!$F$6:$F$205,MATCH(B1337&amp;"",'المشاريع'!$A$6:$A$205,0)),2),0),0))</f>
        <v/>
      </c>
    </row>
    <row r="1338">
      <c r="A1338" s="13" t="n"/>
      <c r="B1338" s="5" t="n"/>
      <c r="C1338" s="19" t="n"/>
      <c r="D1338" s="5" t="n"/>
      <c r="E1338" s="6">
        <f>IF(B1338&amp;""="","",IFERROR(INDEX('المشاريع'!$B$6:$B$205,MATCH(B1338&amp;"",'المشاريع'!$A$6:$A$205,0))&amp;"","كود غير موجود"))</f>
        <v/>
      </c>
      <c r="F1338" s="18">
        <f>IF(OR(B1338&amp;""="",NOT(ISNUMBER(C1338))),"",IFERROR(IF(INDEX('المشاريع'!$D$6:$D$205,MATCH(B1338&amp;"",'المشاريع'!$A$6:$A$205,0))="بالساعة",ROUND(C1338*INDEX('المشاريع'!$F$6:$F$205,MATCH(B1338&amp;"",'المشاريع'!$A$6:$A$205,0)),2),0),0))</f>
        <v/>
      </c>
    </row>
    <row r="1339">
      <c r="A1339" s="13" t="n"/>
      <c r="B1339" s="5" t="n"/>
      <c r="C1339" s="19" t="n"/>
      <c r="D1339" s="5" t="n"/>
      <c r="E1339" s="6">
        <f>IF(B1339&amp;""="","",IFERROR(INDEX('المشاريع'!$B$6:$B$205,MATCH(B1339&amp;"",'المشاريع'!$A$6:$A$205,0))&amp;"","كود غير موجود"))</f>
        <v/>
      </c>
      <c r="F1339" s="18">
        <f>IF(OR(B1339&amp;""="",NOT(ISNUMBER(C1339))),"",IFERROR(IF(INDEX('المشاريع'!$D$6:$D$205,MATCH(B1339&amp;"",'المشاريع'!$A$6:$A$205,0))="بالساعة",ROUND(C1339*INDEX('المشاريع'!$F$6:$F$205,MATCH(B1339&amp;"",'المشاريع'!$A$6:$A$205,0)),2),0),0))</f>
        <v/>
      </c>
    </row>
    <row r="1340">
      <c r="A1340" s="13" t="n"/>
      <c r="B1340" s="5" t="n"/>
      <c r="C1340" s="19" t="n"/>
      <c r="D1340" s="5" t="n"/>
      <c r="E1340" s="6">
        <f>IF(B1340&amp;""="","",IFERROR(INDEX('المشاريع'!$B$6:$B$205,MATCH(B1340&amp;"",'المشاريع'!$A$6:$A$205,0))&amp;"","كود غير موجود"))</f>
        <v/>
      </c>
      <c r="F1340" s="18">
        <f>IF(OR(B1340&amp;""="",NOT(ISNUMBER(C1340))),"",IFERROR(IF(INDEX('المشاريع'!$D$6:$D$205,MATCH(B1340&amp;"",'المشاريع'!$A$6:$A$205,0))="بالساعة",ROUND(C1340*INDEX('المشاريع'!$F$6:$F$205,MATCH(B1340&amp;"",'المشاريع'!$A$6:$A$205,0)),2),0),0))</f>
        <v/>
      </c>
    </row>
    <row r="1341">
      <c r="A1341" s="13" t="n"/>
      <c r="B1341" s="5" t="n"/>
      <c r="C1341" s="19" t="n"/>
      <c r="D1341" s="5" t="n"/>
      <c r="E1341" s="6">
        <f>IF(B1341&amp;""="","",IFERROR(INDEX('المشاريع'!$B$6:$B$205,MATCH(B1341&amp;"",'المشاريع'!$A$6:$A$205,0))&amp;"","كود غير موجود"))</f>
        <v/>
      </c>
      <c r="F1341" s="18">
        <f>IF(OR(B1341&amp;""="",NOT(ISNUMBER(C1341))),"",IFERROR(IF(INDEX('المشاريع'!$D$6:$D$205,MATCH(B1341&amp;"",'المشاريع'!$A$6:$A$205,0))="بالساعة",ROUND(C1341*INDEX('المشاريع'!$F$6:$F$205,MATCH(B1341&amp;"",'المشاريع'!$A$6:$A$205,0)),2),0),0))</f>
        <v/>
      </c>
    </row>
    <row r="1342">
      <c r="A1342" s="13" t="n"/>
      <c r="B1342" s="5" t="n"/>
      <c r="C1342" s="19" t="n"/>
      <c r="D1342" s="5" t="n"/>
      <c r="E1342" s="6">
        <f>IF(B1342&amp;""="","",IFERROR(INDEX('المشاريع'!$B$6:$B$205,MATCH(B1342&amp;"",'المشاريع'!$A$6:$A$205,0))&amp;"","كود غير موجود"))</f>
        <v/>
      </c>
      <c r="F1342" s="18">
        <f>IF(OR(B1342&amp;""="",NOT(ISNUMBER(C1342))),"",IFERROR(IF(INDEX('المشاريع'!$D$6:$D$205,MATCH(B1342&amp;"",'المشاريع'!$A$6:$A$205,0))="بالساعة",ROUND(C1342*INDEX('المشاريع'!$F$6:$F$205,MATCH(B1342&amp;"",'المشاريع'!$A$6:$A$205,0)),2),0),0))</f>
        <v/>
      </c>
    </row>
    <row r="1343">
      <c r="A1343" s="13" t="n"/>
      <c r="B1343" s="5" t="n"/>
      <c r="C1343" s="19" t="n"/>
      <c r="D1343" s="5" t="n"/>
      <c r="E1343" s="6">
        <f>IF(B1343&amp;""="","",IFERROR(INDEX('المشاريع'!$B$6:$B$205,MATCH(B1343&amp;"",'المشاريع'!$A$6:$A$205,0))&amp;"","كود غير موجود"))</f>
        <v/>
      </c>
      <c r="F1343" s="18">
        <f>IF(OR(B1343&amp;""="",NOT(ISNUMBER(C1343))),"",IFERROR(IF(INDEX('المشاريع'!$D$6:$D$205,MATCH(B1343&amp;"",'المشاريع'!$A$6:$A$205,0))="بالساعة",ROUND(C1343*INDEX('المشاريع'!$F$6:$F$205,MATCH(B1343&amp;"",'المشاريع'!$A$6:$A$205,0)),2),0),0))</f>
        <v/>
      </c>
    </row>
    <row r="1344">
      <c r="A1344" s="13" t="n"/>
      <c r="B1344" s="5" t="n"/>
      <c r="C1344" s="19" t="n"/>
      <c r="D1344" s="5" t="n"/>
      <c r="E1344" s="6">
        <f>IF(B1344&amp;""="","",IFERROR(INDEX('المشاريع'!$B$6:$B$205,MATCH(B1344&amp;"",'المشاريع'!$A$6:$A$205,0))&amp;"","كود غير موجود"))</f>
        <v/>
      </c>
      <c r="F1344" s="18">
        <f>IF(OR(B1344&amp;""="",NOT(ISNUMBER(C1344))),"",IFERROR(IF(INDEX('المشاريع'!$D$6:$D$205,MATCH(B1344&amp;"",'المشاريع'!$A$6:$A$205,0))="بالساعة",ROUND(C1344*INDEX('المشاريع'!$F$6:$F$205,MATCH(B1344&amp;"",'المشاريع'!$A$6:$A$205,0)),2),0),0))</f>
        <v/>
      </c>
    </row>
    <row r="1345">
      <c r="A1345" s="13" t="n"/>
      <c r="B1345" s="5" t="n"/>
      <c r="C1345" s="19" t="n"/>
      <c r="D1345" s="5" t="n"/>
      <c r="E1345" s="6">
        <f>IF(B1345&amp;""="","",IFERROR(INDEX('المشاريع'!$B$6:$B$205,MATCH(B1345&amp;"",'المشاريع'!$A$6:$A$205,0))&amp;"","كود غير موجود"))</f>
        <v/>
      </c>
      <c r="F1345" s="18">
        <f>IF(OR(B1345&amp;""="",NOT(ISNUMBER(C1345))),"",IFERROR(IF(INDEX('المشاريع'!$D$6:$D$205,MATCH(B1345&amp;"",'المشاريع'!$A$6:$A$205,0))="بالساعة",ROUND(C1345*INDEX('المشاريع'!$F$6:$F$205,MATCH(B1345&amp;"",'المشاريع'!$A$6:$A$205,0)),2),0),0))</f>
        <v/>
      </c>
    </row>
    <row r="1346">
      <c r="A1346" s="13" t="n"/>
      <c r="B1346" s="5" t="n"/>
      <c r="C1346" s="19" t="n"/>
      <c r="D1346" s="5" t="n"/>
      <c r="E1346" s="6">
        <f>IF(B1346&amp;""="","",IFERROR(INDEX('المشاريع'!$B$6:$B$205,MATCH(B1346&amp;"",'المشاريع'!$A$6:$A$205,0))&amp;"","كود غير موجود"))</f>
        <v/>
      </c>
      <c r="F1346" s="18">
        <f>IF(OR(B1346&amp;""="",NOT(ISNUMBER(C1346))),"",IFERROR(IF(INDEX('المشاريع'!$D$6:$D$205,MATCH(B1346&amp;"",'المشاريع'!$A$6:$A$205,0))="بالساعة",ROUND(C1346*INDEX('المشاريع'!$F$6:$F$205,MATCH(B1346&amp;"",'المشاريع'!$A$6:$A$205,0)),2),0),0))</f>
        <v/>
      </c>
    </row>
    <row r="1347">
      <c r="A1347" s="13" t="n"/>
      <c r="B1347" s="5" t="n"/>
      <c r="C1347" s="19" t="n"/>
      <c r="D1347" s="5" t="n"/>
      <c r="E1347" s="6">
        <f>IF(B1347&amp;""="","",IFERROR(INDEX('المشاريع'!$B$6:$B$205,MATCH(B1347&amp;"",'المشاريع'!$A$6:$A$205,0))&amp;"","كود غير موجود"))</f>
        <v/>
      </c>
      <c r="F1347" s="18">
        <f>IF(OR(B1347&amp;""="",NOT(ISNUMBER(C1347))),"",IFERROR(IF(INDEX('المشاريع'!$D$6:$D$205,MATCH(B1347&amp;"",'المشاريع'!$A$6:$A$205,0))="بالساعة",ROUND(C1347*INDEX('المشاريع'!$F$6:$F$205,MATCH(B1347&amp;"",'المشاريع'!$A$6:$A$205,0)),2),0),0))</f>
        <v/>
      </c>
    </row>
    <row r="1348">
      <c r="A1348" s="13" t="n"/>
      <c r="B1348" s="5" t="n"/>
      <c r="C1348" s="19" t="n"/>
      <c r="D1348" s="5" t="n"/>
      <c r="E1348" s="6">
        <f>IF(B1348&amp;""="","",IFERROR(INDEX('المشاريع'!$B$6:$B$205,MATCH(B1348&amp;"",'المشاريع'!$A$6:$A$205,0))&amp;"","كود غير موجود"))</f>
        <v/>
      </c>
      <c r="F1348" s="18">
        <f>IF(OR(B1348&amp;""="",NOT(ISNUMBER(C1348))),"",IFERROR(IF(INDEX('المشاريع'!$D$6:$D$205,MATCH(B1348&amp;"",'المشاريع'!$A$6:$A$205,0))="بالساعة",ROUND(C1348*INDEX('المشاريع'!$F$6:$F$205,MATCH(B1348&amp;"",'المشاريع'!$A$6:$A$205,0)),2),0),0))</f>
        <v/>
      </c>
    </row>
    <row r="1349">
      <c r="A1349" s="13" t="n"/>
      <c r="B1349" s="5" t="n"/>
      <c r="C1349" s="19" t="n"/>
      <c r="D1349" s="5" t="n"/>
      <c r="E1349" s="6">
        <f>IF(B1349&amp;""="","",IFERROR(INDEX('المشاريع'!$B$6:$B$205,MATCH(B1349&amp;"",'المشاريع'!$A$6:$A$205,0))&amp;"","كود غير موجود"))</f>
        <v/>
      </c>
      <c r="F1349" s="18">
        <f>IF(OR(B1349&amp;""="",NOT(ISNUMBER(C1349))),"",IFERROR(IF(INDEX('المشاريع'!$D$6:$D$205,MATCH(B1349&amp;"",'المشاريع'!$A$6:$A$205,0))="بالساعة",ROUND(C1349*INDEX('المشاريع'!$F$6:$F$205,MATCH(B1349&amp;"",'المشاريع'!$A$6:$A$205,0)),2),0),0))</f>
        <v/>
      </c>
    </row>
    <row r="1350">
      <c r="A1350" s="13" t="n"/>
      <c r="B1350" s="5" t="n"/>
      <c r="C1350" s="19" t="n"/>
      <c r="D1350" s="5" t="n"/>
      <c r="E1350" s="6">
        <f>IF(B1350&amp;""="","",IFERROR(INDEX('المشاريع'!$B$6:$B$205,MATCH(B1350&amp;"",'المشاريع'!$A$6:$A$205,0))&amp;"","كود غير موجود"))</f>
        <v/>
      </c>
      <c r="F1350" s="18">
        <f>IF(OR(B1350&amp;""="",NOT(ISNUMBER(C1350))),"",IFERROR(IF(INDEX('المشاريع'!$D$6:$D$205,MATCH(B1350&amp;"",'المشاريع'!$A$6:$A$205,0))="بالساعة",ROUND(C1350*INDEX('المشاريع'!$F$6:$F$205,MATCH(B1350&amp;"",'المشاريع'!$A$6:$A$205,0)),2),0),0))</f>
        <v/>
      </c>
    </row>
    <row r="1351">
      <c r="A1351" s="13" t="n"/>
      <c r="B1351" s="5" t="n"/>
      <c r="C1351" s="19" t="n"/>
      <c r="D1351" s="5" t="n"/>
      <c r="E1351" s="6">
        <f>IF(B1351&amp;""="","",IFERROR(INDEX('المشاريع'!$B$6:$B$205,MATCH(B1351&amp;"",'المشاريع'!$A$6:$A$205,0))&amp;"","كود غير موجود"))</f>
        <v/>
      </c>
      <c r="F1351" s="18">
        <f>IF(OR(B1351&amp;""="",NOT(ISNUMBER(C1351))),"",IFERROR(IF(INDEX('المشاريع'!$D$6:$D$205,MATCH(B1351&amp;"",'المشاريع'!$A$6:$A$205,0))="بالساعة",ROUND(C1351*INDEX('المشاريع'!$F$6:$F$205,MATCH(B1351&amp;"",'المشاريع'!$A$6:$A$205,0)),2),0),0))</f>
        <v/>
      </c>
    </row>
    <row r="1352">
      <c r="A1352" s="13" t="n"/>
      <c r="B1352" s="5" t="n"/>
      <c r="C1352" s="19" t="n"/>
      <c r="D1352" s="5" t="n"/>
      <c r="E1352" s="6">
        <f>IF(B1352&amp;""="","",IFERROR(INDEX('المشاريع'!$B$6:$B$205,MATCH(B1352&amp;"",'المشاريع'!$A$6:$A$205,0))&amp;"","كود غير موجود"))</f>
        <v/>
      </c>
      <c r="F1352" s="18">
        <f>IF(OR(B1352&amp;""="",NOT(ISNUMBER(C1352))),"",IFERROR(IF(INDEX('المشاريع'!$D$6:$D$205,MATCH(B1352&amp;"",'المشاريع'!$A$6:$A$205,0))="بالساعة",ROUND(C1352*INDEX('المشاريع'!$F$6:$F$205,MATCH(B1352&amp;"",'المشاريع'!$A$6:$A$205,0)),2),0),0))</f>
        <v/>
      </c>
    </row>
    <row r="1353">
      <c r="A1353" s="13" t="n"/>
      <c r="B1353" s="5" t="n"/>
      <c r="C1353" s="19" t="n"/>
      <c r="D1353" s="5" t="n"/>
      <c r="E1353" s="6">
        <f>IF(B1353&amp;""="","",IFERROR(INDEX('المشاريع'!$B$6:$B$205,MATCH(B1353&amp;"",'المشاريع'!$A$6:$A$205,0))&amp;"","كود غير موجود"))</f>
        <v/>
      </c>
      <c r="F1353" s="18">
        <f>IF(OR(B1353&amp;""="",NOT(ISNUMBER(C1353))),"",IFERROR(IF(INDEX('المشاريع'!$D$6:$D$205,MATCH(B1353&amp;"",'المشاريع'!$A$6:$A$205,0))="بالساعة",ROUND(C1353*INDEX('المشاريع'!$F$6:$F$205,MATCH(B1353&amp;"",'المشاريع'!$A$6:$A$205,0)),2),0),0))</f>
        <v/>
      </c>
    </row>
    <row r="1354">
      <c r="A1354" s="13" t="n"/>
      <c r="B1354" s="5" t="n"/>
      <c r="C1354" s="19" t="n"/>
      <c r="D1354" s="5" t="n"/>
      <c r="E1354" s="6">
        <f>IF(B1354&amp;""="","",IFERROR(INDEX('المشاريع'!$B$6:$B$205,MATCH(B1354&amp;"",'المشاريع'!$A$6:$A$205,0))&amp;"","كود غير موجود"))</f>
        <v/>
      </c>
      <c r="F1354" s="18">
        <f>IF(OR(B1354&amp;""="",NOT(ISNUMBER(C1354))),"",IFERROR(IF(INDEX('المشاريع'!$D$6:$D$205,MATCH(B1354&amp;"",'المشاريع'!$A$6:$A$205,0))="بالساعة",ROUND(C1354*INDEX('المشاريع'!$F$6:$F$205,MATCH(B1354&amp;"",'المشاريع'!$A$6:$A$205,0)),2),0),0))</f>
        <v/>
      </c>
    </row>
    <row r="1355">
      <c r="A1355" s="13" t="n"/>
      <c r="B1355" s="5" t="n"/>
      <c r="C1355" s="19" t="n"/>
      <c r="D1355" s="5" t="n"/>
      <c r="E1355" s="6">
        <f>IF(B1355&amp;""="","",IFERROR(INDEX('المشاريع'!$B$6:$B$205,MATCH(B1355&amp;"",'المشاريع'!$A$6:$A$205,0))&amp;"","كود غير موجود"))</f>
        <v/>
      </c>
      <c r="F1355" s="18">
        <f>IF(OR(B1355&amp;""="",NOT(ISNUMBER(C1355))),"",IFERROR(IF(INDEX('المشاريع'!$D$6:$D$205,MATCH(B1355&amp;"",'المشاريع'!$A$6:$A$205,0))="بالساعة",ROUND(C1355*INDEX('المشاريع'!$F$6:$F$205,MATCH(B1355&amp;"",'المشاريع'!$A$6:$A$205,0)),2),0),0))</f>
        <v/>
      </c>
    </row>
    <row r="1356">
      <c r="A1356" s="13" t="n"/>
      <c r="B1356" s="5" t="n"/>
      <c r="C1356" s="19" t="n"/>
      <c r="D1356" s="5" t="n"/>
      <c r="E1356" s="6">
        <f>IF(B1356&amp;""="","",IFERROR(INDEX('المشاريع'!$B$6:$B$205,MATCH(B1356&amp;"",'المشاريع'!$A$6:$A$205,0))&amp;"","كود غير موجود"))</f>
        <v/>
      </c>
      <c r="F1356" s="18">
        <f>IF(OR(B1356&amp;""="",NOT(ISNUMBER(C1356))),"",IFERROR(IF(INDEX('المشاريع'!$D$6:$D$205,MATCH(B1356&amp;"",'المشاريع'!$A$6:$A$205,0))="بالساعة",ROUND(C1356*INDEX('المشاريع'!$F$6:$F$205,MATCH(B1356&amp;"",'المشاريع'!$A$6:$A$205,0)),2),0),0))</f>
        <v/>
      </c>
    </row>
    <row r="1357">
      <c r="A1357" s="13" t="n"/>
      <c r="B1357" s="5" t="n"/>
      <c r="C1357" s="19" t="n"/>
      <c r="D1357" s="5" t="n"/>
      <c r="E1357" s="6">
        <f>IF(B1357&amp;""="","",IFERROR(INDEX('المشاريع'!$B$6:$B$205,MATCH(B1357&amp;"",'المشاريع'!$A$6:$A$205,0))&amp;"","كود غير موجود"))</f>
        <v/>
      </c>
      <c r="F1357" s="18">
        <f>IF(OR(B1357&amp;""="",NOT(ISNUMBER(C1357))),"",IFERROR(IF(INDEX('المشاريع'!$D$6:$D$205,MATCH(B1357&amp;"",'المشاريع'!$A$6:$A$205,0))="بالساعة",ROUND(C1357*INDEX('المشاريع'!$F$6:$F$205,MATCH(B1357&amp;"",'المشاريع'!$A$6:$A$205,0)),2),0),0))</f>
        <v/>
      </c>
    </row>
    <row r="1358">
      <c r="A1358" s="13" t="n"/>
      <c r="B1358" s="5" t="n"/>
      <c r="C1358" s="19" t="n"/>
      <c r="D1358" s="5" t="n"/>
      <c r="E1358" s="6">
        <f>IF(B1358&amp;""="","",IFERROR(INDEX('المشاريع'!$B$6:$B$205,MATCH(B1358&amp;"",'المشاريع'!$A$6:$A$205,0))&amp;"","كود غير موجود"))</f>
        <v/>
      </c>
      <c r="F1358" s="18">
        <f>IF(OR(B1358&amp;""="",NOT(ISNUMBER(C1358))),"",IFERROR(IF(INDEX('المشاريع'!$D$6:$D$205,MATCH(B1358&amp;"",'المشاريع'!$A$6:$A$205,0))="بالساعة",ROUND(C1358*INDEX('المشاريع'!$F$6:$F$205,MATCH(B1358&amp;"",'المشاريع'!$A$6:$A$205,0)),2),0),0))</f>
        <v/>
      </c>
    </row>
    <row r="1359">
      <c r="A1359" s="13" t="n"/>
      <c r="B1359" s="5" t="n"/>
      <c r="C1359" s="19" t="n"/>
      <c r="D1359" s="5" t="n"/>
      <c r="E1359" s="6">
        <f>IF(B1359&amp;""="","",IFERROR(INDEX('المشاريع'!$B$6:$B$205,MATCH(B1359&amp;"",'المشاريع'!$A$6:$A$205,0))&amp;"","كود غير موجود"))</f>
        <v/>
      </c>
      <c r="F1359" s="18">
        <f>IF(OR(B1359&amp;""="",NOT(ISNUMBER(C1359))),"",IFERROR(IF(INDEX('المشاريع'!$D$6:$D$205,MATCH(B1359&amp;"",'المشاريع'!$A$6:$A$205,0))="بالساعة",ROUND(C1359*INDEX('المشاريع'!$F$6:$F$205,MATCH(B1359&amp;"",'المشاريع'!$A$6:$A$205,0)),2),0),0))</f>
        <v/>
      </c>
    </row>
    <row r="1360">
      <c r="A1360" s="13" t="n"/>
      <c r="B1360" s="5" t="n"/>
      <c r="C1360" s="19" t="n"/>
      <c r="D1360" s="5" t="n"/>
      <c r="E1360" s="6">
        <f>IF(B1360&amp;""="","",IFERROR(INDEX('المشاريع'!$B$6:$B$205,MATCH(B1360&amp;"",'المشاريع'!$A$6:$A$205,0))&amp;"","كود غير موجود"))</f>
        <v/>
      </c>
      <c r="F1360" s="18">
        <f>IF(OR(B1360&amp;""="",NOT(ISNUMBER(C1360))),"",IFERROR(IF(INDEX('المشاريع'!$D$6:$D$205,MATCH(B1360&amp;"",'المشاريع'!$A$6:$A$205,0))="بالساعة",ROUND(C1360*INDEX('المشاريع'!$F$6:$F$205,MATCH(B1360&amp;"",'المشاريع'!$A$6:$A$205,0)),2),0),0))</f>
        <v/>
      </c>
    </row>
    <row r="1361">
      <c r="A1361" s="13" t="n"/>
      <c r="B1361" s="5" t="n"/>
      <c r="C1361" s="19" t="n"/>
      <c r="D1361" s="5" t="n"/>
      <c r="E1361" s="6">
        <f>IF(B1361&amp;""="","",IFERROR(INDEX('المشاريع'!$B$6:$B$205,MATCH(B1361&amp;"",'المشاريع'!$A$6:$A$205,0))&amp;"","كود غير موجود"))</f>
        <v/>
      </c>
      <c r="F1361" s="18">
        <f>IF(OR(B1361&amp;""="",NOT(ISNUMBER(C1361))),"",IFERROR(IF(INDEX('المشاريع'!$D$6:$D$205,MATCH(B1361&amp;"",'المشاريع'!$A$6:$A$205,0))="بالساعة",ROUND(C1361*INDEX('المشاريع'!$F$6:$F$205,MATCH(B1361&amp;"",'المشاريع'!$A$6:$A$205,0)),2),0),0))</f>
        <v/>
      </c>
    </row>
    <row r="1362">
      <c r="A1362" s="13" t="n"/>
      <c r="B1362" s="5" t="n"/>
      <c r="C1362" s="19" t="n"/>
      <c r="D1362" s="5" t="n"/>
      <c r="E1362" s="6">
        <f>IF(B1362&amp;""="","",IFERROR(INDEX('المشاريع'!$B$6:$B$205,MATCH(B1362&amp;"",'المشاريع'!$A$6:$A$205,0))&amp;"","كود غير موجود"))</f>
        <v/>
      </c>
      <c r="F1362" s="18">
        <f>IF(OR(B1362&amp;""="",NOT(ISNUMBER(C1362))),"",IFERROR(IF(INDEX('المشاريع'!$D$6:$D$205,MATCH(B1362&amp;"",'المشاريع'!$A$6:$A$205,0))="بالساعة",ROUND(C1362*INDEX('المشاريع'!$F$6:$F$205,MATCH(B1362&amp;"",'المشاريع'!$A$6:$A$205,0)),2),0),0))</f>
        <v/>
      </c>
    </row>
    <row r="1363">
      <c r="A1363" s="13" t="n"/>
      <c r="B1363" s="5" t="n"/>
      <c r="C1363" s="19" t="n"/>
      <c r="D1363" s="5" t="n"/>
      <c r="E1363" s="6">
        <f>IF(B1363&amp;""="","",IFERROR(INDEX('المشاريع'!$B$6:$B$205,MATCH(B1363&amp;"",'المشاريع'!$A$6:$A$205,0))&amp;"","كود غير موجود"))</f>
        <v/>
      </c>
      <c r="F1363" s="18">
        <f>IF(OR(B1363&amp;""="",NOT(ISNUMBER(C1363))),"",IFERROR(IF(INDEX('المشاريع'!$D$6:$D$205,MATCH(B1363&amp;"",'المشاريع'!$A$6:$A$205,0))="بالساعة",ROUND(C1363*INDEX('المشاريع'!$F$6:$F$205,MATCH(B1363&amp;"",'المشاريع'!$A$6:$A$205,0)),2),0),0))</f>
        <v/>
      </c>
    </row>
    <row r="1364">
      <c r="A1364" s="13" t="n"/>
      <c r="B1364" s="5" t="n"/>
      <c r="C1364" s="19" t="n"/>
      <c r="D1364" s="5" t="n"/>
      <c r="E1364" s="6">
        <f>IF(B1364&amp;""="","",IFERROR(INDEX('المشاريع'!$B$6:$B$205,MATCH(B1364&amp;"",'المشاريع'!$A$6:$A$205,0))&amp;"","كود غير موجود"))</f>
        <v/>
      </c>
      <c r="F1364" s="18">
        <f>IF(OR(B1364&amp;""="",NOT(ISNUMBER(C1364))),"",IFERROR(IF(INDEX('المشاريع'!$D$6:$D$205,MATCH(B1364&amp;"",'المشاريع'!$A$6:$A$205,0))="بالساعة",ROUND(C1364*INDEX('المشاريع'!$F$6:$F$205,MATCH(B1364&amp;"",'المشاريع'!$A$6:$A$205,0)),2),0),0))</f>
        <v/>
      </c>
    </row>
    <row r="1365">
      <c r="A1365" s="13" t="n"/>
      <c r="B1365" s="5" t="n"/>
      <c r="C1365" s="19" t="n"/>
      <c r="D1365" s="5" t="n"/>
      <c r="E1365" s="6">
        <f>IF(B1365&amp;""="","",IFERROR(INDEX('المشاريع'!$B$6:$B$205,MATCH(B1365&amp;"",'المشاريع'!$A$6:$A$205,0))&amp;"","كود غير موجود"))</f>
        <v/>
      </c>
      <c r="F1365" s="18">
        <f>IF(OR(B1365&amp;""="",NOT(ISNUMBER(C1365))),"",IFERROR(IF(INDEX('المشاريع'!$D$6:$D$205,MATCH(B1365&amp;"",'المشاريع'!$A$6:$A$205,0))="بالساعة",ROUND(C1365*INDEX('المشاريع'!$F$6:$F$205,MATCH(B1365&amp;"",'المشاريع'!$A$6:$A$205,0)),2),0),0))</f>
        <v/>
      </c>
    </row>
    <row r="1366">
      <c r="A1366" s="13" t="n"/>
      <c r="B1366" s="5" t="n"/>
      <c r="C1366" s="19" t="n"/>
      <c r="D1366" s="5" t="n"/>
      <c r="E1366" s="6">
        <f>IF(B1366&amp;""="","",IFERROR(INDEX('المشاريع'!$B$6:$B$205,MATCH(B1366&amp;"",'المشاريع'!$A$6:$A$205,0))&amp;"","كود غير موجود"))</f>
        <v/>
      </c>
      <c r="F1366" s="18">
        <f>IF(OR(B1366&amp;""="",NOT(ISNUMBER(C1366))),"",IFERROR(IF(INDEX('المشاريع'!$D$6:$D$205,MATCH(B1366&amp;"",'المشاريع'!$A$6:$A$205,0))="بالساعة",ROUND(C1366*INDEX('المشاريع'!$F$6:$F$205,MATCH(B1366&amp;"",'المشاريع'!$A$6:$A$205,0)),2),0),0))</f>
        <v/>
      </c>
    </row>
    <row r="1367">
      <c r="A1367" s="13" t="n"/>
      <c r="B1367" s="5" t="n"/>
      <c r="C1367" s="19" t="n"/>
      <c r="D1367" s="5" t="n"/>
      <c r="E1367" s="6">
        <f>IF(B1367&amp;""="","",IFERROR(INDEX('المشاريع'!$B$6:$B$205,MATCH(B1367&amp;"",'المشاريع'!$A$6:$A$205,0))&amp;"","كود غير موجود"))</f>
        <v/>
      </c>
      <c r="F1367" s="18">
        <f>IF(OR(B1367&amp;""="",NOT(ISNUMBER(C1367))),"",IFERROR(IF(INDEX('المشاريع'!$D$6:$D$205,MATCH(B1367&amp;"",'المشاريع'!$A$6:$A$205,0))="بالساعة",ROUND(C1367*INDEX('المشاريع'!$F$6:$F$205,MATCH(B1367&amp;"",'المشاريع'!$A$6:$A$205,0)),2),0),0))</f>
        <v/>
      </c>
    </row>
    <row r="1368">
      <c r="A1368" s="13" t="n"/>
      <c r="B1368" s="5" t="n"/>
      <c r="C1368" s="19" t="n"/>
      <c r="D1368" s="5" t="n"/>
      <c r="E1368" s="6">
        <f>IF(B1368&amp;""="","",IFERROR(INDEX('المشاريع'!$B$6:$B$205,MATCH(B1368&amp;"",'المشاريع'!$A$6:$A$205,0))&amp;"","كود غير موجود"))</f>
        <v/>
      </c>
      <c r="F1368" s="18">
        <f>IF(OR(B1368&amp;""="",NOT(ISNUMBER(C1368))),"",IFERROR(IF(INDEX('المشاريع'!$D$6:$D$205,MATCH(B1368&amp;"",'المشاريع'!$A$6:$A$205,0))="بالساعة",ROUND(C1368*INDEX('المشاريع'!$F$6:$F$205,MATCH(B1368&amp;"",'المشاريع'!$A$6:$A$205,0)),2),0),0))</f>
        <v/>
      </c>
    </row>
    <row r="1369">
      <c r="A1369" s="13" t="n"/>
      <c r="B1369" s="5" t="n"/>
      <c r="C1369" s="19" t="n"/>
      <c r="D1369" s="5" t="n"/>
      <c r="E1369" s="6">
        <f>IF(B1369&amp;""="","",IFERROR(INDEX('المشاريع'!$B$6:$B$205,MATCH(B1369&amp;"",'المشاريع'!$A$6:$A$205,0))&amp;"","كود غير موجود"))</f>
        <v/>
      </c>
      <c r="F1369" s="18">
        <f>IF(OR(B1369&amp;""="",NOT(ISNUMBER(C1369))),"",IFERROR(IF(INDEX('المشاريع'!$D$6:$D$205,MATCH(B1369&amp;"",'المشاريع'!$A$6:$A$205,0))="بالساعة",ROUND(C1369*INDEX('المشاريع'!$F$6:$F$205,MATCH(B1369&amp;"",'المشاريع'!$A$6:$A$205,0)),2),0),0))</f>
        <v/>
      </c>
    </row>
    <row r="1370">
      <c r="A1370" s="13" t="n"/>
      <c r="B1370" s="5" t="n"/>
      <c r="C1370" s="19" t="n"/>
      <c r="D1370" s="5" t="n"/>
      <c r="E1370" s="6">
        <f>IF(B1370&amp;""="","",IFERROR(INDEX('المشاريع'!$B$6:$B$205,MATCH(B1370&amp;"",'المشاريع'!$A$6:$A$205,0))&amp;"","كود غير موجود"))</f>
        <v/>
      </c>
      <c r="F1370" s="18">
        <f>IF(OR(B1370&amp;""="",NOT(ISNUMBER(C1370))),"",IFERROR(IF(INDEX('المشاريع'!$D$6:$D$205,MATCH(B1370&amp;"",'المشاريع'!$A$6:$A$205,0))="بالساعة",ROUND(C1370*INDEX('المشاريع'!$F$6:$F$205,MATCH(B1370&amp;"",'المشاريع'!$A$6:$A$205,0)),2),0),0))</f>
        <v/>
      </c>
    </row>
    <row r="1371">
      <c r="A1371" s="13" t="n"/>
      <c r="B1371" s="5" t="n"/>
      <c r="C1371" s="19" t="n"/>
      <c r="D1371" s="5" t="n"/>
      <c r="E1371" s="6">
        <f>IF(B1371&amp;""="","",IFERROR(INDEX('المشاريع'!$B$6:$B$205,MATCH(B1371&amp;"",'المشاريع'!$A$6:$A$205,0))&amp;"","كود غير موجود"))</f>
        <v/>
      </c>
      <c r="F1371" s="18">
        <f>IF(OR(B1371&amp;""="",NOT(ISNUMBER(C1371))),"",IFERROR(IF(INDEX('المشاريع'!$D$6:$D$205,MATCH(B1371&amp;"",'المشاريع'!$A$6:$A$205,0))="بالساعة",ROUND(C1371*INDEX('المشاريع'!$F$6:$F$205,MATCH(B1371&amp;"",'المشاريع'!$A$6:$A$205,0)),2),0),0))</f>
        <v/>
      </c>
    </row>
    <row r="1372">
      <c r="A1372" s="13" t="n"/>
      <c r="B1372" s="5" t="n"/>
      <c r="C1372" s="19" t="n"/>
      <c r="D1372" s="5" t="n"/>
      <c r="E1372" s="6">
        <f>IF(B1372&amp;""="","",IFERROR(INDEX('المشاريع'!$B$6:$B$205,MATCH(B1372&amp;"",'المشاريع'!$A$6:$A$205,0))&amp;"","كود غير موجود"))</f>
        <v/>
      </c>
      <c r="F1372" s="18">
        <f>IF(OR(B1372&amp;""="",NOT(ISNUMBER(C1372))),"",IFERROR(IF(INDEX('المشاريع'!$D$6:$D$205,MATCH(B1372&amp;"",'المشاريع'!$A$6:$A$205,0))="بالساعة",ROUND(C1372*INDEX('المشاريع'!$F$6:$F$205,MATCH(B1372&amp;"",'المشاريع'!$A$6:$A$205,0)),2),0),0))</f>
        <v/>
      </c>
    </row>
    <row r="1373">
      <c r="A1373" s="13" t="n"/>
      <c r="B1373" s="5" t="n"/>
      <c r="C1373" s="19" t="n"/>
      <c r="D1373" s="5" t="n"/>
      <c r="E1373" s="6">
        <f>IF(B1373&amp;""="","",IFERROR(INDEX('المشاريع'!$B$6:$B$205,MATCH(B1373&amp;"",'المشاريع'!$A$6:$A$205,0))&amp;"","كود غير موجود"))</f>
        <v/>
      </c>
      <c r="F1373" s="18">
        <f>IF(OR(B1373&amp;""="",NOT(ISNUMBER(C1373))),"",IFERROR(IF(INDEX('المشاريع'!$D$6:$D$205,MATCH(B1373&amp;"",'المشاريع'!$A$6:$A$205,0))="بالساعة",ROUND(C1373*INDEX('المشاريع'!$F$6:$F$205,MATCH(B1373&amp;"",'المشاريع'!$A$6:$A$205,0)),2),0),0))</f>
        <v/>
      </c>
    </row>
    <row r="1374">
      <c r="A1374" s="13" t="n"/>
      <c r="B1374" s="5" t="n"/>
      <c r="C1374" s="19" t="n"/>
      <c r="D1374" s="5" t="n"/>
      <c r="E1374" s="6">
        <f>IF(B1374&amp;""="","",IFERROR(INDEX('المشاريع'!$B$6:$B$205,MATCH(B1374&amp;"",'المشاريع'!$A$6:$A$205,0))&amp;"","كود غير موجود"))</f>
        <v/>
      </c>
      <c r="F1374" s="18">
        <f>IF(OR(B1374&amp;""="",NOT(ISNUMBER(C1374))),"",IFERROR(IF(INDEX('المشاريع'!$D$6:$D$205,MATCH(B1374&amp;"",'المشاريع'!$A$6:$A$205,0))="بالساعة",ROUND(C1374*INDEX('المشاريع'!$F$6:$F$205,MATCH(B1374&amp;"",'المشاريع'!$A$6:$A$205,0)),2),0),0))</f>
        <v/>
      </c>
    </row>
    <row r="1375">
      <c r="A1375" s="13" t="n"/>
      <c r="B1375" s="5" t="n"/>
      <c r="C1375" s="19" t="n"/>
      <c r="D1375" s="5" t="n"/>
      <c r="E1375" s="6">
        <f>IF(B1375&amp;""="","",IFERROR(INDEX('المشاريع'!$B$6:$B$205,MATCH(B1375&amp;"",'المشاريع'!$A$6:$A$205,0))&amp;"","كود غير موجود"))</f>
        <v/>
      </c>
      <c r="F1375" s="18">
        <f>IF(OR(B1375&amp;""="",NOT(ISNUMBER(C1375))),"",IFERROR(IF(INDEX('المشاريع'!$D$6:$D$205,MATCH(B1375&amp;"",'المشاريع'!$A$6:$A$205,0))="بالساعة",ROUND(C1375*INDEX('المشاريع'!$F$6:$F$205,MATCH(B1375&amp;"",'المشاريع'!$A$6:$A$205,0)),2),0),0))</f>
        <v/>
      </c>
    </row>
    <row r="1376">
      <c r="A1376" s="13" t="n"/>
      <c r="B1376" s="5" t="n"/>
      <c r="C1376" s="19" t="n"/>
      <c r="D1376" s="5" t="n"/>
      <c r="E1376" s="6">
        <f>IF(B1376&amp;""="","",IFERROR(INDEX('المشاريع'!$B$6:$B$205,MATCH(B1376&amp;"",'المشاريع'!$A$6:$A$205,0))&amp;"","كود غير موجود"))</f>
        <v/>
      </c>
      <c r="F1376" s="18">
        <f>IF(OR(B1376&amp;""="",NOT(ISNUMBER(C1376))),"",IFERROR(IF(INDEX('المشاريع'!$D$6:$D$205,MATCH(B1376&amp;"",'المشاريع'!$A$6:$A$205,0))="بالساعة",ROUND(C1376*INDEX('المشاريع'!$F$6:$F$205,MATCH(B1376&amp;"",'المشاريع'!$A$6:$A$205,0)),2),0),0))</f>
        <v/>
      </c>
    </row>
    <row r="1377">
      <c r="A1377" s="13" t="n"/>
      <c r="B1377" s="5" t="n"/>
      <c r="C1377" s="19" t="n"/>
      <c r="D1377" s="5" t="n"/>
      <c r="E1377" s="6">
        <f>IF(B1377&amp;""="","",IFERROR(INDEX('المشاريع'!$B$6:$B$205,MATCH(B1377&amp;"",'المشاريع'!$A$6:$A$205,0))&amp;"","كود غير موجود"))</f>
        <v/>
      </c>
      <c r="F1377" s="18">
        <f>IF(OR(B1377&amp;""="",NOT(ISNUMBER(C1377))),"",IFERROR(IF(INDEX('المشاريع'!$D$6:$D$205,MATCH(B1377&amp;"",'المشاريع'!$A$6:$A$205,0))="بالساعة",ROUND(C1377*INDEX('المشاريع'!$F$6:$F$205,MATCH(B1377&amp;"",'المشاريع'!$A$6:$A$205,0)),2),0),0))</f>
        <v/>
      </c>
    </row>
    <row r="1378">
      <c r="A1378" s="13" t="n"/>
      <c r="B1378" s="5" t="n"/>
      <c r="C1378" s="19" t="n"/>
      <c r="D1378" s="5" t="n"/>
      <c r="E1378" s="6">
        <f>IF(B1378&amp;""="","",IFERROR(INDEX('المشاريع'!$B$6:$B$205,MATCH(B1378&amp;"",'المشاريع'!$A$6:$A$205,0))&amp;"","كود غير موجود"))</f>
        <v/>
      </c>
      <c r="F1378" s="18">
        <f>IF(OR(B1378&amp;""="",NOT(ISNUMBER(C1378))),"",IFERROR(IF(INDEX('المشاريع'!$D$6:$D$205,MATCH(B1378&amp;"",'المشاريع'!$A$6:$A$205,0))="بالساعة",ROUND(C1378*INDEX('المشاريع'!$F$6:$F$205,MATCH(B1378&amp;"",'المشاريع'!$A$6:$A$205,0)),2),0),0))</f>
        <v/>
      </c>
    </row>
    <row r="1379">
      <c r="A1379" s="13" t="n"/>
      <c r="B1379" s="5" t="n"/>
      <c r="C1379" s="19" t="n"/>
      <c r="D1379" s="5" t="n"/>
      <c r="E1379" s="6">
        <f>IF(B1379&amp;""="","",IFERROR(INDEX('المشاريع'!$B$6:$B$205,MATCH(B1379&amp;"",'المشاريع'!$A$6:$A$205,0))&amp;"","كود غير موجود"))</f>
        <v/>
      </c>
      <c r="F1379" s="18">
        <f>IF(OR(B1379&amp;""="",NOT(ISNUMBER(C1379))),"",IFERROR(IF(INDEX('المشاريع'!$D$6:$D$205,MATCH(B1379&amp;"",'المشاريع'!$A$6:$A$205,0))="بالساعة",ROUND(C1379*INDEX('المشاريع'!$F$6:$F$205,MATCH(B1379&amp;"",'المشاريع'!$A$6:$A$205,0)),2),0),0))</f>
        <v/>
      </c>
    </row>
    <row r="1380">
      <c r="A1380" s="13" t="n"/>
      <c r="B1380" s="5" t="n"/>
      <c r="C1380" s="19" t="n"/>
      <c r="D1380" s="5" t="n"/>
      <c r="E1380" s="6">
        <f>IF(B1380&amp;""="","",IFERROR(INDEX('المشاريع'!$B$6:$B$205,MATCH(B1380&amp;"",'المشاريع'!$A$6:$A$205,0))&amp;"","كود غير موجود"))</f>
        <v/>
      </c>
      <c r="F1380" s="18">
        <f>IF(OR(B1380&amp;""="",NOT(ISNUMBER(C1380))),"",IFERROR(IF(INDEX('المشاريع'!$D$6:$D$205,MATCH(B1380&amp;"",'المشاريع'!$A$6:$A$205,0))="بالساعة",ROUND(C1380*INDEX('المشاريع'!$F$6:$F$205,MATCH(B1380&amp;"",'المشاريع'!$A$6:$A$205,0)),2),0),0))</f>
        <v/>
      </c>
    </row>
    <row r="1381">
      <c r="A1381" s="13" t="n"/>
      <c r="B1381" s="5" t="n"/>
      <c r="C1381" s="19" t="n"/>
      <c r="D1381" s="5" t="n"/>
      <c r="E1381" s="6">
        <f>IF(B1381&amp;""="","",IFERROR(INDEX('المشاريع'!$B$6:$B$205,MATCH(B1381&amp;"",'المشاريع'!$A$6:$A$205,0))&amp;"","كود غير موجود"))</f>
        <v/>
      </c>
      <c r="F1381" s="18">
        <f>IF(OR(B1381&amp;""="",NOT(ISNUMBER(C1381))),"",IFERROR(IF(INDEX('المشاريع'!$D$6:$D$205,MATCH(B1381&amp;"",'المشاريع'!$A$6:$A$205,0))="بالساعة",ROUND(C1381*INDEX('المشاريع'!$F$6:$F$205,MATCH(B1381&amp;"",'المشاريع'!$A$6:$A$205,0)),2),0),0))</f>
        <v/>
      </c>
    </row>
    <row r="1382">
      <c r="A1382" s="13" t="n"/>
      <c r="B1382" s="5" t="n"/>
      <c r="C1382" s="19" t="n"/>
      <c r="D1382" s="5" t="n"/>
      <c r="E1382" s="6">
        <f>IF(B1382&amp;""="","",IFERROR(INDEX('المشاريع'!$B$6:$B$205,MATCH(B1382&amp;"",'المشاريع'!$A$6:$A$205,0))&amp;"","كود غير موجود"))</f>
        <v/>
      </c>
      <c r="F1382" s="18">
        <f>IF(OR(B1382&amp;""="",NOT(ISNUMBER(C1382))),"",IFERROR(IF(INDEX('المشاريع'!$D$6:$D$205,MATCH(B1382&amp;"",'المشاريع'!$A$6:$A$205,0))="بالساعة",ROUND(C1382*INDEX('المشاريع'!$F$6:$F$205,MATCH(B1382&amp;"",'المشاريع'!$A$6:$A$205,0)),2),0),0))</f>
        <v/>
      </c>
    </row>
    <row r="1383">
      <c r="A1383" s="13" t="n"/>
      <c r="B1383" s="5" t="n"/>
      <c r="C1383" s="19" t="n"/>
      <c r="D1383" s="5" t="n"/>
      <c r="E1383" s="6">
        <f>IF(B1383&amp;""="","",IFERROR(INDEX('المشاريع'!$B$6:$B$205,MATCH(B1383&amp;"",'المشاريع'!$A$6:$A$205,0))&amp;"","كود غير موجود"))</f>
        <v/>
      </c>
      <c r="F1383" s="18">
        <f>IF(OR(B1383&amp;""="",NOT(ISNUMBER(C1383))),"",IFERROR(IF(INDEX('المشاريع'!$D$6:$D$205,MATCH(B1383&amp;"",'المشاريع'!$A$6:$A$205,0))="بالساعة",ROUND(C1383*INDEX('المشاريع'!$F$6:$F$205,MATCH(B1383&amp;"",'المشاريع'!$A$6:$A$205,0)),2),0),0))</f>
        <v/>
      </c>
    </row>
    <row r="1384">
      <c r="A1384" s="13" t="n"/>
      <c r="B1384" s="5" t="n"/>
      <c r="C1384" s="19" t="n"/>
      <c r="D1384" s="5" t="n"/>
      <c r="E1384" s="6">
        <f>IF(B1384&amp;""="","",IFERROR(INDEX('المشاريع'!$B$6:$B$205,MATCH(B1384&amp;"",'المشاريع'!$A$6:$A$205,0))&amp;"","كود غير موجود"))</f>
        <v/>
      </c>
      <c r="F1384" s="18">
        <f>IF(OR(B1384&amp;""="",NOT(ISNUMBER(C1384))),"",IFERROR(IF(INDEX('المشاريع'!$D$6:$D$205,MATCH(B1384&amp;"",'المشاريع'!$A$6:$A$205,0))="بالساعة",ROUND(C1384*INDEX('المشاريع'!$F$6:$F$205,MATCH(B1384&amp;"",'المشاريع'!$A$6:$A$205,0)),2),0),0))</f>
        <v/>
      </c>
    </row>
    <row r="1385">
      <c r="A1385" s="13" t="n"/>
      <c r="B1385" s="5" t="n"/>
      <c r="C1385" s="19" t="n"/>
      <c r="D1385" s="5" t="n"/>
      <c r="E1385" s="6">
        <f>IF(B1385&amp;""="","",IFERROR(INDEX('المشاريع'!$B$6:$B$205,MATCH(B1385&amp;"",'المشاريع'!$A$6:$A$205,0))&amp;"","كود غير موجود"))</f>
        <v/>
      </c>
      <c r="F1385" s="18">
        <f>IF(OR(B1385&amp;""="",NOT(ISNUMBER(C1385))),"",IFERROR(IF(INDEX('المشاريع'!$D$6:$D$205,MATCH(B1385&amp;"",'المشاريع'!$A$6:$A$205,0))="بالساعة",ROUND(C1385*INDEX('المشاريع'!$F$6:$F$205,MATCH(B1385&amp;"",'المشاريع'!$A$6:$A$205,0)),2),0),0))</f>
        <v/>
      </c>
    </row>
    <row r="1386">
      <c r="A1386" s="13" t="n"/>
      <c r="B1386" s="5" t="n"/>
      <c r="C1386" s="19" t="n"/>
      <c r="D1386" s="5" t="n"/>
      <c r="E1386" s="6">
        <f>IF(B1386&amp;""="","",IFERROR(INDEX('المشاريع'!$B$6:$B$205,MATCH(B1386&amp;"",'المشاريع'!$A$6:$A$205,0))&amp;"","كود غير موجود"))</f>
        <v/>
      </c>
      <c r="F1386" s="18">
        <f>IF(OR(B1386&amp;""="",NOT(ISNUMBER(C1386))),"",IFERROR(IF(INDEX('المشاريع'!$D$6:$D$205,MATCH(B1386&amp;"",'المشاريع'!$A$6:$A$205,0))="بالساعة",ROUND(C1386*INDEX('المشاريع'!$F$6:$F$205,MATCH(B1386&amp;"",'المشاريع'!$A$6:$A$205,0)),2),0),0))</f>
        <v/>
      </c>
    </row>
    <row r="1387">
      <c r="A1387" s="13" t="n"/>
      <c r="B1387" s="5" t="n"/>
      <c r="C1387" s="19" t="n"/>
      <c r="D1387" s="5" t="n"/>
      <c r="E1387" s="6">
        <f>IF(B1387&amp;""="","",IFERROR(INDEX('المشاريع'!$B$6:$B$205,MATCH(B1387&amp;"",'المشاريع'!$A$6:$A$205,0))&amp;"","كود غير موجود"))</f>
        <v/>
      </c>
      <c r="F1387" s="18">
        <f>IF(OR(B1387&amp;""="",NOT(ISNUMBER(C1387))),"",IFERROR(IF(INDEX('المشاريع'!$D$6:$D$205,MATCH(B1387&amp;"",'المشاريع'!$A$6:$A$205,0))="بالساعة",ROUND(C1387*INDEX('المشاريع'!$F$6:$F$205,MATCH(B1387&amp;"",'المشاريع'!$A$6:$A$205,0)),2),0),0))</f>
        <v/>
      </c>
    </row>
    <row r="1388">
      <c r="A1388" s="13" t="n"/>
      <c r="B1388" s="5" t="n"/>
      <c r="C1388" s="19" t="n"/>
      <c r="D1388" s="5" t="n"/>
      <c r="E1388" s="6">
        <f>IF(B1388&amp;""="","",IFERROR(INDEX('المشاريع'!$B$6:$B$205,MATCH(B1388&amp;"",'المشاريع'!$A$6:$A$205,0))&amp;"","كود غير موجود"))</f>
        <v/>
      </c>
      <c r="F1388" s="18">
        <f>IF(OR(B1388&amp;""="",NOT(ISNUMBER(C1388))),"",IFERROR(IF(INDEX('المشاريع'!$D$6:$D$205,MATCH(B1388&amp;"",'المشاريع'!$A$6:$A$205,0))="بالساعة",ROUND(C1388*INDEX('المشاريع'!$F$6:$F$205,MATCH(B1388&amp;"",'المشاريع'!$A$6:$A$205,0)),2),0),0))</f>
        <v/>
      </c>
    </row>
    <row r="1389">
      <c r="A1389" s="13" t="n"/>
      <c r="B1389" s="5" t="n"/>
      <c r="C1389" s="19" t="n"/>
      <c r="D1389" s="5" t="n"/>
      <c r="E1389" s="6">
        <f>IF(B1389&amp;""="","",IFERROR(INDEX('المشاريع'!$B$6:$B$205,MATCH(B1389&amp;"",'المشاريع'!$A$6:$A$205,0))&amp;"","كود غير موجود"))</f>
        <v/>
      </c>
      <c r="F1389" s="18">
        <f>IF(OR(B1389&amp;""="",NOT(ISNUMBER(C1389))),"",IFERROR(IF(INDEX('المشاريع'!$D$6:$D$205,MATCH(B1389&amp;"",'المشاريع'!$A$6:$A$205,0))="بالساعة",ROUND(C1389*INDEX('المشاريع'!$F$6:$F$205,MATCH(B1389&amp;"",'المشاريع'!$A$6:$A$205,0)),2),0),0))</f>
        <v/>
      </c>
    </row>
    <row r="1390">
      <c r="A1390" s="13" t="n"/>
      <c r="B1390" s="5" t="n"/>
      <c r="C1390" s="19" t="n"/>
      <c r="D1390" s="5" t="n"/>
      <c r="E1390" s="6">
        <f>IF(B1390&amp;""="","",IFERROR(INDEX('المشاريع'!$B$6:$B$205,MATCH(B1390&amp;"",'المشاريع'!$A$6:$A$205,0))&amp;"","كود غير موجود"))</f>
        <v/>
      </c>
      <c r="F1390" s="18">
        <f>IF(OR(B1390&amp;""="",NOT(ISNUMBER(C1390))),"",IFERROR(IF(INDEX('المشاريع'!$D$6:$D$205,MATCH(B1390&amp;"",'المشاريع'!$A$6:$A$205,0))="بالساعة",ROUND(C1390*INDEX('المشاريع'!$F$6:$F$205,MATCH(B1390&amp;"",'المشاريع'!$A$6:$A$205,0)),2),0),0))</f>
        <v/>
      </c>
    </row>
    <row r="1391">
      <c r="A1391" s="13" t="n"/>
      <c r="B1391" s="5" t="n"/>
      <c r="C1391" s="19" t="n"/>
      <c r="D1391" s="5" t="n"/>
      <c r="E1391" s="6">
        <f>IF(B1391&amp;""="","",IFERROR(INDEX('المشاريع'!$B$6:$B$205,MATCH(B1391&amp;"",'المشاريع'!$A$6:$A$205,0))&amp;"","كود غير موجود"))</f>
        <v/>
      </c>
      <c r="F1391" s="18">
        <f>IF(OR(B1391&amp;""="",NOT(ISNUMBER(C1391))),"",IFERROR(IF(INDEX('المشاريع'!$D$6:$D$205,MATCH(B1391&amp;"",'المشاريع'!$A$6:$A$205,0))="بالساعة",ROUND(C1391*INDEX('المشاريع'!$F$6:$F$205,MATCH(B1391&amp;"",'المشاريع'!$A$6:$A$205,0)),2),0),0))</f>
        <v/>
      </c>
    </row>
    <row r="1392">
      <c r="A1392" s="13" t="n"/>
      <c r="B1392" s="5" t="n"/>
      <c r="C1392" s="19" t="n"/>
      <c r="D1392" s="5" t="n"/>
      <c r="E1392" s="6">
        <f>IF(B1392&amp;""="","",IFERROR(INDEX('المشاريع'!$B$6:$B$205,MATCH(B1392&amp;"",'المشاريع'!$A$6:$A$205,0))&amp;"","كود غير موجود"))</f>
        <v/>
      </c>
      <c r="F1392" s="18">
        <f>IF(OR(B1392&amp;""="",NOT(ISNUMBER(C1392))),"",IFERROR(IF(INDEX('المشاريع'!$D$6:$D$205,MATCH(B1392&amp;"",'المشاريع'!$A$6:$A$205,0))="بالساعة",ROUND(C1392*INDEX('المشاريع'!$F$6:$F$205,MATCH(B1392&amp;"",'المشاريع'!$A$6:$A$205,0)),2),0),0))</f>
        <v/>
      </c>
    </row>
    <row r="1393">
      <c r="A1393" s="13" t="n"/>
      <c r="B1393" s="5" t="n"/>
      <c r="C1393" s="19" t="n"/>
      <c r="D1393" s="5" t="n"/>
      <c r="E1393" s="6">
        <f>IF(B1393&amp;""="","",IFERROR(INDEX('المشاريع'!$B$6:$B$205,MATCH(B1393&amp;"",'المشاريع'!$A$6:$A$205,0))&amp;"","كود غير موجود"))</f>
        <v/>
      </c>
      <c r="F1393" s="18">
        <f>IF(OR(B1393&amp;""="",NOT(ISNUMBER(C1393))),"",IFERROR(IF(INDEX('المشاريع'!$D$6:$D$205,MATCH(B1393&amp;"",'المشاريع'!$A$6:$A$205,0))="بالساعة",ROUND(C1393*INDEX('المشاريع'!$F$6:$F$205,MATCH(B1393&amp;"",'المشاريع'!$A$6:$A$205,0)),2),0),0))</f>
        <v/>
      </c>
    </row>
    <row r="1394">
      <c r="A1394" s="13" t="n"/>
      <c r="B1394" s="5" t="n"/>
      <c r="C1394" s="19" t="n"/>
      <c r="D1394" s="5" t="n"/>
      <c r="E1394" s="6">
        <f>IF(B1394&amp;""="","",IFERROR(INDEX('المشاريع'!$B$6:$B$205,MATCH(B1394&amp;"",'المشاريع'!$A$6:$A$205,0))&amp;"","كود غير موجود"))</f>
        <v/>
      </c>
      <c r="F1394" s="18">
        <f>IF(OR(B1394&amp;""="",NOT(ISNUMBER(C1394))),"",IFERROR(IF(INDEX('المشاريع'!$D$6:$D$205,MATCH(B1394&amp;"",'المشاريع'!$A$6:$A$205,0))="بالساعة",ROUND(C1394*INDEX('المشاريع'!$F$6:$F$205,MATCH(B1394&amp;"",'المشاريع'!$A$6:$A$205,0)),2),0),0))</f>
        <v/>
      </c>
    </row>
    <row r="1395">
      <c r="A1395" s="13" t="n"/>
      <c r="B1395" s="5" t="n"/>
      <c r="C1395" s="19" t="n"/>
      <c r="D1395" s="5" t="n"/>
      <c r="E1395" s="6">
        <f>IF(B1395&amp;""="","",IFERROR(INDEX('المشاريع'!$B$6:$B$205,MATCH(B1395&amp;"",'المشاريع'!$A$6:$A$205,0))&amp;"","كود غير موجود"))</f>
        <v/>
      </c>
      <c r="F1395" s="18">
        <f>IF(OR(B1395&amp;""="",NOT(ISNUMBER(C1395))),"",IFERROR(IF(INDEX('المشاريع'!$D$6:$D$205,MATCH(B1395&amp;"",'المشاريع'!$A$6:$A$205,0))="بالساعة",ROUND(C1395*INDEX('المشاريع'!$F$6:$F$205,MATCH(B1395&amp;"",'المشاريع'!$A$6:$A$205,0)),2),0),0))</f>
        <v/>
      </c>
    </row>
    <row r="1396">
      <c r="A1396" s="13" t="n"/>
      <c r="B1396" s="5" t="n"/>
      <c r="C1396" s="19" t="n"/>
      <c r="D1396" s="5" t="n"/>
      <c r="E1396" s="6">
        <f>IF(B1396&amp;""="","",IFERROR(INDEX('المشاريع'!$B$6:$B$205,MATCH(B1396&amp;"",'المشاريع'!$A$6:$A$205,0))&amp;"","كود غير موجود"))</f>
        <v/>
      </c>
      <c r="F1396" s="18">
        <f>IF(OR(B1396&amp;""="",NOT(ISNUMBER(C1396))),"",IFERROR(IF(INDEX('المشاريع'!$D$6:$D$205,MATCH(B1396&amp;"",'المشاريع'!$A$6:$A$205,0))="بالساعة",ROUND(C1396*INDEX('المشاريع'!$F$6:$F$205,MATCH(B1396&amp;"",'المشاريع'!$A$6:$A$205,0)),2),0),0))</f>
        <v/>
      </c>
    </row>
    <row r="1397">
      <c r="A1397" s="13" t="n"/>
      <c r="B1397" s="5" t="n"/>
      <c r="C1397" s="19" t="n"/>
      <c r="D1397" s="5" t="n"/>
      <c r="E1397" s="6">
        <f>IF(B1397&amp;""="","",IFERROR(INDEX('المشاريع'!$B$6:$B$205,MATCH(B1397&amp;"",'المشاريع'!$A$6:$A$205,0))&amp;"","كود غير موجود"))</f>
        <v/>
      </c>
      <c r="F1397" s="18">
        <f>IF(OR(B1397&amp;""="",NOT(ISNUMBER(C1397))),"",IFERROR(IF(INDEX('المشاريع'!$D$6:$D$205,MATCH(B1397&amp;"",'المشاريع'!$A$6:$A$205,0))="بالساعة",ROUND(C1397*INDEX('المشاريع'!$F$6:$F$205,MATCH(B1397&amp;"",'المشاريع'!$A$6:$A$205,0)),2),0),0))</f>
        <v/>
      </c>
    </row>
    <row r="1398">
      <c r="A1398" s="13" t="n"/>
      <c r="B1398" s="5" t="n"/>
      <c r="C1398" s="19" t="n"/>
      <c r="D1398" s="5" t="n"/>
      <c r="E1398" s="6">
        <f>IF(B1398&amp;""="","",IFERROR(INDEX('المشاريع'!$B$6:$B$205,MATCH(B1398&amp;"",'المشاريع'!$A$6:$A$205,0))&amp;"","كود غير موجود"))</f>
        <v/>
      </c>
      <c r="F1398" s="18">
        <f>IF(OR(B1398&amp;""="",NOT(ISNUMBER(C1398))),"",IFERROR(IF(INDEX('المشاريع'!$D$6:$D$205,MATCH(B1398&amp;"",'المشاريع'!$A$6:$A$205,0))="بالساعة",ROUND(C1398*INDEX('المشاريع'!$F$6:$F$205,MATCH(B1398&amp;"",'المشاريع'!$A$6:$A$205,0)),2),0),0))</f>
        <v/>
      </c>
    </row>
    <row r="1399">
      <c r="A1399" s="13" t="n"/>
      <c r="B1399" s="5" t="n"/>
      <c r="C1399" s="19" t="n"/>
      <c r="D1399" s="5" t="n"/>
      <c r="E1399" s="6">
        <f>IF(B1399&amp;""="","",IFERROR(INDEX('المشاريع'!$B$6:$B$205,MATCH(B1399&amp;"",'المشاريع'!$A$6:$A$205,0))&amp;"","كود غير موجود"))</f>
        <v/>
      </c>
      <c r="F1399" s="18">
        <f>IF(OR(B1399&amp;""="",NOT(ISNUMBER(C1399))),"",IFERROR(IF(INDEX('المشاريع'!$D$6:$D$205,MATCH(B1399&amp;"",'المشاريع'!$A$6:$A$205,0))="بالساعة",ROUND(C1399*INDEX('المشاريع'!$F$6:$F$205,MATCH(B1399&amp;"",'المشاريع'!$A$6:$A$205,0)),2),0),0))</f>
        <v/>
      </c>
    </row>
    <row r="1400">
      <c r="A1400" s="13" t="n"/>
      <c r="B1400" s="5" t="n"/>
      <c r="C1400" s="19" t="n"/>
      <c r="D1400" s="5" t="n"/>
      <c r="E1400" s="6">
        <f>IF(B1400&amp;""="","",IFERROR(INDEX('المشاريع'!$B$6:$B$205,MATCH(B1400&amp;"",'المشاريع'!$A$6:$A$205,0))&amp;"","كود غير موجود"))</f>
        <v/>
      </c>
      <c r="F1400" s="18">
        <f>IF(OR(B1400&amp;""="",NOT(ISNUMBER(C1400))),"",IFERROR(IF(INDEX('المشاريع'!$D$6:$D$205,MATCH(B1400&amp;"",'المشاريع'!$A$6:$A$205,0))="بالساعة",ROUND(C1400*INDEX('المشاريع'!$F$6:$F$205,MATCH(B1400&amp;"",'المشاريع'!$A$6:$A$205,0)),2),0),0))</f>
        <v/>
      </c>
    </row>
    <row r="1401">
      <c r="A1401" s="13" t="n"/>
      <c r="B1401" s="5" t="n"/>
      <c r="C1401" s="19" t="n"/>
      <c r="D1401" s="5" t="n"/>
      <c r="E1401" s="6">
        <f>IF(B1401&amp;""="","",IFERROR(INDEX('المشاريع'!$B$6:$B$205,MATCH(B1401&amp;"",'المشاريع'!$A$6:$A$205,0))&amp;"","كود غير موجود"))</f>
        <v/>
      </c>
      <c r="F1401" s="18">
        <f>IF(OR(B1401&amp;""="",NOT(ISNUMBER(C1401))),"",IFERROR(IF(INDEX('المشاريع'!$D$6:$D$205,MATCH(B1401&amp;"",'المشاريع'!$A$6:$A$205,0))="بالساعة",ROUND(C1401*INDEX('المشاريع'!$F$6:$F$205,MATCH(B1401&amp;"",'المشاريع'!$A$6:$A$205,0)),2),0),0))</f>
        <v/>
      </c>
    </row>
    <row r="1402">
      <c r="A1402" s="13" t="n"/>
      <c r="B1402" s="5" t="n"/>
      <c r="C1402" s="19" t="n"/>
      <c r="D1402" s="5" t="n"/>
      <c r="E1402" s="6">
        <f>IF(B1402&amp;""="","",IFERROR(INDEX('المشاريع'!$B$6:$B$205,MATCH(B1402&amp;"",'المشاريع'!$A$6:$A$205,0))&amp;"","كود غير موجود"))</f>
        <v/>
      </c>
      <c r="F1402" s="18">
        <f>IF(OR(B1402&amp;""="",NOT(ISNUMBER(C1402))),"",IFERROR(IF(INDEX('المشاريع'!$D$6:$D$205,MATCH(B1402&amp;"",'المشاريع'!$A$6:$A$205,0))="بالساعة",ROUND(C1402*INDEX('المشاريع'!$F$6:$F$205,MATCH(B1402&amp;"",'المشاريع'!$A$6:$A$205,0)),2),0),0))</f>
        <v/>
      </c>
    </row>
    <row r="1403">
      <c r="A1403" s="13" t="n"/>
      <c r="B1403" s="5" t="n"/>
      <c r="C1403" s="19" t="n"/>
      <c r="D1403" s="5" t="n"/>
      <c r="E1403" s="6">
        <f>IF(B1403&amp;""="","",IFERROR(INDEX('المشاريع'!$B$6:$B$205,MATCH(B1403&amp;"",'المشاريع'!$A$6:$A$205,0))&amp;"","كود غير موجود"))</f>
        <v/>
      </c>
      <c r="F1403" s="18">
        <f>IF(OR(B1403&amp;""="",NOT(ISNUMBER(C1403))),"",IFERROR(IF(INDEX('المشاريع'!$D$6:$D$205,MATCH(B1403&amp;"",'المشاريع'!$A$6:$A$205,0))="بالساعة",ROUND(C1403*INDEX('المشاريع'!$F$6:$F$205,MATCH(B1403&amp;"",'المشاريع'!$A$6:$A$205,0)),2),0),0))</f>
        <v/>
      </c>
    </row>
    <row r="1404">
      <c r="A1404" s="13" t="n"/>
      <c r="B1404" s="5" t="n"/>
      <c r="C1404" s="19" t="n"/>
      <c r="D1404" s="5" t="n"/>
      <c r="E1404" s="6">
        <f>IF(B1404&amp;""="","",IFERROR(INDEX('المشاريع'!$B$6:$B$205,MATCH(B1404&amp;"",'المشاريع'!$A$6:$A$205,0))&amp;"","كود غير موجود"))</f>
        <v/>
      </c>
      <c r="F1404" s="18">
        <f>IF(OR(B1404&amp;""="",NOT(ISNUMBER(C1404))),"",IFERROR(IF(INDEX('المشاريع'!$D$6:$D$205,MATCH(B1404&amp;"",'المشاريع'!$A$6:$A$205,0))="بالساعة",ROUND(C1404*INDEX('المشاريع'!$F$6:$F$205,MATCH(B1404&amp;"",'المشاريع'!$A$6:$A$205,0)),2),0),0))</f>
        <v/>
      </c>
    </row>
    <row r="1405">
      <c r="A1405" s="13" t="n"/>
      <c r="B1405" s="5" t="n"/>
      <c r="C1405" s="19" t="n"/>
      <c r="D1405" s="5" t="n"/>
      <c r="E1405" s="6">
        <f>IF(B1405&amp;""="","",IFERROR(INDEX('المشاريع'!$B$6:$B$205,MATCH(B1405&amp;"",'المشاريع'!$A$6:$A$205,0))&amp;"","كود غير موجود"))</f>
        <v/>
      </c>
      <c r="F1405" s="18">
        <f>IF(OR(B1405&amp;""="",NOT(ISNUMBER(C1405))),"",IFERROR(IF(INDEX('المشاريع'!$D$6:$D$205,MATCH(B1405&amp;"",'المشاريع'!$A$6:$A$205,0))="بالساعة",ROUND(C1405*INDEX('المشاريع'!$F$6:$F$205,MATCH(B1405&amp;"",'المشاريع'!$A$6:$A$205,0)),2),0),0))</f>
        <v/>
      </c>
    </row>
    <row r="1406">
      <c r="A1406" s="13" t="n"/>
      <c r="B1406" s="5" t="n"/>
      <c r="C1406" s="19" t="n"/>
      <c r="D1406" s="5" t="n"/>
      <c r="E1406" s="6">
        <f>IF(B1406&amp;""="","",IFERROR(INDEX('المشاريع'!$B$6:$B$205,MATCH(B1406&amp;"",'المشاريع'!$A$6:$A$205,0))&amp;"","كود غير موجود"))</f>
        <v/>
      </c>
      <c r="F1406" s="18">
        <f>IF(OR(B1406&amp;""="",NOT(ISNUMBER(C1406))),"",IFERROR(IF(INDEX('المشاريع'!$D$6:$D$205,MATCH(B1406&amp;"",'المشاريع'!$A$6:$A$205,0))="بالساعة",ROUND(C1406*INDEX('المشاريع'!$F$6:$F$205,MATCH(B1406&amp;"",'المشاريع'!$A$6:$A$205,0)),2),0),0))</f>
        <v/>
      </c>
    </row>
    <row r="1407">
      <c r="A1407" s="13" t="n"/>
      <c r="B1407" s="5" t="n"/>
      <c r="C1407" s="19" t="n"/>
      <c r="D1407" s="5" t="n"/>
      <c r="E1407" s="6">
        <f>IF(B1407&amp;""="","",IFERROR(INDEX('المشاريع'!$B$6:$B$205,MATCH(B1407&amp;"",'المشاريع'!$A$6:$A$205,0))&amp;"","كود غير موجود"))</f>
        <v/>
      </c>
      <c r="F1407" s="18">
        <f>IF(OR(B1407&amp;""="",NOT(ISNUMBER(C1407))),"",IFERROR(IF(INDEX('المشاريع'!$D$6:$D$205,MATCH(B1407&amp;"",'المشاريع'!$A$6:$A$205,0))="بالساعة",ROUND(C1407*INDEX('المشاريع'!$F$6:$F$205,MATCH(B1407&amp;"",'المشاريع'!$A$6:$A$205,0)),2),0),0))</f>
        <v/>
      </c>
    </row>
    <row r="1408">
      <c r="A1408" s="13" t="n"/>
      <c r="B1408" s="5" t="n"/>
      <c r="C1408" s="19" t="n"/>
      <c r="D1408" s="5" t="n"/>
      <c r="E1408" s="6">
        <f>IF(B1408&amp;""="","",IFERROR(INDEX('المشاريع'!$B$6:$B$205,MATCH(B1408&amp;"",'المشاريع'!$A$6:$A$205,0))&amp;"","كود غير موجود"))</f>
        <v/>
      </c>
      <c r="F1408" s="18">
        <f>IF(OR(B1408&amp;""="",NOT(ISNUMBER(C1408))),"",IFERROR(IF(INDEX('المشاريع'!$D$6:$D$205,MATCH(B1408&amp;"",'المشاريع'!$A$6:$A$205,0))="بالساعة",ROUND(C1408*INDEX('المشاريع'!$F$6:$F$205,MATCH(B1408&amp;"",'المشاريع'!$A$6:$A$205,0)),2),0),0))</f>
        <v/>
      </c>
    </row>
    <row r="1409">
      <c r="A1409" s="13" t="n"/>
      <c r="B1409" s="5" t="n"/>
      <c r="C1409" s="19" t="n"/>
      <c r="D1409" s="5" t="n"/>
      <c r="E1409" s="6">
        <f>IF(B1409&amp;""="","",IFERROR(INDEX('المشاريع'!$B$6:$B$205,MATCH(B1409&amp;"",'المشاريع'!$A$6:$A$205,0))&amp;"","كود غير موجود"))</f>
        <v/>
      </c>
      <c r="F1409" s="18">
        <f>IF(OR(B1409&amp;""="",NOT(ISNUMBER(C1409))),"",IFERROR(IF(INDEX('المشاريع'!$D$6:$D$205,MATCH(B1409&amp;"",'المشاريع'!$A$6:$A$205,0))="بالساعة",ROUND(C1409*INDEX('المشاريع'!$F$6:$F$205,MATCH(B1409&amp;"",'المشاريع'!$A$6:$A$205,0)),2),0),0))</f>
        <v/>
      </c>
    </row>
    <row r="1410">
      <c r="A1410" s="13" t="n"/>
      <c r="B1410" s="5" t="n"/>
      <c r="C1410" s="19" t="n"/>
      <c r="D1410" s="5" t="n"/>
      <c r="E1410" s="6">
        <f>IF(B1410&amp;""="","",IFERROR(INDEX('المشاريع'!$B$6:$B$205,MATCH(B1410&amp;"",'المشاريع'!$A$6:$A$205,0))&amp;"","كود غير موجود"))</f>
        <v/>
      </c>
      <c r="F1410" s="18">
        <f>IF(OR(B1410&amp;""="",NOT(ISNUMBER(C1410))),"",IFERROR(IF(INDEX('المشاريع'!$D$6:$D$205,MATCH(B1410&amp;"",'المشاريع'!$A$6:$A$205,0))="بالساعة",ROUND(C1410*INDEX('المشاريع'!$F$6:$F$205,MATCH(B1410&amp;"",'المشاريع'!$A$6:$A$205,0)),2),0),0))</f>
        <v/>
      </c>
    </row>
    <row r="1411">
      <c r="A1411" s="13" t="n"/>
      <c r="B1411" s="5" t="n"/>
      <c r="C1411" s="19" t="n"/>
      <c r="D1411" s="5" t="n"/>
      <c r="E1411" s="6">
        <f>IF(B1411&amp;""="","",IFERROR(INDEX('المشاريع'!$B$6:$B$205,MATCH(B1411&amp;"",'المشاريع'!$A$6:$A$205,0))&amp;"","كود غير موجود"))</f>
        <v/>
      </c>
      <c r="F1411" s="18">
        <f>IF(OR(B1411&amp;""="",NOT(ISNUMBER(C1411))),"",IFERROR(IF(INDEX('المشاريع'!$D$6:$D$205,MATCH(B1411&amp;"",'المشاريع'!$A$6:$A$205,0))="بالساعة",ROUND(C1411*INDEX('المشاريع'!$F$6:$F$205,MATCH(B1411&amp;"",'المشاريع'!$A$6:$A$205,0)),2),0),0))</f>
        <v/>
      </c>
    </row>
    <row r="1412">
      <c r="A1412" s="13" t="n"/>
      <c r="B1412" s="5" t="n"/>
      <c r="C1412" s="19" t="n"/>
      <c r="D1412" s="5" t="n"/>
      <c r="E1412" s="6">
        <f>IF(B1412&amp;""="","",IFERROR(INDEX('المشاريع'!$B$6:$B$205,MATCH(B1412&amp;"",'المشاريع'!$A$6:$A$205,0))&amp;"","كود غير موجود"))</f>
        <v/>
      </c>
      <c r="F1412" s="18">
        <f>IF(OR(B1412&amp;""="",NOT(ISNUMBER(C1412))),"",IFERROR(IF(INDEX('المشاريع'!$D$6:$D$205,MATCH(B1412&amp;"",'المشاريع'!$A$6:$A$205,0))="بالساعة",ROUND(C1412*INDEX('المشاريع'!$F$6:$F$205,MATCH(B1412&amp;"",'المشاريع'!$A$6:$A$205,0)),2),0),0))</f>
        <v/>
      </c>
    </row>
    <row r="1413">
      <c r="A1413" s="13" t="n"/>
      <c r="B1413" s="5" t="n"/>
      <c r="C1413" s="19" t="n"/>
      <c r="D1413" s="5" t="n"/>
      <c r="E1413" s="6">
        <f>IF(B1413&amp;""="","",IFERROR(INDEX('المشاريع'!$B$6:$B$205,MATCH(B1413&amp;"",'المشاريع'!$A$6:$A$205,0))&amp;"","كود غير موجود"))</f>
        <v/>
      </c>
      <c r="F1413" s="18">
        <f>IF(OR(B1413&amp;""="",NOT(ISNUMBER(C1413))),"",IFERROR(IF(INDEX('المشاريع'!$D$6:$D$205,MATCH(B1413&amp;"",'المشاريع'!$A$6:$A$205,0))="بالساعة",ROUND(C1413*INDEX('المشاريع'!$F$6:$F$205,MATCH(B1413&amp;"",'المشاريع'!$A$6:$A$205,0)),2),0),0))</f>
        <v/>
      </c>
    </row>
    <row r="1414">
      <c r="A1414" s="13" t="n"/>
      <c r="B1414" s="5" t="n"/>
      <c r="C1414" s="19" t="n"/>
      <c r="D1414" s="5" t="n"/>
      <c r="E1414" s="6">
        <f>IF(B1414&amp;""="","",IFERROR(INDEX('المشاريع'!$B$6:$B$205,MATCH(B1414&amp;"",'المشاريع'!$A$6:$A$205,0))&amp;"","كود غير موجود"))</f>
        <v/>
      </c>
      <c r="F1414" s="18">
        <f>IF(OR(B1414&amp;""="",NOT(ISNUMBER(C1414))),"",IFERROR(IF(INDEX('المشاريع'!$D$6:$D$205,MATCH(B1414&amp;"",'المشاريع'!$A$6:$A$205,0))="بالساعة",ROUND(C1414*INDEX('المشاريع'!$F$6:$F$205,MATCH(B1414&amp;"",'المشاريع'!$A$6:$A$205,0)),2),0),0))</f>
        <v/>
      </c>
    </row>
    <row r="1415">
      <c r="A1415" s="13" t="n"/>
      <c r="B1415" s="5" t="n"/>
      <c r="C1415" s="19" t="n"/>
      <c r="D1415" s="5" t="n"/>
      <c r="E1415" s="6">
        <f>IF(B1415&amp;""="","",IFERROR(INDEX('المشاريع'!$B$6:$B$205,MATCH(B1415&amp;"",'المشاريع'!$A$6:$A$205,0))&amp;"","كود غير موجود"))</f>
        <v/>
      </c>
      <c r="F1415" s="18">
        <f>IF(OR(B1415&amp;""="",NOT(ISNUMBER(C1415))),"",IFERROR(IF(INDEX('المشاريع'!$D$6:$D$205,MATCH(B1415&amp;"",'المشاريع'!$A$6:$A$205,0))="بالساعة",ROUND(C1415*INDEX('المشاريع'!$F$6:$F$205,MATCH(B1415&amp;"",'المشاريع'!$A$6:$A$205,0)),2),0),0))</f>
        <v/>
      </c>
    </row>
    <row r="1416">
      <c r="A1416" s="13" t="n"/>
      <c r="B1416" s="5" t="n"/>
      <c r="C1416" s="19" t="n"/>
      <c r="D1416" s="5" t="n"/>
      <c r="E1416" s="6">
        <f>IF(B1416&amp;""="","",IFERROR(INDEX('المشاريع'!$B$6:$B$205,MATCH(B1416&amp;"",'المشاريع'!$A$6:$A$205,0))&amp;"","كود غير موجود"))</f>
        <v/>
      </c>
      <c r="F1416" s="18">
        <f>IF(OR(B1416&amp;""="",NOT(ISNUMBER(C1416))),"",IFERROR(IF(INDEX('المشاريع'!$D$6:$D$205,MATCH(B1416&amp;"",'المشاريع'!$A$6:$A$205,0))="بالساعة",ROUND(C1416*INDEX('المشاريع'!$F$6:$F$205,MATCH(B1416&amp;"",'المشاريع'!$A$6:$A$205,0)),2),0),0))</f>
        <v/>
      </c>
    </row>
    <row r="1417">
      <c r="A1417" s="13" t="n"/>
      <c r="B1417" s="5" t="n"/>
      <c r="C1417" s="19" t="n"/>
      <c r="D1417" s="5" t="n"/>
      <c r="E1417" s="6">
        <f>IF(B1417&amp;""="","",IFERROR(INDEX('المشاريع'!$B$6:$B$205,MATCH(B1417&amp;"",'المشاريع'!$A$6:$A$205,0))&amp;"","كود غير موجود"))</f>
        <v/>
      </c>
      <c r="F1417" s="18">
        <f>IF(OR(B1417&amp;""="",NOT(ISNUMBER(C1417))),"",IFERROR(IF(INDEX('المشاريع'!$D$6:$D$205,MATCH(B1417&amp;"",'المشاريع'!$A$6:$A$205,0))="بالساعة",ROUND(C1417*INDEX('المشاريع'!$F$6:$F$205,MATCH(B1417&amp;"",'المشاريع'!$A$6:$A$205,0)),2),0),0))</f>
        <v/>
      </c>
    </row>
    <row r="1418">
      <c r="A1418" s="13" t="n"/>
      <c r="B1418" s="5" t="n"/>
      <c r="C1418" s="19" t="n"/>
      <c r="D1418" s="5" t="n"/>
      <c r="E1418" s="6">
        <f>IF(B1418&amp;""="","",IFERROR(INDEX('المشاريع'!$B$6:$B$205,MATCH(B1418&amp;"",'المشاريع'!$A$6:$A$205,0))&amp;"","كود غير موجود"))</f>
        <v/>
      </c>
      <c r="F1418" s="18">
        <f>IF(OR(B1418&amp;""="",NOT(ISNUMBER(C1418))),"",IFERROR(IF(INDEX('المشاريع'!$D$6:$D$205,MATCH(B1418&amp;"",'المشاريع'!$A$6:$A$205,0))="بالساعة",ROUND(C1418*INDEX('المشاريع'!$F$6:$F$205,MATCH(B1418&amp;"",'المشاريع'!$A$6:$A$205,0)),2),0),0))</f>
        <v/>
      </c>
    </row>
    <row r="1419">
      <c r="A1419" s="13" t="n"/>
      <c r="B1419" s="5" t="n"/>
      <c r="C1419" s="19" t="n"/>
      <c r="D1419" s="5" t="n"/>
      <c r="E1419" s="6">
        <f>IF(B1419&amp;""="","",IFERROR(INDEX('المشاريع'!$B$6:$B$205,MATCH(B1419&amp;"",'المشاريع'!$A$6:$A$205,0))&amp;"","كود غير موجود"))</f>
        <v/>
      </c>
      <c r="F1419" s="18">
        <f>IF(OR(B1419&amp;""="",NOT(ISNUMBER(C1419))),"",IFERROR(IF(INDEX('المشاريع'!$D$6:$D$205,MATCH(B1419&amp;"",'المشاريع'!$A$6:$A$205,0))="بالساعة",ROUND(C1419*INDEX('المشاريع'!$F$6:$F$205,MATCH(B1419&amp;"",'المشاريع'!$A$6:$A$205,0)),2),0),0))</f>
        <v/>
      </c>
    </row>
    <row r="1420">
      <c r="A1420" s="13" t="n"/>
      <c r="B1420" s="5" t="n"/>
      <c r="C1420" s="19" t="n"/>
      <c r="D1420" s="5" t="n"/>
      <c r="E1420" s="6">
        <f>IF(B1420&amp;""="","",IFERROR(INDEX('المشاريع'!$B$6:$B$205,MATCH(B1420&amp;"",'المشاريع'!$A$6:$A$205,0))&amp;"","كود غير موجود"))</f>
        <v/>
      </c>
      <c r="F1420" s="18">
        <f>IF(OR(B1420&amp;""="",NOT(ISNUMBER(C1420))),"",IFERROR(IF(INDEX('المشاريع'!$D$6:$D$205,MATCH(B1420&amp;"",'المشاريع'!$A$6:$A$205,0))="بالساعة",ROUND(C1420*INDEX('المشاريع'!$F$6:$F$205,MATCH(B1420&amp;"",'المشاريع'!$A$6:$A$205,0)),2),0),0))</f>
        <v/>
      </c>
    </row>
    <row r="1421">
      <c r="A1421" s="13" t="n"/>
      <c r="B1421" s="5" t="n"/>
      <c r="C1421" s="19" t="n"/>
      <c r="D1421" s="5" t="n"/>
      <c r="E1421" s="6">
        <f>IF(B1421&amp;""="","",IFERROR(INDEX('المشاريع'!$B$6:$B$205,MATCH(B1421&amp;"",'المشاريع'!$A$6:$A$205,0))&amp;"","كود غير موجود"))</f>
        <v/>
      </c>
      <c r="F1421" s="18">
        <f>IF(OR(B1421&amp;""="",NOT(ISNUMBER(C1421))),"",IFERROR(IF(INDEX('المشاريع'!$D$6:$D$205,MATCH(B1421&amp;"",'المشاريع'!$A$6:$A$205,0))="بالساعة",ROUND(C1421*INDEX('المشاريع'!$F$6:$F$205,MATCH(B1421&amp;"",'المشاريع'!$A$6:$A$205,0)),2),0),0))</f>
        <v/>
      </c>
    </row>
    <row r="1422">
      <c r="A1422" s="13" t="n"/>
      <c r="B1422" s="5" t="n"/>
      <c r="C1422" s="19" t="n"/>
      <c r="D1422" s="5" t="n"/>
      <c r="E1422" s="6">
        <f>IF(B1422&amp;""="","",IFERROR(INDEX('المشاريع'!$B$6:$B$205,MATCH(B1422&amp;"",'المشاريع'!$A$6:$A$205,0))&amp;"","كود غير موجود"))</f>
        <v/>
      </c>
      <c r="F1422" s="18">
        <f>IF(OR(B1422&amp;""="",NOT(ISNUMBER(C1422))),"",IFERROR(IF(INDEX('المشاريع'!$D$6:$D$205,MATCH(B1422&amp;"",'المشاريع'!$A$6:$A$205,0))="بالساعة",ROUND(C1422*INDEX('المشاريع'!$F$6:$F$205,MATCH(B1422&amp;"",'المشاريع'!$A$6:$A$205,0)),2),0),0))</f>
        <v/>
      </c>
    </row>
    <row r="1423">
      <c r="A1423" s="13" t="n"/>
      <c r="B1423" s="5" t="n"/>
      <c r="C1423" s="19" t="n"/>
      <c r="D1423" s="5" t="n"/>
      <c r="E1423" s="6">
        <f>IF(B1423&amp;""="","",IFERROR(INDEX('المشاريع'!$B$6:$B$205,MATCH(B1423&amp;"",'المشاريع'!$A$6:$A$205,0))&amp;"","كود غير موجود"))</f>
        <v/>
      </c>
      <c r="F1423" s="18">
        <f>IF(OR(B1423&amp;""="",NOT(ISNUMBER(C1423))),"",IFERROR(IF(INDEX('المشاريع'!$D$6:$D$205,MATCH(B1423&amp;"",'المشاريع'!$A$6:$A$205,0))="بالساعة",ROUND(C1423*INDEX('المشاريع'!$F$6:$F$205,MATCH(B1423&amp;"",'المشاريع'!$A$6:$A$205,0)),2),0),0))</f>
        <v/>
      </c>
    </row>
    <row r="1424">
      <c r="A1424" s="13" t="n"/>
      <c r="B1424" s="5" t="n"/>
      <c r="C1424" s="19" t="n"/>
      <c r="D1424" s="5" t="n"/>
      <c r="E1424" s="6">
        <f>IF(B1424&amp;""="","",IFERROR(INDEX('المشاريع'!$B$6:$B$205,MATCH(B1424&amp;"",'المشاريع'!$A$6:$A$205,0))&amp;"","كود غير موجود"))</f>
        <v/>
      </c>
      <c r="F1424" s="18">
        <f>IF(OR(B1424&amp;""="",NOT(ISNUMBER(C1424))),"",IFERROR(IF(INDEX('المشاريع'!$D$6:$D$205,MATCH(B1424&amp;"",'المشاريع'!$A$6:$A$205,0))="بالساعة",ROUND(C1424*INDEX('المشاريع'!$F$6:$F$205,MATCH(B1424&amp;"",'المشاريع'!$A$6:$A$205,0)),2),0),0))</f>
        <v/>
      </c>
    </row>
    <row r="1425">
      <c r="A1425" s="13" t="n"/>
      <c r="B1425" s="5" t="n"/>
      <c r="C1425" s="19" t="n"/>
      <c r="D1425" s="5" t="n"/>
      <c r="E1425" s="6">
        <f>IF(B1425&amp;""="","",IFERROR(INDEX('المشاريع'!$B$6:$B$205,MATCH(B1425&amp;"",'المشاريع'!$A$6:$A$205,0))&amp;"","كود غير موجود"))</f>
        <v/>
      </c>
      <c r="F1425" s="18">
        <f>IF(OR(B1425&amp;""="",NOT(ISNUMBER(C1425))),"",IFERROR(IF(INDEX('المشاريع'!$D$6:$D$205,MATCH(B1425&amp;"",'المشاريع'!$A$6:$A$205,0))="بالساعة",ROUND(C1425*INDEX('المشاريع'!$F$6:$F$205,MATCH(B1425&amp;"",'المشاريع'!$A$6:$A$205,0)),2),0),0))</f>
        <v/>
      </c>
    </row>
    <row r="1426">
      <c r="A1426" s="13" t="n"/>
      <c r="B1426" s="5" t="n"/>
      <c r="C1426" s="19" t="n"/>
      <c r="D1426" s="5" t="n"/>
      <c r="E1426" s="6">
        <f>IF(B1426&amp;""="","",IFERROR(INDEX('المشاريع'!$B$6:$B$205,MATCH(B1426&amp;"",'المشاريع'!$A$6:$A$205,0))&amp;"","كود غير موجود"))</f>
        <v/>
      </c>
      <c r="F1426" s="18">
        <f>IF(OR(B1426&amp;""="",NOT(ISNUMBER(C1426))),"",IFERROR(IF(INDEX('المشاريع'!$D$6:$D$205,MATCH(B1426&amp;"",'المشاريع'!$A$6:$A$205,0))="بالساعة",ROUND(C1426*INDEX('المشاريع'!$F$6:$F$205,MATCH(B1426&amp;"",'المشاريع'!$A$6:$A$205,0)),2),0),0))</f>
        <v/>
      </c>
    </row>
    <row r="1427">
      <c r="A1427" s="13" t="n"/>
      <c r="B1427" s="5" t="n"/>
      <c r="C1427" s="19" t="n"/>
      <c r="D1427" s="5" t="n"/>
      <c r="E1427" s="6">
        <f>IF(B1427&amp;""="","",IFERROR(INDEX('المشاريع'!$B$6:$B$205,MATCH(B1427&amp;"",'المشاريع'!$A$6:$A$205,0))&amp;"","كود غير موجود"))</f>
        <v/>
      </c>
      <c r="F1427" s="18">
        <f>IF(OR(B1427&amp;""="",NOT(ISNUMBER(C1427))),"",IFERROR(IF(INDEX('المشاريع'!$D$6:$D$205,MATCH(B1427&amp;"",'المشاريع'!$A$6:$A$205,0))="بالساعة",ROUND(C1427*INDEX('المشاريع'!$F$6:$F$205,MATCH(B1427&amp;"",'المشاريع'!$A$6:$A$205,0)),2),0),0))</f>
        <v/>
      </c>
    </row>
    <row r="1428">
      <c r="A1428" s="13" t="n"/>
      <c r="B1428" s="5" t="n"/>
      <c r="C1428" s="19" t="n"/>
      <c r="D1428" s="5" t="n"/>
      <c r="E1428" s="6">
        <f>IF(B1428&amp;""="","",IFERROR(INDEX('المشاريع'!$B$6:$B$205,MATCH(B1428&amp;"",'المشاريع'!$A$6:$A$205,0))&amp;"","كود غير موجود"))</f>
        <v/>
      </c>
      <c r="F1428" s="18">
        <f>IF(OR(B1428&amp;""="",NOT(ISNUMBER(C1428))),"",IFERROR(IF(INDEX('المشاريع'!$D$6:$D$205,MATCH(B1428&amp;"",'المشاريع'!$A$6:$A$205,0))="بالساعة",ROUND(C1428*INDEX('المشاريع'!$F$6:$F$205,MATCH(B1428&amp;"",'المشاريع'!$A$6:$A$205,0)),2),0),0))</f>
        <v/>
      </c>
    </row>
    <row r="1429">
      <c r="A1429" s="13" t="n"/>
      <c r="B1429" s="5" t="n"/>
      <c r="C1429" s="19" t="n"/>
      <c r="D1429" s="5" t="n"/>
      <c r="E1429" s="6">
        <f>IF(B1429&amp;""="","",IFERROR(INDEX('المشاريع'!$B$6:$B$205,MATCH(B1429&amp;"",'المشاريع'!$A$6:$A$205,0))&amp;"","كود غير موجود"))</f>
        <v/>
      </c>
      <c r="F1429" s="18">
        <f>IF(OR(B1429&amp;""="",NOT(ISNUMBER(C1429))),"",IFERROR(IF(INDEX('المشاريع'!$D$6:$D$205,MATCH(B1429&amp;"",'المشاريع'!$A$6:$A$205,0))="بالساعة",ROUND(C1429*INDEX('المشاريع'!$F$6:$F$205,MATCH(B1429&amp;"",'المشاريع'!$A$6:$A$205,0)),2),0),0))</f>
        <v/>
      </c>
    </row>
    <row r="1430">
      <c r="A1430" s="13" t="n"/>
      <c r="B1430" s="5" t="n"/>
      <c r="C1430" s="19" t="n"/>
      <c r="D1430" s="5" t="n"/>
      <c r="E1430" s="6">
        <f>IF(B1430&amp;""="","",IFERROR(INDEX('المشاريع'!$B$6:$B$205,MATCH(B1430&amp;"",'المشاريع'!$A$6:$A$205,0))&amp;"","كود غير موجود"))</f>
        <v/>
      </c>
      <c r="F1430" s="18">
        <f>IF(OR(B1430&amp;""="",NOT(ISNUMBER(C1430))),"",IFERROR(IF(INDEX('المشاريع'!$D$6:$D$205,MATCH(B1430&amp;"",'المشاريع'!$A$6:$A$205,0))="بالساعة",ROUND(C1430*INDEX('المشاريع'!$F$6:$F$205,MATCH(B1430&amp;"",'المشاريع'!$A$6:$A$205,0)),2),0),0))</f>
        <v/>
      </c>
    </row>
    <row r="1431">
      <c r="A1431" s="13" t="n"/>
      <c r="B1431" s="5" t="n"/>
      <c r="C1431" s="19" t="n"/>
      <c r="D1431" s="5" t="n"/>
      <c r="E1431" s="6">
        <f>IF(B1431&amp;""="","",IFERROR(INDEX('المشاريع'!$B$6:$B$205,MATCH(B1431&amp;"",'المشاريع'!$A$6:$A$205,0))&amp;"","كود غير موجود"))</f>
        <v/>
      </c>
      <c r="F1431" s="18">
        <f>IF(OR(B1431&amp;""="",NOT(ISNUMBER(C1431))),"",IFERROR(IF(INDEX('المشاريع'!$D$6:$D$205,MATCH(B1431&amp;"",'المشاريع'!$A$6:$A$205,0))="بالساعة",ROUND(C1431*INDEX('المشاريع'!$F$6:$F$205,MATCH(B1431&amp;"",'المشاريع'!$A$6:$A$205,0)),2),0),0))</f>
        <v/>
      </c>
    </row>
    <row r="1432">
      <c r="A1432" s="13" t="n"/>
      <c r="B1432" s="5" t="n"/>
      <c r="C1432" s="19" t="n"/>
      <c r="D1432" s="5" t="n"/>
      <c r="E1432" s="6">
        <f>IF(B1432&amp;""="","",IFERROR(INDEX('المشاريع'!$B$6:$B$205,MATCH(B1432&amp;"",'المشاريع'!$A$6:$A$205,0))&amp;"","كود غير موجود"))</f>
        <v/>
      </c>
      <c r="F1432" s="18">
        <f>IF(OR(B1432&amp;""="",NOT(ISNUMBER(C1432))),"",IFERROR(IF(INDEX('المشاريع'!$D$6:$D$205,MATCH(B1432&amp;"",'المشاريع'!$A$6:$A$205,0))="بالساعة",ROUND(C1432*INDEX('المشاريع'!$F$6:$F$205,MATCH(B1432&amp;"",'المشاريع'!$A$6:$A$205,0)),2),0),0))</f>
        <v/>
      </c>
    </row>
    <row r="1433">
      <c r="A1433" s="13" t="n"/>
      <c r="B1433" s="5" t="n"/>
      <c r="C1433" s="19" t="n"/>
      <c r="D1433" s="5" t="n"/>
      <c r="E1433" s="6">
        <f>IF(B1433&amp;""="","",IFERROR(INDEX('المشاريع'!$B$6:$B$205,MATCH(B1433&amp;"",'المشاريع'!$A$6:$A$205,0))&amp;"","كود غير موجود"))</f>
        <v/>
      </c>
      <c r="F1433" s="18">
        <f>IF(OR(B1433&amp;""="",NOT(ISNUMBER(C1433))),"",IFERROR(IF(INDEX('المشاريع'!$D$6:$D$205,MATCH(B1433&amp;"",'المشاريع'!$A$6:$A$205,0))="بالساعة",ROUND(C1433*INDEX('المشاريع'!$F$6:$F$205,MATCH(B1433&amp;"",'المشاريع'!$A$6:$A$205,0)),2),0),0))</f>
        <v/>
      </c>
    </row>
    <row r="1434">
      <c r="A1434" s="13" t="n"/>
      <c r="B1434" s="5" t="n"/>
      <c r="C1434" s="19" t="n"/>
      <c r="D1434" s="5" t="n"/>
      <c r="E1434" s="6">
        <f>IF(B1434&amp;""="","",IFERROR(INDEX('المشاريع'!$B$6:$B$205,MATCH(B1434&amp;"",'المشاريع'!$A$6:$A$205,0))&amp;"","كود غير موجود"))</f>
        <v/>
      </c>
      <c r="F1434" s="18">
        <f>IF(OR(B1434&amp;""="",NOT(ISNUMBER(C1434))),"",IFERROR(IF(INDEX('المشاريع'!$D$6:$D$205,MATCH(B1434&amp;"",'المشاريع'!$A$6:$A$205,0))="بالساعة",ROUND(C1434*INDEX('المشاريع'!$F$6:$F$205,MATCH(B1434&amp;"",'المشاريع'!$A$6:$A$205,0)),2),0),0))</f>
        <v/>
      </c>
    </row>
    <row r="1435">
      <c r="A1435" s="13" t="n"/>
      <c r="B1435" s="5" t="n"/>
      <c r="C1435" s="19" t="n"/>
      <c r="D1435" s="5" t="n"/>
      <c r="E1435" s="6">
        <f>IF(B1435&amp;""="","",IFERROR(INDEX('المشاريع'!$B$6:$B$205,MATCH(B1435&amp;"",'المشاريع'!$A$6:$A$205,0))&amp;"","كود غير موجود"))</f>
        <v/>
      </c>
      <c r="F1435" s="18">
        <f>IF(OR(B1435&amp;""="",NOT(ISNUMBER(C1435))),"",IFERROR(IF(INDEX('المشاريع'!$D$6:$D$205,MATCH(B1435&amp;"",'المشاريع'!$A$6:$A$205,0))="بالساعة",ROUND(C1435*INDEX('المشاريع'!$F$6:$F$205,MATCH(B1435&amp;"",'المشاريع'!$A$6:$A$205,0)),2),0),0))</f>
        <v/>
      </c>
    </row>
    <row r="1436">
      <c r="A1436" s="13" t="n"/>
      <c r="B1436" s="5" t="n"/>
      <c r="C1436" s="19" t="n"/>
      <c r="D1436" s="5" t="n"/>
      <c r="E1436" s="6">
        <f>IF(B1436&amp;""="","",IFERROR(INDEX('المشاريع'!$B$6:$B$205,MATCH(B1436&amp;"",'المشاريع'!$A$6:$A$205,0))&amp;"","كود غير موجود"))</f>
        <v/>
      </c>
      <c r="F1436" s="18">
        <f>IF(OR(B1436&amp;""="",NOT(ISNUMBER(C1436))),"",IFERROR(IF(INDEX('المشاريع'!$D$6:$D$205,MATCH(B1436&amp;"",'المشاريع'!$A$6:$A$205,0))="بالساعة",ROUND(C1436*INDEX('المشاريع'!$F$6:$F$205,MATCH(B1436&amp;"",'المشاريع'!$A$6:$A$205,0)),2),0),0))</f>
        <v/>
      </c>
    </row>
    <row r="1437">
      <c r="A1437" s="13" t="n"/>
      <c r="B1437" s="5" t="n"/>
      <c r="C1437" s="19" t="n"/>
      <c r="D1437" s="5" t="n"/>
      <c r="E1437" s="6">
        <f>IF(B1437&amp;""="","",IFERROR(INDEX('المشاريع'!$B$6:$B$205,MATCH(B1437&amp;"",'المشاريع'!$A$6:$A$205,0))&amp;"","كود غير موجود"))</f>
        <v/>
      </c>
      <c r="F1437" s="18">
        <f>IF(OR(B1437&amp;""="",NOT(ISNUMBER(C1437))),"",IFERROR(IF(INDEX('المشاريع'!$D$6:$D$205,MATCH(B1437&amp;"",'المشاريع'!$A$6:$A$205,0))="بالساعة",ROUND(C1437*INDEX('المشاريع'!$F$6:$F$205,MATCH(B1437&amp;"",'المشاريع'!$A$6:$A$205,0)),2),0),0))</f>
        <v/>
      </c>
    </row>
    <row r="1438">
      <c r="A1438" s="13" t="n"/>
      <c r="B1438" s="5" t="n"/>
      <c r="C1438" s="19" t="n"/>
      <c r="D1438" s="5" t="n"/>
      <c r="E1438" s="6">
        <f>IF(B1438&amp;""="","",IFERROR(INDEX('المشاريع'!$B$6:$B$205,MATCH(B1438&amp;"",'المشاريع'!$A$6:$A$205,0))&amp;"","كود غير موجود"))</f>
        <v/>
      </c>
      <c r="F1438" s="18">
        <f>IF(OR(B1438&amp;""="",NOT(ISNUMBER(C1438))),"",IFERROR(IF(INDEX('المشاريع'!$D$6:$D$205,MATCH(B1438&amp;"",'المشاريع'!$A$6:$A$205,0))="بالساعة",ROUND(C1438*INDEX('المشاريع'!$F$6:$F$205,MATCH(B1438&amp;"",'المشاريع'!$A$6:$A$205,0)),2),0),0))</f>
        <v/>
      </c>
    </row>
    <row r="1439">
      <c r="A1439" s="13" t="n"/>
      <c r="B1439" s="5" t="n"/>
      <c r="C1439" s="19" t="n"/>
      <c r="D1439" s="5" t="n"/>
      <c r="E1439" s="6">
        <f>IF(B1439&amp;""="","",IFERROR(INDEX('المشاريع'!$B$6:$B$205,MATCH(B1439&amp;"",'المشاريع'!$A$6:$A$205,0))&amp;"","كود غير موجود"))</f>
        <v/>
      </c>
      <c r="F1439" s="18">
        <f>IF(OR(B1439&amp;""="",NOT(ISNUMBER(C1439))),"",IFERROR(IF(INDEX('المشاريع'!$D$6:$D$205,MATCH(B1439&amp;"",'المشاريع'!$A$6:$A$205,0))="بالساعة",ROUND(C1439*INDEX('المشاريع'!$F$6:$F$205,MATCH(B1439&amp;"",'المشاريع'!$A$6:$A$205,0)),2),0),0))</f>
        <v/>
      </c>
    </row>
    <row r="1440">
      <c r="A1440" s="13" t="n"/>
      <c r="B1440" s="5" t="n"/>
      <c r="C1440" s="19" t="n"/>
      <c r="D1440" s="5" t="n"/>
      <c r="E1440" s="6">
        <f>IF(B1440&amp;""="","",IFERROR(INDEX('المشاريع'!$B$6:$B$205,MATCH(B1440&amp;"",'المشاريع'!$A$6:$A$205,0))&amp;"","كود غير موجود"))</f>
        <v/>
      </c>
      <c r="F1440" s="18">
        <f>IF(OR(B1440&amp;""="",NOT(ISNUMBER(C1440))),"",IFERROR(IF(INDEX('المشاريع'!$D$6:$D$205,MATCH(B1440&amp;"",'المشاريع'!$A$6:$A$205,0))="بالساعة",ROUND(C1440*INDEX('المشاريع'!$F$6:$F$205,MATCH(B1440&amp;"",'المشاريع'!$A$6:$A$205,0)),2),0),0))</f>
        <v/>
      </c>
    </row>
    <row r="1441">
      <c r="A1441" s="13" t="n"/>
      <c r="B1441" s="5" t="n"/>
      <c r="C1441" s="19" t="n"/>
      <c r="D1441" s="5" t="n"/>
      <c r="E1441" s="6">
        <f>IF(B1441&amp;""="","",IFERROR(INDEX('المشاريع'!$B$6:$B$205,MATCH(B1441&amp;"",'المشاريع'!$A$6:$A$205,0))&amp;"","كود غير موجود"))</f>
        <v/>
      </c>
      <c r="F1441" s="18">
        <f>IF(OR(B1441&amp;""="",NOT(ISNUMBER(C1441))),"",IFERROR(IF(INDEX('المشاريع'!$D$6:$D$205,MATCH(B1441&amp;"",'المشاريع'!$A$6:$A$205,0))="بالساعة",ROUND(C1441*INDEX('المشاريع'!$F$6:$F$205,MATCH(B1441&amp;"",'المشاريع'!$A$6:$A$205,0)),2),0),0))</f>
        <v/>
      </c>
    </row>
    <row r="1442">
      <c r="A1442" s="13" t="n"/>
      <c r="B1442" s="5" t="n"/>
      <c r="C1442" s="19" t="n"/>
      <c r="D1442" s="5" t="n"/>
      <c r="E1442" s="6">
        <f>IF(B1442&amp;""="","",IFERROR(INDEX('المشاريع'!$B$6:$B$205,MATCH(B1442&amp;"",'المشاريع'!$A$6:$A$205,0))&amp;"","كود غير موجود"))</f>
        <v/>
      </c>
      <c r="F1442" s="18">
        <f>IF(OR(B1442&amp;""="",NOT(ISNUMBER(C1442))),"",IFERROR(IF(INDEX('المشاريع'!$D$6:$D$205,MATCH(B1442&amp;"",'المشاريع'!$A$6:$A$205,0))="بالساعة",ROUND(C1442*INDEX('المشاريع'!$F$6:$F$205,MATCH(B1442&amp;"",'المشاريع'!$A$6:$A$205,0)),2),0),0))</f>
        <v/>
      </c>
    </row>
    <row r="1443">
      <c r="A1443" s="13" t="n"/>
      <c r="B1443" s="5" t="n"/>
      <c r="C1443" s="19" t="n"/>
      <c r="D1443" s="5" t="n"/>
      <c r="E1443" s="6">
        <f>IF(B1443&amp;""="","",IFERROR(INDEX('المشاريع'!$B$6:$B$205,MATCH(B1443&amp;"",'المشاريع'!$A$6:$A$205,0))&amp;"","كود غير موجود"))</f>
        <v/>
      </c>
      <c r="F1443" s="18">
        <f>IF(OR(B1443&amp;""="",NOT(ISNUMBER(C1443))),"",IFERROR(IF(INDEX('المشاريع'!$D$6:$D$205,MATCH(B1443&amp;"",'المشاريع'!$A$6:$A$205,0))="بالساعة",ROUND(C1443*INDEX('المشاريع'!$F$6:$F$205,MATCH(B1443&amp;"",'المشاريع'!$A$6:$A$205,0)),2),0),0))</f>
        <v/>
      </c>
    </row>
    <row r="1444">
      <c r="A1444" s="13" t="n"/>
      <c r="B1444" s="5" t="n"/>
      <c r="C1444" s="19" t="n"/>
      <c r="D1444" s="5" t="n"/>
      <c r="E1444" s="6">
        <f>IF(B1444&amp;""="","",IFERROR(INDEX('المشاريع'!$B$6:$B$205,MATCH(B1444&amp;"",'المشاريع'!$A$6:$A$205,0))&amp;"","كود غير موجود"))</f>
        <v/>
      </c>
      <c r="F1444" s="18">
        <f>IF(OR(B1444&amp;""="",NOT(ISNUMBER(C1444))),"",IFERROR(IF(INDEX('المشاريع'!$D$6:$D$205,MATCH(B1444&amp;"",'المشاريع'!$A$6:$A$205,0))="بالساعة",ROUND(C1444*INDEX('المشاريع'!$F$6:$F$205,MATCH(B1444&amp;"",'المشاريع'!$A$6:$A$205,0)),2),0),0))</f>
        <v/>
      </c>
    </row>
    <row r="1445">
      <c r="A1445" s="13" t="n"/>
      <c r="B1445" s="5" t="n"/>
      <c r="C1445" s="19" t="n"/>
      <c r="D1445" s="5" t="n"/>
      <c r="E1445" s="6">
        <f>IF(B1445&amp;""="","",IFERROR(INDEX('المشاريع'!$B$6:$B$205,MATCH(B1445&amp;"",'المشاريع'!$A$6:$A$205,0))&amp;"","كود غير موجود"))</f>
        <v/>
      </c>
      <c r="F1445" s="18">
        <f>IF(OR(B1445&amp;""="",NOT(ISNUMBER(C1445))),"",IFERROR(IF(INDEX('المشاريع'!$D$6:$D$205,MATCH(B1445&amp;"",'المشاريع'!$A$6:$A$205,0))="بالساعة",ROUND(C1445*INDEX('المشاريع'!$F$6:$F$205,MATCH(B1445&amp;"",'المشاريع'!$A$6:$A$205,0)),2),0),0))</f>
        <v/>
      </c>
    </row>
    <row r="1446">
      <c r="A1446" s="13" t="n"/>
      <c r="B1446" s="5" t="n"/>
      <c r="C1446" s="19" t="n"/>
      <c r="D1446" s="5" t="n"/>
      <c r="E1446" s="6">
        <f>IF(B1446&amp;""="","",IFERROR(INDEX('المشاريع'!$B$6:$B$205,MATCH(B1446&amp;"",'المشاريع'!$A$6:$A$205,0))&amp;"","كود غير موجود"))</f>
        <v/>
      </c>
      <c r="F1446" s="18">
        <f>IF(OR(B1446&amp;""="",NOT(ISNUMBER(C1446))),"",IFERROR(IF(INDEX('المشاريع'!$D$6:$D$205,MATCH(B1446&amp;"",'المشاريع'!$A$6:$A$205,0))="بالساعة",ROUND(C1446*INDEX('المشاريع'!$F$6:$F$205,MATCH(B1446&amp;"",'المشاريع'!$A$6:$A$205,0)),2),0),0))</f>
        <v/>
      </c>
    </row>
    <row r="1447">
      <c r="A1447" s="13" t="n"/>
      <c r="B1447" s="5" t="n"/>
      <c r="C1447" s="19" t="n"/>
      <c r="D1447" s="5" t="n"/>
      <c r="E1447" s="6">
        <f>IF(B1447&amp;""="","",IFERROR(INDEX('المشاريع'!$B$6:$B$205,MATCH(B1447&amp;"",'المشاريع'!$A$6:$A$205,0))&amp;"","كود غير موجود"))</f>
        <v/>
      </c>
      <c r="F1447" s="18">
        <f>IF(OR(B1447&amp;""="",NOT(ISNUMBER(C1447))),"",IFERROR(IF(INDEX('المشاريع'!$D$6:$D$205,MATCH(B1447&amp;"",'المشاريع'!$A$6:$A$205,0))="بالساعة",ROUND(C1447*INDEX('المشاريع'!$F$6:$F$205,MATCH(B1447&amp;"",'المشاريع'!$A$6:$A$205,0)),2),0),0))</f>
        <v/>
      </c>
    </row>
    <row r="1448">
      <c r="A1448" s="13" t="n"/>
      <c r="B1448" s="5" t="n"/>
      <c r="C1448" s="19" t="n"/>
      <c r="D1448" s="5" t="n"/>
      <c r="E1448" s="6">
        <f>IF(B1448&amp;""="","",IFERROR(INDEX('المشاريع'!$B$6:$B$205,MATCH(B1448&amp;"",'المشاريع'!$A$6:$A$205,0))&amp;"","كود غير موجود"))</f>
        <v/>
      </c>
      <c r="F1448" s="18">
        <f>IF(OR(B1448&amp;""="",NOT(ISNUMBER(C1448))),"",IFERROR(IF(INDEX('المشاريع'!$D$6:$D$205,MATCH(B1448&amp;"",'المشاريع'!$A$6:$A$205,0))="بالساعة",ROUND(C1448*INDEX('المشاريع'!$F$6:$F$205,MATCH(B1448&amp;"",'المشاريع'!$A$6:$A$205,0)),2),0),0))</f>
        <v/>
      </c>
    </row>
    <row r="1449">
      <c r="A1449" s="13" t="n"/>
      <c r="B1449" s="5" t="n"/>
      <c r="C1449" s="19" t="n"/>
      <c r="D1449" s="5" t="n"/>
      <c r="E1449" s="6">
        <f>IF(B1449&amp;""="","",IFERROR(INDEX('المشاريع'!$B$6:$B$205,MATCH(B1449&amp;"",'المشاريع'!$A$6:$A$205,0))&amp;"","كود غير موجود"))</f>
        <v/>
      </c>
      <c r="F1449" s="18">
        <f>IF(OR(B1449&amp;""="",NOT(ISNUMBER(C1449))),"",IFERROR(IF(INDEX('المشاريع'!$D$6:$D$205,MATCH(B1449&amp;"",'المشاريع'!$A$6:$A$205,0))="بالساعة",ROUND(C1449*INDEX('المشاريع'!$F$6:$F$205,MATCH(B1449&amp;"",'المشاريع'!$A$6:$A$205,0)),2),0),0))</f>
        <v/>
      </c>
    </row>
    <row r="1450">
      <c r="A1450" s="13" t="n"/>
      <c r="B1450" s="5" t="n"/>
      <c r="C1450" s="19" t="n"/>
      <c r="D1450" s="5" t="n"/>
      <c r="E1450" s="6">
        <f>IF(B1450&amp;""="","",IFERROR(INDEX('المشاريع'!$B$6:$B$205,MATCH(B1450&amp;"",'المشاريع'!$A$6:$A$205,0))&amp;"","كود غير موجود"))</f>
        <v/>
      </c>
      <c r="F1450" s="18">
        <f>IF(OR(B1450&amp;""="",NOT(ISNUMBER(C1450))),"",IFERROR(IF(INDEX('المشاريع'!$D$6:$D$205,MATCH(B1450&amp;"",'المشاريع'!$A$6:$A$205,0))="بالساعة",ROUND(C1450*INDEX('المشاريع'!$F$6:$F$205,MATCH(B1450&amp;"",'المشاريع'!$A$6:$A$205,0)),2),0),0))</f>
        <v/>
      </c>
    </row>
    <row r="1451">
      <c r="A1451" s="13" t="n"/>
      <c r="B1451" s="5" t="n"/>
      <c r="C1451" s="19" t="n"/>
      <c r="D1451" s="5" t="n"/>
      <c r="E1451" s="6">
        <f>IF(B1451&amp;""="","",IFERROR(INDEX('المشاريع'!$B$6:$B$205,MATCH(B1451&amp;"",'المشاريع'!$A$6:$A$205,0))&amp;"","كود غير موجود"))</f>
        <v/>
      </c>
      <c r="F1451" s="18">
        <f>IF(OR(B1451&amp;""="",NOT(ISNUMBER(C1451))),"",IFERROR(IF(INDEX('المشاريع'!$D$6:$D$205,MATCH(B1451&amp;"",'المشاريع'!$A$6:$A$205,0))="بالساعة",ROUND(C1451*INDEX('المشاريع'!$F$6:$F$205,MATCH(B1451&amp;"",'المشاريع'!$A$6:$A$205,0)),2),0),0))</f>
        <v/>
      </c>
    </row>
    <row r="1452">
      <c r="A1452" s="13" t="n"/>
      <c r="B1452" s="5" t="n"/>
      <c r="C1452" s="19" t="n"/>
      <c r="D1452" s="5" t="n"/>
      <c r="E1452" s="6">
        <f>IF(B1452&amp;""="","",IFERROR(INDEX('المشاريع'!$B$6:$B$205,MATCH(B1452&amp;"",'المشاريع'!$A$6:$A$205,0))&amp;"","كود غير موجود"))</f>
        <v/>
      </c>
      <c r="F1452" s="18">
        <f>IF(OR(B1452&amp;""="",NOT(ISNUMBER(C1452))),"",IFERROR(IF(INDEX('المشاريع'!$D$6:$D$205,MATCH(B1452&amp;"",'المشاريع'!$A$6:$A$205,0))="بالساعة",ROUND(C1452*INDEX('المشاريع'!$F$6:$F$205,MATCH(B1452&amp;"",'المشاريع'!$A$6:$A$205,0)),2),0),0))</f>
        <v/>
      </c>
    </row>
    <row r="1453">
      <c r="A1453" s="13" t="n"/>
      <c r="B1453" s="5" t="n"/>
      <c r="C1453" s="19" t="n"/>
      <c r="D1453" s="5" t="n"/>
      <c r="E1453" s="6">
        <f>IF(B1453&amp;""="","",IFERROR(INDEX('المشاريع'!$B$6:$B$205,MATCH(B1453&amp;"",'المشاريع'!$A$6:$A$205,0))&amp;"","كود غير موجود"))</f>
        <v/>
      </c>
      <c r="F1453" s="18">
        <f>IF(OR(B1453&amp;""="",NOT(ISNUMBER(C1453))),"",IFERROR(IF(INDEX('المشاريع'!$D$6:$D$205,MATCH(B1453&amp;"",'المشاريع'!$A$6:$A$205,0))="بالساعة",ROUND(C1453*INDEX('المشاريع'!$F$6:$F$205,MATCH(B1453&amp;"",'المشاريع'!$A$6:$A$205,0)),2),0),0))</f>
        <v/>
      </c>
    </row>
    <row r="1454">
      <c r="A1454" s="13" t="n"/>
      <c r="B1454" s="5" t="n"/>
      <c r="C1454" s="19" t="n"/>
      <c r="D1454" s="5" t="n"/>
      <c r="E1454" s="6">
        <f>IF(B1454&amp;""="","",IFERROR(INDEX('المشاريع'!$B$6:$B$205,MATCH(B1454&amp;"",'المشاريع'!$A$6:$A$205,0))&amp;"","كود غير موجود"))</f>
        <v/>
      </c>
      <c r="F1454" s="18">
        <f>IF(OR(B1454&amp;""="",NOT(ISNUMBER(C1454))),"",IFERROR(IF(INDEX('المشاريع'!$D$6:$D$205,MATCH(B1454&amp;"",'المشاريع'!$A$6:$A$205,0))="بالساعة",ROUND(C1454*INDEX('المشاريع'!$F$6:$F$205,MATCH(B1454&amp;"",'المشاريع'!$A$6:$A$205,0)),2),0),0))</f>
        <v/>
      </c>
    </row>
    <row r="1455">
      <c r="A1455" s="13" t="n"/>
      <c r="B1455" s="5" t="n"/>
      <c r="C1455" s="19" t="n"/>
      <c r="D1455" s="5" t="n"/>
      <c r="E1455" s="6">
        <f>IF(B1455&amp;""="","",IFERROR(INDEX('المشاريع'!$B$6:$B$205,MATCH(B1455&amp;"",'المشاريع'!$A$6:$A$205,0))&amp;"","كود غير موجود"))</f>
        <v/>
      </c>
      <c r="F1455" s="18">
        <f>IF(OR(B1455&amp;""="",NOT(ISNUMBER(C1455))),"",IFERROR(IF(INDEX('المشاريع'!$D$6:$D$205,MATCH(B1455&amp;"",'المشاريع'!$A$6:$A$205,0))="بالساعة",ROUND(C1455*INDEX('المشاريع'!$F$6:$F$205,MATCH(B1455&amp;"",'المشاريع'!$A$6:$A$205,0)),2),0),0))</f>
        <v/>
      </c>
    </row>
    <row r="1456">
      <c r="A1456" s="13" t="n"/>
      <c r="B1456" s="5" t="n"/>
      <c r="C1456" s="19" t="n"/>
      <c r="D1456" s="5" t="n"/>
      <c r="E1456" s="6">
        <f>IF(B1456&amp;""="","",IFERROR(INDEX('المشاريع'!$B$6:$B$205,MATCH(B1456&amp;"",'المشاريع'!$A$6:$A$205,0))&amp;"","كود غير موجود"))</f>
        <v/>
      </c>
      <c r="F1456" s="18">
        <f>IF(OR(B1456&amp;""="",NOT(ISNUMBER(C1456))),"",IFERROR(IF(INDEX('المشاريع'!$D$6:$D$205,MATCH(B1456&amp;"",'المشاريع'!$A$6:$A$205,0))="بالساعة",ROUND(C1456*INDEX('المشاريع'!$F$6:$F$205,MATCH(B1456&amp;"",'المشاريع'!$A$6:$A$205,0)),2),0),0))</f>
        <v/>
      </c>
    </row>
    <row r="1457">
      <c r="A1457" s="13" t="n"/>
      <c r="B1457" s="5" t="n"/>
      <c r="C1457" s="19" t="n"/>
      <c r="D1457" s="5" t="n"/>
      <c r="E1457" s="6">
        <f>IF(B1457&amp;""="","",IFERROR(INDEX('المشاريع'!$B$6:$B$205,MATCH(B1457&amp;"",'المشاريع'!$A$6:$A$205,0))&amp;"","كود غير موجود"))</f>
        <v/>
      </c>
      <c r="F1457" s="18">
        <f>IF(OR(B1457&amp;""="",NOT(ISNUMBER(C1457))),"",IFERROR(IF(INDEX('المشاريع'!$D$6:$D$205,MATCH(B1457&amp;"",'المشاريع'!$A$6:$A$205,0))="بالساعة",ROUND(C1457*INDEX('المشاريع'!$F$6:$F$205,MATCH(B1457&amp;"",'المشاريع'!$A$6:$A$205,0)),2),0),0))</f>
        <v/>
      </c>
    </row>
    <row r="1458">
      <c r="A1458" s="13" t="n"/>
      <c r="B1458" s="5" t="n"/>
      <c r="C1458" s="19" t="n"/>
      <c r="D1458" s="5" t="n"/>
      <c r="E1458" s="6">
        <f>IF(B1458&amp;""="","",IFERROR(INDEX('المشاريع'!$B$6:$B$205,MATCH(B1458&amp;"",'المشاريع'!$A$6:$A$205,0))&amp;"","كود غير موجود"))</f>
        <v/>
      </c>
      <c r="F1458" s="18">
        <f>IF(OR(B1458&amp;""="",NOT(ISNUMBER(C1458))),"",IFERROR(IF(INDEX('المشاريع'!$D$6:$D$205,MATCH(B1458&amp;"",'المشاريع'!$A$6:$A$205,0))="بالساعة",ROUND(C1458*INDEX('المشاريع'!$F$6:$F$205,MATCH(B1458&amp;"",'المشاريع'!$A$6:$A$205,0)),2),0),0))</f>
        <v/>
      </c>
    </row>
    <row r="1459">
      <c r="A1459" s="13" t="n"/>
      <c r="B1459" s="5" t="n"/>
      <c r="C1459" s="19" t="n"/>
      <c r="D1459" s="5" t="n"/>
      <c r="E1459" s="6">
        <f>IF(B1459&amp;""="","",IFERROR(INDEX('المشاريع'!$B$6:$B$205,MATCH(B1459&amp;"",'المشاريع'!$A$6:$A$205,0))&amp;"","كود غير موجود"))</f>
        <v/>
      </c>
      <c r="F1459" s="18">
        <f>IF(OR(B1459&amp;""="",NOT(ISNUMBER(C1459))),"",IFERROR(IF(INDEX('المشاريع'!$D$6:$D$205,MATCH(B1459&amp;"",'المشاريع'!$A$6:$A$205,0))="بالساعة",ROUND(C1459*INDEX('المشاريع'!$F$6:$F$205,MATCH(B1459&amp;"",'المشاريع'!$A$6:$A$205,0)),2),0),0))</f>
        <v/>
      </c>
    </row>
    <row r="1460">
      <c r="A1460" s="13" t="n"/>
      <c r="B1460" s="5" t="n"/>
      <c r="C1460" s="19" t="n"/>
      <c r="D1460" s="5" t="n"/>
      <c r="E1460" s="6">
        <f>IF(B1460&amp;""="","",IFERROR(INDEX('المشاريع'!$B$6:$B$205,MATCH(B1460&amp;"",'المشاريع'!$A$6:$A$205,0))&amp;"","كود غير موجود"))</f>
        <v/>
      </c>
      <c r="F1460" s="18">
        <f>IF(OR(B1460&amp;""="",NOT(ISNUMBER(C1460))),"",IFERROR(IF(INDEX('المشاريع'!$D$6:$D$205,MATCH(B1460&amp;"",'المشاريع'!$A$6:$A$205,0))="بالساعة",ROUND(C1460*INDEX('المشاريع'!$F$6:$F$205,MATCH(B1460&amp;"",'المشاريع'!$A$6:$A$205,0)),2),0),0))</f>
        <v/>
      </c>
    </row>
    <row r="1461">
      <c r="A1461" s="13" t="n"/>
      <c r="B1461" s="5" t="n"/>
      <c r="C1461" s="19" t="n"/>
      <c r="D1461" s="5" t="n"/>
      <c r="E1461" s="6">
        <f>IF(B1461&amp;""="","",IFERROR(INDEX('المشاريع'!$B$6:$B$205,MATCH(B1461&amp;"",'المشاريع'!$A$6:$A$205,0))&amp;"","كود غير موجود"))</f>
        <v/>
      </c>
      <c r="F1461" s="18">
        <f>IF(OR(B1461&amp;""="",NOT(ISNUMBER(C1461))),"",IFERROR(IF(INDEX('المشاريع'!$D$6:$D$205,MATCH(B1461&amp;"",'المشاريع'!$A$6:$A$205,0))="بالساعة",ROUND(C1461*INDEX('المشاريع'!$F$6:$F$205,MATCH(B1461&amp;"",'المشاريع'!$A$6:$A$205,0)),2),0),0))</f>
        <v/>
      </c>
    </row>
    <row r="1462">
      <c r="A1462" s="13" t="n"/>
      <c r="B1462" s="5" t="n"/>
      <c r="C1462" s="19" t="n"/>
      <c r="D1462" s="5" t="n"/>
      <c r="E1462" s="6">
        <f>IF(B1462&amp;""="","",IFERROR(INDEX('المشاريع'!$B$6:$B$205,MATCH(B1462&amp;"",'المشاريع'!$A$6:$A$205,0))&amp;"","كود غير موجود"))</f>
        <v/>
      </c>
      <c r="F1462" s="18">
        <f>IF(OR(B1462&amp;""="",NOT(ISNUMBER(C1462))),"",IFERROR(IF(INDEX('المشاريع'!$D$6:$D$205,MATCH(B1462&amp;"",'المشاريع'!$A$6:$A$205,0))="بالساعة",ROUND(C1462*INDEX('المشاريع'!$F$6:$F$205,MATCH(B1462&amp;"",'المشاريع'!$A$6:$A$205,0)),2),0),0))</f>
        <v/>
      </c>
    </row>
    <row r="1463">
      <c r="A1463" s="13" t="n"/>
      <c r="B1463" s="5" t="n"/>
      <c r="C1463" s="19" t="n"/>
      <c r="D1463" s="5" t="n"/>
      <c r="E1463" s="6">
        <f>IF(B1463&amp;""="","",IFERROR(INDEX('المشاريع'!$B$6:$B$205,MATCH(B1463&amp;"",'المشاريع'!$A$6:$A$205,0))&amp;"","كود غير موجود"))</f>
        <v/>
      </c>
      <c r="F1463" s="18">
        <f>IF(OR(B1463&amp;""="",NOT(ISNUMBER(C1463))),"",IFERROR(IF(INDEX('المشاريع'!$D$6:$D$205,MATCH(B1463&amp;"",'المشاريع'!$A$6:$A$205,0))="بالساعة",ROUND(C1463*INDEX('المشاريع'!$F$6:$F$205,MATCH(B1463&amp;"",'المشاريع'!$A$6:$A$205,0)),2),0),0))</f>
        <v/>
      </c>
    </row>
    <row r="1464">
      <c r="A1464" s="13" t="n"/>
      <c r="B1464" s="5" t="n"/>
      <c r="C1464" s="19" t="n"/>
      <c r="D1464" s="5" t="n"/>
      <c r="E1464" s="6">
        <f>IF(B1464&amp;""="","",IFERROR(INDEX('المشاريع'!$B$6:$B$205,MATCH(B1464&amp;"",'المشاريع'!$A$6:$A$205,0))&amp;"","كود غير موجود"))</f>
        <v/>
      </c>
      <c r="F1464" s="18">
        <f>IF(OR(B1464&amp;""="",NOT(ISNUMBER(C1464))),"",IFERROR(IF(INDEX('المشاريع'!$D$6:$D$205,MATCH(B1464&amp;"",'المشاريع'!$A$6:$A$205,0))="بالساعة",ROUND(C1464*INDEX('المشاريع'!$F$6:$F$205,MATCH(B1464&amp;"",'المشاريع'!$A$6:$A$205,0)),2),0),0))</f>
        <v/>
      </c>
    </row>
    <row r="1465">
      <c r="A1465" s="13" t="n"/>
      <c r="B1465" s="5" t="n"/>
      <c r="C1465" s="19" t="n"/>
      <c r="D1465" s="5" t="n"/>
      <c r="E1465" s="6">
        <f>IF(B1465&amp;""="","",IFERROR(INDEX('المشاريع'!$B$6:$B$205,MATCH(B1465&amp;"",'المشاريع'!$A$6:$A$205,0))&amp;"","كود غير موجود"))</f>
        <v/>
      </c>
      <c r="F1465" s="18">
        <f>IF(OR(B1465&amp;""="",NOT(ISNUMBER(C1465))),"",IFERROR(IF(INDEX('المشاريع'!$D$6:$D$205,MATCH(B1465&amp;"",'المشاريع'!$A$6:$A$205,0))="بالساعة",ROUND(C1465*INDEX('المشاريع'!$F$6:$F$205,MATCH(B1465&amp;"",'المشاريع'!$A$6:$A$205,0)),2),0),0))</f>
        <v/>
      </c>
    </row>
    <row r="1466">
      <c r="A1466" s="13" t="n"/>
      <c r="B1466" s="5" t="n"/>
      <c r="C1466" s="19" t="n"/>
      <c r="D1466" s="5" t="n"/>
      <c r="E1466" s="6">
        <f>IF(B1466&amp;""="","",IFERROR(INDEX('المشاريع'!$B$6:$B$205,MATCH(B1466&amp;"",'المشاريع'!$A$6:$A$205,0))&amp;"","كود غير موجود"))</f>
        <v/>
      </c>
      <c r="F1466" s="18">
        <f>IF(OR(B1466&amp;""="",NOT(ISNUMBER(C1466))),"",IFERROR(IF(INDEX('المشاريع'!$D$6:$D$205,MATCH(B1466&amp;"",'المشاريع'!$A$6:$A$205,0))="بالساعة",ROUND(C1466*INDEX('المشاريع'!$F$6:$F$205,MATCH(B1466&amp;"",'المشاريع'!$A$6:$A$205,0)),2),0),0))</f>
        <v/>
      </c>
    </row>
    <row r="1467">
      <c r="A1467" s="13" t="n"/>
      <c r="B1467" s="5" t="n"/>
      <c r="C1467" s="19" t="n"/>
      <c r="D1467" s="5" t="n"/>
      <c r="E1467" s="6">
        <f>IF(B1467&amp;""="","",IFERROR(INDEX('المشاريع'!$B$6:$B$205,MATCH(B1467&amp;"",'المشاريع'!$A$6:$A$205,0))&amp;"","كود غير موجود"))</f>
        <v/>
      </c>
      <c r="F1467" s="18">
        <f>IF(OR(B1467&amp;""="",NOT(ISNUMBER(C1467))),"",IFERROR(IF(INDEX('المشاريع'!$D$6:$D$205,MATCH(B1467&amp;"",'المشاريع'!$A$6:$A$205,0))="بالساعة",ROUND(C1467*INDEX('المشاريع'!$F$6:$F$205,MATCH(B1467&amp;"",'المشاريع'!$A$6:$A$205,0)),2),0),0))</f>
        <v/>
      </c>
    </row>
    <row r="1468">
      <c r="A1468" s="13" t="n"/>
      <c r="B1468" s="5" t="n"/>
      <c r="C1468" s="19" t="n"/>
      <c r="D1468" s="5" t="n"/>
      <c r="E1468" s="6">
        <f>IF(B1468&amp;""="","",IFERROR(INDEX('المشاريع'!$B$6:$B$205,MATCH(B1468&amp;"",'المشاريع'!$A$6:$A$205,0))&amp;"","كود غير موجود"))</f>
        <v/>
      </c>
      <c r="F1468" s="18">
        <f>IF(OR(B1468&amp;""="",NOT(ISNUMBER(C1468))),"",IFERROR(IF(INDEX('المشاريع'!$D$6:$D$205,MATCH(B1468&amp;"",'المشاريع'!$A$6:$A$205,0))="بالساعة",ROUND(C1468*INDEX('المشاريع'!$F$6:$F$205,MATCH(B1468&amp;"",'المشاريع'!$A$6:$A$205,0)),2),0),0))</f>
        <v/>
      </c>
    </row>
    <row r="1469">
      <c r="A1469" s="13" t="n"/>
      <c r="B1469" s="5" t="n"/>
      <c r="C1469" s="19" t="n"/>
      <c r="D1469" s="5" t="n"/>
      <c r="E1469" s="6">
        <f>IF(B1469&amp;""="","",IFERROR(INDEX('المشاريع'!$B$6:$B$205,MATCH(B1469&amp;"",'المشاريع'!$A$6:$A$205,0))&amp;"","كود غير موجود"))</f>
        <v/>
      </c>
      <c r="F1469" s="18">
        <f>IF(OR(B1469&amp;""="",NOT(ISNUMBER(C1469))),"",IFERROR(IF(INDEX('المشاريع'!$D$6:$D$205,MATCH(B1469&amp;"",'المشاريع'!$A$6:$A$205,0))="بالساعة",ROUND(C1469*INDEX('المشاريع'!$F$6:$F$205,MATCH(B1469&amp;"",'المشاريع'!$A$6:$A$205,0)),2),0),0))</f>
        <v/>
      </c>
    </row>
    <row r="1470">
      <c r="A1470" s="13" t="n"/>
      <c r="B1470" s="5" t="n"/>
      <c r="C1470" s="19" t="n"/>
      <c r="D1470" s="5" t="n"/>
      <c r="E1470" s="6">
        <f>IF(B1470&amp;""="","",IFERROR(INDEX('المشاريع'!$B$6:$B$205,MATCH(B1470&amp;"",'المشاريع'!$A$6:$A$205,0))&amp;"","كود غير موجود"))</f>
        <v/>
      </c>
      <c r="F1470" s="18">
        <f>IF(OR(B1470&amp;""="",NOT(ISNUMBER(C1470))),"",IFERROR(IF(INDEX('المشاريع'!$D$6:$D$205,MATCH(B1470&amp;"",'المشاريع'!$A$6:$A$205,0))="بالساعة",ROUND(C1470*INDEX('المشاريع'!$F$6:$F$205,MATCH(B1470&amp;"",'المشاريع'!$A$6:$A$205,0)),2),0),0))</f>
        <v/>
      </c>
    </row>
    <row r="1471">
      <c r="A1471" s="13" t="n"/>
      <c r="B1471" s="5" t="n"/>
      <c r="C1471" s="19" t="n"/>
      <c r="D1471" s="5" t="n"/>
      <c r="E1471" s="6">
        <f>IF(B1471&amp;""="","",IFERROR(INDEX('المشاريع'!$B$6:$B$205,MATCH(B1471&amp;"",'المشاريع'!$A$6:$A$205,0))&amp;"","كود غير موجود"))</f>
        <v/>
      </c>
      <c r="F1471" s="18">
        <f>IF(OR(B1471&amp;""="",NOT(ISNUMBER(C1471))),"",IFERROR(IF(INDEX('المشاريع'!$D$6:$D$205,MATCH(B1471&amp;"",'المشاريع'!$A$6:$A$205,0))="بالساعة",ROUND(C1471*INDEX('المشاريع'!$F$6:$F$205,MATCH(B1471&amp;"",'المشاريع'!$A$6:$A$205,0)),2),0),0))</f>
        <v/>
      </c>
    </row>
    <row r="1472">
      <c r="A1472" s="13" t="n"/>
      <c r="B1472" s="5" t="n"/>
      <c r="C1472" s="19" t="n"/>
      <c r="D1472" s="5" t="n"/>
      <c r="E1472" s="6">
        <f>IF(B1472&amp;""="","",IFERROR(INDEX('المشاريع'!$B$6:$B$205,MATCH(B1472&amp;"",'المشاريع'!$A$6:$A$205,0))&amp;"","كود غير موجود"))</f>
        <v/>
      </c>
      <c r="F1472" s="18">
        <f>IF(OR(B1472&amp;""="",NOT(ISNUMBER(C1472))),"",IFERROR(IF(INDEX('المشاريع'!$D$6:$D$205,MATCH(B1472&amp;"",'المشاريع'!$A$6:$A$205,0))="بالساعة",ROUND(C1472*INDEX('المشاريع'!$F$6:$F$205,MATCH(B1472&amp;"",'المشاريع'!$A$6:$A$205,0)),2),0),0))</f>
        <v/>
      </c>
    </row>
    <row r="1473">
      <c r="A1473" s="13" t="n"/>
      <c r="B1473" s="5" t="n"/>
      <c r="C1473" s="19" t="n"/>
      <c r="D1473" s="5" t="n"/>
      <c r="E1473" s="6">
        <f>IF(B1473&amp;""="","",IFERROR(INDEX('المشاريع'!$B$6:$B$205,MATCH(B1473&amp;"",'المشاريع'!$A$6:$A$205,0))&amp;"","كود غير موجود"))</f>
        <v/>
      </c>
      <c r="F1473" s="18">
        <f>IF(OR(B1473&amp;""="",NOT(ISNUMBER(C1473))),"",IFERROR(IF(INDEX('المشاريع'!$D$6:$D$205,MATCH(B1473&amp;"",'المشاريع'!$A$6:$A$205,0))="بالساعة",ROUND(C1473*INDEX('المشاريع'!$F$6:$F$205,MATCH(B1473&amp;"",'المشاريع'!$A$6:$A$205,0)),2),0),0))</f>
        <v/>
      </c>
    </row>
    <row r="1474">
      <c r="A1474" s="13" t="n"/>
      <c r="B1474" s="5" t="n"/>
      <c r="C1474" s="19" t="n"/>
      <c r="D1474" s="5" t="n"/>
      <c r="E1474" s="6">
        <f>IF(B1474&amp;""="","",IFERROR(INDEX('المشاريع'!$B$6:$B$205,MATCH(B1474&amp;"",'المشاريع'!$A$6:$A$205,0))&amp;"","كود غير موجود"))</f>
        <v/>
      </c>
      <c r="F1474" s="18">
        <f>IF(OR(B1474&amp;""="",NOT(ISNUMBER(C1474))),"",IFERROR(IF(INDEX('المشاريع'!$D$6:$D$205,MATCH(B1474&amp;"",'المشاريع'!$A$6:$A$205,0))="بالساعة",ROUND(C1474*INDEX('المشاريع'!$F$6:$F$205,MATCH(B1474&amp;"",'المشاريع'!$A$6:$A$205,0)),2),0),0))</f>
        <v/>
      </c>
    </row>
    <row r="1475">
      <c r="A1475" s="13" t="n"/>
      <c r="B1475" s="5" t="n"/>
      <c r="C1475" s="19" t="n"/>
      <c r="D1475" s="5" t="n"/>
      <c r="E1475" s="6">
        <f>IF(B1475&amp;""="","",IFERROR(INDEX('المشاريع'!$B$6:$B$205,MATCH(B1475&amp;"",'المشاريع'!$A$6:$A$205,0))&amp;"","كود غير موجود"))</f>
        <v/>
      </c>
      <c r="F1475" s="18">
        <f>IF(OR(B1475&amp;""="",NOT(ISNUMBER(C1475))),"",IFERROR(IF(INDEX('المشاريع'!$D$6:$D$205,MATCH(B1475&amp;"",'المشاريع'!$A$6:$A$205,0))="بالساعة",ROUND(C1475*INDEX('المشاريع'!$F$6:$F$205,MATCH(B1475&amp;"",'المشاريع'!$A$6:$A$205,0)),2),0),0))</f>
        <v/>
      </c>
    </row>
    <row r="1476">
      <c r="A1476" s="13" t="n"/>
      <c r="B1476" s="5" t="n"/>
      <c r="C1476" s="19" t="n"/>
      <c r="D1476" s="5" t="n"/>
      <c r="E1476" s="6">
        <f>IF(B1476&amp;""="","",IFERROR(INDEX('المشاريع'!$B$6:$B$205,MATCH(B1476&amp;"",'المشاريع'!$A$6:$A$205,0))&amp;"","كود غير موجود"))</f>
        <v/>
      </c>
      <c r="F1476" s="18">
        <f>IF(OR(B1476&amp;""="",NOT(ISNUMBER(C1476))),"",IFERROR(IF(INDEX('المشاريع'!$D$6:$D$205,MATCH(B1476&amp;"",'المشاريع'!$A$6:$A$205,0))="بالساعة",ROUND(C1476*INDEX('المشاريع'!$F$6:$F$205,MATCH(B1476&amp;"",'المشاريع'!$A$6:$A$205,0)),2),0),0))</f>
        <v/>
      </c>
    </row>
    <row r="1477">
      <c r="A1477" s="13" t="n"/>
      <c r="B1477" s="5" t="n"/>
      <c r="C1477" s="19" t="n"/>
      <c r="D1477" s="5" t="n"/>
      <c r="E1477" s="6">
        <f>IF(B1477&amp;""="","",IFERROR(INDEX('المشاريع'!$B$6:$B$205,MATCH(B1477&amp;"",'المشاريع'!$A$6:$A$205,0))&amp;"","كود غير موجود"))</f>
        <v/>
      </c>
      <c r="F1477" s="18">
        <f>IF(OR(B1477&amp;""="",NOT(ISNUMBER(C1477))),"",IFERROR(IF(INDEX('المشاريع'!$D$6:$D$205,MATCH(B1477&amp;"",'المشاريع'!$A$6:$A$205,0))="بالساعة",ROUND(C1477*INDEX('المشاريع'!$F$6:$F$205,MATCH(B1477&amp;"",'المشاريع'!$A$6:$A$205,0)),2),0),0))</f>
        <v/>
      </c>
    </row>
    <row r="1478">
      <c r="A1478" s="13" t="n"/>
      <c r="B1478" s="5" t="n"/>
      <c r="C1478" s="19" t="n"/>
      <c r="D1478" s="5" t="n"/>
      <c r="E1478" s="6">
        <f>IF(B1478&amp;""="","",IFERROR(INDEX('المشاريع'!$B$6:$B$205,MATCH(B1478&amp;"",'المشاريع'!$A$6:$A$205,0))&amp;"","كود غير موجود"))</f>
        <v/>
      </c>
      <c r="F1478" s="18">
        <f>IF(OR(B1478&amp;""="",NOT(ISNUMBER(C1478))),"",IFERROR(IF(INDEX('المشاريع'!$D$6:$D$205,MATCH(B1478&amp;"",'المشاريع'!$A$6:$A$205,0))="بالساعة",ROUND(C1478*INDEX('المشاريع'!$F$6:$F$205,MATCH(B1478&amp;"",'المشاريع'!$A$6:$A$205,0)),2),0),0))</f>
        <v/>
      </c>
    </row>
    <row r="1479">
      <c r="A1479" s="13" t="n"/>
      <c r="B1479" s="5" t="n"/>
      <c r="C1479" s="19" t="n"/>
      <c r="D1479" s="5" t="n"/>
      <c r="E1479" s="6">
        <f>IF(B1479&amp;""="","",IFERROR(INDEX('المشاريع'!$B$6:$B$205,MATCH(B1479&amp;"",'المشاريع'!$A$6:$A$205,0))&amp;"","كود غير موجود"))</f>
        <v/>
      </c>
      <c r="F1479" s="18">
        <f>IF(OR(B1479&amp;""="",NOT(ISNUMBER(C1479))),"",IFERROR(IF(INDEX('المشاريع'!$D$6:$D$205,MATCH(B1479&amp;"",'المشاريع'!$A$6:$A$205,0))="بالساعة",ROUND(C1479*INDEX('المشاريع'!$F$6:$F$205,MATCH(B1479&amp;"",'المشاريع'!$A$6:$A$205,0)),2),0),0))</f>
        <v/>
      </c>
    </row>
    <row r="1480">
      <c r="A1480" s="13" t="n"/>
      <c r="B1480" s="5" t="n"/>
      <c r="C1480" s="19" t="n"/>
      <c r="D1480" s="5" t="n"/>
      <c r="E1480" s="6">
        <f>IF(B1480&amp;""="","",IFERROR(INDEX('المشاريع'!$B$6:$B$205,MATCH(B1480&amp;"",'المشاريع'!$A$6:$A$205,0))&amp;"","كود غير موجود"))</f>
        <v/>
      </c>
      <c r="F1480" s="18">
        <f>IF(OR(B1480&amp;""="",NOT(ISNUMBER(C1480))),"",IFERROR(IF(INDEX('المشاريع'!$D$6:$D$205,MATCH(B1480&amp;"",'المشاريع'!$A$6:$A$205,0))="بالساعة",ROUND(C1480*INDEX('المشاريع'!$F$6:$F$205,MATCH(B1480&amp;"",'المشاريع'!$A$6:$A$205,0)),2),0),0))</f>
        <v/>
      </c>
    </row>
    <row r="1481">
      <c r="A1481" s="13" t="n"/>
      <c r="B1481" s="5" t="n"/>
      <c r="C1481" s="19" t="n"/>
      <c r="D1481" s="5" t="n"/>
      <c r="E1481" s="6">
        <f>IF(B1481&amp;""="","",IFERROR(INDEX('المشاريع'!$B$6:$B$205,MATCH(B1481&amp;"",'المشاريع'!$A$6:$A$205,0))&amp;"","كود غير موجود"))</f>
        <v/>
      </c>
      <c r="F1481" s="18">
        <f>IF(OR(B1481&amp;""="",NOT(ISNUMBER(C1481))),"",IFERROR(IF(INDEX('المشاريع'!$D$6:$D$205,MATCH(B1481&amp;"",'المشاريع'!$A$6:$A$205,0))="بالساعة",ROUND(C1481*INDEX('المشاريع'!$F$6:$F$205,MATCH(B1481&amp;"",'المشاريع'!$A$6:$A$205,0)),2),0),0))</f>
        <v/>
      </c>
    </row>
    <row r="1482">
      <c r="A1482" s="13" t="n"/>
      <c r="B1482" s="5" t="n"/>
      <c r="C1482" s="19" t="n"/>
      <c r="D1482" s="5" t="n"/>
      <c r="E1482" s="6">
        <f>IF(B1482&amp;""="","",IFERROR(INDEX('المشاريع'!$B$6:$B$205,MATCH(B1482&amp;"",'المشاريع'!$A$6:$A$205,0))&amp;"","كود غير موجود"))</f>
        <v/>
      </c>
      <c r="F1482" s="18">
        <f>IF(OR(B1482&amp;""="",NOT(ISNUMBER(C1482))),"",IFERROR(IF(INDEX('المشاريع'!$D$6:$D$205,MATCH(B1482&amp;"",'المشاريع'!$A$6:$A$205,0))="بالساعة",ROUND(C1482*INDEX('المشاريع'!$F$6:$F$205,MATCH(B1482&amp;"",'المشاريع'!$A$6:$A$205,0)),2),0),0))</f>
        <v/>
      </c>
    </row>
    <row r="1483">
      <c r="A1483" s="13" t="n"/>
      <c r="B1483" s="5" t="n"/>
      <c r="C1483" s="19" t="n"/>
      <c r="D1483" s="5" t="n"/>
      <c r="E1483" s="6">
        <f>IF(B1483&amp;""="","",IFERROR(INDEX('المشاريع'!$B$6:$B$205,MATCH(B1483&amp;"",'المشاريع'!$A$6:$A$205,0))&amp;"","كود غير موجود"))</f>
        <v/>
      </c>
      <c r="F1483" s="18">
        <f>IF(OR(B1483&amp;""="",NOT(ISNUMBER(C1483))),"",IFERROR(IF(INDEX('المشاريع'!$D$6:$D$205,MATCH(B1483&amp;"",'المشاريع'!$A$6:$A$205,0))="بالساعة",ROUND(C1483*INDEX('المشاريع'!$F$6:$F$205,MATCH(B1483&amp;"",'المشاريع'!$A$6:$A$205,0)),2),0),0))</f>
        <v/>
      </c>
    </row>
    <row r="1484">
      <c r="A1484" s="13" t="n"/>
      <c r="B1484" s="5" t="n"/>
      <c r="C1484" s="19" t="n"/>
      <c r="D1484" s="5" t="n"/>
      <c r="E1484" s="6">
        <f>IF(B1484&amp;""="","",IFERROR(INDEX('المشاريع'!$B$6:$B$205,MATCH(B1484&amp;"",'المشاريع'!$A$6:$A$205,0))&amp;"","كود غير موجود"))</f>
        <v/>
      </c>
      <c r="F1484" s="18">
        <f>IF(OR(B1484&amp;""="",NOT(ISNUMBER(C1484))),"",IFERROR(IF(INDEX('المشاريع'!$D$6:$D$205,MATCH(B1484&amp;"",'المشاريع'!$A$6:$A$205,0))="بالساعة",ROUND(C1484*INDEX('المشاريع'!$F$6:$F$205,MATCH(B1484&amp;"",'المشاريع'!$A$6:$A$205,0)),2),0),0))</f>
        <v/>
      </c>
    </row>
    <row r="1485">
      <c r="A1485" s="13" t="n"/>
      <c r="B1485" s="5" t="n"/>
      <c r="C1485" s="19" t="n"/>
      <c r="D1485" s="5" t="n"/>
      <c r="E1485" s="6">
        <f>IF(B1485&amp;""="","",IFERROR(INDEX('المشاريع'!$B$6:$B$205,MATCH(B1485&amp;"",'المشاريع'!$A$6:$A$205,0))&amp;"","كود غير موجود"))</f>
        <v/>
      </c>
      <c r="F1485" s="18">
        <f>IF(OR(B1485&amp;""="",NOT(ISNUMBER(C1485))),"",IFERROR(IF(INDEX('المشاريع'!$D$6:$D$205,MATCH(B1485&amp;"",'المشاريع'!$A$6:$A$205,0))="بالساعة",ROUND(C1485*INDEX('المشاريع'!$F$6:$F$205,MATCH(B1485&amp;"",'المشاريع'!$A$6:$A$205,0)),2),0),0))</f>
        <v/>
      </c>
    </row>
    <row r="1486">
      <c r="A1486" s="13" t="n"/>
      <c r="B1486" s="5" t="n"/>
      <c r="C1486" s="19" t="n"/>
      <c r="D1486" s="5" t="n"/>
      <c r="E1486" s="6">
        <f>IF(B1486&amp;""="","",IFERROR(INDEX('المشاريع'!$B$6:$B$205,MATCH(B1486&amp;"",'المشاريع'!$A$6:$A$205,0))&amp;"","كود غير موجود"))</f>
        <v/>
      </c>
      <c r="F1486" s="18">
        <f>IF(OR(B1486&amp;""="",NOT(ISNUMBER(C1486))),"",IFERROR(IF(INDEX('المشاريع'!$D$6:$D$205,MATCH(B1486&amp;"",'المشاريع'!$A$6:$A$205,0))="بالساعة",ROUND(C1486*INDEX('المشاريع'!$F$6:$F$205,MATCH(B1486&amp;"",'المشاريع'!$A$6:$A$205,0)),2),0),0))</f>
        <v/>
      </c>
    </row>
    <row r="1487">
      <c r="A1487" s="13" t="n"/>
      <c r="B1487" s="5" t="n"/>
      <c r="C1487" s="19" t="n"/>
      <c r="D1487" s="5" t="n"/>
      <c r="E1487" s="6">
        <f>IF(B1487&amp;""="","",IFERROR(INDEX('المشاريع'!$B$6:$B$205,MATCH(B1487&amp;"",'المشاريع'!$A$6:$A$205,0))&amp;"","كود غير موجود"))</f>
        <v/>
      </c>
      <c r="F1487" s="18">
        <f>IF(OR(B1487&amp;""="",NOT(ISNUMBER(C1487))),"",IFERROR(IF(INDEX('المشاريع'!$D$6:$D$205,MATCH(B1487&amp;"",'المشاريع'!$A$6:$A$205,0))="بالساعة",ROUND(C1487*INDEX('المشاريع'!$F$6:$F$205,MATCH(B1487&amp;"",'المشاريع'!$A$6:$A$205,0)),2),0),0))</f>
        <v/>
      </c>
    </row>
    <row r="1488">
      <c r="A1488" s="13" t="n"/>
      <c r="B1488" s="5" t="n"/>
      <c r="C1488" s="19" t="n"/>
      <c r="D1488" s="5" t="n"/>
      <c r="E1488" s="6">
        <f>IF(B1488&amp;""="","",IFERROR(INDEX('المشاريع'!$B$6:$B$205,MATCH(B1488&amp;"",'المشاريع'!$A$6:$A$205,0))&amp;"","كود غير موجود"))</f>
        <v/>
      </c>
      <c r="F1488" s="18">
        <f>IF(OR(B1488&amp;""="",NOT(ISNUMBER(C1488))),"",IFERROR(IF(INDEX('المشاريع'!$D$6:$D$205,MATCH(B1488&amp;"",'المشاريع'!$A$6:$A$205,0))="بالساعة",ROUND(C1488*INDEX('المشاريع'!$F$6:$F$205,MATCH(B1488&amp;"",'المشاريع'!$A$6:$A$205,0)),2),0),0))</f>
        <v/>
      </c>
    </row>
    <row r="1489">
      <c r="A1489" s="13" t="n"/>
      <c r="B1489" s="5" t="n"/>
      <c r="C1489" s="19" t="n"/>
      <c r="D1489" s="5" t="n"/>
      <c r="E1489" s="6">
        <f>IF(B1489&amp;""="","",IFERROR(INDEX('المشاريع'!$B$6:$B$205,MATCH(B1489&amp;"",'المشاريع'!$A$6:$A$205,0))&amp;"","كود غير موجود"))</f>
        <v/>
      </c>
      <c r="F1489" s="18">
        <f>IF(OR(B1489&amp;""="",NOT(ISNUMBER(C1489))),"",IFERROR(IF(INDEX('المشاريع'!$D$6:$D$205,MATCH(B1489&amp;"",'المشاريع'!$A$6:$A$205,0))="بالساعة",ROUND(C1489*INDEX('المشاريع'!$F$6:$F$205,MATCH(B1489&amp;"",'المشاريع'!$A$6:$A$205,0)),2),0),0))</f>
        <v/>
      </c>
    </row>
    <row r="1490">
      <c r="A1490" s="13" t="n"/>
      <c r="B1490" s="5" t="n"/>
      <c r="C1490" s="19" t="n"/>
      <c r="D1490" s="5" t="n"/>
      <c r="E1490" s="6">
        <f>IF(B1490&amp;""="","",IFERROR(INDEX('المشاريع'!$B$6:$B$205,MATCH(B1490&amp;"",'المشاريع'!$A$6:$A$205,0))&amp;"","كود غير موجود"))</f>
        <v/>
      </c>
      <c r="F1490" s="18">
        <f>IF(OR(B1490&amp;""="",NOT(ISNUMBER(C1490))),"",IFERROR(IF(INDEX('المشاريع'!$D$6:$D$205,MATCH(B1490&amp;"",'المشاريع'!$A$6:$A$205,0))="بالساعة",ROUND(C1490*INDEX('المشاريع'!$F$6:$F$205,MATCH(B1490&amp;"",'المشاريع'!$A$6:$A$205,0)),2),0),0))</f>
        <v/>
      </c>
    </row>
    <row r="1491">
      <c r="A1491" s="13" t="n"/>
      <c r="B1491" s="5" t="n"/>
      <c r="C1491" s="19" t="n"/>
      <c r="D1491" s="5" t="n"/>
      <c r="E1491" s="6">
        <f>IF(B1491&amp;""="","",IFERROR(INDEX('المشاريع'!$B$6:$B$205,MATCH(B1491&amp;"",'المشاريع'!$A$6:$A$205,0))&amp;"","كود غير موجود"))</f>
        <v/>
      </c>
      <c r="F1491" s="18">
        <f>IF(OR(B1491&amp;""="",NOT(ISNUMBER(C1491))),"",IFERROR(IF(INDEX('المشاريع'!$D$6:$D$205,MATCH(B1491&amp;"",'المشاريع'!$A$6:$A$205,0))="بالساعة",ROUND(C1491*INDEX('المشاريع'!$F$6:$F$205,MATCH(B1491&amp;"",'المشاريع'!$A$6:$A$205,0)),2),0),0))</f>
        <v/>
      </c>
    </row>
    <row r="1492">
      <c r="A1492" s="13" t="n"/>
      <c r="B1492" s="5" t="n"/>
      <c r="C1492" s="19" t="n"/>
      <c r="D1492" s="5" t="n"/>
      <c r="E1492" s="6">
        <f>IF(B1492&amp;""="","",IFERROR(INDEX('المشاريع'!$B$6:$B$205,MATCH(B1492&amp;"",'المشاريع'!$A$6:$A$205,0))&amp;"","كود غير موجود"))</f>
        <v/>
      </c>
      <c r="F1492" s="18">
        <f>IF(OR(B1492&amp;""="",NOT(ISNUMBER(C1492))),"",IFERROR(IF(INDEX('المشاريع'!$D$6:$D$205,MATCH(B1492&amp;"",'المشاريع'!$A$6:$A$205,0))="بالساعة",ROUND(C1492*INDEX('المشاريع'!$F$6:$F$205,MATCH(B1492&amp;"",'المشاريع'!$A$6:$A$205,0)),2),0),0))</f>
        <v/>
      </c>
    </row>
    <row r="1493">
      <c r="A1493" s="13" t="n"/>
      <c r="B1493" s="5" t="n"/>
      <c r="C1493" s="19" t="n"/>
      <c r="D1493" s="5" t="n"/>
      <c r="E1493" s="6">
        <f>IF(B1493&amp;""="","",IFERROR(INDEX('المشاريع'!$B$6:$B$205,MATCH(B1493&amp;"",'المشاريع'!$A$6:$A$205,0))&amp;"","كود غير موجود"))</f>
        <v/>
      </c>
      <c r="F1493" s="18">
        <f>IF(OR(B1493&amp;""="",NOT(ISNUMBER(C1493))),"",IFERROR(IF(INDEX('المشاريع'!$D$6:$D$205,MATCH(B1493&amp;"",'المشاريع'!$A$6:$A$205,0))="بالساعة",ROUND(C1493*INDEX('المشاريع'!$F$6:$F$205,MATCH(B1493&amp;"",'المشاريع'!$A$6:$A$205,0)),2),0),0))</f>
        <v/>
      </c>
    </row>
    <row r="1494">
      <c r="A1494" s="13" t="n"/>
      <c r="B1494" s="5" t="n"/>
      <c r="C1494" s="19" t="n"/>
      <c r="D1494" s="5" t="n"/>
      <c r="E1494" s="6">
        <f>IF(B1494&amp;""="","",IFERROR(INDEX('المشاريع'!$B$6:$B$205,MATCH(B1494&amp;"",'المشاريع'!$A$6:$A$205,0))&amp;"","كود غير موجود"))</f>
        <v/>
      </c>
      <c r="F1494" s="18">
        <f>IF(OR(B1494&amp;""="",NOT(ISNUMBER(C1494))),"",IFERROR(IF(INDEX('المشاريع'!$D$6:$D$205,MATCH(B1494&amp;"",'المشاريع'!$A$6:$A$205,0))="بالساعة",ROUND(C1494*INDEX('المشاريع'!$F$6:$F$205,MATCH(B1494&amp;"",'المشاريع'!$A$6:$A$205,0)),2),0),0))</f>
        <v/>
      </c>
    </row>
    <row r="1495">
      <c r="A1495" s="13" t="n"/>
      <c r="B1495" s="5" t="n"/>
      <c r="C1495" s="19" t="n"/>
      <c r="D1495" s="5" t="n"/>
      <c r="E1495" s="6">
        <f>IF(B1495&amp;""="","",IFERROR(INDEX('المشاريع'!$B$6:$B$205,MATCH(B1495&amp;"",'المشاريع'!$A$6:$A$205,0))&amp;"","كود غير موجود"))</f>
        <v/>
      </c>
      <c r="F1495" s="18">
        <f>IF(OR(B1495&amp;""="",NOT(ISNUMBER(C1495))),"",IFERROR(IF(INDEX('المشاريع'!$D$6:$D$205,MATCH(B1495&amp;"",'المشاريع'!$A$6:$A$205,0))="بالساعة",ROUND(C1495*INDEX('المشاريع'!$F$6:$F$205,MATCH(B1495&amp;"",'المشاريع'!$A$6:$A$205,0)),2),0),0))</f>
        <v/>
      </c>
    </row>
    <row r="1496">
      <c r="A1496" s="13" t="n"/>
      <c r="B1496" s="5" t="n"/>
      <c r="C1496" s="19" t="n"/>
      <c r="D1496" s="5" t="n"/>
      <c r="E1496" s="6">
        <f>IF(B1496&amp;""="","",IFERROR(INDEX('المشاريع'!$B$6:$B$205,MATCH(B1496&amp;"",'المشاريع'!$A$6:$A$205,0))&amp;"","كود غير موجود"))</f>
        <v/>
      </c>
      <c r="F1496" s="18">
        <f>IF(OR(B1496&amp;""="",NOT(ISNUMBER(C1496))),"",IFERROR(IF(INDEX('المشاريع'!$D$6:$D$205,MATCH(B1496&amp;"",'المشاريع'!$A$6:$A$205,0))="بالساعة",ROUND(C1496*INDEX('المشاريع'!$F$6:$F$205,MATCH(B1496&amp;"",'المشاريع'!$A$6:$A$205,0)),2),0),0))</f>
        <v/>
      </c>
    </row>
    <row r="1497">
      <c r="A1497" s="13" t="n"/>
      <c r="B1497" s="5" t="n"/>
      <c r="C1497" s="19" t="n"/>
      <c r="D1497" s="5" t="n"/>
      <c r="E1497" s="6">
        <f>IF(B1497&amp;""="","",IFERROR(INDEX('المشاريع'!$B$6:$B$205,MATCH(B1497&amp;"",'المشاريع'!$A$6:$A$205,0))&amp;"","كود غير موجود"))</f>
        <v/>
      </c>
      <c r="F1497" s="18">
        <f>IF(OR(B1497&amp;""="",NOT(ISNUMBER(C1497))),"",IFERROR(IF(INDEX('المشاريع'!$D$6:$D$205,MATCH(B1497&amp;"",'المشاريع'!$A$6:$A$205,0))="بالساعة",ROUND(C1497*INDEX('المشاريع'!$F$6:$F$205,MATCH(B1497&amp;"",'المشاريع'!$A$6:$A$205,0)),2),0),0))</f>
        <v/>
      </c>
    </row>
    <row r="1498">
      <c r="A1498" s="13" t="n"/>
      <c r="B1498" s="5" t="n"/>
      <c r="C1498" s="19" t="n"/>
      <c r="D1498" s="5" t="n"/>
      <c r="E1498" s="6">
        <f>IF(B1498&amp;""="","",IFERROR(INDEX('المشاريع'!$B$6:$B$205,MATCH(B1498&amp;"",'المشاريع'!$A$6:$A$205,0))&amp;"","كود غير موجود"))</f>
        <v/>
      </c>
      <c r="F1498" s="18">
        <f>IF(OR(B1498&amp;""="",NOT(ISNUMBER(C1498))),"",IFERROR(IF(INDEX('المشاريع'!$D$6:$D$205,MATCH(B1498&amp;"",'المشاريع'!$A$6:$A$205,0))="بالساعة",ROUND(C1498*INDEX('المشاريع'!$F$6:$F$205,MATCH(B1498&amp;"",'المشاريع'!$A$6:$A$205,0)),2),0),0))</f>
        <v/>
      </c>
    </row>
    <row r="1499">
      <c r="A1499" s="13" t="n"/>
      <c r="B1499" s="5" t="n"/>
      <c r="C1499" s="19" t="n"/>
      <c r="D1499" s="5" t="n"/>
      <c r="E1499" s="6">
        <f>IF(B1499&amp;""="","",IFERROR(INDEX('المشاريع'!$B$6:$B$205,MATCH(B1499&amp;"",'المشاريع'!$A$6:$A$205,0))&amp;"","كود غير موجود"))</f>
        <v/>
      </c>
      <c r="F1499" s="18">
        <f>IF(OR(B1499&amp;""="",NOT(ISNUMBER(C1499))),"",IFERROR(IF(INDEX('المشاريع'!$D$6:$D$205,MATCH(B1499&amp;"",'المشاريع'!$A$6:$A$205,0))="بالساعة",ROUND(C1499*INDEX('المشاريع'!$F$6:$F$205,MATCH(B1499&amp;"",'المشاريع'!$A$6:$A$205,0)),2),0),0))</f>
        <v/>
      </c>
    </row>
    <row r="1500">
      <c r="A1500" s="13" t="n"/>
      <c r="B1500" s="5" t="n"/>
      <c r="C1500" s="19" t="n"/>
      <c r="D1500" s="5" t="n"/>
      <c r="E1500" s="6">
        <f>IF(B1500&amp;""="","",IFERROR(INDEX('المشاريع'!$B$6:$B$205,MATCH(B1500&amp;"",'المشاريع'!$A$6:$A$205,0))&amp;"","كود غير موجود"))</f>
        <v/>
      </c>
      <c r="F1500" s="18">
        <f>IF(OR(B1500&amp;""="",NOT(ISNUMBER(C1500))),"",IFERROR(IF(INDEX('المشاريع'!$D$6:$D$205,MATCH(B1500&amp;"",'المشاريع'!$A$6:$A$205,0))="بالساعة",ROUND(C1500*INDEX('المشاريع'!$F$6:$F$205,MATCH(B1500&amp;"",'المشاريع'!$A$6:$A$205,0)),2),0),0))</f>
        <v/>
      </c>
    </row>
    <row r="1501">
      <c r="A1501" s="13" t="n"/>
      <c r="B1501" s="5" t="n"/>
      <c r="C1501" s="19" t="n"/>
      <c r="D1501" s="5" t="n"/>
      <c r="E1501" s="6">
        <f>IF(B1501&amp;""="","",IFERROR(INDEX('المشاريع'!$B$6:$B$205,MATCH(B1501&amp;"",'المشاريع'!$A$6:$A$205,0))&amp;"","كود غير موجود"))</f>
        <v/>
      </c>
      <c r="F1501" s="18">
        <f>IF(OR(B1501&amp;""="",NOT(ISNUMBER(C1501))),"",IFERROR(IF(INDEX('المشاريع'!$D$6:$D$205,MATCH(B1501&amp;"",'المشاريع'!$A$6:$A$205,0))="بالساعة",ROUND(C1501*INDEX('المشاريع'!$F$6:$F$205,MATCH(B1501&amp;"",'المشاريع'!$A$6:$A$205,0)),2),0),0))</f>
        <v/>
      </c>
    </row>
    <row r="1502">
      <c r="A1502" s="13" t="n"/>
      <c r="B1502" s="5" t="n"/>
      <c r="C1502" s="19" t="n"/>
      <c r="D1502" s="5" t="n"/>
      <c r="E1502" s="6">
        <f>IF(B1502&amp;""="","",IFERROR(INDEX('المشاريع'!$B$6:$B$205,MATCH(B1502&amp;"",'المشاريع'!$A$6:$A$205,0))&amp;"","كود غير موجود"))</f>
        <v/>
      </c>
      <c r="F1502" s="18">
        <f>IF(OR(B1502&amp;""="",NOT(ISNUMBER(C1502))),"",IFERROR(IF(INDEX('المشاريع'!$D$6:$D$205,MATCH(B1502&amp;"",'المشاريع'!$A$6:$A$205,0))="بالساعة",ROUND(C1502*INDEX('المشاريع'!$F$6:$F$205,MATCH(B1502&amp;"",'المشاريع'!$A$6:$A$205,0)),2),0),0))</f>
        <v/>
      </c>
    </row>
    <row r="1503">
      <c r="A1503" s="13" t="n"/>
      <c r="B1503" s="5" t="n"/>
      <c r="C1503" s="19" t="n"/>
      <c r="D1503" s="5" t="n"/>
      <c r="E1503" s="6">
        <f>IF(B1503&amp;""="","",IFERROR(INDEX('المشاريع'!$B$6:$B$205,MATCH(B1503&amp;"",'المشاريع'!$A$6:$A$205,0))&amp;"","كود غير موجود"))</f>
        <v/>
      </c>
      <c r="F1503" s="18">
        <f>IF(OR(B1503&amp;""="",NOT(ISNUMBER(C1503))),"",IFERROR(IF(INDEX('المشاريع'!$D$6:$D$205,MATCH(B1503&amp;"",'المشاريع'!$A$6:$A$205,0))="بالساعة",ROUND(C1503*INDEX('المشاريع'!$F$6:$F$205,MATCH(B1503&amp;"",'المشاريع'!$A$6:$A$205,0)),2),0),0))</f>
        <v/>
      </c>
    </row>
    <row r="1504">
      <c r="A1504" s="13" t="n"/>
      <c r="B1504" s="5" t="n"/>
      <c r="C1504" s="19" t="n"/>
      <c r="D1504" s="5" t="n"/>
      <c r="E1504" s="6">
        <f>IF(B1504&amp;""="","",IFERROR(INDEX('المشاريع'!$B$6:$B$205,MATCH(B1504&amp;"",'المشاريع'!$A$6:$A$205,0))&amp;"","كود غير موجود"))</f>
        <v/>
      </c>
      <c r="F1504" s="18">
        <f>IF(OR(B1504&amp;""="",NOT(ISNUMBER(C1504))),"",IFERROR(IF(INDEX('المشاريع'!$D$6:$D$205,MATCH(B1504&amp;"",'المشاريع'!$A$6:$A$205,0))="بالساعة",ROUND(C1504*INDEX('المشاريع'!$F$6:$F$205,MATCH(B1504&amp;"",'المشاريع'!$A$6:$A$205,0)),2),0),0))</f>
        <v/>
      </c>
    </row>
    <row r="1505">
      <c r="A1505" s="13" t="n"/>
      <c r="B1505" s="5" t="n"/>
      <c r="C1505" s="19" t="n"/>
      <c r="D1505" s="5" t="n"/>
      <c r="E1505" s="6">
        <f>IF(B1505&amp;""="","",IFERROR(INDEX('المشاريع'!$B$6:$B$205,MATCH(B1505&amp;"",'المشاريع'!$A$6:$A$205,0))&amp;"","كود غير موجود"))</f>
        <v/>
      </c>
      <c r="F1505" s="18">
        <f>IF(OR(B1505&amp;""="",NOT(ISNUMBER(C1505))),"",IFERROR(IF(INDEX('المشاريع'!$D$6:$D$205,MATCH(B1505&amp;"",'المشاريع'!$A$6:$A$205,0))="بالساعة",ROUND(C1505*INDEX('المشاريع'!$F$6:$F$205,MATCH(B1505&amp;"",'المشاريع'!$A$6:$A$205,0)),2),0),0))</f>
        <v/>
      </c>
    </row>
    <row r="1506">
      <c r="A1506" s="13" t="n"/>
      <c r="B1506" s="5" t="n"/>
      <c r="C1506" s="19" t="n"/>
      <c r="D1506" s="5" t="n"/>
      <c r="E1506" s="6">
        <f>IF(B1506&amp;""="","",IFERROR(INDEX('المشاريع'!$B$6:$B$205,MATCH(B1506&amp;"",'المشاريع'!$A$6:$A$205,0))&amp;"","كود غير موجود"))</f>
        <v/>
      </c>
      <c r="F1506" s="18">
        <f>IF(OR(B1506&amp;""="",NOT(ISNUMBER(C1506))),"",IFERROR(IF(INDEX('المشاريع'!$D$6:$D$205,MATCH(B1506&amp;"",'المشاريع'!$A$6:$A$205,0))="بالساعة",ROUND(C1506*INDEX('المشاريع'!$F$6:$F$205,MATCH(B1506&amp;"",'المشاريع'!$A$6:$A$205,0)),2),0),0))</f>
        <v/>
      </c>
    </row>
    <row r="1507">
      <c r="A1507" s="13" t="n"/>
      <c r="B1507" s="5" t="n"/>
      <c r="C1507" s="19" t="n"/>
      <c r="D1507" s="5" t="n"/>
      <c r="E1507" s="6">
        <f>IF(B1507&amp;""="","",IFERROR(INDEX('المشاريع'!$B$6:$B$205,MATCH(B1507&amp;"",'المشاريع'!$A$6:$A$205,0))&amp;"","كود غير موجود"))</f>
        <v/>
      </c>
      <c r="F1507" s="18">
        <f>IF(OR(B1507&amp;""="",NOT(ISNUMBER(C1507))),"",IFERROR(IF(INDEX('المشاريع'!$D$6:$D$205,MATCH(B1507&amp;"",'المشاريع'!$A$6:$A$205,0))="بالساعة",ROUND(C1507*INDEX('المشاريع'!$F$6:$F$205,MATCH(B1507&amp;"",'المشاريع'!$A$6:$A$205,0)),2),0),0))</f>
        <v/>
      </c>
    </row>
    <row r="1508">
      <c r="A1508" s="13" t="n"/>
      <c r="B1508" s="5" t="n"/>
      <c r="C1508" s="19" t="n"/>
      <c r="D1508" s="5" t="n"/>
      <c r="E1508" s="6">
        <f>IF(B1508&amp;""="","",IFERROR(INDEX('المشاريع'!$B$6:$B$205,MATCH(B1508&amp;"",'المشاريع'!$A$6:$A$205,0))&amp;"","كود غير موجود"))</f>
        <v/>
      </c>
      <c r="F1508" s="18">
        <f>IF(OR(B1508&amp;""="",NOT(ISNUMBER(C1508))),"",IFERROR(IF(INDEX('المشاريع'!$D$6:$D$205,MATCH(B1508&amp;"",'المشاريع'!$A$6:$A$205,0))="بالساعة",ROUND(C1508*INDEX('المشاريع'!$F$6:$F$205,MATCH(B1508&amp;"",'المشاريع'!$A$6:$A$205,0)),2),0),0))</f>
        <v/>
      </c>
    </row>
    <row r="1509">
      <c r="A1509" s="13" t="n"/>
      <c r="B1509" s="5" t="n"/>
      <c r="C1509" s="19" t="n"/>
      <c r="D1509" s="5" t="n"/>
      <c r="E1509" s="6">
        <f>IF(B1509&amp;""="","",IFERROR(INDEX('المشاريع'!$B$6:$B$205,MATCH(B1509&amp;"",'المشاريع'!$A$6:$A$205,0))&amp;"","كود غير موجود"))</f>
        <v/>
      </c>
      <c r="F1509" s="18">
        <f>IF(OR(B1509&amp;""="",NOT(ISNUMBER(C1509))),"",IFERROR(IF(INDEX('المشاريع'!$D$6:$D$205,MATCH(B1509&amp;"",'المشاريع'!$A$6:$A$205,0))="بالساعة",ROUND(C1509*INDEX('المشاريع'!$F$6:$F$205,MATCH(B1509&amp;"",'المشاريع'!$A$6:$A$205,0)),2),0),0))</f>
        <v/>
      </c>
    </row>
    <row r="1510">
      <c r="A1510" s="13" t="n"/>
      <c r="B1510" s="5" t="n"/>
      <c r="C1510" s="19" t="n"/>
      <c r="D1510" s="5" t="n"/>
      <c r="E1510" s="6">
        <f>IF(B1510&amp;""="","",IFERROR(INDEX('المشاريع'!$B$6:$B$205,MATCH(B1510&amp;"",'المشاريع'!$A$6:$A$205,0))&amp;"","كود غير موجود"))</f>
        <v/>
      </c>
      <c r="F1510" s="18">
        <f>IF(OR(B1510&amp;""="",NOT(ISNUMBER(C1510))),"",IFERROR(IF(INDEX('المشاريع'!$D$6:$D$205,MATCH(B1510&amp;"",'المشاريع'!$A$6:$A$205,0))="بالساعة",ROUND(C1510*INDEX('المشاريع'!$F$6:$F$205,MATCH(B1510&amp;"",'المشاريع'!$A$6:$A$205,0)),2),0),0))</f>
        <v/>
      </c>
    </row>
    <row r="1511">
      <c r="A1511" s="13" t="n"/>
      <c r="B1511" s="5" t="n"/>
      <c r="C1511" s="19" t="n"/>
      <c r="D1511" s="5" t="n"/>
      <c r="E1511" s="6">
        <f>IF(B1511&amp;""="","",IFERROR(INDEX('المشاريع'!$B$6:$B$205,MATCH(B1511&amp;"",'المشاريع'!$A$6:$A$205,0))&amp;"","كود غير موجود"))</f>
        <v/>
      </c>
      <c r="F1511" s="18">
        <f>IF(OR(B1511&amp;""="",NOT(ISNUMBER(C1511))),"",IFERROR(IF(INDEX('المشاريع'!$D$6:$D$205,MATCH(B1511&amp;"",'المشاريع'!$A$6:$A$205,0))="بالساعة",ROUND(C1511*INDEX('المشاريع'!$F$6:$F$205,MATCH(B1511&amp;"",'المشاريع'!$A$6:$A$205,0)),2),0),0))</f>
        <v/>
      </c>
    </row>
    <row r="1512">
      <c r="A1512" s="13" t="n"/>
      <c r="B1512" s="5" t="n"/>
      <c r="C1512" s="19" t="n"/>
      <c r="D1512" s="5" t="n"/>
      <c r="E1512" s="6">
        <f>IF(B1512&amp;""="","",IFERROR(INDEX('المشاريع'!$B$6:$B$205,MATCH(B1512&amp;"",'المشاريع'!$A$6:$A$205,0))&amp;"","كود غير موجود"))</f>
        <v/>
      </c>
      <c r="F1512" s="18">
        <f>IF(OR(B1512&amp;""="",NOT(ISNUMBER(C1512))),"",IFERROR(IF(INDEX('المشاريع'!$D$6:$D$205,MATCH(B1512&amp;"",'المشاريع'!$A$6:$A$205,0))="بالساعة",ROUND(C1512*INDEX('المشاريع'!$F$6:$F$205,MATCH(B1512&amp;"",'المشاريع'!$A$6:$A$205,0)),2),0),0))</f>
        <v/>
      </c>
    </row>
    <row r="1513">
      <c r="A1513" s="13" t="n"/>
      <c r="B1513" s="5" t="n"/>
      <c r="C1513" s="19" t="n"/>
      <c r="D1513" s="5" t="n"/>
      <c r="E1513" s="6">
        <f>IF(B1513&amp;""="","",IFERROR(INDEX('المشاريع'!$B$6:$B$205,MATCH(B1513&amp;"",'المشاريع'!$A$6:$A$205,0))&amp;"","كود غير موجود"))</f>
        <v/>
      </c>
      <c r="F1513" s="18">
        <f>IF(OR(B1513&amp;""="",NOT(ISNUMBER(C1513))),"",IFERROR(IF(INDEX('المشاريع'!$D$6:$D$205,MATCH(B1513&amp;"",'المشاريع'!$A$6:$A$205,0))="بالساعة",ROUND(C1513*INDEX('المشاريع'!$F$6:$F$205,MATCH(B1513&amp;"",'المشاريع'!$A$6:$A$205,0)),2),0),0))</f>
        <v/>
      </c>
    </row>
    <row r="1514">
      <c r="A1514" s="13" t="n"/>
      <c r="B1514" s="5" t="n"/>
      <c r="C1514" s="19" t="n"/>
      <c r="D1514" s="5" t="n"/>
      <c r="E1514" s="6">
        <f>IF(B1514&amp;""="","",IFERROR(INDEX('المشاريع'!$B$6:$B$205,MATCH(B1514&amp;"",'المشاريع'!$A$6:$A$205,0))&amp;"","كود غير موجود"))</f>
        <v/>
      </c>
      <c r="F1514" s="18">
        <f>IF(OR(B1514&amp;""="",NOT(ISNUMBER(C1514))),"",IFERROR(IF(INDEX('المشاريع'!$D$6:$D$205,MATCH(B1514&amp;"",'المشاريع'!$A$6:$A$205,0))="بالساعة",ROUND(C1514*INDEX('المشاريع'!$F$6:$F$205,MATCH(B1514&amp;"",'المشاريع'!$A$6:$A$205,0)),2),0),0))</f>
        <v/>
      </c>
    </row>
    <row r="1515">
      <c r="A1515" s="13" t="n"/>
      <c r="B1515" s="5" t="n"/>
      <c r="C1515" s="19" t="n"/>
      <c r="D1515" s="5" t="n"/>
      <c r="E1515" s="6">
        <f>IF(B1515&amp;""="","",IFERROR(INDEX('المشاريع'!$B$6:$B$205,MATCH(B1515&amp;"",'المشاريع'!$A$6:$A$205,0))&amp;"","كود غير موجود"))</f>
        <v/>
      </c>
      <c r="F1515" s="18">
        <f>IF(OR(B1515&amp;""="",NOT(ISNUMBER(C1515))),"",IFERROR(IF(INDEX('المشاريع'!$D$6:$D$205,MATCH(B1515&amp;"",'المشاريع'!$A$6:$A$205,0))="بالساعة",ROUND(C1515*INDEX('المشاريع'!$F$6:$F$205,MATCH(B1515&amp;"",'المشاريع'!$A$6:$A$205,0)),2),0),0))</f>
        <v/>
      </c>
    </row>
    <row r="1516">
      <c r="A1516" s="13" t="n"/>
      <c r="B1516" s="5" t="n"/>
      <c r="C1516" s="19" t="n"/>
      <c r="D1516" s="5" t="n"/>
      <c r="E1516" s="6">
        <f>IF(B1516&amp;""="","",IFERROR(INDEX('المشاريع'!$B$6:$B$205,MATCH(B1516&amp;"",'المشاريع'!$A$6:$A$205,0))&amp;"","كود غير موجود"))</f>
        <v/>
      </c>
      <c r="F1516" s="18">
        <f>IF(OR(B1516&amp;""="",NOT(ISNUMBER(C1516))),"",IFERROR(IF(INDEX('المشاريع'!$D$6:$D$205,MATCH(B1516&amp;"",'المشاريع'!$A$6:$A$205,0))="بالساعة",ROUND(C1516*INDEX('المشاريع'!$F$6:$F$205,MATCH(B1516&amp;"",'المشاريع'!$A$6:$A$205,0)),2),0),0))</f>
        <v/>
      </c>
    </row>
    <row r="1517">
      <c r="A1517" s="13" t="n"/>
      <c r="B1517" s="5" t="n"/>
      <c r="C1517" s="19" t="n"/>
      <c r="D1517" s="5" t="n"/>
      <c r="E1517" s="6">
        <f>IF(B1517&amp;""="","",IFERROR(INDEX('المشاريع'!$B$6:$B$205,MATCH(B1517&amp;"",'المشاريع'!$A$6:$A$205,0))&amp;"","كود غير موجود"))</f>
        <v/>
      </c>
      <c r="F1517" s="18">
        <f>IF(OR(B1517&amp;""="",NOT(ISNUMBER(C1517))),"",IFERROR(IF(INDEX('المشاريع'!$D$6:$D$205,MATCH(B1517&amp;"",'المشاريع'!$A$6:$A$205,0))="بالساعة",ROUND(C1517*INDEX('المشاريع'!$F$6:$F$205,MATCH(B1517&amp;"",'المشاريع'!$A$6:$A$205,0)),2),0),0))</f>
        <v/>
      </c>
    </row>
    <row r="1518">
      <c r="A1518" s="13" t="n"/>
      <c r="B1518" s="5" t="n"/>
      <c r="C1518" s="19" t="n"/>
      <c r="D1518" s="5" t="n"/>
      <c r="E1518" s="6">
        <f>IF(B1518&amp;""="","",IFERROR(INDEX('المشاريع'!$B$6:$B$205,MATCH(B1518&amp;"",'المشاريع'!$A$6:$A$205,0))&amp;"","كود غير موجود"))</f>
        <v/>
      </c>
      <c r="F1518" s="18">
        <f>IF(OR(B1518&amp;""="",NOT(ISNUMBER(C1518))),"",IFERROR(IF(INDEX('المشاريع'!$D$6:$D$205,MATCH(B1518&amp;"",'المشاريع'!$A$6:$A$205,0))="بالساعة",ROUND(C1518*INDEX('المشاريع'!$F$6:$F$205,MATCH(B1518&amp;"",'المشاريع'!$A$6:$A$205,0)),2),0),0))</f>
        <v/>
      </c>
    </row>
    <row r="1519">
      <c r="A1519" s="13" t="n"/>
      <c r="B1519" s="5" t="n"/>
      <c r="C1519" s="19" t="n"/>
      <c r="D1519" s="5" t="n"/>
      <c r="E1519" s="6">
        <f>IF(B1519&amp;""="","",IFERROR(INDEX('المشاريع'!$B$6:$B$205,MATCH(B1519&amp;"",'المشاريع'!$A$6:$A$205,0))&amp;"","كود غير موجود"))</f>
        <v/>
      </c>
      <c r="F1519" s="18">
        <f>IF(OR(B1519&amp;""="",NOT(ISNUMBER(C1519))),"",IFERROR(IF(INDEX('المشاريع'!$D$6:$D$205,MATCH(B1519&amp;"",'المشاريع'!$A$6:$A$205,0))="بالساعة",ROUND(C1519*INDEX('المشاريع'!$F$6:$F$205,MATCH(B1519&amp;"",'المشاريع'!$A$6:$A$205,0)),2),0),0))</f>
        <v/>
      </c>
    </row>
    <row r="1520">
      <c r="A1520" s="13" t="n"/>
      <c r="B1520" s="5" t="n"/>
      <c r="C1520" s="19" t="n"/>
      <c r="D1520" s="5" t="n"/>
      <c r="E1520" s="6">
        <f>IF(B1520&amp;""="","",IFERROR(INDEX('المشاريع'!$B$6:$B$205,MATCH(B1520&amp;"",'المشاريع'!$A$6:$A$205,0))&amp;"","كود غير موجود"))</f>
        <v/>
      </c>
      <c r="F1520" s="18">
        <f>IF(OR(B1520&amp;""="",NOT(ISNUMBER(C1520))),"",IFERROR(IF(INDEX('المشاريع'!$D$6:$D$205,MATCH(B1520&amp;"",'المشاريع'!$A$6:$A$205,0))="بالساعة",ROUND(C1520*INDEX('المشاريع'!$F$6:$F$205,MATCH(B1520&amp;"",'المشاريع'!$A$6:$A$205,0)),2),0),0))</f>
        <v/>
      </c>
    </row>
    <row r="1521">
      <c r="A1521" s="13" t="n"/>
      <c r="B1521" s="5" t="n"/>
      <c r="C1521" s="19" t="n"/>
      <c r="D1521" s="5" t="n"/>
      <c r="E1521" s="6">
        <f>IF(B1521&amp;""="","",IFERROR(INDEX('المشاريع'!$B$6:$B$205,MATCH(B1521&amp;"",'المشاريع'!$A$6:$A$205,0))&amp;"","كود غير موجود"))</f>
        <v/>
      </c>
      <c r="F1521" s="18">
        <f>IF(OR(B1521&amp;""="",NOT(ISNUMBER(C1521))),"",IFERROR(IF(INDEX('المشاريع'!$D$6:$D$205,MATCH(B1521&amp;"",'المشاريع'!$A$6:$A$205,0))="بالساعة",ROUND(C1521*INDEX('المشاريع'!$F$6:$F$205,MATCH(B1521&amp;"",'المشاريع'!$A$6:$A$205,0)),2),0),0))</f>
        <v/>
      </c>
    </row>
    <row r="1522">
      <c r="A1522" s="13" t="n"/>
      <c r="B1522" s="5" t="n"/>
      <c r="C1522" s="19" t="n"/>
      <c r="D1522" s="5" t="n"/>
      <c r="E1522" s="6">
        <f>IF(B1522&amp;""="","",IFERROR(INDEX('المشاريع'!$B$6:$B$205,MATCH(B1522&amp;"",'المشاريع'!$A$6:$A$205,0))&amp;"","كود غير موجود"))</f>
        <v/>
      </c>
      <c r="F1522" s="18">
        <f>IF(OR(B1522&amp;""="",NOT(ISNUMBER(C1522))),"",IFERROR(IF(INDEX('المشاريع'!$D$6:$D$205,MATCH(B1522&amp;"",'المشاريع'!$A$6:$A$205,0))="بالساعة",ROUND(C1522*INDEX('المشاريع'!$F$6:$F$205,MATCH(B1522&amp;"",'المشاريع'!$A$6:$A$205,0)),2),0),0))</f>
        <v/>
      </c>
    </row>
    <row r="1523">
      <c r="A1523" s="13" t="n"/>
      <c r="B1523" s="5" t="n"/>
      <c r="C1523" s="19" t="n"/>
      <c r="D1523" s="5" t="n"/>
      <c r="E1523" s="6">
        <f>IF(B1523&amp;""="","",IFERROR(INDEX('المشاريع'!$B$6:$B$205,MATCH(B1523&amp;"",'المشاريع'!$A$6:$A$205,0))&amp;"","كود غير موجود"))</f>
        <v/>
      </c>
      <c r="F1523" s="18">
        <f>IF(OR(B1523&amp;""="",NOT(ISNUMBER(C1523))),"",IFERROR(IF(INDEX('المشاريع'!$D$6:$D$205,MATCH(B1523&amp;"",'المشاريع'!$A$6:$A$205,0))="بالساعة",ROUND(C1523*INDEX('المشاريع'!$F$6:$F$205,MATCH(B1523&amp;"",'المشاريع'!$A$6:$A$205,0)),2),0),0))</f>
        <v/>
      </c>
    </row>
    <row r="1524">
      <c r="A1524" s="13" t="n"/>
      <c r="B1524" s="5" t="n"/>
      <c r="C1524" s="19" t="n"/>
      <c r="D1524" s="5" t="n"/>
      <c r="E1524" s="6">
        <f>IF(B1524&amp;""="","",IFERROR(INDEX('المشاريع'!$B$6:$B$205,MATCH(B1524&amp;"",'المشاريع'!$A$6:$A$205,0))&amp;"","كود غير موجود"))</f>
        <v/>
      </c>
      <c r="F1524" s="18">
        <f>IF(OR(B1524&amp;""="",NOT(ISNUMBER(C1524))),"",IFERROR(IF(INDEX('المشاريع'!$D$6:$D$205,MATCH(B1524&amp;"",'المشاريع'!$A$6:$A$205,0))="بالساعة",ROUND(C1524*INDEX('المشاريع'!$F$6:$F$205,MATCH(B1524&amp;"",'المشاريع'!$A$6:$A$205,0)),2),0),0))</f>
        <v/>
      </c>
    </row>
    <row r="1525">
      <c r="A1525" s="13" t="n"/>
      <c r="B1525" s="5" t="n"/>
      <c r="C1525" s="19" t="n"/>
      <c r="D1525" s="5" t="n"/>
      <c r="E1525" s="6">
        <f>IF(B1525&amp;""="","",IFERROR(INDEX('المشاريع'!$B$6:$B$205,MATCH(B1525&amp;"",'المشاريع'!$A$6:$A$205,0))&amp;"","كود غير موجود"))</f>
        <v/>
      </c>
      <c r="F1525" s="18">
        <f>IF(OR(B1525&amp;""="",NOT(ISNUMBER(C1525))),"",IFERROR(IF(INDEX('المشاريع'!$D$6:$D$205,MATCH(B1525&amp;"",'المشاريع'!$A$6:$A$205,0))="بالساعة",ROUND(C1525*INDEX('المشاريع'!$F$6:$F$205,MATCH(B1525&amp;"",'المشاريع'!$A$6:$A$205,0)),2),0),0))</f>
        <v/>
      </c>
    </row>
    <row r="1526">
      <c r="A1526" s="13" t="n"/>
      <c r="B1526" s="5" t="n"/>
      <c r="C1526" s="19" t="n"/>
      <c r="D1526" s="5" t="n"/>
      <c r="E1526" s="6">
        <f>IF(B1526&amp;""="","",IFERROR(INDEX('المشاريع'!$B$6:$B$205,MATCH(B1526&amp;"",'المشاريع'!$A$6:$A$205,0))&amp;"","كود غير موجود"))</f>
        <v/>
      </c>
      <c r="F1526" s="18">
        <f>IF(OR(B1526&amp;""="",NOT(ISNUMBER(C1526))),"",IFERROR(IF(INDEX('المشاريع'!$D$6:$D$205,MATCH(B1526&amp;"",'المشاريع'!$A$6:$A$205,0))="بالساعة",ROUND(C1526*INDEX('المشاريع'!$F$6:$F$205,MATCH(B1526&amp;"",'المشاريع'!$A$6:$A$205,0)),2),0),0))</f>
        <v/>
      </c>
    </row>
    <row r="1527">
      <c r="A1527" s="13" t="n"/>
      <c r="B1527" s="5" t="n"/>
      <c r="C1527" s="19" t="n"/>
      <c r="D1527" s="5" t="n"/>
      <c r="E1527" s="6">
        <f>IF(B1527&amp;""="","",IFERROR(INDEX('المشاريع'!$B$6:$B$205,MATCH(B1527&amp;"",'المشاريع'!$A$6:$A$205,0))&amp;"","كود غير موجود"))</f>
        <v/>
      </c>
      <c r="F1527" s="18">
        <f>IF(OR(B1527&amp;""="",NOT(ISNUMBER(C1527))),"",IFERROR(IF(INDEX('المشاريع'!$D$6:$D$205,MATCH(B1527&amp;"",'المشاريع'!$A$6:$A$205,0))="بالساعة",ROUND(C1527*INDEX('المشاريع'!$F$6:$F$205,MATCH(B1527&amp;"",'المشاريع'!$A$6:$A$205,0)),2),0),0))</f>
        <v/>
      </c>
    </row>
    <row r="1528">
      <c r="A1528" s="13" t="n"/>
      <c r="B1528" s="5" t="n"/>
      <c r="C1528" s="19" t="n"/>
      <c r="D1528" s="5" t="n"/>
      <c r="E1528" s="6">
        <f>IF(B1528&amp;""="","",IFERROR(INDEX('المشاريع'!$B$6:$B$205,MATCH(B1528&amp;"",'المشاريع'!$A$6:$A$205,0))&amp;"","كود غير موجود"))</f>
        <v/>
      </c>
      <c r="F1528" s="18">
        <f>IF(OR(B1528&amp;""="",NOT(ISNUMBER(C1528))),"",IFERROR(IF(INDEX('المشاريع'!$D$6:$D$205,MATCH(B1528&amp;"",'المشاريع'!$A$6:$A$205,0))="بالساعة",ROUND(C1528*INDEX('المشاريع'!$F$6:$F$205,MATCH(B1528&amp;"",'المشاريع'!$A$6:$A$205,0)),2),0),0))</f>
        <v/>
      </c>
    </row>
    <row r="1529">
      <c r="A1529" s="13" t="n"/>
      <c r="B1529" s="5" t="n"/>
      <c r="C1529" s="19" t="n"/>
      <c r="D1529" s="5" t="n"/>
      <c r="E1529" s="6">
        <f>IF(B1529&amp;""="","",IFERROR(INDEX('المشاريع'!$B$6:$B$205,MATCH(B1529&amp;"",'المشاريع'!$A$6:$A$205,0))&amp;"","كود غير موجود"))</f>
        <v/>
      </c>
      <c r="F1529" s="18">
        <f>IF(OR(B1529&amp;""="",NOT(ISNUMBER(C1529))),"",IFERROR(IF(INDEX('المشاريع'!$D$6:$D$205,MATCH(B1529&amp;"",'المشاريع'!$A$6:$A$205,0))="بالساعة",ROUND(C1529*INDEX('المشاريع'!$F$6:$F$205,MATCH(B1529&amp;"",'المشاريع'!$A$6:$A$205,0)),2),0),0))</f>
        <v/>
      </c>
    </row>
    <row r="1530">
      <c r="A1530" s="13" t="n"/>
      <c r="B1530" s="5" t="n"/>
      <c r="C1530" s="19" t="n"/>
      <c r="D1530" s="5" t="n"/>
      <c r="E1530" s="6">
        <f>IF(B1530&amp;""="","",IFERROR(INDEX('المشاريع'!$B$6:$B$205,MATCH(B1530&amp;"",'المشاريع'!$A$6:$A$205,0))&amp;"","كود غير موجود"))</f>
        <v/>
      </c>
      <c r="F1530" s="18">
        <f>IF(OR(B1530&amp;""="",NOT(ISNUMBER(C1530))),"",IFERROR(IF(INDEX('المشاريع'!$D$6:$D$205,MATCH(B1530&amp;"",'المشاريع'!$A$6:$A$205,0))="بالساعة",ROUND(C1530*INDEX('المشاريع'!$F$6:$F$205,MATCH(B1530&amp;"",'المشاريع'!$A$6:$A$205,0)),2),0),0))</f>
        <v/>
      </c>
    </row>
    <row r="1531">
      <c r="A1531" s="13" t="n"/>
      <c r="B1531" s="5" t="n"/>
      <c r="C1531" s="19" t="n"/>
      <c r="D1531" s="5" t="n"/>
      <c r="E1531" s="6">
        <f>IF(B1531&amp;""="","",IFERROR(INDEX('المشاريع'!$B$6:$B$205,MATCH(B1531&amp;"",'المشاريع'!$A$6:$A$205,0))&amp;"","كود غير موجود"))</f>
        <v/>
      </c>
      <c r="F1531" s="18">
        <f>IF(OR(B1531&amp;""="",NOT(ISNUMBER(C1531))),"",IFERROR(IF(INDEX('المشاريع'!$D$6:$D$205,MATCH(B1531&amp;"",'المشاريع'!$A$6:$A$205,0))="بالساعة",ROUND(C1531*INDEX('المشاريع'!$F$6:$F$205,MATCH(B1531&amp;"",'المشاريع'!$A$6:$A$205,0)),2),0),0))</f>
        <v/>
      </c>
    </row>
    <row r="1532">
      <c r="A1532" s="13" t="n"/>
      <c r="B1532" s="5" t="n"/>
      <c r="C1532" s="19" t="n"/>
      <c r="D1532" s="5" t="n"/>
      <c r="E1532" s="6">
        <f>IF(B1532&amp;""="","",IFERROR(INDEX('المشاريع'!$B$6:$B$205,MATCH(B1532&amp;"",'المشاريع'!$A$6:$A$205,0))&amp;"","كود غير موجود"))</f>
        <v/>
      </c>
      <c r="F1532" s="18">
        <f>IF(OR(B1532&amp;""="",NOT(ISNUMBER(C1532))),"",IFERROR(IF(INDEX('المشاريع'!$D$6:$D$205,MATCH(B1532&amp;"",'المشاريع'!$A$6:$A$205,0))="بالساعة",ROUND(C1532*INDEX('المشاريع'!$F$6:$F$205,MATCH(B1532&amp;"",'المشاريع'!$A$6:$A$205,0)),2),0),0))</f>
        <v/>
      </c>
    </row>
    <row r="1533">
      <c r="A1533" s="13" t="n"/>
      <c r="B1533" s="5" t="n"/>
      <c r="C1533" s="19" t="n"/>
      <c r="D1533" s="5" t="n"/>
      <c r="E1533" s="6">
        <f>IF(B1533&amp;""="","",IFERROR(INDEX('المشاريع'!$B$6:$B$205,MATCH(B1533&amp;"",'المشاريع'!$A$6:$A$205,0))&amp;"","كود غير موجود"))</f>
        <v/>
      </c>
      <c r="F1533" s="18">
        <f>IF(OR(B1533&amp;""="",NOT(ISNUMBER(C1533))),"",IFERROR(IF(INDEX('المشاريع'!$D$6:$D$205,MATCH(B1533&amp;"",'المشاريع'!$A$6:$A$205,0))="بالساعة",ROUND(C1533*INDEX('المشاريع'!$F$6:$F$205,MATCH(B1533&amp;"",'المشاريع'!$A$6:$A$205,0)),2),0),0))</f>
        <v/>
      </c>
    </row>
    <row r="1534">
      <c r="A1534" s="13" t="n"/>
      <c r="B1534" s="5" t="n"/>
      <c r="C1534" s="19" t="n"/>
      <c r="D1534" s="5" t="n"/>
      <c r="E1534" s="6">
        <f>IF(B1534&amp;""="","",IFERROR(INDEX('المشاريع'!$B$6:$B$205,MATCH(B1534&amp;"",'المشاريع'!$A$6:$A$205,0))&amp;"","كود غير موجود"))</f>
        <v/>
      </c>
      <c r="F1534" s="18">
        <f>IF(OR(B1534&amp;""="",NOT(ISNUMBER(C1534))),"",IFERROR(IF(INDEX('المشاريع'!$D$6:$D$205,MATCH(B1534&amp;"",'المشاريع'!$A$6:$A$205,0))="بالساعة",ROUND(C1534*INDEX('المشاريع'!$F$6:$F$205,MATCH(B1534&amp;"",'المشاريع'!$A$6:$A$205,0)),2),0),0))</f>
        <v/>
      </c>
    </row>
    <row r="1535">
      <c r="A1535" s="13" t="n"/>
      <c r="B1535" s="5" t="n"/>
      <c r="C1535" s="19" t="n"/>
      <c r="D1535" s="5" t="n"/>
      <c r="E1535" s="6">
        <f>IF(B1535&amp;""="","",IFERROR(INDEX('المشاريع'!$B$6:$B$205,MATCH(B1535&amp;"",'المشاريع'!$A$6:$A$205,0))&amp;"","كود غير موجود"))</f>
        <v/>
      </c>
      <c r="F1535" s="18">
        <f>IF(OR(B1535&amp;""="",NOT(ISNUMBER(C1535))),"",IFERROR(IF(INDEX('المشاريع'!$D$6:$D$205,MATCH(B1535&amp;"",'المشاريع'!$A$6:$A$205,0))="بالساعة",ROUND(C1535*INDEX('المشاريع'!$F$6:$F$205,MATCH(B1535&amp;"",'المشاريع'!$A$6:$A$205,0)),2),0),0))</f>
        <v/>
      </c>
    </row>
    <row r="1536">
      <c r="A1536" s="13" t="n"/>
      <c r="B1536" s="5" t="n"/>
      <c r="C1536" s="19" t="n"/>
      <c r="D1536" s="5" t="n"/>
      <c r="E1536" s="6">
        <f>IF(B1536&amp;""="","",IFERROR(INDEX('المشاريع'!$B$6:$B$205,MATCH(B1536&amp;"",'المشاريع'!$A$6:$A$205,0))&amp;"","كود غير موجود"))</f>
        <v/>
      </c>
      <c r="F1536" s="18">
        <f>IF(OR(B1536&amp;""="",NOT(ISNUMBER(C1536))),"",IFERROR(IF(INDEX('المشاريع'!$D$6:$D$205,MATCH(B1536&amp;"",'المشاريع'!$A$6:$A$205,0))="بالساعة",ROUND(C1536*INDEX('المشاريع'!$F$6:$F$205,MATCH(B1536&amp;"",'المشاريع'!$A$6:$A$205,0)),2),0),0))</f>
        <v/>
      </c>
    </row>
    <row r="1537">
      <c r="A1537" s="13" t="n"/>
      <c r="B1537" s="5" t="n"/>
      <c r="C1537" s="19" t="n"/>
      <c r="D1537" s="5" t="n"/>
      <c r="E1537" s="6">
        <f>IF(B1537&amp;""="","",IFERROR(INDEX('المشاريع'!$B$6:$B$205,MATCH(B1537&amp;"",'المشاريع'!$A$6:$A$205,0))&amp;"","كود غير موجود"))</f>
        <v/>
      </c>
      <c r="F1537" s="18">
        <f>IF(OR(B1537&amp;""="",NOT(ISNUMBER(C1537))),"",IFERROR(IF(INDEX('المشاريع'!$D$6:$D$205,MATCH(B1537&amp;"",'المشاريع'!$A$6:$A$205,0))="بالساعة",ROUND(C1537*INDEX('المشاريع'!$F$6:$F$205,MATCH(B1537&amp;"",'المشاريع'!$A$6:$A$205,0)),2),0),0))</f>
        <v/>
      </c>
    </row>
    <row r="1538">
      <c r="A1538" s="13" t="n"/>
      <c r="B1538" s="5" t="n"/>
      <c r="C1538" s="19" t="n"/>
      <c r="D1538" s="5" t="n"/>
      <c r="E1538" s="6">
        <f>IF(B1538&amp;""="","",IFERROR(INDEX('المشاريع'!$B$6:$B$205,MATCH(B1538&amp;"",'المشاريع'!$A$6:$A$205,0))&amp;"","كود غير موجود"))</f>
        <v/>
      </c>
      <c r="F1538" s="18">
        <f>IF(OR(B1538&amp;""="",NOT(ISNUMBER(C1538))),"",IFERROR(IF(INDEX('المشاريع'!$D$6:$D$205,MATCH(B1538&amp;"",'المشاريع'!$A$6:$A$205,0))="بالساعة",ROUND(C1538*INDEX('المشاريع'!$F$6:$F$205,MATCH(B1538&amp;"",'المشاريع'!$A$6:$A$205,0)),2),0),0))</f>
        <v/>
      </c>
    </row>
    <row r="1539">
      <c r="A1539" s="13" t="n"/>
      <c r="B1539" s="5" t="n"/>
      <c r="C1539" s="19" t="n"/>
      <c r="D1539" s="5" t="n"/>
      <c r="E1539" s="6">
        <f>IF(B1539&amp;""="","",IFERROR(INDEX('المشاريع'!$B$6:$B$205,MATCH(B1539&amp;"",'المشاريع'!$A$6:$A$205,0))&amp;"","كود غير موجود"))</f>
        <v/>
      </c>
      <c r="F1539" s="18">
        <f>IF(OR(B1539&amp;""="",NOT(ISNUMBER(C1539))),"",IFERROR(IF(INDEX('المشاريع'!$D$6:$D$205,MATCH(B1539&amp;"",'المشاريع'!$A$6:$A$205,0))="بالساعة",ROUND(C1539*INDEX('المشاريع'!$F$6:$F$205,MATCH(B1539&amp;"",'المشاريع'!$A$6:$A$205,0)),2),0),0))</f>
        <v/>
      </c>
    </row>
    <row r="1540">
      <c r="A1540" s="13" t="n"/>
      <c r="B1540" s="5" t="n"/>
      <c r="C1540" s="19" t="n"/>
      <c r="D1540" s="5" t="n"/>
      <c r="E1540" s="6">
        <f>IF(B1540&amp;""="","",IFERROR(INDEX('المشاريع'!$B$6:$B$205,MATCH(B1540&amp;"",'المشاريع'!$A$6:$A$205,0))&amp;"","كود غير موجود"))</f>
        <v/>
      </c>
      <c r="F1540" s="18">
        <f>IF(OR(B1540&amp;""="",NOT(ISNUMBER(C1540))),"",IFERROR(IF(INDEX('المشاريع'!$D$6:$D$205,MATCH(B1540&amp;"",'المشاريع'!$A$6:$A$205,0))="بالساعة",ROUND(C1540*INDEX('المشاريع'!$F$6:$F$205,MATCH(B1540&amp;"",'المشاريع'!$A$6:$A$205,0)),2),0),0))</f>
        <v/>
      </c>
    </row>
    <row r="1541">
      <c r="A1541" s="13" t="n"/>
      <c r="B1541" s="5" t="n"/>
      <c r="C1541" s="19" t="n"/>
      <c r="D1541" s="5" t="n"/>
      <c r="E1541" s="6">
        <f>IF(B1541&amp;""="","",IFERROR(INDEX('المشاريع'!$B$6:$B$205,MATCH(B1541&amp;"",'المشاريع'!$A$6:$A$205,0))&amp;"","كود غير موجود"))</f>
        <v/>
      </c>
      <c r="F1541" s="18">
        <f>IF(OR(B1541&amp;""="",NOT(ISNUMBER(C1541))),"",IFERROR(IF(INDEX('المشاريع'!$D$6:$D$205,MATCH(B1541&amp;"",'المشاريع'!$A$6:$A$205,0))="بالساعة",ROUND(C1541*INDEX('المشاريع'!$F$6:$F$205,MATCH(B1541&amp;"",'المشاريع'!$A$6:$A$205,0)),2),0),0))</f>
        <v/>
      </c>
    </row>
    <row r="1542">
      <c r="A1542" s="13" t="n"/>
      <c r="B1542" s="5" t="n"/>
      <c r="C1542" s="19" t="n"/>
      <c r="D1542" s="5" t="n"/>
      <c r="E1542" s="6">
        <f>IF(B1542&amp;""="","",IFERROR(INDEX('المشاريع'!$B$6:$B$205,MATCH(B1542&amp;"",'المشاريع'!$A$6:$A$205,0))&amp;"","كود غير موجود"))</f>
        <v/>
      </c>
      <c r="F1542" s="18">
        <f>IF(OR(B1542&amp;""="",NOT(ISNUMBER(C1542))),"",IFERROR(IF(INDEX('المشاريع'!$D$6:$D$205,MATCH(B1542&amp;"",'المشاريع'!$A$6:$A$205,0))="بالساعة",ROUND(C1542*INDEX('المشاريع'!$F$6:$F$205,MATCH(B1542&amp;"",'المشاريع'!$A$6:$A$205,0)),2),0),0))</f>
        <v/>
      </c>
    </row>
    <row r="1543">
      <c r="A1543" s="13" t="n"/>
      <c r="B1543" s="5" t="n"/>
      <c r="C1543" s="19" t="n"/>
      <c r="D1543" s="5" t="n"/>
      <c r="E1543" s="6">
        <f>IF(B1543&amp;""="","",IFERROR(INDEX('المشاريع'!$B$6:$B$205,MATCH(B1543&amp;"",'المشاريع'!$A$6:$A$205,0))&amp;"","كود غير موجود"))</f>
        <v/>
      </c>
      <c r="F1543" s="18">
        <f>IF(OR(B1543&amp;""="",NOT(ISNUMBER(C1543))),"",IFERROR(IF(INDEX('المشاريع'!$D$6:$D$205,MATCH(B1543&amp;"",'المشاريع'!$A$6:$A$205,0))="بالساعة",ROUND(C1543*INDEX('المشاريع'!$F$6:$F$205,MATCH(B1543&amp;"",'المشاريع'!$A$6:$A$205,0)),2),0),0))</f>
        <v/>
      </c>
    </row>
    <row r="1544">
      <c r="A1544" s="13" t="n"/>
      <c r="B1544" s="5" t="n"/>
      <c r="C1544" s="19" t="n"/>
      <c r="D1544" s="5" t="n"/>
      <c r="E1544" s="6">
        <f>IF(B1544&amp;""="","",IFERROR(INDEX('المشاريع'!$B$6:$B$205,MATCH(B1544&amp;"",'المشاريع'!$A$6:$A$205,0))&amp;"","كود غير موجود"))</f>
        <v/>
      </c>
      <c r="F1544" s="18">
        <f>IF(OR(B1544&amp;""="",NOT(ISNUMBER(C1544))),"",IFERROR(IF(INDEX('المشاريع'!$D$6:$D$205,MATCH(B1544&amp;"",'المشاريع'!$A$6:$A$205,0))="بالساعة",ROUND(C1544*INDEX('المشاريع'!$F$6:$F$205,MATCH(B1544&amp;"",'المشاريع'!$A$6:$A$205,0)),2),0),0))</f>
        <v/>
      </c>
    </row>
    <row r="1545">
      <c r="A1545" s="13" t="n"/>
      <c r="B1545" s="5" t="n"/>
      <c r="C1545" s="19" t="n"/>
      <c r="D1545" s="5" t="n"/>
      <c r="E1545" s="6">
        <f>IF(B1545&amp;""="","",IFERROR(INDEX('المشاريع'!$B$6:$B$205,MATCH(B1545&amp;"",'المشاريع'!$A$6:$A$205,0))&amp;"","كود غير موجود"))</f>
        <v/>
      </c>
      <c r="F1545" s="18">
        <f>IF(OR(B1545&amp;""="",NOT(ISNUMBER(C1545))),"",IFERROR(IF(INDEX('المشاريع'!$D$6:$D$205,MATCH(B1545&amp;"",'المشاريع'!$A$6:$A$205,0))="بالساعة",ROUND(C1545*INDEX('المشاريع'!$F$6:$F$205,MATCH(B1545&amp;"",'المشاريع'!$A$6:$A$205,0)),2),0),0))</f>
        <v/>
      </c>
    </row>
    <row r="1546">
      <c r="A1546" s="13" t="n"/>
      <c r="B1546" s="5" t="n"/>
      <c r="C1546" s="19" t="n"/>
      <c r="D1546" s="5" t="n"/>
      <c r="E1546" s="6">
        <f>IF(B1546&amp;""="","",IFERROR(INDEX('المشاريع'!$B$6:$B$205,MATCH(B1546&amp;"",'المشاريع'!$A$6:$A$205,0))&amp;"","كود غير موجود"))</f>
        <v/>
      </c>
      <c r="F1546" s="18">
        <f>IF(OR(B1546&amp;""="",NOT(ISNUMBER(C1546))),"",IFERROR(IF(INDEX('المشاريع'!$D$6:$D$205,MATCH(B1546&amp;"",'المشاريع'!$A$6:$A$205,0))="بالساعة",ROUND(C1546*INDEX('المشاريع'!$F$6:$F$205,MATCH(B1546&amp;"",'المشاريع'!$A$6:$A$205,0)),2),0),0))</f>
        <v/>
      </c>
    </row>
    <row r="1547">
      <c r="A1547" s="13" t="n"/>
      <c r="B1547" s="5" t="n"/>
      <c r="C1547" s="19" t="n"/>
      <c r="D1547" s="5" t="n"/>
      <c r="E1547" s="6">
        <f>IF(B1547&amp;""="","",IFERROR(INDEX('المشاريع'!$B$6:$B$205,MATCH(B1547&amp;"",'المشاريع'!$A$6:$A$205,0))&amp;"","كود غير موجود"))</f>
        <v/>
      </c>
      <c r="F1547" s="18">
        <f>IF(OR(B1547&amp;""="",NOT(ISNUMBER(C1547))),"",IFERROR(IF(INDEX('المشاريع'!$D$6:$D$205,MATCH(B1547&amp;"",'المشاريع'!$A$6:$A$205,0))="بالساعة",ROUND(C1547*INDEX('المشاريع'!$F$6:$F$205,MATCH(B1547&amp;"",'المشاريع'!$A$6:$A$205,0)),2),0),0))</f>
        <v/>
      </c>
    </row>
    <row r="1548">
      <c r="A1548" s="13" t="n"/>
      <c r="B1548" s="5" t="n"/>
      <c r="C1548" s="19" t="n"/>
      <c r="D1548" s="5" t="n"/>
      <c r="E1548" s="6">
        <f>IF(B1548&amp;""="","",IFERROR(INDEX('المشاريع'!$B$6:$B$205,MATCH(B1548&amp;"",'المشاريع'!$A$6:$A$205,0))&amp;"","كود غير موجود"))</f>
        <v/>
      </c>
      <c r="F1548" s="18">
        <f>IF(OR(B1548&amp;""="",NOT(ISNUMBER(C1548))),"",IFERROR(IF(INDEX('المشاريع'!$D$6:$D$205,MATCH(B1548&amp;"",'المشاريع'!$A$6:$A$205,0))="بالساعة",ROUND(C1548*INDEX('المشاريع'!$F$6:$F$205,MATCH(B1548&amp;"",'المشاريع'!$A$6:$A$205,0)),2),0),0))</f>
        <v/>
      </c>
    </row>
    <row r="1549">
      <c r="A1549" s="13" t="n"/>
      <c r="B1549" s="5" t="n"/>
      <c r="C1549" s="19" t="n"/>
      <c r="D1549" s="5" t="n"/>
      <c r="E1549" s="6">
        <f>IF(B1549&amp;""="","",IFERROR(INDEX('المشاريع'!$B$6:$B$205,MATCH(B1549&amp;"",'المشاريع'!$A$6:$A$205,0))&amp;"","كود غير موجود"))</f>
        <v/>
      </c>
      <c r="F1549" s="18">
        <f>IF(OR(B1549&amp;""="",NOT(ISNUMBER(C1549))),"",IFERROR(IF(INDEX('المشاريع'!$D$6:$D$205,MATCH(B1549&amp;"",'المشاريع'!$A$6:$A$205,0))="بالساعة",ROUND(C1549*INDEX('المشاريع'!$F$6:$F$205,MATCH(B1549&amp;"",'المشاريع'!$A$6:$A$205,0)),2),0),0))</f>
        <v/>
      </c>
    </row>
    <row r="1550">
      <c r="A1550" s="13" t="n"/>
      <c r="B1550" s="5" t="n"/>
      <c r="C1550" s="19" t="n"/>
      <c r="D1550" s="5" t="n"/>
      <c r="E1550" s="6">
        <f>IF(B1550&amp;""="","",IFERROR(INDEX('المشاريع'!$B$6:$B$205,MATCH(B1550&amp;"",'المشاريع'!$A$6:$A$205,0))&amp;"","كود غير موجود"))</f>
        <v/>
      </c>
      <c r="F1550" s="18">
        <f>IF(OR(B1550&amp;""="",NOT(ISNUMBER(C1550))),"",IFERROR(IF(INDEX('المشاريع'!$D$6:$D$205,MATCH(B1550&amp;"",'المشاريع'!$A$6:$A$205,0))="بالساعة",ROUND(C1550*INDEX('المشاريع'!$F$6:$F$205,MATCH(B1550&amp;"",'المشاريع'!$A$6:$A$205,0)),2),0),0))</f>
        <v/>
      </c>
    </row>
    <row r="1551">
      <c r="A1551" s="13" t="n"/>
      <c r="B1551" s="5" t="n"/>
      <c r="C1551" s="19" t="n"/>
      <c r="D1551" s="5" t="n"/>
      <c r="E1551" s="6">
        <f>IF(B1551&amp;""="","",IFERROR(INDEX('المشاريع'!$B$6:$B$205,MATCH(B1551&amp;"",'المشاريع'!$A$6:$A$205,0))&amp;"","كود غير موجود"))</f>
        <v/>
      </c>
      <c r="F1551" s="18">
        <f>IF(OR(B1551&amp;""="",NOT(ISNUMBER(C1551))),"",IFERROR(IF(INDEX('المشاريع'!$D$6:$D$205,MATCH(B1551&amp;"",'المشاريع'!$A$6:$A$205,0))="بالساعة",ROUND(C1551*INDEX('المشاريع'!$F$6:$F$205,MATCH(B1551&amp;"",'المشاريع'!$A$6:$A$205,0)),2),0),0))</f>
        <v/>
      </c>
    </row>
    <row r="1552">
      <c r="A1552" s="13" t="n"/>
      <c r="B1552" s="5" t="n"/>
      <c r="C1552" s="19" t="n"/>
      <c r="D1552" s="5" t="n"/>
      <c r="E1552" s="6">
        <f>IF(B1552&amp;""="","",IFERROR(INDEX('المشاريع'!$B$6:$B$205,MATCH(B1552&amp;"",'المشاريع'!$A$6:$A$205,0))&amp;"","كود غير موجود"))</f>
        <v/>
      </c>
      <c r="F1552" s="18">
        <f>IF(OR(B1552&amp;""="",NOT(ISNUMBER(C1552))),"",IFERROR(IF(INDEX('المشاريع'!$D$6:$D$205,MATCH(B1552&amp;"",'المشاريع'!$A$6:$A$205,0))="بالساعة",ROUND(C1552*INDEX('المشاريع'!$F$6:$F$205,MATCH(B1552&amp;"",'المشاريع'!$A$6:$A$205,0)),2),0),0))</f>
        <v/>
      </c>
    </row>
    <row r="1553">
      <c r="A1553" s="13" t="n"/>
      <c r="B1553" s="5" t="n"/>
      <c r="C1553" s="19" t="n"/>
      <c r="D1553" s="5" t="n"/>
      <c r="E1553" s="6">
        <f>IF(B1553&amp;""="","",IFERROR(INDEX('المشاريع'!$B$6:$B$205,MATCH(B1553&amp;"",'المشاريع'!$A$6:$A$205,0))&amp;"","كود غير موجود"))</f>
        <v/>
      </c>
      <c r="F1553" s="18">
        <f>IF(OR(B1553&amp;""="",NOT(ISNUMBER(C1553))),"",IFERROR(IF(INDEX('المشاريع'!$D$6:$D$205,MATCH(B1553&amp;"",'المشاريع'!$A$6:$A$205,0))="بالساعة",ROUND(C1553*INDEX('المشاريع'!$F$6:$F$205,MATCH(B1553&amp;"",'المشاريع'!$A$6:$A$205,0)),2),0),0))</f>
        <v/>
      </c>
    </row>
    <row r="1554">
      <c r="A1554" s="13" t="n"/>
      <c r="B1554" s="5" t="n"/>
      <c r="C1554" s="19" t="n"/>
      <c r="D1554" s="5" t="n"/>
      <c r="E1554" s="6">
        <f>IF(B1554&amp;""="","",IFERROR(INDEX('المشاريع'!$B$6:$B$205,MATCH(B1554&amp;"",'المشاريع'!$A$6:$A$205,0))&amp;"","كود غير موجود"))</f>
        <v/>
      </c>
      <c r="F1554" s="18">
        <f>IF(OR(B1554&amp;""="",NOT(ISNUMBER(C1554))),"",IFERROR(IF(INDEX('المشاريع'!$D$6:$D$205,MATCH(B1554&amp;"",'المشاريع'!$A$6:$A$205,0))="بالساعة",ROUND(C1554*INDEX('المشاريع'!$F$6:$F$205,MATCH(B1554&amp;"",'المشاريع'!$A$6:$A$205,0)),2),0),0))</f>
        <v/>
      </c>
    </row>
    <row r="1555">
      <c r="A1555" s="13" t="n"/>
      <c r="B1555" s="5" t="n"/>
      <c r="C1555" s="19" t="n"/>
      <c r="D1555" s="5" t="n"/>
      <c r="E1555" s="6">
        <f>IF(B1555&amp;""="","",IFERROR(INDEX('المشاريع'!$B$6:$B$205,MATCH(B1555&amp;"",'المشاريع'!$A$6:$A$205,0))&amp;"","كود غير موجود"))</f>
        <v/>
      </c>
      <c r="F1555" s="18">
        <f>IF(OR(B1555&amp;""="",NOT(ISNUMBER(C1555))),"",IFERROR(IF(INDEX('المشاريع'!$D$6:$D$205,MATCH(B1555&amp;"",'المشاريع'!$A$6:$A$205,0))="بالساعة",ROUND(C1555*INDEX('المشاريع'!$F$6:$F$205,MATCH(B1555&amp;"",'المشاريع'!$A$6:$A$205,0)),2),0),0))</f>
        <v/>
      </c>
    </row>
    <row r="1556">
      <c r="A1556" s="13" t="n"/>
      <c r="B1556" s="5" t="n"/>
      <c r="C1556" s="19" t="n"/>
      <c r="D1556" s="5" t="n"/>
      <c r="E1556" s="6">
        <f>IF(B1556&amp;""="","",IFERROR(INDEX('المشاريع'!$B$6:$B$205,MATCH(B1556&amp;"",'المشاريع'!$A$6:$A$205,0))&amp;"","كود غير موجود"))</f>
        <v/>
      </c>
      <c r="F1556" s="18">
        <f>IF(OR(B1556&amp;""="",NOT(ISNUMBER(C1556))),"",IFERROR(IF(INDEX('المشاريع'!$D$6:$D$205,MATCH(B1556&amp;"",'المشاريع'!$A$6:$A$205,0))="بالساعة",ROUND(C1556*INDEX('المشاريع'!$F$6:$F$205,MATCH(B1556&amp;"",'المشاريع'!$A$6:$A$205,0)),2),0),0))</f>
        <v/>
      </c>
    </row>
    <row r="1557">
      <c r="A1557" s="13" t="n"/>
      <c r="B1557" s="5" t="n"/>
      <c r="C1557" s="19" t="n"/>
      <c r="D1557" s="5" t="n"/>
      <c r="E1557" s="6">
        <f>IF(B1557&amp;""="","",IFERROR(INDEX('المشاريع'!$B$6:$B$205,MATCH(B1557&amp;"",'المشاريع'!$A$6:$A$205,0))&amp;"","كود غير موجود"))</f>
        <v/>
      </c>
      <c r="F1557" s="18">
        <f>IF(OR(B1557&amp;""="",NOT(ISNUMBER(C1557))),"",IFERROR(IF(INDEX('المشاريع'!$D$6:$D$205,MATCH(B1557&amp;"",'المشاريع'!$A$6:$A$205,0))="بالساعة",ROUND(C1557*INDEX('المشاريع'!$F$6:$F$205,MATCH(B1557&amp;"",'المشاريع'!$A$6:$A$205,0)),2),0),0))</f>
        <v/>
      </c>
    </row>
    <row r="1558">
      <c r="A1558" s="13" t="n"/>
      <c r="B1558" s="5" t="n"/>
      <c r="C1558" s="19" t="n"/>
      <c r="D1558" s="5" t="n"/>
      <c r="E1558" s="6">
        <f>IF(B1558&amp;""="","",IFERROR(INDEX('المشاريع'!$B$6:$B$205,MATCH(B1558&amp;"",'المشاريع'!$A$6:$A$205,0))&amp;"","كود غير موجود"))</f>
        <v/>
      </c>
      <c r="F1558" s="18">
        <f>IF(OR(B1558&amp;""="",NOT(ISNUMBER(C1558))),"",IFERROR(IF(INDEX('المشاريع'!$D$6:$D$205,MATCH(B1558&amp;"",'المشاريع'!$A$6:$A$205,0))="بالساعة",ROUND(C1558*INDEX('المشاريع'!$F$6:$F$205,MATCH(B1558&amp;"",'المشاريع'!$A$6:$A$205,0)),2),0),0))</f>
        <v/>
      </c>
    </row>
    <row r="1559">
      <c r="A1559" s="13" t="n"/>
      <c r="B1559" s="5" t="n"/>
      <c r="C1559" s="19" t="n"/>
      <c r="D1559" s="5" t="n"/>
      <c r="E1559" s="6">
        <f>IF(B1559&amp;""="","",IFERROR(INDEX('المشاريع'!$B$6:$B$205,MATCH(B1559&amp;"",'المشاريع'!$A$6:$A$205,0))&amp;"","كود غير موجود"))</f>
        <v/>
      </c>
      <c r="F1559" s="18">
        <f>IF(OR(B1559&amp;""="",NOT(ISNUMBER(C1559))),"",IFERROR(IF(INDEX('المشاريع'!$D$6:$D$205,MATCH(B1559&amp;"",'المشاريع'!$A$6:$A$205,0))="بالساعة",ROUND(C1559*INDEX('المشاريع'!$F$6:$F$205,MATCH(B1559&amp;"",'المشاريع'!$A$6:$A$205,0)),2),0),0))</f>
        <v/>
      </c>
    </row>
    <row r="1560">
      <c r="A1560" s="13" t="n"/>
      <c r="B1560" s="5" t="n"/>
      <c r="C1560" s="19" t="n"/>
      <c r="D1560" s="5" t="n"/>
      <c r="E1560" s="6">
        <f>IF(B1560&amp;""="","",IFERROR(INDEX('المشاريع'!$B$6:$B$205,MATCH(B1560&amp;"",'المشاريع'!$A$6:$A$205,0))&amp;"","كود غير موجود"))</f>
        <v/>
      </c>
      <c r="F1560" s="18">
        <f>IF(OR(B1560&amp;""="",NOT(ISNUMBER(C1560))),"",IFERROR(IF(INDEX('المشاريع'!$D$6:$D$205,MATCH(B1560&amp;"",'المشاريع'!$A$6:$A$205,0))="بالساعة",ROUND(C1560*INDEX('المشاريع'!$F$6:$F$205,MATCH(B1560&amp;"",'المشاريع'!$A$6:$A$205,0)),2),0),0))</f>
        <v/>
      </c>
    </row>
    <row r="1561">
      <c r="A1561" s="13" t="n"/>
      <c r="B1561" s="5" t="n"/>
      <c r="C1561" s="19" t="n"/>
      <c r="D1561" s="5" t="n"/>
      <c r="E1561" s="6">
        <f>IF(B1561&amp;""="","",IFERROR(INDEX('المشاريع'!$B$6:$B$205,MATCH(B1561&amp;"",'المشاريع'!$A$6:$A$205,0))&amp;"","كود غير موجود"))</f>
        <v/>
      </c>
      <c r="F1561" s="18">
        <f>IF(OR(B1561&amp;""="",NOT(ISNUMBER(C1561))),"",IFERROR(IF(INDEX('المشاريع'!$D$6:$D$205,MATCH(B1561&amp;"",'المشاريع'!$A$6:$A$205,0))="بالساعة",ROUND(C1561*INDEX('المشاريع'!$F$6:$F$205,MATCH(B1561&amp;"",'المشاريع'!$A$6:$A$205,0)),2),0),0))</f>
        <v/>
      </c>
    </row>
    <row r="1562">
      <c r="A1562" s="13" t="n"/>
      <c r="B1562" s="5" t="n"/>
      <c r="C1562" s="19" t="n"/>
      <c r="D1562" s="5" t="n"/>
      <c r="E1562" s="6">
        <f>IF(B1562&amp;""="","",IFERROR(INDEX('المشاريع'!$B$6:$B$205,MATCH(B1562&amp;"",'المشاريع'!$A$6:$A$205,0))&amp;"","كود غير موجود"))</f>
        <v/>
      </c>
      <c r="F1562" s="18">
        <f>IF(OR(B1562&amp;""="",NOT(ISNUMBER(C1562))),"",IFERROR(IF(INDEX('المشاريع'!$D$6:$D$205,MATCH(B1562&amp;"",'المشاريع'!$A$6:$A$205,0))="بالساعة",ROUND(C1562*INDEX('المشاريع'!$F$6:$F$205,MATCH(B1562&amp;"",'المشاريع'!$A$6:$A$205,0)),2),0),0))</f>
        <v/>
      </c>
    </row>
    <row r="1563">
      <c r="A1563" s="13" t="n"/>
      <c r="B1563" s="5" t="n"/>
      <c r="C1563" s="19" t="n"/>
      <c r="D1563" s="5" t="n"/>
      <c r="E1563" s="6">
        <f>IF(B1563&amp;""="","",IFERROR(INDEX('المشاريع'!$B$6:$B$205,MATCH(B1563&amp;"",'المشاريع'!$A$6:$A$205,0))&amp;"","كود غير موجود"))</f>
        <v/>
      </c>
      <c r="F1563" s="18">
        <f>IF(OR(B1563&amp;""="",NOT(ISNUMBER(C1563))),"",IFERROR(IF(INDEX('المشاريع'!$D$6:$D$205,MATCH(B1563&amp;"",'المشاريع'!$A$6:$A$205,0))="بالساعة",ROUND(C1563*INDEX('المشاريع'!$F$6:$F$205,MATCH(B1563&amp;"",'المشاريع'!$A$6:$A$205,0)),2),0),0))</f>
        <v/>
      </c>
    </row>
    <row r="1564">
      <c r="A1564" s="13" t="n"/>
      <c r="B1564" s="5" t="n"/>
      <c r="C1564" s="19" t="n"/>
      <c r="D1564" s="5" t="n"/>
      <c r="E1564" s="6">
        <f>IF(B1564&amp;""="","",IFERROR(INDEX('المشاريع'!$B$6:$B$205,MATCH(B1564&amp;"",'المشاريع'!$A$6:$A$205,0))&amp;"","كود غير موجود"))</f>
        <v/>
      </c>
      <c r="F1564" s="18">
        <f>IF(OR(B1564&amp;""="",NOT(ISNUMBER(C1564))),"",IFERROR(IF(INDEX('المشاريع'!$D$6:$D$205,MATCH(B1564&amp;"",'المشاريع'!$A$6:$A$205,0))="بالساعة",ROUND(C1564*INDEX('المشاريع'!$F$6:$F$205,MATCH(B1564&amp;"",'المشاريع'!$A$6:$A$205,0)),2),0),0))</f>
        <v/>
      </c>
    </row>
    <row r="1565">
      <c r="A1565" s="13" t="n"/>
      <c r="B1565" s="5" t="n"/>
      <c r="C1565" s="19" t="n"/>
      <c r="D1565" s="5" t="n"/>
      <c r="E1565" s="6">
        <f>IF(B1565&amp;""="","",IFERROR(INDEX('المشاريع'!$B$6:$B$205,MATCH(B1565&amp;"",'المشاريع'!$A$6:$A$205,0))&amp;"","كود غير موجود"))</f>
        <v/>
      </c>
      <c r="F1565" s="18">
        <f>IF(OR(B1565&amp;""="",NOT(ISNUMBER(C1565))),"",IFERROR(IF(INDEX('المشاريع'!$D$6:$D$205,MATCH(B1565&amp;"",'المشاريع'!$A$6:$A$205,0))="بالساعة",ROUND(C1565*INDEX('المشاريع'!$F$6:$F$205,MATCH(B1565&amp;"",'المشاريع'!$A$6:$A$205,0)),2),0),0))</f>
        <v/>
      </c>
    </row>
    <row r="1566">
      <c r="A1566" s="13" t="n"/>
      <c r="B1566" s="5" t="n"/>
      <c r="C1566" s="19" t="n"/>
      <c r="D1566" s="5" t="n"/>
      <c r="E1566" s="6">
        <f>IF(B1566&amp;""="","",IFERROR(INDEX('المشاريع'!$B$6:$B$205,MATCH(B1566&amp;"",'المشاريع'!$A$6:$A$205,0))&amp;"","كود غير موجود"))</f>
        <v/>
      </c>
      <c r="F1566" s="18">
        <f>IF(OR(B1566&amp;""="",NOT(ISNUMBER(C1566))),"",IFERROR(IF(INDEX('المشاريع'!$D$6:$D$205,MATCH(B1566&amp;"",'المشاريع'!$A$6:$A$205,0))="بالساعة",ROUND(C1566*INDEX('المشاريع'!$F$6:$F$205,MATCH(B1566&amp;"",'المشاريع'!$A$6:$A$205,0)),2),0),0))</f>
        <v/>
      </c>
    </row>
    <row r="1567">
      <c r="A1567" s="13" t="n"/>
      <c r="B1567" s="5" t="n"/>
      <c r="C1567" s="19" t="n"/>
      <c r="D1567" s="5" t="n"/>
      <c r="E1567" s="6">
        <f>IF(B1567&amp;""="","",IFERROR(INDEX('المشاريع'!$B$6:$B$205,MATCH(B1567&amp;"",'المشاريع'!$A$6:$A$205,0))&amp;"","كود غير موجود"))</f>
        <v/>
      </c>
      <c r="F1567" s="18">
        <f>IF(OR(B1567&amp;""="",NOT(ISNUMBER(C1567))),"",IFERROR(IF(INDEX('المشاريع'!$D$6:$D$205,MATCH(B1567&amp;"",'المشاريع'!$A$6:$A$205,0))="بالساعة",ROUND(C1567*INDEX('المشاريع'!$F$6:$F$205,MATCH(B1567&amp;"",'المشاريع'!$A$6:$A$205,0)),2),0),0))</f>
        <v/>
      </c>
    </row>
    <row r="1568">
      <c r="A1568" s="13" t="n"/>
      <c r="B1568" s="5" t="n"/>
      <c r="C1568" s="19" t="n"/>
      <c r="D1568" s="5" t="n"/>
      <c r="E1568" s="6">
        <f>IF(B1568&amp;""="","",IFERROR(INDEX('المشاريع'!$B$6:$B$205,MATCH(B1568&amp;"",'المشاريع'!$A$6:$A$205,0))&amp;"","كود غير موجود"))</f>
        <v/>
      </c>
      <c r="F1568" s="18">
        <f>IF(OR(B1568&amp;""="",NOT(ISNUMBER(C1568))),"",IFERROR(IF(INDEX('المشاريع'!$D$6:$D$205,MATCH(B1568&amp;"",'المشاريع'!$A$6:$A$205,0))="بالساعة",ROUND(C1568*INDEX('المشاريع'!$F$6:$F$205,MATCH(B1568&amp;"",'المشاريع'!$A$6:$A$205,0)),2),0),0))</f>
        <v/>
      </c>
    </row>
    <row r="1569">
      <c r="A1569" s="13" t="n"/>
      <c r="B1569" s="5" t="n"/>
      <c r="C1569" s="19" t="n"/>
      <c r="D1569" s="5" t="n"/>
      <c r="E1569" s="6">
        <f>IF(B1569&amp;""="","",IFERROR(INDEX('المشاريع'!$B$6:$B$205,MATCH(B1569&amp;"",'المشاريع'!$A$6:$A$205,0))&amp;"","كود غير موجود"))</f>
        <v/>
      </c>
      <c r="F1569" s="18">
        <f>IF(OR(B1569&amp;""="",NOT(ISNUMBER(C1569))),"",IFERROR(IF(INDEX('المشاريع'!$D$6:$D$205,MATCH(B1569&amp;"",'المشاريع'!$A$6:$A$205,0))="بالساعة",ROUND(C1569*INDEX('المشاريع'!$F$6:$F$205,MATCH(B1569&amp;"",'المشاريع'!$A$6:$A$205,0)),2),0),0))</f>
        <v/>
      </c>
    </row>
    <row r="1570">
      <c r="A1570" s="13" t="n"/>
      <c r="B1570" s="5" t="n"/>
      <c r="C1570" s="19" t="n"/>
      <c r="D1570" s="5" t="n"/>
      <c r="E1570" s="6">
        <f>IF(B1570&amp;""="","",IFERROR(INDEX('المشاريع'!$B$6:$B$205,MATCH(B1570&amp;"",'المشاريع'!$A$6:$A$205,0))&amp;"","كود غير موجود"))</f>
        <v/>
      </c>
      <c r="F1570" s="18">
        <f>IF(OR(B1570&amp;""="",NOT(ISNUMBER(C1570))),"",IFERROR(IF(INDEX('المشاريع'!$D$6:$D$205,MATCH(B1570&amp;"",'المشاريع'!$A$6:$A$205,0))="بالساعة",ROUND(C1570*INDEX('المشاريع'!$F$6:$F$205,MATCH(B1570&amp;"",'المشاريع'!$A$6:$A$205,0)),2),0),0))</f>
        <v/>
      </c>
    </row>
    <row r="1571">
      <c r="A1571" s="13" t="n"/>
      <c r="B1571" s="5" t="n"/>
      <c r="C1571" s="19" t="n"/>
      <c r="D1571" s="5" t="n"/>
      <c r="E1571" s="6">
        <f>IF(B1571&amp;""="","",IFERROR(INDEX('المشاريع'!$B$6:$B$205,MATCH(B1571&amp;"",'المشاريع'!$A$6:$A$205,0))&amp;"","كود غير موجود"))</f>
        <v/>
      </c>
      <c r="F1571" s="18">
        <f>IF(OR(B1571&amp;""="",NOT(ISNUMBER(C1571))),"",IFERROR(IF(INDEX('المشاريع'!$D$6:$D$205,MATCH(B1571&amp;"",'المشاريع'!$A$6:$A$205,0))="بالساعة",ROUND(C1571*INDEX('المشاريع'!$F$6:$F$205,MATCH(B1571&amp;"",'المشاريع'!$A$6:$A$205,0)),2),0),0))</f>
        <v/>
      </c>
    </row>
    <row r="1572">
      <c r="A1572" s="13" t="n"/>
      <c r="B1572" s="5" t="n"/>
      <c r="C1572" s="19" t="n"/>
      <c r="D1572" s="5" t="n"/>
      <c r="E1572" s="6">
        <f>IF(B1572&amp;""="","",IFERROR(INDEX('المشاريع'!$B$6:$B$205,MATCH(B1572&amp;"",'المشاريع'!$A$6:$A$205,0))&amp;"","كود غير موجود"))</f>
        <v/>
      </c>
      <c r="F1572" s="18">
        <f>IF(OR(B1572&amp;""="",NOT(ISNUMBER(C1572))),"",IFERROR(IF(INDEX('المشاريع'!$D$6:$D$205,MATCH(B1572&amp;"",'المشاريع'!$A$6:$A$205,0))="بالساعة",ROUND(C1572*INDEX('المشاريع'!$F$6:$F$205,MATCH(B1572&amp;"",'المشاريع'!$A$6:$A$205,0)),2),0),0))</f>
        <v/>
      </c>
    </row>
    <row r="1573">
      <c r="A1573" s="13" t="n"/>
      <c r="B1573" s="5" t="n"/>
      <c r="C1573" s="19" t="n"/>
      <c r="D1573" s="5" t="n"/>
      <c r="E1573" s="6">
        <f>IF(B1573&amp;""="","",IFERROR(INDEX('المشاريع'!$B$6:$B$205,MATCH(B1573&amp;"",'المشاريع'!$A$6:$A$205,0))&amp;"","كود غير موجود"))</f>
        <v/>
      </c>
      <c r="F1573" s="18">
        <f>IF(OR(B1573&amp;""="",NOT(ISNUMBER(C1573))),"",IFERROR(IF(INDEX('المشاريع'!$D$6:$D$205,MATCH(B1573&amp;"",'المشاريع'!$A$6:$A$205,0))="بالساعة",ROUND(C1573*INDEX('المشاريع'!$F$6:$F$205,MATCH(B1573&amp;"",'المشاريع'!$A$6:$A$205,0)),2),0),0))</f>
        <v/>
      </c>
    </row>
    <row r="1574">
      <c r="A1574" s="13" t="n"/>
      <c r="B1574" s="5" t="n"/>
      <c r="C1574" s="19" t="n"/>
      <c r="D1574" s="5" t="n"/>
      <c r="E1574" s="6">
        <f>IF(B1574&amp;""="","",IFERROR(INDEX('المشاريع'!$B$6:$B$205,MATCH(B1574&amp;"",'المشاريع'!$A$6:$A$205,0))&amp;"","كود غير موجود"))</f>
        <v/>
      </c>
      <c r="F1574" s="18">
        <f>IF(OR(B1574&amp;""="",NOT(ISNUMBER(C1574))),"",IFERROR(IF(INDEX('المشاريع'!$D$6:$D$205,MATCH(B1574&amp;"",'المشاريع'!$A$6:$A$205,0))="بالساعة",ROUND(C1574*INDEX('المشاريع'!$F$6:$F$205,MATCH(B1574&amp;"",'المشاريع'!$A$6:$A$205,0)),2),0),0))</f>
        <v/>
      </c>
    </row>
    <row r="1575">
      <c r="A1575" s="13" t="n"/>
      <c r="B1575" s="5" t="n"/>
      <c r="C1575" s="19" t="n"/>
      <c r="D1575" s="5" t="n"/>
      <c r="E1575" s="6">
        <f>IF(B1575&amp;""="","",IFERROR(INDEX('المشاريع'!$B$6:$B$205,MATCH(B1575&amp;"",'المشاريع'!$A$6:$A$205,0))&amp;"","كود غير موجود"))</f>
        <v/>
      </c>
      <c r="F1575" s="18">
        <f>IF(OR(B1575&amp;""="",NOT(ISNUMBER(C1575))),"",IFERROR(IF(INDEX('المشاريع'!$D$6:$D$205,MATCH(B1575&amp;"",'المشاريع'!$A$6:$A$205,0))="بالساعة",ROUND(C1575*INDEX('المشاريع'!$F$6:$F$205,MATCH(B1575&amp;"",'المشاريع'!$A$6:$A$205,0)),2),0),0))</f>
        <v/>
      </c>
    </row>
    <row r="1576">
      <c r="A1576" s="13" t="n"/>
      <c r="B1576" s="5" t="n"/>
      <c r="C1576" s="19" t="n"/>
      <c r="D1576" s="5" t="n"/>
      <c r="E1576" s="6">
        <f>IF(B1576&amp;""="","",IFERROR(INDEX('المشاريع'!$B$6:$B$205,MATCH(B1576&amp;"",'المشاريع'!$A$6:$A$205,0))&amp;"","كود غير موجود"))</f>
        <v/>
      </c>
      <c r="F1576" s="18">
        <f>IF(OR(B1576&amp;""="",NOT(ISNUMBER(C1576))),"",IFERROR(IF(INDEX('المشاريع'!$D$6:$D$205,MATCH(B1576&amp;"",'المشاريع'!$A$6:$A$205,0))="بالساعة",ROUND(C1576*INDEX('المشاريع'!$F$6:$F$205,MATCH(B1576&amp;"",'المشاريع'!$A$6:$A$205,0)),2),0),0))</f>
        <v/>
      </c>
    </row>
    <row r="1577">
      <c r="A1577" s="13" t="n"/>
      <c r="B1577" s="5" t="n"/>
      <c r="C1577" s="19" t="n"/>
      <c r="D1577" s="5" t="n"/>
      <c r="E1577" s="6">
        <f>IF(B1577&amp;""="","",IFERROR(INDEX('المشاريع'!$B$6:$B$205,MATCH(B1577&amp;"",'المشاريع'!$A$6:$A$205,0))&amp;"","كود غير موجود"))</f>
        <v/>
      </c>
      <c r="F1577" s="18">
        <f>IF(OR(B1577&amp;""="",NOT(ISNUMBER(C1577))),"",IFERROR(IF(INDEX('المشاريع'!$D$6:$D$205,MATCH(B1577&amp;"",'المشاريع'!$A$6:$A$205,0))="بالساعة",ROUND(C1577*INDEX('المشاريع'!$F$6:$F$205,MATCH(B1577&amp;"",'المشاريع'!$A$6:$A$205,0)),2),0),0))</f>
        <v/>
      </c>
    </row>
    <row r="1578">
      <c r="A1578" s="13" t="n"/>
      <c r="B1578" s="5" t="n"/>
      <c r="C1578" s="19" t="n"/>
      <c r="D1578" s="5" t="n"/>
      <c r="E1578" s="6">
        <f>IF(B1578&amp;""="","",IFERROR(INDEX('المشاريع'!$B$6:$B$205,MATCH(B1578&amp;"",'المشاريع'!$A$6:$A$205,0))&amp;"","كود غير موجود"))</f>
        <v/>
      </c>
      <c r="F1578" s="18">
        <f>IF(OR(B1578&amp;""="",NOT(ISNUMBER(C1578))),"",IFERROR(IF(INDEX('المشاريع'!$D$6:$D$205,MATCH(B1578&amp;"",'المشاريع'!$A$6:$A$205,0))="بالساعة",ROUND(C1578*INDEX('المشاريع'!$F$6:$F$205,MATCH(B1578&amp;"",'المشاريع'!$A$6:$A$205,0)),2),0),0))</f>
        <v/>
      </c>
    </row>
    <row r="1579">
      <c r="A1579" s="13" t="n"/>
      <c r="B1579" s="5" t="n"/>
      <c r="C1579" s="19" t="n"/>
      <c r="D1579" s="5" t="n"/>
      <c r="E1579" s="6">
        <f>IF(B1579&amp;""="","",IFERROR(INDEX('المشاريع'!$B$6:$B$205,MATCH(B1579&amp;"",'المشاريع'!$A$6:$A$205,0))&amp;"","كود غير موجود"))</f>
        <v/>
      </c>
      <c r="F1579" s="18">
        <f>IF(OR(B1579&amp;""="",NOT(ISNUMBER(C1579))),"",IFERROR(IF(INDEX('المشاريع'!$D$6:$D$205,MATCH(B1579&amp;"",'المشاريع'!$A$6:$A$205,0))="بالساعة",ROUND(C1579*INDEX('المشاريع'!$F$6:$F$205,MATCH(B1579&amp;"",'المشاريع'!$A$6:$A$205,0)),2),0),0))</f>
        <v/>
      </c>
    </row>
    <row r="1580">
      <c r="A1580" s="13" t="n"/>
      <c r="B1580" s="5" t="n"/>
      <c r="C1580" s="19" t="n"/>
      <c r="D1580" s="5" t="n"/>
      <c r="E1580" s="6">
        <f>IF(B1580&amp;""="","",IFERROR(INDEX('المشاريع'!$B$6:$B$205,MATCH(B1580&amp;"",'المشاريع'!$A$6:$A$205,0))&amp;"","كود غير موجود"))</f>
        <v/>
      </c>
      <c r="F1580" s="18">
        <f>IF(OR(B1580&amp;""="",NOT(ISNUMBER(C1580))),"",IFERROR(IF(INDEX('المشاريع'!$D$6:$D$205,MATCH(B1580&amp;"",'المشاريع'!$A$6:$A$205,0))="بالساعة",ROUND(C1580*INDEX('المشاريع'!$F$6:$F$205,MATCH(B1580&amp;"",'المشاريع'!$A$6:$A$205,0)),2),0),0))</f>
        <v/>
      </c>
    </row>
    <row r="1581">
      <c r="A1581" s="13" t="n"/>
      <c r="B1581" s="5" t="n"/>
      <c r="C1581" s="19" t="n"/>
      <c r="D1581" s="5" t="n"/>
      <c r="E1581" s="6">
        <f>IF(B1581&amp;""="","",IFERROR(INDEX('المشاريع'!$B$6:$B$205,MATCH(B1581&amp;"",'المشاريع'!$A$6:$A$205,0))&amp;"","كود غير موجود"))</f>
        <v/>
      </c>
      <c r="F1581" s="18">
        <f>IF(OR(B1581&amp;""="",NOT(ISNUMBER(C1581))),"",IFERROR(IF(INDEX('المشاريع'!$D$6:$D$205,MATCH(B1581&amp;"",'المشاريع'!$A$6:$A$205,0))="بالساعة",ROUND(C1581*INDEX('المشاريع'!$F$6:$F$205,MATCH(B1581&amp;"",'المشاريع'!$A$6:$A$205,0)),2),0),0))</f>
        <v/>
      </c>
    </row>
    <row r="1582">
      <c r="A1582" s="13" t="n"/>
      <c r="B1582" s="5" t="n"/>
      <c r="C1582" s="19" t="n"/>
      <c r="D1582" s="5" t="n"/>
      <c r="E1582" s="6">
        <f>IF(B1582&amp;""="","",IFERROR(INDEX('المشاريع'!$B$6:$B$205,MATCH(B1582&amp;"",'المشاريع'!$A$6:$A$205,0))&amp;"","كود غير موجود"))</f>
        <v/>
      </c>
      <c r="F1582" s="18">
        <f>IF(OR(B1582&amp;""="",NOT(ISNUMBER(C1582))),"",IFERROR(IF(INDEX('المشاريع'!$D$6:$D$205,MATCH(B1582&amp;"",'المشاريع'!$A$6:$A$205,0))="بالساعة",ROUND(C1582*INDEX('المشاريع'!$F$6:$F$205,MATCH(B1582&amp;"",'المشاريع'!$A$6:$A$205,0)),2),0),0))</f>
        <v/>
      </c>
    </row>
    <row r="1583">
      <c r="A1583" s="13" t="n"/>
      <c r="B1583" s="5" t="n"/>
      <c r="C1583" s="19" t="n"/>
      <c r="D1583" s="5" t="n"/>
      <c r="E1583" s="6">
        <f>IF(B1583&amp;""="","",IFERROR(INDEX('المشاريع'!$B$6:$B$205,MATCH(B1583&amp;"",'المشاريع'!$A$6:$A$205,0))&amp;"","كود غير موجود"))</f>
        <v/>
      </c>
      <c r="F1583" s="18">
        <f>IF(OR(B1583&amp;""="",NOT(ISNUMBER(C1583))),"",IFERROR(IF(INDEX('المشاريع'!$D$6:$D$205,MATCH(B1583&amp;"",'المشاريع'!$A$6:$A$205,0))="بالساعة",ROUND(C1583*INDEX('المشاريع'!$F$6:$F$205,MATCH(B1583&amp;"",'المشاريع'!$A$6:$A$205,0)),2),0),0))</f>
        <v/>
      </c>
    </row>
    <row r="1584">
      <c r="A1584" s="13" t="n"/>
      <c r="B1584" s="5" t="n"/>
      <c r="C1584" s="19" t="n"/>
      <c r="D1584" s="5" t="n"/>
      <c r="E1584" s="6">
        <f>IF(B1584&amp;""="","",IFERROR(INDEX('المشاريع'!$B$6:$B$205,MATCH(B1584&amp;"",'المشاريع'!$A$6:$A$205,0))&amp;"","كود غير موجود"))</f>
        <v/>
      </c>
      <c r="F1584" s="18">
        <f>IF(OR(B1584&amp;""="",NOT(ISNUMBER(C1584))),"",IFERROR(IF(INDEX('المشاريع'!$D$6:$D$205,MATCH(B1584&amp;"",'المشاريع'!$A$6:$A$205,0))="بالساعة",ROUND(C1584*INDEX('المشاريع'!$F$6:$F$205,MATCH(B1584&amp;"",'المشاريع'!$A$6:$A$205,0)),2),0),0))</f>
        <v/>
      </c>
    </row>
    <row r="1585">
      <c r="A1585" s="13" t="n"/>
      <c r="B1585" s="5" t="n"/>
      <c r="C1585" s="19" t="n"/>
      <c r="D1585" s="5" t="n"/>
      <c r="E1585" s="6">
        <f>IF(B1585&amp;""="","",IFERROR(INDEX('المشاريع'!$B$6:$B$205,MATCH(B1585&amp;"",'المشاريع'!$A$6:$A$205,0))&amp;"","كود غير موجود"))</f>
        <v/>
      </c>
      <c r="F1585" s="18">
        <f>IF(OR(B1585&amp;""="",NOT(ISNUMBER(C1585))),"",IFERROR(IF(INDEX('المشاريع'!$D$6:$D$205,MATCH(B1585&amp;"",'المشاريع'!$A$6:$A$205,0))="بالساعة",ROUND(C1585*INDEX('المشاريع'!$F$6:$F$205,MATCH(B1585&amp;"",'المشاريع'!$A$6:$A$205,0)),2),0),0))</f>
        <v/>
      </c>
    </row>
    <row r="1586">
      <c r="A1586" s="13" t="n"/>
      <c r="B1586" s="5" t="n"/>
      <c r="C1586" s="19" t="n"/>
      <c r="D1586" s="5" t="n"/>
      <c r="E1586" s="6">
        <f>IF(B1586&amp;""="","",IFERROR(INDEX('المشاريع'!$B$6:$B$205,MATCH(B1586&amp;"",'المشاريع'!$A$6:$A$205,0))&amp;"","كود غير موجود"))</f>
        <v/>
      </c>
      <c r="F1586" s="18">
        <f>IF(OR(B1586&amp;""="",NOT(ISNUMBER(C1586))),"",IFERROR(IF(INDEX('المشاريع'!$D$6:$D$205,MATCH(B1586&amp;"",'المشاريع'!$A$6:$A$205,0))="بالساعة",ROUND(C1586*INDEX('المشاريع'!$F$6:$F$205,MATCH(B1586&amp;"",'المشاريع'!$A$6:$A$205,0)),2),0),0))</f>
        <v/>
      </c>
    </row>
    <row r="1587">
      <c r="A1587" s="13" t="n"/>
      <c r="B1587" s="5" t="n"/>
      <c r="C1587" s="19" t="n"/>
      <c r="D1587" s="5" t="n"/>
      <c r="E1587" s="6">
        <f>IF(B1587&amp;""="","",IFERROR(INDEX('المشاريع'!$B$6:$B$205,MATCH(B1587&amp;"",'المشاريع'!$A$6:$A$205,0))&amp;"","كود غير موجود"))</f>
        <v/>
      </c>
      <c r="F1587" s="18">
        <f>IF(OR(B1587&amp;""="",NOT(ISNUMBER(C1587))),"",IFERROR(IF(INDEX('المشاريع'!$D$6:$D$205,MATCH(B1587&amp;"",'المشاريع'!$A$6:$A$205,0))="بالساعة",ROUND(C1587*INDEX('المشاريع'!$F$6:$F$205,MATCH(B1587&amp;"",'المشاريع'!$A$6:$A$205,0)),2),0),0))</f>
        <v/>
      </c>
    </row>
    <row r="1588">
      <c r="A1588" s="13" t="n"/>
      <c r="B1588" s="5" t="n"/>
      <c r="C1588" s="19" t="n"/>
      <c r="D1588" s="5" t="n"/>
      <c r="E1588" s="6">
        <f>IF(B1588&amp;""="","",IFERROR(INDEX('المشاريع'!$B$6:$B$205,MATCH(B1588&amp;"",'المشاريع'!$A$6:$A$205,0))&amp;"","كود غير موجود"))</f>
        <v/>
      </c>
      <c r="F1588" s="18">
        <f>IF(OR(B1588&amp;""="",NOT(ISNUMBER(C1588))),"",IFERROR(IF(INDEX('المشاريع'!$D$6:$D$205,MATCH(B1588&amp;"",'المشاريع'!$A$6:$A$205,0))="بالساعة",ROUND(C1588*INDEX('المشاريع'!$F$6:$F$205,MATCH(B1588&amp;"",'المشاريع'!$A$6:$A$205,0)),2),0),0))</f>
        <v/>
      </c>
    </row>
    <row r="1589">
      <c r="A1589" s="13" t="n"/>
      <c r="B1589" s="5" t="n"/>
      <c r="C1589" s="19" t="n"/>
      <c r="D1589" s="5" t="n"/>
      <c r="E1589" s="6">
        <f>IF(B1589&amp;""="","",IFERROR(INDEX('المشاريع'!$B$6:$B$205,MATCH(B1589&amp;"",'المشاريع'!$A$6:$A$205,0))&amp;"","كود غير موجود"))</f>
        <v/>
      </c>
      <c r="F1589" s="18">
        <f>IF(OR(B1589&amp;""="",NOT(ISNUMBER(C1589))),"",IFERROR(IF(INDEX('المشاريع'!$D$6:$D$205,MATCH(B1589&amp;"",'المشاريع'!$A$6:$A$205,0))="بالساعة",ROUND(C1589*INDEX('المشاريع'!$F$6:$F$205,MATCH(B1589&amp;"",'المشاريع'!$A$6:$A$205,0)),2),0),0))</f>
        <v/>
      </c>
    </row>
    <row r="1590">
      <c r="A1590" s="13" t="n"/>
      <c r="B1590" s="5" t="n"/>
      <c r="C1590" s="19" t="n"/>
      <c r="D1590" s="5" t="n"/>
      <c r="E1590" s="6">
        <f>IF(B1590&amp;""="","",IFERROR(INDEX('المشاريع'!$B$6:$B$205,MATCH(B1590&amp;"",'المشاريع'!$A$6:$A$205,0))&amp;"","كود غير موجود"))</f>
        <v/>
      </c>
      <c r="F1590" s="18">
        <f>IF(OR(B1590&amp;""="",NOT(ISNUMBER(C1590))),"",IFERROR(IF(INDEX('المشاريع'!$D$6:$D$205,MATCH(B1590&amp;"",'المشاريع'!$A$6:$A$205,0))="بالساعة",ROUND(C1590*INDEX('المشاريع'!$F$6:$F$205,MATCH(B1590&amp;"",'المشاريع'!$A$6:$A$205,0)),2),0),0))</f>
        <v/>
      </c>
    </row>
    <row r="1591">
      <c r="A1591" s="13" t="n"/>
      <c r="B1591" s="5" t="n"/>
      <c r="C1591" s="19" t="n"/>
      <c r="D1591" s="5" t="n"/>
      <c r="E1591" s="6">
        <f>IF(B1591&amp;""="","",IFERROR(INDEX('المشاريع'!$B$6:$B$205,MATCH(B1591&amp;"",'المشاريع'!$A$6:$A$205,0))&amp;"","كود غير موجود"))</f>
        <v/>
      </c>
      <c r="F1591" s="18">
        <f>IF(OR(B1591&amp;""="",NOT(ISNUMBER(C1591))),"",IFERROR(IF(INDEX('المشاريع'!$D$6:$D$205,MATCH(B1591&amp;"",'المشاريع'!$A$6:$A$205,0))="بالساعة",ROUND(C1591*INDEX('المشاريع'!$F$6:$F$205,MATCH(B1591&amp;"",'المشاريع'!$A$6:$A$205,0)),2),0),0))</f>
        <v/>
      </c>
    </row>
    <row r="1592">
      <c r="A1592" s="13" t="n"/>
      <c r="B1592" s="5" t="n"/>
      <c r="C1592" s="19" t="n"/>
      <c r="D1592" s="5" t="n"/>
      <c r="E1592" s="6">
        <f>IF(B1592&amp;""="","",IFERROR(INDEX('المشاريع'!$B$6:$B$205,MATCH(B1592&amp;"",'المشاريع'!$A$6:$A$205,0))&amp;"","كود غير موجود"))</f>
        <v/>
      </c>
      <c r="F1592" s="18">
        <f>IF(OR(B1592&amp;""="",NOT(ISNUMBER(C1592))),"",IFERROR(IF(INDEX('المشاريع'!$D$6:$D$205,MATCH(B1592&amp;"",'المشاريع'!$A$6:$A$205,0))="بالساعة",ROUND(C1592*INDEX('المشاريع'!$F$6:$F$205,MATCH(B1592&amp;"",'المشاريع'!$A$6:$A$205,0)),2),0),0))</f>
        <v/>
      </c>
    </row>
    <row r="1593">
      <c r="A1593" s="13" t="n"/>
      <c r="B1593" s="5" t="n"/>
      <c r="C1593" s="19" t="n"/>
      <c r="D1593" s="5" t="n"/>
      <c r="E1593" s="6">
        <f>IF(B1593&amp;""="","",IFERROR(INDEX('المشاريع'!$B$6:$B$205,MATCH(B1593&amp;"",'المشاريع'!$A$6:$A$205,0))&amp;"","كود غير موجود"))</f>
        <v/>
      </c>
      <c r="F1593" s="18">
        <f>IF(OR(B1593&amp;""="",NOT(ISNUMBER(C1593))),"",IFERROR(IF(INDEX('المشاريع'!$D$6:$D$205,MATCH(B1593&amp;"",'المشاريع'!$A$6:$A$205,0))="بالساعة",ROUND(C1593*INDEX('المشاريع'!$F$6:$F$205,MATCH(B1593&amp;"",'المشاريع'!$A$6:$A$205,0)),2),0),0))</f>
        <v/>
      </c>
    </row>
    <row r="1594">
      <c r="A1594" s="13" t="n"/>
      <c r="B1594" s="5" t="n"/>
      <c r="C1594" s="19" t="n"/>
      <c r="D1594" s="5" t="n"/>
      <c r="E1594" s="6">
        <f>IF(B1594&amp;""="","",IFERROR(INDEX('المشاريع'!$B$6:$B$205,MATCH(B1594&amp;"",'المشاريع'!$A$6:$A$205,0))&amp;"","كود غير موجود"))</f>
        <v/>
      </c>
      <c r="F1594" s="18">
        <f>IF(OR(B1594&amp;""="",NOT(ISNUMBER(C1594))),"",IFERROR(IF(INDEX('المشاريع'!$D$6:$D$205,MATCH(B1594&amp;"",'المشاريع'!$A$6:$A$205,0))="بالساعة",ROUND(C1594*INDEX('المشاريع'!$F$6:$F$205,MATCH(B1594&amp;"",'المشاريع'!$A$6:$A$205,0)),2),0),0))</f>
        <v/>
      </c>
    </row>
    <row r="1595">
      <c r="A1595" s="13" t="n"/>
      <c r="B1595" s="5" t="n"/>
      <c r="C1595" s="19" t="n"/>
      <c r="D1595" s="5" t="n"/>
      <c r="E1595" s="6">
        <f>IF(B1595&amp;""="","",IFERROR(INDEX('المشاريع'!$B$6:$B$205,MATCH(B1595&amp;"",'المشاريع'!$A$6:$A$205,0))&amp;"","كود غير موجود"))</f>
        <v/>
      </c>
      <c r="F1595" s="18">
        <f>IF(OR(B1595&amp;""="",NOT(ISNUMBER(C1595))),"",IFERROR(IF(INDEX('المشاريع'!$D$6:$D$205,MATCH(B1595&amp;"",'المشاريع'!$A$6:$A$205,0))="بالساعة",ROUND(C1595*INDEX('المشاريع'!$F$6:$F$205,MATCH(B1595&amp;"",'المشاريع'!$A$6:$A$205,0)),2),0),0))</f>
        <v/>
      </c>
    </row>
    <row r="1596">
      <c r="A1596" s="13" t="n"/>
      <c r="B1596" s="5" t="n"/>
      <c r="C1596" s="19" t="n"/>
      <c r="D1596" s="5" t="n"/>
      <c r="E1596" s="6">
        <f>IF(B1596&amp;""="","",IFERROR(INDEX('المشاريع'!$B$6:$B$205,MATCH(B1596&amp;"",'المشاريع'!$A$6:$A$205,0))&amp;"","كود غير موجود"))</f>
        <v/>
      </c>
      <c r="F1596" s="18">
        <f>IF(OR(B1596&amp;""="",NOT(ISNUMBER(C1596))),"",IFERROR(IF(INDEX('المشاريع'!$D$6:$D$205,MATCH(B1596&amp;"",'المشاريع'!$A$6:$A$205,0))="بالساعة",ROUND(C1596*INDEX('المشاريع'!$F$6:$F$205,MATCH(B1596&amp;"",'المشاريع'!$A$6:$A$205,0)),2),0),0))</f>
        <v/>
      </c>
    </row>
    <row r="1597">
      <c r="A1597" s="13" t="n"/>
      <c r="B1597" s="5" t="n"/>
      <c r="C1597" s="19" t="n"/>
      <c r="D1597" s="5" t="n"/>
      <c r="E1597" s="6">
        <f>IF(B1597&amp;""="","",IFERROR(INDEX('المشاريع'!$B$6:$B$205,MATCH(B1597&amp;"",'المشاريع'!$A$6:$A$205,0))&amp;"","كود غير موجود"))</f>
        <v/>
      </c>
      <c r="F1597" s="18">
        <f>IF(OR(B1597&amp;""="",NOT(ISNUMBER(C1597))),"",IFERROR(IF(INDEX('المشاريع'!$D$6:$D$205,MATCH(B1597&amp;"",'المشاريع'!$A$6:$A$205,0))="بالساعة",ROUND(C1597*INDEX('المشاريع'!$F$6:$F$205,MATCH(B1597&amp;"",'المشاريع'!$A$6:$A$205,0)),2),0),0))</f>
        <v/>
      </c>
    </row>
    <row r="1598">
      <c r="A1598" s="13" t="n"/>
      <c r="B1598" s="5" t="n"/>
      <c r="C1598" s="19" t="n"/>
      <c r="D1598" s="5" t="n"/>
      <c r="E1598" s="6">
        <f>IF(B1598&amp;""="","",IFERROR(INDEX('المشاريع'!$B$6:$B$205,MATCH(B1598&amp;"",'المشاريع'!$A$6:$A$205,0))&amp;"","كود غير موجود"))</f>
        <v/>
      </c>
      <c r="F1598" s="18">
        <f>IF(OR(B1598&amp;""="",NOT(ISNUMBER(C1598))),"",IFERROR(IF(INDEX('المشاريع'!$D$6:$D$205,MATCH(B1598&amp;"",'المشاريع'!$A$6:$A$205,0))="بالساعة",ROUND(C1598*INDEX('المشاريع'!$F$6:$F$205,MATCH(B1598&amp;"",'المشاريع'!$A$6:$A$205,0)),2),0),0))</f>
        <v/>
      </c>
    </row>
    <row r="1599">
      <c r="A1599" s="13" t="n"/>
      <c r="B1599" s="5" t="n"/>
      <c r="C1599" s="19" t="n"/>
      <c r="D1599" s="5" t="n"/>
      <c r="E1599" s="6">
        <f>IF(B1599&amp;""="","",IFERROR(INDEX('المشاريع'!$B$6:$B$205,MATCH(B1599&amp;"",'المشاريع'!$A$6:$A$205,0))&amp;"","كود غير موجود"))</f>
        <v/>
      </c>
      <c r="F1599" s="18">
        <f>IF(OR(B1599&amp;""="",NOT(ISNUMBER(C1599))),"",IFERROR(IF(INDEX('المشاريع'!$D$6:$D$205,MATCH(B1599&amp;"",'المشاريع'!$A$6:$A$205,0))="بالساعة",ROUND(C1599*INDEX('المشاريع'!$F$6:$F$205,MATCH(B1599&amp;"",'المشاريع'!$A$6:$A$205,0)),2),0),0))</f>
        <v/>
      </c>
    </row>
    <row r="1600">
      <c r="A1600" s="13" t="n"/>
      <c r="B1600" s="5" t="n"/>
      <c r="C1600" s="19" t="n"/>
      <c r="D1600" s="5" t="n"/>
      <c r="E1600" s="6">
        <f>IF(B1600&amp;""="","",IFERROR(INDEX('المشاريع'!$B$6:$B$205,MATCH(B1600&amp;"",'المشاريع'!$A$6:$A$205,0))&amp;"","كود غير موجود"))</f>
        <v/>
      </c>
      <c r="F1600" s="18">
        <f>IF(OR(B1600&amp;""="",NOT(ISNUMBER(C1600))),"",IFERROR(IF(INDEX('المشاريع'!$D$6:$D$205,MATCH(B1600&amp;"",'المشاريع'!$A$6:$A$205,0))="بالساعة",ROUND(C1600*INDEX('المشاريع'!$F$6:$F$205,MATCH(B1600&amp;"",'المشاريع'!$A$6:$A$205,0)),2),0),0))</f>
        <v/>
      </c>
    </row>
    <row r="1601">
      <c r="A1601" s="13" t="n"/>
      <c r="B1601" s="5" t="n"/>
      <c r="C1601" s="19" t="n"/>
      <c r="D1601" s="5" t="n"/>
      <c r="E1601" s="6">
        <f>IF(B1601&amp;""="","",IFERROR(INDEX('المشاريع'!$B$6:$B$205,MATCH(B1601&amp;"",'المشاريع'!$A$6:$A$205,0))&amp;"","كود غير موجود"))</f>
        <v/>
      </c>
      <c r="F1601" s="18">
        <f>IF(OR(B1601&amp;""="",NOT(ISNUMBER(C1601))),"",IFERROR(IF(INDEX('المشاريع'!$D$6:$D$205,MATCH(B1601&amp;"",'المشاريع'!$A$6:$A$205,0))="بالساعة",ROUND(C1601*INDEX('المشاريع'!$F$6:$F$205,MATCH(B1601&amp;"",'المشاريع'!$A$6:$A$205,0)),2),0),0))</f>
        <v/>
      </c>
    </row>
    <row r="1602">
      <c r="A1602" s="13" t="n"/>
      <c r="B1602" s="5" t="n"/>
      <c r="C1602" s="19" t="n"/>
      <c r="D1602" s="5" t="n"/>
      <c r="E1602" s="6">
        <f>IF(B1602&amp;""="","",IFERROR(INDEX('المشاريع'!$B$6:$B$205,MATCH(B1602&amp;"",'المشاريع'!$A$6:$A$205,0))&amp;"","كود غير موجود"))</f>
        <v/>
      </c>
      <c r="F1602" s="18">
        <f>IF(OR(B1602&amp;""="",NOT(ISNUMBER(C1602))),"",IFERROR(IF(INDEX('المشاريع'!$D$6:$D$205,MATCH(B1602&amp;"",'المشاريع'!$A$6:$A$205,0))="بالساعة",ROUND(C1602*INDEX('المشاريع'!$F$6:$F$205,MATCH(B1602&amp;"",'المشاريع'!$A$6:$A$205,0)),2),0),0))</f>
        <v/>
      </c>
    </row>
    <row r="1603">
      <c r="A1603" s="13" t="n"/>
      <c r="B1603" s="5" t="n"/>
      <c r="C1603" s="19" t="n"/>
      <c r="D1603" s="5" t="n"/>
      <c r="E1603" s="6">
        <f>IF(B1603&amp;""="","",IFERROR(INDEX('المشاريع'!$B$6:$B$205,MATCH(B1603&amp;"",'المشاريع'!$A$6:$A$205,0))&amp;"","كود غير موجود"))</f>
        <v/>
      </c>
      <c r="F1603" s="18">
        <f>IF(OR(B1603&amp;""="",NOT(ISNUMBER(C1603))),"",IFERROR(IF(INDEX('المشاريع'!$D$6:$D$205,MATCH(B1603&amp;"",'المشاريع'!$A$6:$A$205,0))="بالساعة",ROUND(C1603*INDEX('المشاريع'!$F$6:$F$205,MATCH(B1603&amp;"",'المشاريع'!$A$6:$A$205,0)),2),0),0))</f>
        <v/>
      </c>
    </row>
    <row r="1604">
      <c r="A1604" s="13" t="n"/>
      <c r="B1604" s="5" t="n"/>
      <c r="C1604" s="19" t="n"/>
      <c r="D1604" s="5" t="n"/>
      <c r="E1604" s="6">
        <f>IF(B1604&amp;""="","",IFERROR(INDEX('المشاريع'!$B$6:$B$205,MATCH(B1604&amp;"",'المشاريع'!$A$6:$A$205,0))&amp;"","كود غير موجود"))</f>
        <v/>
      </c>
      <c r="F1604" s="18">
        <f>IF(OR(B1604&amp;""="",NOT(ISNUMBER(C1604))),"",IFERROR(IF(INDEX('المشاريع'!$D$6:$D$205,MATCH(B1604&amp;"",'المشاريع'!$A$6:$A$205,0))="بالساعة",ROUND(C1604*INDEX('المشاريع'!$F$6:$F$205,MATCH(B1604&amp;"",'المشاريع'!$A$6:$A$205,0)),2),0),0))</f>
        <v/>
      </c>
    </row>
    <row r="1605">
      <c r="A1605" s="13" t="n"/>
      <c r="B1605" s="5" t="n"/>
      <c r="C1605" s="19" t="n"/>
      <c r="D1605" s="5" t="n"/>
      <c r="E1605" s="6">
        <f>IF(B1605&amp;""="","",IFERROR(INDEX('المشاريع'!$B$6:$B$205,MATCH(B1605&amp;"",'المشاريع'!$A$6:$A$205,0))&amp;"","كود غير موجود"))</f>
        <v/>
      </c>
      <c r="F1605" s="18">
        <f>IF(OR(B1605&amp;""="",NOT(ISNUMBER(C1605))),"",IFERROR(IF(INDEX('المشاريع'!$D$6:$D$205,MATCH(B1605&amp;"",'المشاريع'!$A$6:$A$205,0))="بالساعة",ROUND(C1605*INDEX('المشاريع'!$F$6:$F$205,MATCH(B1605&amp;"",'المشاريع'!$A$6:$A$205,0)),2),0),0))</f>
        <v/>
      </c>
    </row>
    <row r="1606">
      <c r="A1606" s="13" t="n"/>
      <c r="B1606" s="5" t="n"/>
      <c r="C1606" s="19" t="n"/>
      <c r="D1606" s="5" t="n"/>
      <c r="E1606" s="6">
        <f>IF(B1606&amp;""="","",IFERROR(INDEX('المشاريع'!$B$6:$B$205,MATCH(B1606&amp;"",'المشاريع'!$A$6:$A$205,0))&amp;"","كود غير موجود"))</f>
        <v/>
      </c>
      <c r="F1606" s="18">
        <f>IF(OR(B1606&amp;""="",NOT(ISNUMBER(C1606))),"",IFERROR(IF(INDEX('المشاريع'!$D$6:$D$205,MATCH(B1606&amp;"",'المشاريع'!$A$6:$A$205,0))="بالساعة",ROUND(C1606*INDEX('المشاريع'!$F$6:$F$205,MATCH(B1606&amp;"",'المشاريع'!$A$6:$A$205,0)),2),0),0))</f>
        <v/>
      </c>
    </row>
    <row r="1607">
      <c r="A1607" s="13" t="n"/>
      <c r="B1607" s="5" t="n"/>
      <c r="C1607" s="19" t="n"/>
      <c r="D1607" s="5" t="n"/>
      <c r="E1607" s="6">
        <f>IF(B1607&amp;""="","",IFERROR(INDEX('المشاريع'!$B$6:$B$205,MATCH(B1607&amp;"",'المشاريع'!$A$6:$A$205,0))&amp;"","كود غير موجود"))</f>
        <v/>
      </c>
      <c r="F1607" s="18">
        <f>IF(OR(B1607&amp;""="",NOT(ISNUMBER(C1607))),"",IFERROR(IF(INDEX('المشاريع'!$D$6:$D$205,MATCH(B1607&amp;"",'المشاريع'!$A$6:$A$205,0))="بالساعة",ROUND(C1607*INDEX('المشاريع'!$F$6:$F$205,MATCH(B1607&amp;"",'المشاريع'!$A$6:$A$205,0)),2),0),0))</f>
        <v/>
      </c>
    </row>
    <row r="1608">
      <c r="A1608" s="13" t="n"/>
      <c r="B1608" s="5" t="n"/>
      <c r="C1608" s="19" t="n"/>
      <c r="D1608" s="5" t="n"/>
      <c r="E1608" s="6">
        <f>IF(B1608&amp;""="","",IFERROR(INDEX('المشاريع'!$B$6:$B$205,MATCH(B1608&amp;"",'المشاريع'!$A$6:$A$205,0))&amp;"","كود غير موجود"))</f>
        <v/>
      </c>
      <c r="F1608" s="18">
        <f>IF(OR(B1608&amp;""="",NOT(ISNUMBER(C1608))),"",IFERROR(IF(INDEX('المشاريع'!$D$6:$D$205,MATCH(B1608&amp;"",'المشاريع'!$A$6:$A$205,0))="بالساعة",ROUND(C1608*INDEX('المشاريع'!$F$6:$F$205,MATCH(B1608&amp;"",'المشاريع'!$A$6:$A$205,0)),2),0),0))</f>
        <v/>
      </c>
    </row>
    <row r="1609">
      <c r="A1609" s="13" t="n"/>
      <c r="B1609" s="5" t="n"/>
      <c r="C1609" s="19" t="n"/>
      <c r="D1609" s="5" t="n"/>
      <c r="E1609" s="6">
        <f>IF(B1609&amp;""="","",IFERROR(INDEX('المشاريع'!$B$6:$B$205,MATCH(B1609&amp;"",'المشاريع'!$A$6:$A$205,0))&amp;"","كود غير موجود"))</f>
        <v/>
      </c>
      <c r="F1609" s="18">
        <f>IF(OR(B1609&amp;""="",NOT(ISNUMBER(C1609))),"",IFERROR(IF(INDEX('المشاريع'!$D$6:$D$205,MATCH(B1609&amp;"",'المشاريع'!$A$6:$A$205,0))="بالساعة",ROUND(C1609*INDEX('المشاريع'!$F$6:$F$205,MATCH(B1609&amp;"",'المشاريع'!$A$6:$A$205,0)),2),0),0))</f>
        <v/>
      </c>
    </row>
    <row r="1610">
      <c r="A1610" s="13" t="n"/>
      <c r="B1610" s="5" t="n"/>
      <c r="C1610" s="19" t="n"/>
      <c r="D1610" s="5" t="n"/>
      <c r="E1610" s="6">
        <f>IF(B1610&amp;""="","",IFERROR(INDEX('المشاريع'!$B$6:$B$205,MATCH(B1610&amp;"",'المشاريع'!$A$6:$A$205,0))&amp;"","كود غير موجود"))</f>
        <v/>
      </c>
      <c r="F1610" s="18">
        <f>IF(OR(B1610&amp;""="",NOT(ISNUMBER(C1610))),"",IFERROR(IF(INDEX('المشاريع'!$D$6:$D$205,MATCH(B1610&amp;"",'المشاريع'!$A$6:$A$205,0))="بالساعة",ROUND(C1610*INDEX('المشاريع'!$F$6:$F$205,MATCH(B1610&amp;"",'المشاريع'!$A$6:$A$205,0)),2),0),0))</f>
        <v/>
      </c>
    </row>
    <row r="1611">
      <c r="A1611" s="13" t="n"/>
      <c r="B1611" s="5" t="n"/>
      <c r="C1611" s="19" t="n"/>
      <c r="D1611" s="5" t="n"/>
      <c r="E1611" s="6">
        <f>IF(B1611&amp;""="","",IFERROR(INDEX('المشاريع'!$B$6:$B$205,MATCH(B1611&amp;"",'المشاريع'!$A$6:$A$205,0))&amp;"","كود غير موجود"))</f>
        <v/>
      </c>
      <c r="F1611" s="18">
        <f>IF(OR(B1611&amp;""="",NOT(ISNUMBER(C1611))),"",IFERROR(IF(INDEX('المشاريع'!$D$6:$D$205,MATCH(B1611&amp;"",'المشاريع'!$A$6:$A$205,0))="بالساعة",ROUND(C1611*INDEX('المشاريع'!$F$6:$F$205,MATCH(B1611&amp;"",'المشاريع'!$A$6:$A$205,0)),2),0),0))</f>
        <v/>
      </c>
    </row>
    <row r="1612">
      <c r="A1612" s="13" t="n"/>
      <c r="B1612" s="5" t="n"/>
      <c r="C1612" s="19" t="n"/>
      <c r="D1612" s="5" t="n"/>
      <c r="E1612" s="6">
        <f>IF(B1612&amp;""="","",IFERROR(INDEX('المشاريع'!$B$6:$B$205,MATCH(B1612&amp;"",'المشاريع'!$A$6:$A$205,0))&amp;"","كود غير موجود"))</f>
        <v/>
      </c>
      <c r="F1612" s="18">
        <f>IF(OR(B1612&amp;""="",NOT(ISNUMBER(C1612))),"",IFERROR(IF(INDEX('المشاريع'!$D$6:$D$205,MATCH(B1612&amp;"",'المشاريع'!$A$6:$A$205,0))="بالساعة",ROUND(C1612*INDEX('المشاريع'!$F$6:$F$205,MATCH(B1612&amp;"",'المشاريع'!$A$6:$A$205,0)),2),0),0))</f>
        <v/>
      </c>
    </row>
    <row r="1613">
      <c r="A1613" s="13" t="n"/>
      <c r="B1613" s="5" t="n"/>
      <c r="C1613" s="19" t="n"/>
      <c r="D1613" s="5" t="n"/>
      <c r="E1613" s="6">
        <f>IF(B1613&amp;""="","",IFERROR(INDEX('المشاريع'!$B$6:$B$205,MATCH(B1613&amp;"",'المشاريع'!$A$6:$A$205,0))&amp;"","كود غير موجود"))</f>
        <v/>
      </c>
      <c r="F1613" s="18">
        <f>IF(OR(B1613&amp;""="",NOT(ISNUMBER(C1613))),"",IFERROR(IF(INDEX('المشاريع'!$D$6:$D$205,MATCH(B1613&amp;"",'المشاريع'!$A$6:$A$205,0))="بالساعة",ROUND(C1613*INDEX('المشاريع'!$F$6:$F$205,MATCH(B1613&amp;"",'المشاريع'!$A$6:$A$205,0)),2),0),0))</f>
        <v/>
      </c>
    </row>
    <row r="1614">
      <c r="A1614" s="13" t="n"/>
      <c r="B1614" s="5" t="n"/>
      <c r="C1614" s="19" t="n"/>
      <c r="D1614" s="5" t="n"/>
      <c r="E1614" s="6">
        <f>IF(B1614&amp;""="","",IFERROR(INDEX('المشاريع'!$B$6:$B$205,MATCH(B1614&amp;"",'المشاريع'!$A$6:$A$205,0))&amp;"","كود غير موجود"))</f>
        <v/>
      </c>
      <c r="F1614" s="18">
        <f>IF(OR(B1614&amp;""="",NOT(ISNUMBER(C1614))),"",IFERROR(IF(INDEX('المشاريع'!$D$6:$D$205,MATCH(B1614&amp;"",'المشاريع'!$A$6:$A$205,0))="بالساعة",ROUND(C1614*INDEX('المشاريع'!$F$6:$F$205,MATCH(B1614&amp;"",'المشاريع'!$A$6:$A$205,0)),2),0),0))</f>
        <v/>
      </c>
    </row>
    <row r="1615">
      <c r="A1615" s="13" t="n"/>
      <c r="B1615" s="5" t="n"/>
      <c r="C1615" s="19" t="n"/>
      <c r="D1615" s="5" t="n"/>
      <c r="E1615" s="6">
        <f>IF(B1615&amp;""="","",IFERROR(INDEX('المشاريع'!$B$6:$B$205,MATCH(B1615&amp;"",'المشاريع'!$A$6:$A$205,0))&amp;"","كود غير موجود"))</f>
        <v/>
      </c>
      <c r="F1615" s="18">
        <f>IF(OR(B1615&amp;""="",NOT(ISNUMBER(C1615))),"",IFERROR(IF(INDEX('المشاريع'!$D$6:$D$205,MATCH(B1615&amp;"",'المشاريع'!$A$6:$A$205,0))="بالساعة",ROUND(C1615*INDEX('المشاريع'!$F$6:$F$205,MATCH(B1615&amp;"",'المشاريع'!$A$6:$A$205,0)),2),0),0))</f>
        <v/>
      </c>
    </row>
    <row r="1616">
      <c r="A1616" s="13" t="n"/>
      <c r="B1616" s="5" t="n"/>
      <c r="C1616" s="19" t="n"/>
      <c r="D1616" s="5" t="n"/>
      <c r="E1616" s="6">
        <f>IF(B1616&amp;""="","",IFERROR(INDEX('المشاريع'!$B$6:$B$205,MATCH(B1616&amp;"",'المشاريع'!$A$6:$A$205,0))&amp;"","كود غير موجود"))</f>
        <v/>
      </c>
      <c r="F1616" s="18">
        <f>IF(OR(B1616&amp;""="",NOT(ISNUMBER(C1616))),"",IFERROR(IF(INDEX('المشاريع'!$D$6:$D$205,MATCH(B1616&amp;"",'المشاريع'!$A$6:$A$205,0))="بالساعة",ROUND(C1616*INDEX('المشاريع'!$F$6:$F$205,MATCH(B1616&amp;"",'المشاريع'!$A$6:$A$205,0)),2),0),0))</f>
        <v/>
      </c>
    </row>
    <row r="1617">
      <c r="A1617" s="13" t="n"/>
      <c r="B1617" s="5" t="n"/>
      <c r="C1617" s="19" t="n"/>
      <c r="D1617" s="5" t="n"/>
      <c r="E1617" s="6">
        <f>IF(B1617&amp;""="","",IFERROR(INDEX('المشاريع'!$B$6:$B$205,MATCH(B1617&amp;"",'المشاريع'!$A$6:$A$205,0))&amp;"","كود غير موجود"))</f>
        <v/>
      </c>
      <c r="F1617" s="18">
        <f>IF(OR(B1617&amp;""="",NOT(ISNUMBER(C1617))),"",IFERROR(IF(INDEX('المشاريع'!$D$6:$D$205,MATCH(B1617&amp;"",'المشاريع'!$A$6:$A$205,0))="بالساعة",ROUND(C1617*INDEX('المشاريع'!$F$6:$F$205,MATCH(B1617&amp;"",'المشاريع'!$A$6:$A$205,0)),2),0),0))</f>
        <v/>
      </c>
    </row>
    <row r="1618">
      <c r="A1618" s="13" t="n"/>
      <c r="B1618" s="5" t="n"/>
      <c r="C1618" s="19" t="n"/>
      <c r="D1618" s="5" t="n"/>
      <c r="E1618" s="6">
        <f>IF(B1618&amp;""="","",IFERROR(INDEX('المشاريع'!$B$6:$B$205,MATCH(B1618&amp;"",'المشاريع'!$A$6:$A$205,0))&amp;"","كود غير موجود"))</f>
        <v/>
      </c>
      <c r="F1618" s="18">
        <f>IF(OR(B1618&amp;""="",NOT(ISNUMBER(C1618))),"",IFERROR(IF(INDEX('المشاريع'!$D$6:$D$205,MATCH(B1618&amp;"",'المشاريع'!$A$6:$A$205,0))="بالساعة",ROUND(C1618*INDEX('المشاريع'!$F$6:$F$205,MATCH(B1618&amp;"",'المشاريع'!$A$6:$A$205,0)),2),0),0))</f>
        <v/>
      </c>
    </row>
    <row r="1619">
      <c r="A1619" s="13" t="n"/>
      <c r="B1619" s="5" t="n"/>
      <c r="C1619" s="19" t="n"/>
      <c r="D1619" s="5" t="n"/>
      <c r="E1619" s="6">
        <f>IF(B1619&amp;""="","",IFERROR(INDEX('المشاريع'!$B$6:$B$205,MATCH(B1619&amp;"",'المشاريع'!$A$6:$A$205,0))&amp;"","كود غير موجود"))</f>
        <v/>
      </c>
      <c r="F1619" s="18">
        <f>IF(OR(B1619&amp;""="",NOT(ISNUMBER(C1619))),"",IFERROR(IF(INDEX('المشاريع'!$D$6:$D$205,MATCH(B1619&amp;"",'المشاريع'!$A$6:$A$205,0))="بالساعة",ROUND(C1619*INDEX('المشاريع'!$F$6:$F$205,MATCH(B1619&amp;"",'المشاريع'!$A$6:$A$205,0)),2),0),0))</f>
        <v/>
      </c>
    </row>
    <row r="1620">
      <c r="A1620" s="13" t="n"/>
      <c r="B1620" s="5" t="n"/>
      <c r="C1620" s="19" t="n"/>
      <c r="D1620" s="5" t="n"/>
      <c r="E1620" s="6">
        <f>IF(B1620&amp;""="","",IFERROR(INDEX('المشاريع'!$B$6:$B$205,MATCH(B1620&amp;"",'المشاريع'!$A$6:$A$205,0))&amp;"","كود غير موجود"))</f>
        <v/>
      </c>
      <c r="F1620" s="18">
        <f>IF(OR(B1620&amp;""="",NOT(ISNUMBER(C1620))),"",IFERROR(IF(INDEX('المشاريع'!$D$6:$D$205,MATCH(B1620&amp;"",'المشاريع'!$A$6:$A$205,0))="بالساعة",ROUND(C1620*INDEX('المشاريع'!$F$6:$F$205,MATCH(B1620&amp;"",'المشاريع'!$A$6:$A$205,0)),2),0),0))</f>
        <v/>
      </c>
    </row>
    <row r="1621">
      <c r="A1621" s="13" t="n"/>
      <c r="B1621" s="5" t="n"/>
      <c r="C1621" s="19" t="n"/>
      <c r="D1621" s="5" t="n"/>
      <c r="E1621" s="6">
        <f>IF(B1621&amp;""="","",IFERROR(INDEX('المشاريع'!$B$6:$B$205,MATCH(B1621&amp;"",'المشاريع'!$A$6:$A$205,0))&amp;"","كود غير موجود"))</f>
        <v/>
      </c>
      <c r="F1621" s="18">
        <f>IF(OR(B1621&amp;""="",NOT(ISNUMBER(C1621))),"",IFERROR(IF(INDEX('المشاريع'!$D$6:$D$205,MATCH(B1621&amp;"",'المشاريع'!$A$6:$A$205,0))="بالساعة",ROUND(C1621*INDEX('المشاريع'!$F$6:$F$205,MATCH(B1621&amp;"",'المشاريع'!$A$6:$A$205,0)),2),0),0))</f>
        <v/>
      </c>
    </row>
    <row r="1622">
      <c r="A1622" s="13" t="n"/>
      <c r="B1622" s="5" t="n"/>
      <c r="C1622" s="19" t="n"/>
      <c r="D1622" s="5" t="n"/>
      <c r="E1622" s="6">
        <f>IF(B1622&amp;""="","",IFERROR(INDEX('المشاريع'!$B$6:$B$205,MATCH(B1622&amp;"",'المشاريع'!$A$6:$A$205,0))&amp;"","كود غير موجود"))</f>
        <v/>
      </c>
      <c r="F1622" s="18">
        <f>IF(OR(B1622&amp;""="",NOT(ISNUMBER(C1622))),"",IFERROR(IF(INDEX('المشاريع'!$D$6:$D$205,MATCH(B1622&amp;"",'المشاريع'!$A$6:$A$205,0))="بالساعة",ROUND(C1622*INDEX('المشاريع'!$F$6:$F$205,MATCH(B1622&amp;"",'المشاريع'!$A$6:$A$205,0)),2),0),0))</f>
        <v/>
      </c>
    </row>
    <row r="1623">
      <c r="A1623" s="13" t="n"/>
      <c r="B1623" s="5" t="n"/>
      <c r="C1623" s="19" t="n"/>
      <c r="D1623" s="5" t="n"/>
      <c r="E1623" s="6">
        <f>IF(B1623&amp;""="","",IFERROR(INDEX('المشاريع'!$B$6:$B$205,MATCH(B1623&amp;"",'المشاريع'!$A$6:$A$205,0))&amp;"","كود غير موجود"))</f>
        <v/>
      </c>
      <c r="F1623" s="18">
        <f>IF(OR(B1623&amp;""="",NOT(ISNUMBER(C1623))),"",IFERROR(IF(INDEX('المشاريع'!$D$6:$D$205,MATCH(B1623&amp;"",'المشاريع'!$A$6:$A$205,0))="بالساعة",ROUND(C1623*INDEX('المشاريع'!$F$6:$F$205,MATCH(B1623&amp;"",'المشاريع'!$A$6:$A$205,0)),2),0),0))</f>
        <v/>
      </c>
    </row>
    <row r="1624">
      <c r="A1624" s="13" t="n"/>
      <c r="B1624" s="5" t="n"/>
      <c r="C1624" s="19" t="n"/>
      <c r="D1624" s="5" t="n"/>
      <c r="E1624" s="6">
        <f>IF(B1624&amp;""="","",IFERROR(INDEX('المشاريع'!$B$6:$B$205,MATCH(B1624&amp;"",'المشاريع'!$A$6:$A$205,0))&amp;"","كود غير موجود"))</f>
        <v/>
      </c>
      <c r="F1624" s="18">
        <f>IF(OR(B1624&amp;""="",NOT(ISNUMBER(C1624))),"",IFERROR(IF(INDEX('المشاريع'!$D$6:$D$205,MATCH(B1624&amp;"",'المشاريع'!$A$6:$A$205,0))="بالساعة",ROUND(C1624*INDEX('المشاريع'!$F$6:$F$205,MATCH(B1624&amp;"",'المشاريع'!$A$6:$A$205,0)),2),0),0))</f>
        <v/>
      </c>
    </row>
    <row r="1625">
      <c r="A1625" s="13" t="n"/>
      <c r="B1625" s="5" t="n"/>
      <c r="C1625" s="19" t="n"/>
      <c r="D1625" s="5" t="n"/>
      <c r="E1625" s="6">
        <f>IF(B1625&amp;""="","",IFERROR(INDEX('المشاريع'!$B$6:$B$205,MATCH(B1625&amp;"",'المشاريع'!$A$6:$A$205,0))&amp;"","كود غير موجود"))</f>
        <v/>
      </c>
      <c r="F1625" s="18">
        <f>IF(OR(B1625&amp;""="",NOT(ISNUMBER(C1625))),"",IFERROR(IF(INDEX('المشاريع'!$D$6:$D$205,MATCH(B1625&amp;"",'المشاريع'!$A$6:$A$205,0))="بالساعة",ROUND(C1625*INDEX('المشاريع'!$F$6:$F$205,MATCH(B1625&amp;"",'المشاريع'!$A$6:$A$205,0)),2),0),0))</f>
        <v/>
      </c>
    </row>
    <row r="1626">
      <c r="A1626" s="13" t="n"/>
      <c r="B1626" s="5" t="n"/>
      <c r="C1626" s="19" t="n"/>
      <c r="D1626" s="5" t="n"/>
      <c r="E1626" s="6">
        <f>IF(B1626&amp;""="","",IFERROR(INDEX('المشاريع'!$B$6:$B$205,MATCH(B1626&amp;"",'المشاريع'!$A$6:$A$205,0))&amp;"","كود غير موجود"))</f>
        <v/>
      </c>
      <c r="F1626" s="18">
        <f>IF(OR(B1626&amp;""="",NOT(ISNUMBER(C1626))),"",IFERROR(IF(INDEX('المشاريع'!$D$6:$D$205,MATCH(B1626&amp;"",'المشاريع'!$A$6:$A$205,0))="بالساعة",ROUND(C1626*INDEX('المشاريع'!$F$6:$F$205,MATCH(B1626&amp;"",'المشاريع'!$A$6:$A$205,0)),2),0),0))</f>
        <v/>
      </c>
    </row>
    <row r="1627">
      <c r="A1627" s="13" t="n"/>
      <c r="B1627" s="5" t="n"/>
      <c r="C1627" s="19" t="n"/>
      <c r="D1627" s="5" t="n"/>
      <c r="E1627" s="6">
        <f>IF(B1627&amp;""="","",IFERROR(INDEX('المشاريع'!$B$6:$B$205,MATCH(B1627&amp;"",'المشاريع'!$A$6:$A$205,0))&amp;"","كود غير موجود"))</f>
        <v/>
      </c>
      <c r="F1627" s="18">
        <f>IF(OR(B1627&amp;""="",NOT(ISNUMBER(C1627))),"",IFERROR(IF(INDEX('المشاريع'!$D$6:$D$205,MATCH(B1627&amp;"",'المشاريع'!$A$6:$A$205,0))="بالساعة",ROUND(C1627*INDEX('المشاريع'!$F$6:$F$205,MATCH(B1627&amp;"",'المشاريع'!$A$6:$A$205,0)),2),0),0))</f>
        <v/>
      </c>
    </row>
    <row r="1628">
      <c r="A1628" s="13" t="n"/>
      <c r="B1628" s="5" t="n"/>
      <c r="C1628" s="19" t="n"/>
      <c r="D1628" s="5" t="n"/>
      <c r="E1628" s="6">
        <f>IF(B1628&amp;""="","",IFERROR(INDEX('المشاريع'!$B$6:$B$205,MATCH(B1628&amp;"",'المشاريع'!$A$6:$A$205,0))&amp;"","كود غير موجود"))</f>
        <v/>
      </c>
      <c r="F1628" s="18">
        <f>IF(OR(B1628&amp;""="",NOT(ISNUMBER(C1628))),"",IFERROR(IF(INDEX('المشاريع'!$D$6:$D$205,MATCH(B1628&amp;"",'المشاريع'!$A$6:$A$205,0))="بالساعة",ROUND(C1628*INDEX('المشاريع'!$F$6:$F$205,MATCH(B1628&amp;"",'المشاريع'!$A$6:$A$205,0)),2),0),0))</f>
        <v/>
      </c>
    </row>
    <row r="1629">
      <c r="A1629" s="13" t="n"/>
      <c r="B1629" s="5" t="n"/>
      <c r="C1629" s="19" t="n"/>
      <c r="D1629" s="5" t="n"/>
      <c r="E1629" s="6">
        <f>IF(B1629&amp;""="","",IFERROR(INDEX('المشاريع'!$B$6:$B$205,MATCH(B1629&amp;"",'المشاريع'!$A$6:$A$205,0))&amp;"","كود غير موجود"))</f>
        <v/>
      </c>
      <c r="F1629" s="18">
        <f>IF(OR(B1629&amp;""="",NOT(ISNUMBER(C1629))),"",IFERROR(IF(INDEX('المشاريع'!$D$6:$D$205,MATCH(B1629&amp;"",'المشاريع'!$A$6:$A$205,0))="بالساعة",ROUND(C1629*INDEX('المشاريع'!$F$6:$F$205,MATCH(B1629&amp;"",'المشاريع'!$A$6:$A$205,0)),2),0),0))</f>
        <v/>
      </c>
    </row>
    <row r="1630">
      <c r="A1630" s="13" t="n"/>
      <c r="B1630" s="5" t="n"/>
      <c r="C1630" s="19" t="n"/>
      <c r="D1630" s="5" t="n"/>
      <c r="E1630" s="6">
        <f>IF(B1630&amp;""="","",IFERROR(INDEX('المشاريع'!$B$6:$B$205,MATCH(B1630&amp;"",'المشاريع'!$A$6:$A$205,0))&amp;"","كود غير موجود"))</f>
        <v/>
      </c>
      <c r="F1630" s="18">
        <f>IF(OR(B1630&amp;""="",NOT(ISNUMBER(C1630))),"",IFERROR(IF(INDEX('المشاريع'!$D$6:$D$205,MATCH(B1630&amp;"",'المشاريع'!$A$6:$A$205,0))="بالساعة",ROUND(C1630*INDEX('المشاريع'!$F$6:$F$205,MATCH(B1630&amp;"",'المشاريع'!$A$6:$A$205,0)),2),0),0))</f>
        <v/>
      </c>
    </row>
    <row r="1631">
      <c r="A1631" s="13" t="n"/>
      <c r="B1631" s="5" t="n"/>
      <c r="C1631" s="19" t="n"/>
      <c r="D1631" s="5" t="n"/>
      <c r="E1631" s="6">
        <f>IF(B1631&amp;""="","",IFERROR(INDEX('المشاريع'!$B$6:$B$205,MATCH(B1631&amp;"",'المشاريع'!$A$6:$A$205,0))&amp;"","كود غير موجود"))</f>
        <v/>
      </c>
      <c r="F1631" s="18">
        <f>IF(OR(B1631&amp;""="",NOT(ISNUMBER(C1631))),"",IFERROR(IF(INDEX('المشاريع'!$D$6:$D$205,MATCH(B1631&amp;"",'المشاريع'!$A$6:$A$205,0))="بالساعة",ROUND(C1631*INDEX('المشاريع'!$F$6:$F$205,MATCH(B1631&amp;"",'المشاريع'!$A$6:$A$205,0)),2),0),0))</f>
        <v/>
      </c>
    </row>
    <row r="1632">
      <c r="A1632" s="13" t="n"/>
      <c r="B1632" s="5" t="n"/>
      <c r="C1632" s="19" t="n"/>
      <c r="D1632" s="5" t="n"/>
      <c r="E1632" s="6">
        <f>IF(B1632&amp;""="","",IFERROR(INDEX('المشاريع'!$B$6:$B$205,MATCH(B1632&amp;"",'المشاريع'!$A$6:$A$205,0))&amp;"","كود غير موجود"))</f>
        <v/>
      </c>
      <c r="F1632" s="18">
        <f>IF(OR(B1632&amp;""="",NOT(ISNUMBER(C1632))),"",IFERROR(IF(INDEX('المشاريع'!$D$6:$D$205,MATCH(B1632&amp;"",'المشاريع'!$A$6:$A$205,0))="بالساعة",ROUND(C1632*INDEX('المشاريع'!$F$6:$F$205,MATCH(B1632&amp;"",'المشاريع'!$A$6:$A$205,0)),2),0),0))</f>
        <v/>
      </c>
    </row>
    <row r="1633">
      <c r="A1633" s="13" t="n"/>
      <c r="B1633" s="5" t="n"/>
      <c r="C1633" s="19" t="n"/>
      <c r="D1633" s="5" t="n"/>
      <c r="E1633" s="6">
        <f>IF(B1633&amp;""="","",IFERROR(INDEX('المشاريع'!$B$6:$B$205,MATCH(B1633&amp;"",'المشاريع'!$A$6:$A$205,0))&amp;"","كود غير موجود"))</f>
        <v/>
      </c>
      <c r="F1633" s="18">
        <f>IF(OR(B1633&amp;""="",NOT(ISNUMBER(C1633))),"",IFERROR(IF(INDEX('المشاريع'!$D$6:$D$205,MATCH(B1633&amp;"",'المشاريع'!$A$6:$A$205,0))="بالساعة",ROUND(C1633*INDEX('المشاريع'!$F$6:$F$205,MATCH(B1633&amp;"",'المشاريع'!$A$6:$A$205,0)),2),0),0))</f>
        <v/>
      </c>
    </row>
    <row r="1634">
      <c r="A1634" s="13" t="n"/>
      <c r="B1634" s="5" t="n"/>
      <c r="C1634" s="19" t="n"/>
      <c r="D1634" s="5" t="n"/>
      <c r="E1634" s="6">
        <f>IF(B1634&amp;""="","",IFERROR(INDEX('المشاريع'!$B$6:$B$205,MATCH(B1634&amp;"",'المشاريع'!$A$6:$A$205,0))&amp;"","كود غير موجود"))</f>
        <v/>
      </c>
      <c r="F1634" s="18">
        <f>IF(OR(B1634&amp;""="",NOT(ISNUMBER(C1634))),"",IFERROR(IF(INDEX('المشاريع'!$D$6:$D$205,MATCH(B1634&amp;"",'المشاريع'!$A$6:$A$205,0))="بالساعة",ROUND(C1634*INDEX('المشاريع'!$F$6:$F$205,MATCH(B1634&amp;"",'المشاريع'!$A$6:$A$205,0)),2),0),0))</f>
        <v/>
      </c>
    </row>
    <row r="1635">
      <c r="A1635" s="13" t="n"/>
      <c r="B1635" s="5" t="n"/>
      <c r="C1635" s="19" t="n"/>
      <c r="D1635" s="5" t="n"/>
      <c r="E1635" s="6">
        <f>IF(B1635&amp;""="","",IFERROR(INDEX('المشاريع'!$B$6:$B$205,MATCH(B1635&amp;"",'المشاريع'!$A$6:$A$205,0))&amp;"","كود غير موجود"))</f>
        <v/>
      </c>
      <c r="F1635" s="18">
        <f>IF(OR(B1635&amp;""="",NOT(ISNUMBER(C1635))),"",IFERROR(IF(INDEX('المشاريع'!$D$6:$D$205,MATCH(B1635&amp;"",'المشاريع'!$A$6:$A$205,0))="بالساعة",ROUND(C1635*INDEX('المشاريع'!$F$6:$F$205,MATCH(B1635&amp;"",'المشاريع'!$A$6:$A$205,0)),2),0),0))</f>
        <v/>
      </c>
    </row>
    <row r="1636">
      <c r="A1636" s="13" t="n"/>
      <c r="B1636" s="5" t="n"/>
      <c r="C1636" s="19" t="n"/>
      <c r="D1636" s="5" t="n"/>
      <c r="E1636" s="6">
        <f>IF(B1636&amp;""="","",IFERROR(INDEX('المشاريع'!$B$6:$B$205,MATCH(B1636&amp;"",'المشاريع'!$A$6:$A$205,0))&amp;"","كود غير موجود"))</f>
        <v/>
      </c>
      <c r="F1636" s="18">
        <f>IF(OR(B1636&amp;""="",NOT(ISNUMBER(C1636))),"",IFERROR(IF(INDEX('المشاريع'!$D$6:$D$205,MATCH(B1636&amp;"",'المشاريع'!$A$6:$A$205,0))="بالساعة",ROUND(C1636*INDEX('المشاريع'!$F$6:$F$205,MATCH(B1636&amp;"",'المشاريع'!$A$6:$A$205,0)),2),0),0))</f>
        <v/>
      </c>
    </row>
    <row r="1637">
      <c r="A1637" s="13" t="n"/>
      <c r="B1637" s="5" t="n"/>
      <c r="C1637" s="19" t="n"/>
      <c r="D1637" s="5" t="n"/>
      <c r="E1637" s="6">
        <f>IF(B1637&amp;""="","",IFERROR(INDEX('المشاريع'!$B$6:$B$205,MATCH(B1637&amp;"",'المشاريع'!$A$6:$A$205,0))&amp;"","كود غير موجود"))</f>
        <v/>
      </c>
      <c r="F1637" s="18">
        <f>IF(OR(B1637&amp;""="",NOT(ISNUMBER(C1637))),"",IFERROR(IF(INDEX('المشاريع'!$D$6:$D$205,MATCH(B1637&amp;"",'المشاريع'!$A$6:$A$205,0))="بالساعة",ROUND(C1637*INDEX('المشاريع'!$F$6:$F$205,MATCH(B1637&amp;"",'المشاريع'!$A$6:$A$205,0)),2),0),0))</f>
        <v/>
      </c>
    </row>
    <row r="1638">
      <c r="A1638" s="13" t="n"/>
      <c r="B1638" s="5" t="n"/>
      <c r="C1638" s="19" t="n"/>
      <c r="D1638" s="5" t="n"/>
      <c r="E1638" s="6">
        <f>IF(B1638&amp;""="","",IFERROR(INDEX('المشاريع'!$B$6:$B$205,MATCH(B1638&amp;"",'المشاريع'!$A$6:$A$205,0))&amp;"","كود غير موجود"))</f>
        <v/>
      </c>
      <c r="F1638" s="18">
        <f>IF(OR(B1638&amp;""="",NOT(ISNUMBER(C1638))),"",IFERROR(IF(INDEX('المشاريع'!$D$6:$D$205,MATCH(B1638&amp;"",'المشاريع'!$A$6:$A$205,0))="بالساعة",ROUND(C1638*INDEX('المشاريع'!$F$6:$F$205,MATCH(B1638&amp;"",'المشاريع'!$A$6:$A$205,0)),2),0),0))</f>
        <v/>
      </c>
    </row>
    <row r="1639">
      <c r="A1639" s="13" t="n"/>
      <c r="B1639" s="5" t="n"/>
      <c r="C1639" s="19" t="n"/>
      <c r="D1639" s="5" t="n"/>
      <c r="E1639" s="6">
        <f>IF(B1639&amp;""="","",IFERROR(INDEX('المشاريع'!$B$6:$B$205,MATCH(B1639&amp;"",'المشاريع'!$A$6:$A$205,0))&amp;"","كود غير موجود"))</f>
        <v/>
      </c>
      <c r="F1639" s="18">
        <f>IF(OR(B1639&amp;""="",NOT(ISNUMBER(C1639))),"",IFERROR(IF(INDEX('المشاريع'!$D$6:$D$205,MATCH(B1639&amp;"",'المشاريع'!$A$6:$A$205,0))="بالساعة",ROUND(C1639*INDEX('المشاريع'!$F$6:$F$205,MATCH(B1639&amp;"",'المشاريع'!$A$6:$A$205,0)),2),0),0))</f>
        <v/>
      </c>
    </row>
    <row r="1640">
      <c r="A1640" s="13" t="n"/>
      <c r="B1640" s="5" t="n"/>
      <c r="C1640" s="19" t="n"/>
      <c r="D1640" s="5" t="n"/>
      <c r="E1640" s="6">
        <f>IF(B1640&amp;""="","",IFERROR(INDEX('المشاريع'!$B$6:$B$205,MATCH(B1640&amp;"",'المشاريع'!$A$6:$A$205,0))&amp;"","كود غير موجود"))</f>
        <v/>
      </c>
      <c r="F1640" s="18">
        <f>IF(OR(B1640&amp;""="",NOT(ISNUMBER(C1640))),"",IFERROR(IF(INDEX('المشاريع'!$D$6:$D$205,MATCH(B1640&amp;"",'المشاريع'!$A$6:$A$205,0))="بالساعة",ROUND(C1640*INDEX('المشاريع'!$F$6:$F$205,MATCH(B1640&amp;"",'المشاريع'!$A$6:$A$205,0)),2),0),0))</f>
        <v/>
      </c>
    </row>
    <row r="1641">
      <c r="A1641" s="13" t="n"/>
      <c r="B1641" s="5" t="n"/>
      <c r="C1641" s="19" t="n"/>
      <c r="D1641" s="5" t="n"/>
      <c r="E1641" s="6">
        <f>IF(B1641&amp;""="","",IFERROR(INDEX('المشاريع'!$B$6:$B$205,MATCH(B1641&amp;"",'المشاريع'!$A$6:$A$205,0))&amp;"","كود غير موجود"))</f>
        <v/>
      </c>
      <c r="F1641" s="18">
        <f>IF(OR(B1641&amp;""="",NOT(ISNUMBER(C1641))),"",IFERROR(IF(INDEX('المشاريع'!$D$6:$D$205,MATCH(B1641&amp;"",'المشاريع'!$A$6:$A$205,0))="بالساعة",ROUND(C1641*INDEX('المشاريع'!$F$6:$F$205,MATCH(B1641&amp;"",'المشاريع'!$A$6:$A$205,0)),2),0),0))</f>
        <v/>
      </c>
    </row>
    <row r="1642">
      <c r="A1642" s="13" t="n"/>
      <c r="B1642" s="5" t="n"/>
      <c r="C1642" s="19" t="n"/>
      <c r="D1642" s="5" t="n"/>
      <c r="E1642" s="6">
        <f>IF(B1642&amp;""="","",IFERROR(INDEX('المشاريع'!$B$6:$B$205,MATCH(B1642&amp;"",'المشاريع'!$A$6:$A$205,0))&amp;"","كود غير موجود"))</f>
        <v/>
      </c>
      <c r="F1642" s="18">
        <f>IF(OR(B1642&amp;""="",NOT(ISNUMBER(C1642))),"",IFERROR(IF(INDEX('المشاريع'!$D$6:$D$205,MATCH(B1642&amp;"",'المشاريع'!$A$6:$A$205,0))="بالساعة",ROUND(C1642*INDEX('المشاريع'!$F$6:$F$205,MATCH(B1642&amp;"",'المشاريع'!$A$6:$A$205,0)),2),0),0))</f>
        <v/>
      </c>
    </row>
    <row r="1643">
      <c r="A1643" s="13" t="n"/>
      <c r="B1643" s="5" t="n"/>
      <c r="C1643" s="19" t="n"/>
      <c r="D1643" s="5" t="n"/>
      <c r="E1643" s="6">
        <f>IF(B1643&amp;""="","",IFERROR(INDEX('المشاريع'!$B$6:$B$205,MATCH(B1643&amp;"",'المشاريع'!$A$6:$A$205,0))&amp;"","كود غير موجود"))</f>
        <v/>
      </c>
      <c r="F1643" s="18">
        <f>IF(OR(B1643&amp;""="",NOT(ISNUMBER(C1643))),"",IFERROR(IF(INDEX('المشاريع'!$D$6:$D$205,MATCH(B1643&amp;"",'المشاريع'!$A$6:$A$205,0))="بالساعة",ROUND(C1643*INDEX('المشاريع'!$F$6:$F$205,MATCH(B1643&amp;"",'المشاريع'!$A$6:$A$205,0)),2),0),0))</f>
        <v/>
      </c>
    </row>
    <row r="1644">
      <c r="A1644" s="13" t="n"/>
      <c r="B1644" s="5" t="n"/>
      <c r="C1644" s="19" t="n"/>
      <c r="D1644" s="5" t="n"/>
      <c r="E1644" s="6">
        <f>IF(B1644&amp;""="","",IFERROR(INDEX('المشاريع'!$B$6:$B$205,MATCH(B1644&amp;"",'المشاريع'!$A$6:$A$205,0))&amp;"","كود غير موجود"))</f>
        <v/>
      </c>
      <c r="F1644" s="18">
        <f>IF(OR(B1644&amp;""="",NOT(ISNUMBER(C1644))),"",IFERROR(IF(INDEX('المشاريع'!$D$6:$D$205,MATCH(B1644&amp;"",'المشاريع'!$A$6:$A$205,0))="بالساعة",ROUND(C1644*INDEX('المشاريع'!$F$6:$F$205,MATCH(B1644&amp;"",'المشاريع'!$A$6:$A$205,0)),2),0),0))</f>
        <v/>
      </c>
    </row>
    <row r="1645">
      <c r="A1645" s="13" t="n"/>
      <c r="B1645" s="5" t="n"/>
      <c r="C1645" s="19" t="n"/>
      <c r="D1645" s="5" t="n"/>
      <c r="E1645" s="6">
        <f>IF(B1645&amp;""="","",IFERROR(INDEX('المشاريع'!$B$6:$B$205,MATCH(B1645&amp;"",'المشاريع'!$A$6:$A$205,0))&amp;"","كود غير موجود"))</f>
        <v/>
      </c>
      <c r="F1645" s="18">
        <f>IF(OR(B1645&amp;""="",NOT(ISNUMBER(C1645))),"",IFERROR(IF(INDEX('المشاريع'!$D$6:$D$205,MATCH(B1645&amp;"",'المشاريع'!$A$6:$A$205,0))="بالساعة",ROUND(C1645*INDEX('المشاريع'!$F$6:$F$205,MATCH(B1645&amp;"",'المشاريع'!$A$6:$A$205,0)),2),0),0))</f>
        <v/>
      </c>
    </row>
    <row r="1646">
      <c r="A1646" s="13" t="n"/>
      <c r="B1646" s="5" t="n"/>
      <c r="C1646" s="19" t="n"/>
      <c r="D1646" s="5" t="n"/>
      <c r="E1646" s="6">
        <f>IF(B1646&amp;""="","",IFERROR(INDEX('المشاريع'!$B$6:$B$205,MATCH(B1646&amp;"",'المشاريع'!$A$6:$A$205,0))&amp;"","كود غير موجود"))</f>
        <v/>
      </c>
      <c r="F1646" s="18">
        <f>IF(OR(B1646&amp;""="",NOT(ISNUMBER(C1646))),"",IFERROR(IF(INDEX('المشاريع'!$D$6:$D$205,MATCH(B1646&amp;"",'المشاريع'!$A$6:$A$205,0))="بالساعة",ROUND(C1646*INDEX('المشاريع'!$F$6:$F$205,MATCH(B1646&amp;"",'المشاريع'!$A$6:$A$205,0)),2),0),0))</f>
        <v/>
      </c>
    </row>
    <row r="1647">
      <c r="A1647" s="13" t="n"/>
      <c r="B1647" s="5" t="n"/>
      <c r="C1647" s="19" t="n"/>
      <c r="D1647" s="5" t="n"/>
      <c r="E1647" s="6">
        <f>IF(B1647&amp;""="","",IFERROR(INDEX('المشاريع'!$B$6:$B$205,MATCH(B1647&amp;"",'المشاريع'!$A$6:$A$205,0))&amp;"","كود غير موجود"))</f>
        <v/>
      </c>
      <c r="F1647" s="18">
        <f>IF(OR(B1647&amp;""="",NOT(ISNUMBER(C1647))),"",IFERROR(IF(INDEX('المشاريع'!$D$6:$D$205,MATCH(B1647&amp;"",'المشاريع'!$A$6:$A$205,0))="بالساعة",ROUND(C1647*INDEX('المشاريع'!$F$6:$F$205,MATCH(B1647&amp;"",'المشاريع'!$A$6:$A$205,0)),2),0),0))</f>
        <v/>
      </c>
    </row>
    <row r="1648">
      <c r="A1648" s="13" t="n"/>
      <c r="B1648" s="5" t="n"/>
      <c r="C1648" s="19" t="n"/>
      <c r="D1648" s="5" t="n"/>
      <c r="E1648" s="6">
        <f>IF(B1648&amp;""="","",IFERROR(INDEX('المشاريع'!$B$6:$B$205,MATCH(B1648&amp;"",'المشاريع'!$A$6:$A$205,0))&amp;"","كود غير موجود"))</f>
        <v/>
      </c>
      <c r="F1648" s="18">
        <f>IF(OR(B1648&amp;""="",NOT(ISNUMBER(C1648))),"",IFERROR(IF(INDEX('المشاريع'!$D$6:$D$205,MATCH(B1648&amp;"",'المشاريع'!$A$6:$A$205,0))="بالساعة",ROUND(C1648*INDEX('المشاريع'!$F$6:$F$205,MATCH(B1648&amp;"",'المشاريع'!$A$6:$A$205,0)),2),0),0))</f>
        <v/>
      </c>
    </row>
    <row r="1649">
      <c r="A1649" s="13" t="n"/>
      <c r="B1649" s="5" t="n"/>
      <c r="C1649" s="19" t="n"/>
      <c r="D1649" s="5" t="n"/>
      <c r="E1649" s="6">
        <f>IF(B1649&amp;""="","",IFERROR(INDEX('المشاريع'!$B$6:$B$205,MATCH(B1649&amp;"",'المشاريع'!$A$6:$A$205,0))&amp;"","كود غير موجود"))</f>
        <v/>
      </c>
      <c r="F1649" s="18">
        <f>IF(OR(B1649&amp;""="",NOT(ISNUMBER(C1649))),"",IFERROR(IF(INDEX('المشاريع'!$D$6:$D$205,MATCH(B1649&amp;"",'المشاريع'!$A$6:$A$205,0))="بالساعة",ROUND(C1649*INDEX('المشاريع'!$F$6:$F$205,MATCH(B1649&amp;"",'المشاريع'!$A$6:$A$205,0)),2),0),0))</f>
        <v/>
      </c>
    </row>
    <row r="1650">
      <c r="A1650" s="13" t="n"/>
      <c r="B1650" s="5" t="n"/>
      <c r="C1650" s="19" t="n"/>
      <c r="D1650" s="5" t="n"/>
      <c r="E1650" s="6">
        <f>IF(B1650&amp;""="","",IFERROR(INDEX('المشاريع'!$B$6:$B$205,MATCH(B1650&amp;"",'المشاريع'!$A$6:$A$205,0))&amp;"","كود غير موجود"))</f>
        <v/>
      </c>
      <c r="F1650" s="18">
        <f>IF(OR(B1650&amp;""="",NOT(ISNUMBER(C1650))),"",IFERROR(IF(INDEX('المشاريع'!$D$6:$D$205,MATCH(B1650&amp;"",'المشاريع'!$A$6:$A$205,0))="بالساعة",ROUND(C1650*INDEX('المشاريع'!$F$6:$F$205,MATCH(B1650&amp;"",'المشاريع'!$A$6:$A$205,0)),2),0),0))</f>
        <v/>
      </c>
    </row>
    <row r="1651">
      <c r="A1651" s="13" t="n"/>
      <c r="B1651" s="5" t="n"/>
      <c r="C1651" s="19" t="n"/>
      <c r="D1651" s="5" t="n"/>
      <c r="E1651" s="6">
        <f>IF(B1651&amp;""="","",IFERROR(INDEX('المشاريع'!$B$6:$B$205,MATCH(B1651&amp;"",'المشاريع'!$A$6:$A$205,0))&amp;"","كود غير موجود"))</f>
        <v/>
      </c>
      <c r="F1651" s="18">
        <f>IF(OR(B1651&amp;""="",NOT(ISNUMBER(C1651))),"",IFERROR(IF(INDEX('المشاريع'!$D$6:$D$205,MATCH(B1651&amp;"",'المشاريع'!$A$6:$A$205,0))="بالساعة",ROUND(C1651*INDEX('المشاريع'!$F$6:$F$205,MATCH(B1651&amp;"",'المشاريع'!$A$6:$A$205,0)),2),0),0))</f>
        <v/>
      </c>
    </row>
    <row r="1652">
      <c r="A1652" s="13" t="n"/>
      <c r="B1652" s="5" t="n"/>
      <c r="C1652" s="19" t="n"/>
      <c r="D1652" s="5" t="n"/>
      <c r="E1652" s="6">
        <f>IF(B1652&amp;""="","",IFERROR(INDEX('المشاريع'!$B$6:$B$205,MATCH(B1652&amp;"",'المشاريع'!$A$6:$A$205,0))&amp;"","كود غير موجود"))</f>
        <v/>
      </c>
      <c r="F1652" s="18">
        <f>IF(OR(B1652&amp;""="",NOT(ISNUMBER(C1652))),"",IFERROR(IF(INDEX('المشاريع'!$D$6:$D$205,MATCH(B1652&amp;"",'المشاريع'!$A$6:$A$205,0))="بالساعة",ROUND(C1652*INDEX('المشاريع'!$F$6:$F$205,MATCH(B1652&amp;"",'المشاريع'!$A$6:$A$205,0)),2),0),0))</f>
        <v/>
      </c>
    </row>
    <row r="1653">
      <c r="A1653" s="13" t="n"/>
      <c r="B1653" s="5" t="n"/>
      <c r="C1653" s="19" t="n"/>
      <c r="D1653" s="5" t="n"/>
      <c r="E1653" s="6">
        <f>IF(B1653&amp;""="","",IFERROR(INDEX('المشاريع'!$B$6:$B$205,MATCH(B1653&amp;"",'المشاريع'!$A$6:$A$205,0))&amp;"","كود غير موجود"))</f>
        <v/>
      </c>
      <c r="F1653" s="18">
        <f>IF(OR(B1653&amp;""="",NOT(ISNUMBER(C1653))),"",IFERROR(IF(INDEX('المشاريع'!$D$6:$D$205,MATCH(B1653&amp;"",'المشاريع'!$A$6:$A$205,0))="بالساعة",ROUND(C1653*INDEX('المشاريع'!$F$6:$F$205,MATCH(B1653&amp;"",'المشاريع'!$A$6:$A$205,0)),2),0),0))</f>
        <v/>
      </c>
    </row>
    <row r="1654">
      <c r="A1654" s="13" t="n"/>
      <c r="B1654" s="5" t="n"/>
      <c r="C1654" s="19" t="n"/>
      <c r="D1654" s="5" t="n"/>
      <c r="E1654" s="6">
        <f>IF(B1654&amp;""="","",IFERROR(INDEX('المشاريع'!$B$6:$B$205,MATCH(B1654&amp;"",'المشاريع'!$A$6:$A$205,0))&amp;"","كود غير موجود"))</f>
        <v/>
      </c>
      <c r="F1654" s="18">
        <f>IF(OR(B1654&amp;""="",NOT(ISNUMBER(C1654))),"",IFERROR(IF(INDEX('المشاريع'!$D$6:$D$205,MATCH(B1654&amp;"",'المشاريع'!$A$6:$A$205,0))="بالساعة",ROUND(C1654*INDEX('المشاريع'!$F$6:$F$205,MATCH(B1654&amp;"",'المشاريع'!$A$6:$A$205,0)),2),0),0))</f>
        <v/>
      </c>
    </row>
    <row r="1655">
      <c r="A1655" s="13" t="n"/>
      <c r="B1655" s="5" t="n"/>
      <c r="C1655" s="19" t="n"/>
      <c r="D1655" s="5" t="n"/>
      <c r="E1655" s="6">
        <f>IF(B1655&amp;""="","",IFERROR(INDEX('المشاريع'!$B$6:$B$205,MATCH(B1655&amp;"",'المشاريع'!$A$6:$A$205,0))&amp;"","كود غير موجود"))</f>
        <v/>
      </c>
      <c r="F1655" s="18">
        <f>IF(OR(B1655&amp;""="",NOT(ISNUMBER(C1655))),"",IFERROR(IF(INDEX('المشاريع'!$D$6:$D$205,MATCH(B1655&amp;"",'المشاريع'!$A$6:$A$205,0))="بالساعة",ROUND(C1655*INDEX('المشاريع'!$F$6:$F$205,MATCH(B1655&amp;"",'المشاريع'!$A$6:$A$205,0)),2),0),0))</f>
        <v/>
      </c>
    </row>
    <row r="1656">
      <c r="A1656" s="13" t="n"/>
      <c r="B1656" s="5" t="n"/>
      <c r="C1656" s="19" t="n"/>
      <c r="D1656" s="5" t="n"/>
      <c r="E1656" s="6">
        <f>IF(B1656&amp;""="","",IFERROR(INDEX('المشاريع'!$B$6:$B$205,MATCH(B1656&amp;"",'المشاريع'!$A$6:$A$205,0))&amp;"","كود غير موجود"))</f>
        <v/>
      </c>
      <c r="F1656" s="18">
        <f>IF(OR(B1656&amp;""="",NOT(ISNUMBER(C1656))),"",IFERROR(IF(INDEX('المشاريع'!$D$6:$D$205,MATCH(B1656&amp;"",'المشاريع'!$A$6:$A$205,0))="بالساعة",ROUND(C1656*INDEX('المشاريع'!$F$6:$F$205,MATCH(B1656&amp;"",'المشاريع'!$A$6:$A$205,0)),2),0),0))</f>
        <v/>
      </c>
    </row>
    <row r="1657">
      <c r="A1657" s="13" t="n"/>
      <c r="B1657" s="5" t="n"/>
      <c r="C1657" s="19" t="n"/>
      <c r="D1657" s="5" t="n"/>
      <c r="E1657" s="6">
        <f>IF(B1657&amp;""="","",IFERROR(INDEX('المشاريع'!$B$6:$B$205,MATCH(B1657&amp;"",'المشاريع'!$A$6:$A$205,0))&amp;"","كود غير موجود"))</f>
        <v/>
      </c>
      <c r="F1657" s="18">
        <f>IF(OR(B1657&amp;""="",NOT(ISNUMBER(C1657))),"",IFERROR(IF(INDEX('المشاريع'!$D$6:$D$205,MATCH(B1657&amp;"",'المشاريع'!$A$6:$A$205,0))="بالساعة",ROUND(C1657*INDEX('المشاريع'!$F$6:$F$205,MATCH(B1657&amp;"",'المشاريع'!$A$6:$A$205,0)),2),0),0))</f>
        <v/>
      </c>
    </row>
    <row r="1658">
      <c r="A1658" s="13" t="n"/>
      <c r="B1658" s="5" t="n"/>
      <c r="C1658" s="19" t="n"/>
      <c r="D1658" s="5" t="n"/>
      <c r="E1658" s="6">
        <f>IF(B1658&amp;""="","",IFERROR(INDEX('المشاريع'!$B$6:$B$205,MATCH(B1658&amp;"",'المشاريع'!$A$6:$A$205,0))&amp;"","كود غير موجود"))</f>
        <v/>
      </c>
      <c r="F1658" s="18">
        <f>IF(OR(B1658&amp;""="",NOT(ISNUMBER(C1658))),"",IFERROR(IF(INDEX('المشاريع'!$D$6:$D$205,MATCH(B1658&amp;"",'المشاريع'!$A$6:$A$205,0))="بالساعة",ROUND(C1658*INDEX('المشاريع'!$F$6:$F$205,MATCH(B1658&amp;"",'المشاريع'!$A$6:$A$205,0)),2),0),0))</f>
        <v/>
      </c>
    </row>
    <row r="1659">
      <c r="A1659" s="13" t="n"/>
      <c r="B1659" s="5" t="n"/>
      <c r="C1659" s="19" t="n"/>
      <c r="D1659" s="5" t="n"/>
      <c r="E1659" s="6">
        <f>IF(B1659&amp;""="","",IFERROR(INDEX('المشاريع'!$B$6:$B$205,MATCH(B1659&amp;"",'المشاريع'!$A$6:$A$205,0))&amp;"","كود غير موجود"))</f>
        <v/>
      </c>
      <c r="F1659" s="18">
        <f>IF(OR(B1659&amp;""="",NOT(ISNUMBER(C1659))),"",IFERROR(IF(INDEX('المشاريع'!$D$6:$D$205,MATCH(B1659&amp;"",'المشاريع'!$A$6:$A$205,0))="بالساعة",ROUND(C1659*INDEX('المشاريع'!$F$6:$F$205,MATCH(B1659&amp;"",'المشاريع'!$A$6:$A$205,0)),2),0),0))</f>
        <v/>
      </c>
    </row>
    <row r="1660">
      <c r="A1660" s="13" t="n"/>
      <c r="B1660" s="5" t="n"/>
      <c r="C1660" s="19" t="n"/>
      <c r="D1660" s="5" t="n"/>
      <c r="E1660" s="6">
        <f>IF(B1660&amp;""="","",IFERROR(INDEX('المشاريع'!$B$6:$B$205,MATCH(B1660&amp;"",'المشاريع'!$A$6:$A$205,0))&amp;"","كود غير موجود"))</f>
        <v/>
      </c>
      <c r="F1660" s="18">
        <f>IF(OR(B1660&amp;""="",NOT(ISNUMBER(C1660))),"",IFERROR(IF(INDEX('المشاريع'!$D$6:$D$205,MATCH(B1660&amp;"",'المشاريع'!$A$6:$A$205,0))="بالساعة",ROUND(C1660*INDEX('المشاريع'!$F$6:$F$205,MATCH(B1660&amp;"",'المشاريع'!$A$6:$A$205,0)),2),0),0))</f>
        <v/>
      </c>
    </row>
    <row r="1661">
      <c r="A1661" s="13" t="n"/>
      <c r="B1661" s="5" t="n"/>
      <c r="C1661" s="19" t="n"/>
      <c r="D1661" s="5" t="n"/>
      <c r="E1661" s="6">
        <f>IF(B1661&amp;""="","",IFERROR(INDEX('المشاريع'!$B$6:$B$205,MATCH(B1661&amp;"",'المشاريع'!$A$6:$A$205,0))&amp;"","كود غير موجود"))</f>
        <v/>
      </c>
      <c r="F1661" s="18">
        <f>IF(OR(B1661&amp;""="",NOT(ISNUMBER(C1661))),"",IFERROR(IF(INDEX('المشاريع'!$D$6:$D$205,MATCH(B1661&amp;"",'المشاريع'!$A$6:$A$205,0))="بالساعة",ROUND(C1661*INDEX('المشاريع'!$F$6:$F$205,MATCH(B1661&amp;"",'المشاريع'!$A$6:$A$205,0)),2),0),0))</f>
        <v/>
      </c>
    </row>
    <row r="1662">
      <c r="A1662" s="13" t="n"/>
      <c r="B1662" s="5" t="n"/>
      <c r="C1662" s="19" t="n"/>
      <c r="D1662" s="5" t="n"/>
      <c r="E1662" s="6">
        <f>IF(B1662&amp;""="","",IFERROR(INDEX('المشاريع'!$B$6:$B$205,MATCH(B1662&amp;"",'المشاريع'!$A$6:$A$205,0))&amp;"","كود غير موجود"))</f>
        <v/>
      </c>
      <c r="F1662" s="18">
        <f>IF(OR(B1662&amp;""="",NOT(ISNUMBER(C1662))),"",IFERROR(IF(INDEX('المشاريع'!$D$6:$D$205,MATCH(B1662&amp;"",'المشاريع'!$A$6:$A$205,0))="بالساعة",ROUND(C1662*INDEX('المشاريع'!$F$6:$F$205,MATCH(B1662&amp;"",'المشاريع'!$A$6:$A$205,0)),2),0),0))</f>
        <v/>
      </c>
    </row>
    <row r="1663">
      <c r="A1663" s="13" t="n"/>
      <c r="B1663" s="5" t="n"/>
      <c r="C1663" s="19" t="n"/>
      <c r="D1663" s="5" t="n"/>
      <c r="E1663" s="6">
        <f>IF(B1663&amp;""="","",IFERROR(INDEX('المشاريع'!$B$6:$B$205,MATCH(B1663&amp;"",'المشاريع'!$A$6:$A$205,0))&amp;"","كود غير موجود"))</f>
        <v/>
      </c>
      <c r="F1663" s="18">
        <f>IF(OR(B1663&amp;""="",NOT(ISNUMBER(C1663))),"",IFERROR(IF(INDEX('المشاريع'!$D$6:$D$205,MATCH(B1663&amp;"",'المشاريع'!$A$6:$A$205,0))="بالساعة",ROUND(C1663*INDEX('المشاريع'!$F$6:$F$205,MATCH(B1663&amp;"",'المشاريع'!$A$6:$A$205,0)),2),0),0))</f>
        <v/>
      </c>
    </row>
    <row r="1664">
      <c r="A1664" s="13" t="n"/>
      <c r="B1664" s="5" t="n"/>
      <c r="C1664" s="19" t="n"/>
      <c r="D1664" s="5" t="n"/>
      <c r="E1664" s="6">
        <f>IF(B1664&amp;""="","",IFERROR(INDEX('المشاريع'!$B$6:$B$205,MATCH(B1664&amp;"",'المشاريع'!$A$6:$A$205,0))&amp;"","كود غير موجود"))</f>
        <v/>
      </c>
      <c r="F1664" s="18">
        <f>IF(OR(B1664&amp;""="",NOT(ISNUMBER(C1664))),"",IFERROR(IF(INDEX('المشاريع'!$D$6:$D$205,MATCH(B1664&amp;"",'المشاريع'!$A$6:$A$205,0))="بالساعة",ROUND(C1664*INDEX('المشاريع'!$F$6:$F$205,MATCH(B1664&amp;"",'المشاريع'!$A$6:$A$205,0)),2),0),0))</f>
        <v/>
      </c>
    </row>
    <row r="1665">
      <c r="A1665" s="13" t="n"/>
      <c r="B1665" s="5" t="n"/>
      <c r="C1665" s="19" t="n"/>
      <c r="D1665" s="5" t="n"/>
      <c r="E1665" s="6">
        <f>IF(B1665&amp;""="","",IFERROR(INDEX('المشاريع'!$B$6:$B$205,MATCH(B1665&amp;"",'المشاريع'!$A$6:$A$205,0))&amp;"","كود غير موجود"))</f>
        <v/>
      </c>
      <c r="F1665" s="18">
        <f>IF(OR(B1665&amp;""="",NOT(ISNUMBER(C1665))),"",IFERROR(IF(INDEX('المشاريع'!$D$6:$D$205,MATCH(B1665&amp;"",'المشاريع'!$A$6:$A$205,0))="بالساعة",ROUND(C1665*INDEX('المشاريع'!$F$6:$F$205,MATCH(B1665&amp;"",'المشاريع'!$A$6:$A$205,0)),2),0),0))</f>
        <v/>
      </c>
    </row>
    <row r="1666">
      <c r="A1666" s="13" t="n"/>
      <c r="B1666" s="5" t="n"/>
      <c r="C1666" s="19" t="n"/>
      <c r="D1666" s="5" t="n"/>
      <c r="E1666" s="6">
        <f>IF(B1666&amp;""="","",IFERROR(INDEX('المشاريع'!$B$6:$B$205,MATCH(B1666&amp;"",'المشاريع'!$A$6:$A$205,0))&amp;"","كود غير موجود"))</f>
        <v/>
      </c>
      <c r="F1666" s="18">
        <f>IF(OR(B1666&amp;""="",NOT(ISNUMBER(C1666))),"",IFERROR(IF(INDEX('المشاريع'!$D$6:$D$205,MATCH(B1666&amp;"",'المشاريع'!$A$6:$A$205,0))="بالساعة",ROUND(C1666*INDEX('المشاريع'!$F$6:$F$205,MATCH(B1666&amp;"",'المشاريع'!$A$6:$A$205,0)),2),0),0))</f>
        <v/>
      </c>
    </row>
    <row r="1667">
      <c r="A1667" s="13" t="n"/>
      <c r="B1667" s="5" t="n"/>
      <c r="C1667" s="19" t="n"/>
      <c r="D1667" s="5" t="n"/>
      <c r="E1667" s="6">
        <f>IF(B1667&amp;""="","",IFERROR(INDEX('المشاريع'!$B$6:$B$205,MATCH(B1667&amp;"",'المشاريع'!$A$6:$A$205,0))&amp;"","كود غير موجود"))</f>
        <v/>
      </c>
      <c r="F1667" s="18">
        <f>IF(OR(B1667&amp;""="",NOT(ISNUMBER(C1667))),"",IFERROR(IF(INDEX('المشاريع'!$D$6:$D$205,MATCH(B1667&amp;"",'المشاريع'!$A$6:$A$205,0))="بالساعة",ROUND(C1667*INDEX('المشاريع'!$F$6:$F$205,MATCH(B1667&amp;"",'المشاريع'!$A$6:$A$205,0)),2),0),0))</f>
        <v/>
      </c>
    </row>
    <row r="1668">
      <c r="A1668" s="13" t="n"/>
      <c r="B1668" s="5" t="n"/>
      <c r="C1668" s="19" t="n"/>
      <c r="D1668" s="5" t="n"/>
      <c r="E1668" s="6">
        <f>IF(B1668&amp;""="","",IFERROR(INDEX('المشاريع'!$B$6:$B$205,MATCH(B1668&amp;"",'المشاريع'!$A$6:$A$205,0))&amp;"","كود غير موجود"))</f>
        <v/>
      </c>
      <c r="F1668" s="18">
        <f>IF(OR(B1668&amp;""="",NOT(ISNUMBER(C1668))),"",IFERROR(IF(INDEX('المشاريع'!$D$6:$D$205,MATCH(B1668&amp;"",'المشاريع'!$A$6:$A$205,0))="بالساعة",ROUND(C1668*INDEX('المشاريع'!$F$6:$F$205,MATCH(B1668&amp;"",'المشاريع'!$A$6:$A$205,0)),2),0),0))</f>
        <v/>
      </c>
    </row>
    <row r="1669">
      <c r="A1669" s="13" t="n"/>
      <c r="B1669" s="5" t="n"/>
      <c r="C1669" s="19" t="n"/>
      <c r="D1669" s="5" t="n"/>
      <c r="E1669" s="6">
        <f>IF(B1669&amp;""="","",IFERROR(INDEX('المشاريع'!$B$6:$B$205,MATCH(B1669&amp;"",'المشاريع'!$A$6:$A$205,0))&amp;"","كود غير موجود"))</f>
        <v/>
      </c>
      <c r="F1669" s="18">
        <f>IF(OR(B1669&amp;""="",NOT(ISNUMBER(C1669))),"",IFERROR(IF(INDEX('المشاريع'!$D$6:$D$205,MATCH(B1669&amp;"",'المشاريع'!$A$6:$A$205,0))="بالساعة",ROUND(C1669*INDEX('المشاريع'!$F$6:$F$205,MATCH(B1669&amp;"",'المشاريع'!$A$6:$A$205,0)),2),0),0))</f>
        <v/>
      </c>
    </row>
    <row r="1670">
      <c r="A1670" s="13" t="n"/>
      <c r="B1670" s="5" t="n"/>
      <c r="C1670" s="19" t="n"/>
      <c r="D1670" s="5" t="n"/>
      <c r="E1670" s="6">
        <f>IF(B1670&amp;""="","",IFERROR(INDEX('المشاريع'!$B$6:$B$205,MATCH(B1670&amp;"",'المشاريع'!$A$6:$A$205,0))&amp;"","كود غير موجود"))</f>
        <v/>
      </c>
      <c r="F1670" s="18">
        <f>IF(OR(B1670&amp;""="",NOT(ISNUMBER(C1670))),"",IFERROR(IF(INDEX('المشاريع'!$D$6:$D$205,MATCH(B1670&amp;"",'المشاريع'!$A$6:$A$205,0))="بالساعة",ROUND(C1670*INDEX('المشاريع'!$F$6:$F$205,MATCH(B1670&amp;"",'المشاريع'!$A$6:$A$205,0)),2),0),0))</f>
        <v/>
      </c>
    </row>
    <row r="1671">
      <c r="A1671" s="13" t="n"/>
      <c r="B1671" s="5" t="n"/>
      <c r="C1671" s="19" t="n"/>
      <c r="D1671" s="5" t="n"/>
      <c r="E1671" s="6">
        <f>IF(B1671&amp;""="","",IFERROR(INDEX('المشاريع'!$B$6:$B$205,MATCH(B1671&amp;"",'المشاريع'!$A$6:$A$205,0))&amp;"","كود غير موجود"))</f>
        <v/>
      </c>
      <c r="F1671" s="18">
        <f>IF(OR(B1671&amp;""="",NOT(ISNUMBER(C1671))),"",IFERROR(IF(INDEX('المشاريع'!$D$6:$D$205,MATCH(B1671&amp;"",'المشاريع'!$A$6:$A$205,0))="بالساعة",ROUND(C1671*INDEX('المشاريع'!$F$6:$F$205,MATCH(B1671&amp;"",'المشاريع'!$A$6:$A$205,0)),2),0),0))</f>
        <v/>
      </c>
    </row>
    <row r="1672">
      <c r="A1672" s="13" t="n"/>
      <c r="B1672" s="5" t="n"/>
      <c r="C1672" s="19" t="n"/>
      <c r="D1672" s="5" t="n"/>
      <c r="E1672" s="6">
        <f>IF(B1672&amp;""="","",IFERROR(INDEX('المشاريع'!$B$6:$B$205,MATCH(B1672&amp;"",'المشاريع'!$A$6:$A$205,0))&amp;"","كود غير موجود"))</f>
        <v/>
      </c>
      <c r="F1672" s="18">
        <f>IF(OR(B1672&amp;""="",NOT(ISNUMBER(C1672))),"",IFERROR(IF(INDEX('المشاريع'!$D$6:$D$205,MATCH(B1672&amp;"",'المشاريع'!$A$6:$A$205,0))="بالساعة",ROUND(C1672*INDEX('المشاريع'!$F$6:$F$205,MATCH(B1672&amp;"",'المشاريع'!$A$6:$A$205,0)),2),0),0))</f>
        <v/>
      </c>
    </row>
    <row r="1673">
      <c r="A1673" s="13" t="n"/>
      <c r="B1673" s="5" t="n"/>
      <c r="C1673" s="19" t="n"/>
      <c r="D1673" s="5" t="n"/>
      <c r="E1673" s="6">
        <f>IF(B1673&amp;""="","",IFERROR(INDEX('المشاريع'!$B$6:$B$205,MATCH(B1673&amp;"",'المشاريع'!$A$6:$A$205,0))&amp;"","كود غير موجود"))</f>
        <v/>
      </c>
      <c r="F1673" s="18">
        <f>IF(OR(B1673&amp;""="",NOT(ISNUMBER(C1673))),"",IFERROR(IF(INDEX('المشاريع'!$D$6:$D$205,MATCH(B1673&amp;"",'المشاريع'!$A$6:$A$205,0))="بالساعة",ROUND(C1673*INDEX('المشاريع'!$F$6:$F$205,MATCH(B1673&amp;"",'المشاريع'!$A$6:$A$205,0)),2),0),0))</f>
        <v/>
      </c>
    </row>
    <row r="1674">
      <c r="A1674" s="13" t="n"/>
      <c r="B1674" s="5" t="n"/>
      <c r="C1674" s="19" t="n"/>
      <c r="D1674" s="5" t="n"/>
      <c r="E1674" s="6">
        <f>IF(B1674&amp;""="","",IFERROR(INDEX('المشاريع'!$B$6:$B$205,MATCH(B1674&amp;"",'المشاريع'!$A$6:$A$205,0))&amp;"","كود غير موجود"))</f>
        <v/>
      </c>
      <c r="F1674" s="18">
        <f>IF(OR(B1674&amp;""="",NOT(ISNUMBER(C1674))),"",IFERROR(IF(INDEX('المشاريع'!$D$6:$D$205,MATCH(B1674&amp;"",'المشاريع'!$A$6:$A$205,0))="بالساعة",ROUND(C1674*INDEX('المشاريع'!$F$6:$F$205,MATCH(B1674&amp;"",'المشاريع'!$A$6:$A$205,0)),2),0),0))</f>
        <v/>
      </c>
    </row>
    <row r="1675">
      <c r="A1675" s="13" t="n"/>
      <c r="B1675" s="5" t="n"/>
      <c r="C1675" s="19" t="n"/>
      <c r="D1675" s="5" t="n"/>
      <c r="E1675" s="6">
        <f>IF(B1675&amp;""="","",IFERROR(INDEX('المشاريع'!$B$6:$B$205,MATCH(B1675&amp;"",'المشاريع'!$A$6:$A$205,0))&amp;"","كود غير موجود"))</f>
        <v/>
      </c>
      <c r="F1675" s="18">
        <f>IF(OR(B1675&amp;""="",NOT(ISNUMBER(C1675))),"",IFERROR(IF(INDEX('المشاريع'!$D$6:$D$205,MATCH(B1675&amp;"",'المشاريع'!$A$6:$A$205,0))="بالساعة",ROUND(C1675*INDEX('المشاريع'!$F$6:$F$205,MATCH(B1675&amp;"",'المشاريع'!$A$6:$A$205,0)),2),0),0))</f>
        <v/>
      </c>
    </row>
    <row r="1676">
      <c r="A1676" s="13" t="n"/>
      <c r="B1676" s="5" t="n"/>
      <c r="C1676" s="19" t="n"/>
      <c r="D1676" s="5" t="n"/>
      <c r="E1676" s="6">
        <f>IF(B1676&amp;""="","",IFERROR(INDEX('المشاريع'!$B$6:$B$205,MATCH(B1676&amp;"",'المشاريع'!$A$6:$A$205,0))&amp;"","كود غير موجود"))</f>
        <v/>
      </c>
      <c r="F1676" s="18">
        <f>IF(OR(B1676&amp;""="",NOT(ISNUMBER(C1676))),"",IFERROR(IF(INDEX('المشاريع'!$D$6:$D$205,MATCH(B1676&amp;"",'المشاريع'!$A$6:$A$205,0))="بالساعة",ROUND(C1676*INDEX('المشاريع'!$F$6:$F$205,MATCH(B1676&amp;"",'المشاريع'!$A$6:$A$205,0)),2),0),0))</f>
        <v/>
      </c>
    </row>
    <row r="1677">
      <c r="A1677" s="13" t="n"/>
      <c r="B1677" s="5" t="n"/>
      <c r="C1677" s="19" t="n"/>
      <c r="D1677" s="5" t="n"/>
      <c r="E1677" s="6">
        <f>IF(B1677&amp;""="","",IFERROR(INDEX('المشاريع'!$B$6:$B$205,MATCH(B1677&amp;"",'المشاريع'!$A$6:$A$205,0))&amp;"","كود غير موجود"))</f>
        <v/>
      </c>
      <c r="F1677" s="18">
        <f>IF(OR(B1677&amp;""="",NOT(ISNUMBER(C1677))),"",IFERROR(IF(INDEX('المشاريع'!$D$6:$D$205,MATCH(B1677&amp;"",'المشاريع'!$A$6:$A$205,0))="بالساعة",ROUND(C1677*INDEX('المشاريع'!$F$6:$F$205,MATCH(B1677&amp;"",'المشاريع'!$A$6:$A$205,0)),2),0),0))</f>
        <v/>
      </c>
    </row>
    <row r="1678">
      <c r="A1678" s="13" t="n"/>
      <c r="B1678" s="5" t="n"/>
      <c r="C1678" s="19" t="n"/>
      <c r="D1678" s="5" t="n"/>
      <c r="E1678" s="6">
        <f>IF(B1678&amp;""="","",IFERROR(INDEX('المشاريع'!$B$6:$B$205,MATCH(B1678&amp;"",'المشاريع'!$A$6:$A$205,0))&amp;"","كود غير موجود"))</f>
        <v/>
      </c>
      <c r="F1678" s="18">
        <f>IF(OR(B1678&amp;""="",NOT(ISNUMBER(C1678))),"",IFERROR(IF(INDEX('المشاريع'!$D$6:$D$205,MATCH(B1678&amp;"",'المشاريع'!$A$6:$A$205,0))="بالساعة",ROUND(C1678*INDEX('المشاريع'!$F$6:$F$205,MATCH(B1678&amp;"",'المشاريع'!$A$6:$A$205,0)),2),0),0))</f>
        <v/>
      </c>
    </row>
    <row r="1679">
      <c r="A1679" s="13" t="n"/>
      <c r="B1679" s="5" t="n"/>
      <c r="C1679" s="19" t="n"/>
      <c r="D1679" s="5" t="n"/>
      <c r="E1679" s="6">
        <f>IF(B1679&amp;""="","",IFERROR(INDEX('المشاريع'!$B$6:$B$205,MATCH(B1679&amp;"",'المشاريع'!$A$6:$A$205,0))&amp;"","كود غير موجود"))</f>
        <v/>
      </c>
      <c r="F1679" s="18">
        <f>IF(OR(B1679&amp;""="",NOT(ISNUMBER(C1679))),"",IFERROR(IF(INDEX('المشاريع'!$D$6:$D$205,MATCH(B1679&amp;"",'المشاريع'!$A$6:$A$205,0))="بالساعة",ROUND(C1679*INDEX('المشاريع'!$F$6:$F$205,MATCH(B1679&amp;"",'المشاريع'!$A$6:$A$205,0)),2),0),0))</f>
        <v/>
      </c>
    </row>
    <row r="1680">
      <c r="A1680" s="13" t="n"/>
      <c r="B1680" s="5" t="n"/>
      <c r="C1680" s="19" t="n"/>
      <c r="D1680" s="5" t="n"/>
      <c r="E1680" s="6">
        <f>IF(B1680&amp;""="","",IFERROR(INDEX('المشاريع'!$B$6:$B$205,MATCH(B1680&amp;"",'المشاريع'!$A$6:$A$205,0))&amp;"","كود غير موجود"))</f>
        <v/>
      </c>
      <c r="F1680" s="18">
        <f>IF(OR(B1680&amp;""="",NOT(ISNUMBER(C1680))),"",IFERROR(IF(INDEX('المشاريع'!$D$6:$D$205,MATCH(B1680&amp;"",'المشاريع'!$A$6:$A$205,0))="بالساعة",ROUND(C1680*INDEX('المشاريع'!$F$6:$F$205,MATCH(B1680&amp;"",'المشاريع'!$A$6:$A$205,0)),2),0),0))</f>
        <v/>
      </c>
    </row>
    <row r="1681">
      <c r="A1681" s="13" t="n"/>
      <c r="B1681" s="5" t="n"/>
      <c r="C1681" s="19" t="n"/>
      <c r="D1681" s="5" t="n"/>
      <c r="E1681" s="6">
        <f>IF(B1681&amp;""="","",IFERROR(INDEX('المشاريع'!$B$6:$B$205,MATCH(B1681&amp;"",'المشاريع'!$A$6:$A$205,0))&amp;"","كود غير موجود"))</f>
        <v/>
      </c>
      <c r="F1681" s="18">
        <f>IF(OR(B1681&amp;""="",NOT(ISNUMBER(C1681))),"",IFERROR(IF(INDEX('المشاريع'!$D$6:$D$205,MATCH(B1681&amp;"",'المشاريع'!$A$6:$A$205,0))="بالساعة",ROUND(C1681*INDEX('المشاريع'!$F$6:$F$205,MATCH(B1681&amp;"",'المشاريع'!$A$6:$A$205,0)),2),0),0))</f>
        <v/>
      </c>
    </row>
    <row r="1682">
      <c r="A1682" s="13" t="n"/>
      <c r="B1682" s="5" t="n"/>
      <c r="C1682" s="19" t="n"/>
      <c r="D1682" s="5" t="n"/>
      <c r="E1682" s="6">
        <f>IF(B1682&amp;""="","",IFERROR(INDEX('المشاريع'!$B$6:$B$205,MATCH(B1682&amp;"",'المشاريع'!$A$6:$A$205,0))&amp;"","كود غير موجود"))</f>
        <v/>
      </c>
      <c r="F1682" s="18">
        <f>IF(OR(B1682&amp;""="",NOT(ISNUMBER(C1682))),"",IFERROR(IF(INDEX('المشاريع'!$D$6:$D$205,MATCH(B1682&amp;"",'المشاريع'!$A$6:$A$205,0))="بالساعة",ROUND(C1682*INDEX('المشاريع'!$F$6:$F$205,MATCH(B1682&amp;"",'المشاريع'!$A$6:$A$205,0)),2),0),0))</f>
        <v/>
      </c>
    </row>
    <row r="1683">
      <c r="A1683" s="13" t="n"/>
      <c r="B1683" s="5" t="n"/>
      <c r="C1683" s="19" t="n"/>
      <c r="D1683" s="5" t="n"/>
      <c r="E1683" s="6">
        <f>IF(B1683&amp;""="","",IFERROR(INDEX('المشاريع'!$B$6:$B$205,MATCH(B1683&amp;"",'المشاريع'!$A$6:$A$205,0))&amp;"","كود غير موجود"))</f>
        <v/>
      </c>
      <c r="F1683" s="18">
        <f>IF(OR(B1683&amp;""="",NOT(ISNUMBER(C1683))),"",IFERROR(IF(INDEX('المشاريع'!$D$6:$D$205,MATCH(B1683&amp;"",'المشاريع'!$A$6:$A$205,0))="بالساعة",ROUND(C1683*INDEX('المشاريع'!$F$6:$F$205,MATCH(B1683&amp;"",'المشاريع'!$A$6:$A$205,0)),2),0),0))</f>
        <v/>
      </c>
    </row>
    <row r="1684">
      <c r="A1684" s="13" t="n"/>
      <c r="B1684" s="5" t="n"/>
      <c r="C1684" s="19" t="n"/>
      <c r="D1684" s="5" t="n"/>
      <c r="E1684" s="6">
        <f>IF(B1684&amp;""="","",IFERROR(INDEX('المشاريع'!$B$6:$B$205,MATCH(B1684&amp;"",'المشاريع'!$A$6:$A$205,0))&amp;"","كود غير موجود"))</f>
        <v/>
      </c>
      <c r="F1684" s="18">
        <f>IF(OR(B1684&amp;""="",NOT(ISNUMBER(C1684))),"",IFERROR(IF(INDEX('المشاريع'!$D$6:$D$205,MATCH(B1684&amp;"",'المشاريع'!$A$6:$A$205,0))="بالساعة",ROUND(C1684*INDEX('المشاريع'!$F$6:$F$205,MATCH(B1684&amp;"",'المشاريع'!$A$6:$A$205,0)),2),0),0))</f>
        <v/>
      </c>
    </row>
    <row r="1685">
      <c r="A1685" s="13" t="n"/>
      <c r="B1685" s="5" t="n"/>
      <c r="C1685" s="19" t="n"/>
      <c r="D1685" s="5" t="n"/>
      <c r="E1685" s="6">
        <f>IF(B1685&amp;""="","",IFERROR(INDEX('المشاريع'!$B$6:$B$205,MATCH(B1685&amp;"",'المشاريع'!$A$6:$A$205,0))&amp;"","كود غير موجود"))</f>
        <v/>
      </c>
      <c r="F1685" s="18">
        <f>IF(OR(B1685&amp;""="",NOT(ISNUMBER(C1685))),"",IFERROR(IF(INDEX('المشاريع'!$D$6:$D$205,MATCH(B1685&amp;"",'المشاريع'!$A$6:$A$205,0))="بالساعة",ROUND(C1685*INDEX('المشاريع'!$F$6:$F$205,MATCH(B1685&amp;"",'المشاريع'!$A$6:$A$205,0)),2),0),0))</f>
        <v/>
      </c>
    </row>
    <row r="1686">
      <c r="A1686" s="13" t="n"/>
      <c r="B1686" s="5" t="n"/>
      <c r="C1686" s="19" t="n"/>
      <c r="D1686" s="5" t="n"/>
      <c r="E1686" s="6">
        <f>IF(B1686&amp;""="","",IFERROR(INDEX('المشاريع'!$B$6:$B$205,MATCH(B1686&amp;"",'المشاريع'!$A$6:$A$205,0))&amp;"","كود غير موجود"))</f>
        <v/>
      </c>
      <c r="F1686" s="18">
        <f>IF(OR(B1686&amp;""="",NOT(ISNUMBER(C1686))),"",IFERROR(IF(INDEX('المشاريع'!$D$6:$D$205,MATCH(B1686&amp;"",'المشاريع'!$A$6:$A$205,0))="بالساعة",ROUND(C1686*INDEX('المشاريع'!$F$6:$F$205,MATCH(B1686&amp;"",'المشاريع'!$A$6:$A$205,0)),2),0),0))</f>
        <v/>
      </c>
    </row>
    <row r="1687">
      <c r="A1687" s="13" t="n"/>
      <c r="B1687" s="5" t="n"/>
      <c r="C1687" s="19" t="n"/>
      <c r="D1687" s="5" t="n"/>
      <c r="E1687" s="6">
        <f>IF(B1687&amp;""="","",IFERROR(INDEX('المشاريع'!$B$6:$B$205,MATCH(B1687&amp;"",'المشاريع'!$A$6:$A$205,0))&amp;"","كود غير موجود"))</f>
        <v/>
      </c>
      <c r="F1687" s="18">
        <f>IF(OR(B1687&amp;""="",NOT(ISNUMBER(C1687))),"",IFERROR(IF(INDEX('المشاريع'!$D$6:$D$205,MATCH(B1687&amp;"",'المشاريع'!$A$6:$A$205,0))="بالساعة",ROUND(C1687*INDEX('المشاريع'!$F$6:$F$205,MATCH(B1687&amp;"",'المشاريع'!$A$6:$A$205,0)),2),0),0))</f>
        <v/>
      </c>
    </row>
    <row r="1688">
      <c r="A1688" s="13" t="n"/>
      <c r="B1688" s="5" t="n"/>
      <c r="C1688" s="19" t="n"/>
      <c r="D1688" s="5" t="n"/>
      <c r="E1688" s="6">
        <f>IF(B1688&amp;""="","",IFERROR(INDEX('المشاريع'!$B$6:$B$205,MATCH(B1688&amp;"",'المشاريع'!$A$6:$A$205,0))&amp;"","كود غير موجود"))</f>
        <v/>
      </c>
      <c r="F1688" s="18">
        <f>IF(OR(B1688&amp;""="",NOT(ISNUMBER(C1688))),"",IFERROR(IF(INDEX('المشاريع'!$D$6:$D$205,MATCH(B1688&amp;"",'المشاريع'!$A$6:$A$205,0))="بالساعة",ROUND(C1688*INDEX('المشاريع'!$F$6:$F$205,MATCH(B1688&amp;"",'المشاريع'!$A$6:$A$205,0)),2),0),0))</f>
        <v/>
      </c>
    </row>
    <row r="1689">
      <c r="A1689" s="13" t="n"/>
      <c r="B1689" s="5" t="n"/>
      <c r="C1689" s="19" t="n"/>
      <c r="D1689" s="5" t="n"/>
      <c r="E1689" s="6">
        <f>IF(B1689&amp;""="","",IFERROR(INDEX('المشاريع'!$B$6:$B$205,MATCH(B1689&amp;"",'المشاريع'!$A$6:$A$205,0))&amp;"","كود غير موجود"))</f>
        <v/>
      </c>
      <c r="F1689" s="18">
        <f>IF(OR(B1689&amp;""="",NOT(ISNUMBER(C1689))),"",IFERROR(IF(INDEX('المشاريع'!$D$6:$D$205,MATCH(B1689&amp;"",'المشاريع'!$A$6:$A$205,0))="بالساعة",ROUND(C1689*INDEX('المشاريع'!$F$6:$F$205,MATCH(B1689&amp;"",'المشاريع'!$A$6:$A$205,0)),2),0),0))</f>
        <v/>
      </c>
    </row>
    <row r="1690">
      <c r="A1690" s="13" t="n"/>
      <c r="B1690" s="5" t="n"/>
      <c r="C1690" s="19" t="n"/>
      <c r="D1690" s="5" t="n"/>
      <c r="E1690" s="6">
        <f>IF(B1690&amp;""="","",IFERROR(INDEX('المشاريع'!$B$6:$B$205,MATCH(B1690&amp;"",'المشاريع'!$A$6:$A$205,0))&amp;"","كود غير موجود"))</f>
        <v/>
      </c>
      <c r="F1690" s="18">
        <f>IF(OR(B1690&amp;""="",NOT(ISNUMBER(C1690))),"",IFERROR(IF(INDEX('المشاريع'!$D$6:$D$205,MATCH(B1690&amp;"",'المشاريع'!$A$6:$A$205,0))="بالساعة",ROUND(C1690*INDEX('المشاريع'!$F$6:$F$205,MATCH(B1690&amp;"",'المشاريع'!$A$6:$A$205,0)),2),0),0))</f>
        <v/>
      </c>
    </row>
    <row r="1691">
      <c r="A1691" s="13" t="n"/>
      <c r="B1691" s="5" t="n"/>
      <c r="C1691" s="19" t="n"/>
      <c r="D1691" s="5" t="n"/>
      <c r="E1691" s="6">
        <f>IF(B1691&amp;""="","",IFERROR(INDEX('المشاريع'!$B$6:$B$205,MATCH(B1691&amp;"",'المشاريع'!$A$6:$A$205,0))&amp;"","كود غير موجود"))</f>
        <v/>
      </c>
      <c r="F1691" s="18">
        <f>IF(OR(B1691&amp;""="",NOT(ISNUMBER(C1691))),"",IFERROR(IF(INDEX('المشاريع'!$D$6:$D$205,MATCH(B1691&amp;"",'المشاريع'!$A$6:$A$205,0))="بالساعة",ROUND(C1691*INDEX('المشاريع'!$F$6:$F$205,MATCH(B1691&amp;"",'المشاريع'!$A$6:$A$205,0)),2),0),0))</f>
        <v/>
      </c>
    </row>
    <row r="1692">
      <c r="A1692" s="13" t="n"/>
      <c r="B1692" s="5" t="n"/>
      <c r="C1692" s="19" t="n"/>
      <c r="D1692" s="5" t="n"/>
      <c r="E1692" s="6">
        <f>IF(B1692&amp;""="","",IFERROR(INDEX('المشاريع'!$B$6:$B$205,MATCH(B1692&amp;"",'المشاريع'!$A$6:$A$205,0))&amp;"","كود غير موجود"))</f>
        <v/>
      </c>
      <c r="F1692" s="18">
        <f>IF(OR(B1692&amp;""="",NOT(ISNUMBER(C1692))),"",IFERROR(IF(INDEX('المشاريع'!$D$6:$D$205,MATCH(B1692&amp;"",'المشاريع'!$A$6:$A$205,0))="بالساعة",ROUND(C1692*INDEX('المشاريع'!$F$6:$F$205,MATCH(B1692&amp;"",'المشاريع'!$A$6:$A$205,0)),2),0),0))</f>
        <v/>
      </c>
    </row>
    <row r="1693">
      <c r="A1693" s="13" t="n"/>
      <c r="B1693" s="5" t="n"/>
      <c r="C1693" s="19" t="n"/>
      <c r="D1693" s="5" t="n"/>
      <c r="E1693" s="6">
        <f>IF(B1693&amp;""="","",IFERROR(INDEX('المشاريع'!$B$6:$B$205,MATCH(B1693&amp;"",'المشاريع'!$A$6:$A$205,0))&amp;"","كود غير موجود"))</f>
        <v/>
      </c>
      <c r="F1693" s="18">
        <f>IF(OR(B1693&amp;""="",NOT(ISNUMBER(C1693))),"",IFERROR(IF(INDEX('المشاريع'!$D$6:$D$205,MATCH(B1693&amp;"",'المشاريع'!$A$6:$A$205,0))="بالساعة",ROUND(C1693*INDEX('المشاريع'!$F$6:$F$205,MATCH(B1693&amp;"",'المشاريع'!$A$6:$A$205,0)),2),0),0))</f>
        <v/>
      </c>
    </row>
    <row r="1694">
      <c r="A1694" s="13" t="n"/>
      <c r="B1694" s="5" t="n"/>
      <c r="C1694" s="19" t="n"/>
      <c r="D1694" s="5" t="n"/>
      <c r="E1694" s="6">
        <f>IF(B1694&amp;""="","",IFERROR(INDEX('المشاريع'!$B$6:$B$205,MATCH(B1694&amp;"",'المشاريع'!$A$6:$A$205,0))&amp;"","كود غير موجود"))</f>
        <v/>
      </c>
      <c r="F1694" s="18">
        <f>IF(OR(B1694&amp;""="",NOT(ISNUMBER(C1694))),"",IFERROR(IF(INDEX('المشاريع'!$D$6:$D$205,MATCH(B1694&amp;"",'المشاريع'!$A$6:$A$205,0))="بالساعة",ROUND(C1694*INDEX('المشاريع'!$F$6:$F$205,MATCH(B1694&amp;"",'المشاريع'!$A$6:$A$205,0)),2),0),0))</f>
        <v/>
      </c>
    </row>
    <row r="1695">
      <c r="A1695" s="13" t="n"/>
      <c r="B1695" s="5" t="n"/>
      <c r="C1695" s="19" t="n"/>
      <c r="D1695" s="5" t="n"/>
      <c r="E1695" s="6">
        <f>IF(B1695&amp;""="","",IFERROR(INDEX('المشاريع'!$B$6:$B$205,MATCH(B1695&amp;"",'المشاريع'!$A$6:$A$205,0))&amp;"","كود غير موجود"))</f>
        <v/>
      </c>
      <c r="F1695" s="18">
        <f>IF(OR(B1695&amp;""="",NOT(ISNUMBER(C1695))),"",IFERROR(IF(INDEX('المشاريع'!$D$6:$D$205,MATCH(B1695&amp;"",'المشاريع'!$A$6:$A$205,0))="بالساعة",ROUND(C1695*INDEX('المشاريع'!$F$6:$F$205,MATCH(B1695&amp;"",'المشاريع'!$A$6:$A$205,0)),2),0),0))</f>
        <v/>
      </c>
    </row>
    <row r="1696">
      <c r="A1696" s="13" t="n"/>
      <c r="B1696" s="5" t="n"/>
      <c r="C1696" s="19" t="n"/>
      <c r="D1696" s="5" t="n"/>
      <c r="E1696" s="6">
        <f>IF(B1696&amp;""="","",IFERROR(INDEX('المشاريع'!$B$6:$B$205,MATCH(B1696&amp;"",'المشاريع'!$A$6:$A$205,0))&amp;"","كود غير موجود"))</f>
        <v/>
      </c>
      <c r="F1696" s="18">
        <f>IF(OR(B1696&amp;""="",NOT(ISNUMBER(C1696))),"",IFERROR(IF(INDEX('المشاريع'!$D$6:$D$205,MATCH(B1696&amp;"",'المشاريع'!$A$6:$A$205,0))="بالساعة",ROUND(C1696*INDEX('المشاريع'!$F$6:$F$205,MATCH(B1696&amp;"",'المشاريع'!$A$6:$A$205,0)),2),0),0))</f>
        <v/>
      </c>
    </row>
    <row r="1697">
      <c r="A1697" s="13" t="n"/>
      <c r="B1697" s="5" t="n"/>
      <c r="C1697" s="19" t="n"/>
      <c r="D1697" s="5" t="n"/>
      <c r="E1697" s="6">
        <f>IF(B1697&amp;""="","",IFERROR(INDEX('المشاريع'!$B$6:$B$205,MATCH(B1697&amp;"",'المشاريع'!$A$6:$A$205,0))&amp;"","كود غير موجود"))</f>
        <v/>
      </c>
      <c r="F1697" s="18">
        <f>IF(OR(B1697&amp;""="",NOT(ISNUMBER(C1697))),"",IFERROR(IF(INDEX('المشاريع'!$D$6:$D$205,MATCH(B1697&amp;"",'المشاريع'!$A$6:$A$205,0))="بالساعة",ROUND(C1697*INDEX('المشاريع'!$F$6:$F$205,MATCH(B1697&amp;"",'المشاريع'!$A$6:$A$205,0)),2),0),0))</f>
        <v/>
      </c>
    </row>
    <row r="1698">
      <c r="A1698" s="13" t="n"/>
      <c r="B1698" s="5" t="n"/>
      <c r="C1698" s="19" t="n"/>
      <c r="D1698" s="5" t="n"/>
      <c r="E1698" s="6">
        <f>IF(B1698&amp;""="","",IFERROR(INDEX('المشاريع'!$B$6:$B$205,MATCH(B1698&amp;"",'المشاريع'!$A$6:$A$205,0))&amp;"","كود غير موجود"))</f>
        <v/>
      </c>
      <c r="F1698" s="18">
        <f>IF(OR(B1698&amp;""="",NOT(ISNUMBER(C1698))),"",IFERROR(IF(INDEX('المشاريع'!$D$6:$D$205,MATCH(B1698&amp;"",'المشاريع'!$A$6:$A$205,0))="بالساعة",ROUND(C1698*INDEX('المشاريع'!$F$6:$F$205,MATCH(B1698&amp;"",'المشاريع'!$A$6:$A$205,0)),2),0),0))</f>
        <v/>
      </c>
    </row>
    <row r="1699">
      <c r="A1699" s="13" t="n"/>
      <c r="B1699" s="5" t="n"/>
      <c r="C1699" s="19" t="n"/>
      <c r="D1699" s="5" t="n"/>
      <c r="E1699" s="6">
        <f>IF(B1699&amp;""="","",IFERROR(INDEX('المشاريع'!$B$6:$B$205,MATCH(B1699&amp;"",'المشاريع'!$A$6:$A$205,0))&amp;"","كود غير موجود"))</f>
        <v/>
      </c>
      <c r="F1699" s="18">
        <f>IF(OR(B1699&amp;""="",NOT(ISNUMBER(C1699))),"",IFERROR(IF(INDEX('المشاريع'!$D$6:$D$205,MATCH(B1699&amp;"",'المشاريع'!$A$6:$A$205,0))="بالساعة",ROUND(C1699*INDEX('المشاريع'!$F$6:$F$205,MATCH(B1699&amp;"",'المشاريع'!$A$6:$A$205,0)),2),0),0))</f>
        <v/>
      </c>
    </row>
    <row r="1700">
      <c r="A1700" s="13" t="n"/>
      <c r="B1700" s="5" t="n"/>
      <c r="C1700" s="19" t="n"/>
      <c r="D1700" s="5" t="n"/>
      <c r="E1700" s="6">
        <f>IF(B1700&amp;""="","",IFERROR(INDEX('المشاريع'!$B$6:$B$205,MATCH(B1700&amp;"",'المشاريع'!$A$6:$A$205,0))&amp;"","كود غير موجود"))</f>
        <v/>
      </c>
      <c r="F1700" s="18">
        <f>IF(OR(B1700&amp;""="",NOT(ISNUMBER(C1700))),"",IFERROR(IF(INDEX('المشاريع'!$D$6:$D$205,MATCH(B1700&amp;"",'المشاريع'!$A$6:$A$205,0))="بالساعة",ROUND(C1700*INDEX('المشاريع'!$F$6:$F$205,MATCH(B1700&amp;"",'المشاريع'!$A$6:$A$205,0)),2),0),0))</f>
        <v/>
      </c>
    </row>
    <row r="1701">
      <c r="A1701" s="13" t="n"/>
      <c r="B1701" s="5" t="n"/>
      <c r="C1701" s="19" t="n"/>
      <c r="D1701" s="5" t="n"/>
      <c r="E1701" s="6">
        <f>IF(B1701&amp;""="","",IFERROR(INDEX('المشاريع'!$B$6:$B$205,MATCH(B1701&amp;"",'المشاريع'!$A$6:$A$205,0))&amp;"","كود غير موجود"))</f>
        <v/>
      </c>
      <c r="F1701" s="18">
        <f>IF(OR(B1701&amp;""="",NOT(ISNUMBER(C1701))),"",IFERROR(IF(INDEX('المشاريع'!$D$6:$D$205,MATCH(B1701&amp;"",'المشاريع'!$A$6:$A$205,0))="بالساعة",ROUND(C1701*INDEX('المشاريع'!$F$6:$F$205,MATCH(B1701&amp;"",'المشاريع'!$A$6:$A$205,0)),2),0),0))</f>
        <v/>
      </c>
    </row>
    <row r="1702">
      <c r="A1702" s="13" t="n"/>
      <c r="B1702" s="5" t="n"/>
      <c r="C1702" s="19" t="n"/>
      <c r="D1702" s="5" t="n"/>
      <c r="E1702" s="6">
        <f>IF(B1702&amp;""="","",IFERROR(INDEX('المشاريع'!$B$6:$B$205,MATCH(B1702&amp;"",'المشاريع'!$A$6:$A$205,0))&amp;"","كود غير موجود"))</f>
        <v/>
      </c>
      <c r="F1702" s="18">
        <f>IF(OR(B1702&amp;""="",NOT(ISNUMBER(C1702))),"",IFERROR(IF(INDEX('المشاريع'!$D$6:$D$205,MATCH(B1702&amp;"",'المشاريع'!$A$6:$A$205,0))="بالساعة",ROUND(C1702*INDEX('المشاريع'!$F$6:$F$205,MATCH(B1702&amp;"",'المشاريع'!$A$6:$A$205,0)),2),0),0))</f>
        <v/>
      </c>
    </row>
    <row r="1703">
      <c r="A1703" s="13" t="n"/>
      <c r="B1703" s="5" t="n"/>
      <c r="C1703" s="19" t="n"/>
      <c r="D1703" s="5" t="n"/>
      <c r="E1703" s="6">
        <f>IF(B1703&amp;""="","",IFERROR(INDEX('المشاريع'!$B$6:$B$205,MATCH(B1703&amp;"",'المشاريع'!$A$6:$A$205,0))&amp;"","كود غير موجود"))</f>
        <v/>
      </c>
      <c r="F1703" s="18">
        <f>IF(OR(B1703&amp;""="",NOT(ISNUMBER(C1703))),"",IFERROR(IF(INDEX('المشاريع'!$D$6:$D$205,MATCH(B1703&amp;"",'المشاريع'!$A$6:$A$205,0))="بالساعة",ROUND(C1703*INDEX('المشاريع'!$F$6:$F$205,MATCH(B1703&amp;"",'المشاريع'!$A$6:$A$205,0)),2),0),0))</f>
        <v/>
      </c>
    </row>
    <row r="1704">
      <c r="A1704" s="13" t="n"/>
      <c r="B1704" s="5" t="n"/>
      <c r="C1704" s="19" t="n"/>
      <c r="D1704" s="5" t="n"/>
      <c r="E1704" s="6">
        <f>IF(B1704&amp;""="","",IFERROR(INDEX('المشاريع'!$B$6:$B$205,MATCH(B1704&amp;"",'المشاريع'!$A$6:$A$205,0))&amp;"","كود غير موجود"))</f>
        <v/>
      </c>
      <c r="F1704" s="18">
        <f>IF(OR(B1704&amp;""="",NOT(ISNUMBER(C1704))),"",IFERROR(IF(INDEX('المشاريع'!$D$6:$D$205,MATCH(B1704&amp;"",'المشاريع'!$A$6:$A$205,0))="بالساعة",ROUND(C1704*INDEX('المشاريع'!$F$6:$F$205,MATCH(B1704&amp;"",'المشاريع'!$A$6:$A$205,0)),2),0),0))</f>
        <v/>
      </c>
    </row>
    <row r="1705">
      <c r="A1705" s="13" t="n"/>
      <c r="B1705" s="5" t="n"/>
      <c r="C1705" s="19" t="n"/>
      <c r="D1705" s="5" t="n"/>
      <c r="E1705" s="6">
        <f>IF(B1705&amp;""="","",IFERROR(INDEX('المشاريع'!$B$6:$B$205,MATCH(B1705&amp;"",'المشاريع'!$A$6:$A$205,0))&amp;"","كود غير موجود"))</f>
        <v/>
      </c>
      <c r="F1705" s="18">
        <f>IF(OR(B1705&amp;""="",NOT(ISNUMBER(C1705))),"",IFERROR(IF(INDEX('المشاريع'!$D$6:$D$205,MATCH(B1705&amp;"",'المشاريع'!$A$6:$A$205,0))="بالساعة",ROUND(C1705*INDEX('المشاريع'!$F$6:$F$205,MATCH(B1705&amp;"",'المشاريع'!$A$6:$A$205,0)),2),0),0))</f>
        <v/>
      </c>
    </row>
    <row r="1706">
      <c r="A1706" s="13" t="n"/>
      <c r="B1706" s="5" t="n"/>
      <c r="C1706" s="19" t="n"/>
      <c r="D1706" s="5" t="n"/>
      <c r="E1706" s="6">
        <f>IF(B1706&amp;""="","",IFERROR(INDEX('المشاريع'!$B$6:$B$205,MATCH(B1706&amp;"",'المشاريع'!$A$6:$A$205,0))&amp;"","كود غير موجود"))</f>
        <v/>
      </c>
      <c r="F1706" s="18">
        <f>IF(OR(B1706&amp;""="",NOT(ISNUMBER(C1706))),"",IFERROR(IF(INDEX('المشاريع'!$D$6:$D$205,MATCH(B1706&amp;"",'المشاريع'!$A$6:$A$205,0))="بالساعة",ROUND(C1706*INDEX('المشاريع'!$F$6:$F$205,MATCH(B1706&amp;"",'المشاريع'!$A$6:$A$205,0)),2),0),0))</f>
        <v/>
      </c>
    </row>
    <row r="1707">
      <c r="A1707" s="13" t="n"/>
      <c r="B1707" s="5" t="n"/>
      <c r="C1707" s="19" t="n"/>
      <c r="D1707" s="5" t="n"/>
      <c r="E1707" s="6">
        <f>IF(B1707&amp;""="","",IFERROR(INDEX('المشاريع'!$B$6:$B$205,MATCH(B1707&amp;"",'المشاريع'!$A$6:$A$205,0))&amp;"","كود غير موجود"))</f>
        <v/>
      </c>
      <c r="F1707" s="18">
        <f>IF(OR(B1707&amp;""="",NOT(ISNUMBER(C1707))),"",IFERROR(IF(INDEX('المشاريع'!$D$6:$D$205,MATCH(B1707&amp;"",'المشاريع'!$A$6:$A$205,0))="بالساعة",ROUND(C1707*INDEX('المشاريع'!$F$6:$F$205,MATCH(B1707&amp;"",'المشاريع'!$A$6:$A$205,0)),2),0),0))</f>
        <v/>
      </c>
    </row>
    <row r="1708">
      <c r="A1708" s="13" t="n"/>
      <c r="B1708" s="5" t="n"/>
      <c r="C1708" s="19" t="n"/>
      <c r="D1708" s="5" t="n"/>
      <c r="E1708" s="6">
        <f>IF(B1708&amp;""="","",IFERROR(INDEX('المشاريع'!$B$6:$B$205,MATCH(B1708&amp;"",'المشاريع'!$A$6:$A$205,0))&amp;"","كود غير موجود"))</f>
        <v/>
      </c>
      <c r="F1708" s="18">
        <f>IF(OR(B1708&amp;""="",NOT(ISNUMBER(C1708))),"",IFERROR(IF(INDEX('المشاريع'!$D$6:$D$205,MATCH(B1708&amp;"",'المشاريع'!$A$6:$A$205,0))="بالساعة",ROUND(C1708*INDEX('المشاريع'!$F$6:$F$205,MATCH(B1708&amp;"",'المشاريع'!$A$6:$A$205,0)),2),0),0))</f>
        <v/>
      </c>
    </row>
    <row r="1709">
      <c r="A1709" s="13" t="n"/>
      <c r="B1709" s="5" t="n"/>
      <c r="C1709" s="19" t="n"/>
      <c r="D1709" s="5" t="n"/>
      <c r="E1709" s="6">
        <f>IF(B1709&amp;""="","",IFERROR(INDEX('المشاريع'!$B$6:$B$205,MATCH(B1709&amp;"",'المشاريع'!$A$6:$A$205,0))&amp;"","كود غير موجود"))</f>
        <v/>
      </c>
      <c r="F1709" s="18">
        <f>IF(OR(B1709&amp;""="",NOT(ISNUMBER(C1709))),"",IFERROR(IF(INDEX('المشاريع'!$D$6:$D$205,MATCH(B1709&amp;"",'المشاريع'!$A$6:$A$205,0))="بالساعة",ROUND(C1709*INDEX('المشاريع'!$F$6:$F$205,MATCH(B1709&amp;"",'المشاريع'!$A$6:$A$205,0)),2),0),0))</f>
        <v/>
      </c>
    </row>
    <row r="1710">
      <c r="A1710" s="13" t="n"/>
      <c r="B1710" s="5" t="n"/>
      <c r="C1710" s="19" t="n"/>
      <c r="D1710" s="5" t="n"/>
      <c r="E1710" s="6">
        <f>IF(B1710&amp;""="","",IFERROR(INDEX('المشاريع'!$B$6:$B$205,MATCH(B1710&amp;"",'المشاريع'!$A$6:$A$205,0))&amp;"","كود غير موجود"))</f>
        <v/>
      </c>
      <c r="F1710" s="18">
        <f>IF(OR(B1710&amp;""="",NOT(ISNUMBER(C1710))),"",IFERROR(IF(INDEX('المشاريع'!$D$6:$D$205,MATCH(B1710&amp;"",'المشاريع'!$A$6:$A$205,0))="بالساعة",ROUND(C1710*INDEX('المشاريع'!$F$6:$F$205,MATCH(B1710&amp;"",'المشاريع'!$A$6:$A$205,0)),2),0),0))</f>
        <v/>
      </c>
    </row>
    <row r="1711">
      <c r="A1711" s="13" t="n"/>
      <c r="B1711" s="5" t="n"/>
      <c r="C1711" s="19" t="n"/>
      <c r="D1711" s="5" t="n"/>
      <c r="E1711" s="6">
        <f>IF(B1711&amp;""="","",IFERROR(INDEX('المشاريع'!$B$6:$B$205,MATCH(B1711&amp;"",'المشاريع'!$A$6:$A$205,0))&amp;"","كود غير موجود"))</f>
        <v/>
      </c>
      <c r="F1711" s="18">
        <f>IF(OR(B1711&amp;""="",NOT(ISNUMBER(C1711))),"",IFERROR(IF(INDEX('المشاريع'!$D$6:$D$205,MATCH(B1711&amp;"",'المشاريع'!$A$6:$A$205,0))="بالساعة",ROUND(C1711*INDEX('المشاريع'!$F$6:$F$205,MATCH(B1711&amp;"",'المشاريع'!$A$6:$A$205,0)),2),0),0))</f>
        <v/>
      </c>
    </row>
    <row r="1712">
      <c r="A1712" s="13" t="n"/>
      <c r="B1712" s="5" t="n"/>
      <c r="C1712" s="19" t="n"/>
      <c r="D1712" s="5" t="n"/>
      <c r="E1712" s="6">
        <f>IF(B1712&amp;""="","",IFERROR(INDEX('المشاريع'!$B$6:$B$205,MATCH(B1712&amp;"",'المشاريع'!$A$6:$A$205,0))&amp;"","كود غير موجود"))</f>
        <v/>
      </c>
      <c r="F1712" s="18">
        <f>IF(OR(B1712&amp;""="",NOT(ISNUMBER(C1712))),"",IFERROR(IF(INDEX('المشاريع'!$D$6:$D$205,MATCH(B1712&amp;"",'المشاريع'!$A$6:$A$205,0))="بالساعة",ROUND(C1712*INDEX('المشاريع'!$F$6:$F$205,MATCH(B1712&amp;"",'المشاريع'!$A$6:$A$205,0)),2),0),0))</f>
        <v/>
      </c>
    </row>
    <row r="1713">
      <c r="A1713" s="13" t="n"/>
      <c r="B1713" s="5" t="n"/>
      <c r="C1713" s="19" t="n"/>
      <c r="D1713" s="5" t="n"/>
      <c r="E1713" s="6">
        <f>IF(B1713&amp;""="","",IFERROR(INDEX('المشاريع'!$B$6:$B$205,MATCH(B1713&amp;"",'المشاريع'!$A$6:$A$205,0))&amp;"","كود غير موجود"))</f>
        <v/>
      </c>
      <c r="F1713" s="18">
        <f>IF(OR(B1713&amp;""="",NOT(ISNUMBER(C1713))),"",IFERROR(IF(INDEX('المشاريع'!$D$6:$D$205,MATCH(B1713&amp;"",'المشاريع'!$A$6:$A$205,0))="بالساعة",ROUND(C1713*INDEX('المشاريع'!$F$6:$F$205,MATCH(B1713&amp;"",'المشاريع'!$A$6:$A$205,0)),2),0),0))</f>
        <v/>
      </c>
    </row>
    <row r="1714">
      <c r="A1714" s="13" t="n"/>
      <c r="B1714" s="5" t="n"/>
      <c r="C1714" s="19" t="n"/>
      <c r="D1714" s="5" t="n"/>
      <c r="E1714" s="6">
        <f>IF(B1714&amp;""="","",IFERROR(INDEX('المشاريع'!$B$6:$B$205,MATCH(B1714&amp;"",'المشاريع'!$A$6:$A$205,0))&amp;"","كود غير موجود"))</f>
        <v/>
      </c>
      <c r="F1714" s="18">
        <f>IF(OR(B1714&amp;""="",NOT(ISNUMBER(C1714))),"",IFERROR(IF(INDEX('المشاريع'!$D$6:$D$205,MATCH(B1714&amp;"",'المشاريع'!$A$6:$A$205,0))="بالساعة",ROUND(C1714*INDEX('المشاريع'!$F$6:$F$205,MATCH(B1714&amp;"",'المشاريع'!$A$6:$A$205,0)),2),0),0))</f>
        <v/>
      </c>
    </row>
    <row r="1715">
      <c r="A1715" s="13" t="n"/>
      <c r="B1715" s="5" t="n"/>
      <c r="C1715" s="19" t="n"/>
      <c r="D1715" s="5" t="n"/>
      <c r="E1715" s="6">
        <f>IF(B1715&amp;""="","",IFERROR(INDEX('المشاريع'!$B$6:$B$205,MATCH(B1715&amp;"",'المشاريع'!$A$6:$A$205,0))&amp;"","كود غير موجود"))</f>
        <v/>
      </c>
      <c r="F1715" s="18">
        <f>IF(OR(B1715&amp;""="",NOT(ISNUMBER(C1715))),"",IFERROR(IF(INDEX('المشاريع'!$D$6:$D$205,MATCH(B1715&amp;"",'المشاريع'!$A$6:$A$205,0))="بالساعة",ROUND(C1715*INDEX('المشاريع'!$F$6:$F$205,MATCH(B1715&amp;"",'المشاريع'!$A$6:$A$205,0)),2),0),0))</f>
        <v/>
      </c>
    </row>
    <row r="1716">
      <c r="A1716" s="13" t="n"/>
      <c r="B1716" s="5" t="n"/>
      <c r="C1716" s="19" t="n"/>
      <c r="D1716" s="5" t="n"/>
      <c r="E1716" s="6">
        <f>IF(B1716&amp;""="","",IFERROR(INDEX('المشاريع'!$B$6:$B$205,MATCH(B1716&amp;"",'المشاريع'!$A$6:$A$205,0))&amp;"","كود غير موجود"))</f>
        <v/>
      </c>
      <c r="F1716" s="18">
        <f>IF(OR(B1716&amp;""="",NOT(ISNUMBER(C1716))),"",IFERROR(IF(INDEX('المشاريع'!$D$6:$D$205,MATCH(B1716&amp;"",'المشاريع'!$A$6:$A$205,0))="بالساعة",ROUND(C1716*INDEX('المشاريع'!$F$6:$F$205,MATCH(B1716&amp;"",'المشاريع'!$A$6:$A$205,0)),2),0),0))</f>
        <v/>
      </c>
    </row>
    <row r="1717">
      <c r="A1717" s="13" t="n"/>
      <c r="B1717" s="5" t="n"/>
      <c r="C1717" s="19" t="n"/>
      <c r="D1717" s="5" t="n"/>
      <c r="E1717" s="6">
        <f>IF(B1717&amp;""="","",IFERROR(INDEX('المشاريع'!$B$6:$B$205,MATCH(B1717&amp;"",'المشاريع'!$A$6:$A$205,0))&amp;"","كود غير موجود"))</f>
        <v/>
      </c>
      <c r="F1717" s="18">
        <f>IF(OR(B1717&amp;""="",NOT(ISNUMBER(C1717))),"",IFERROR(IF(INDEX('المشاريع'!$D$6:$D$205,MATCH(B1717&amp;"",'المشاريع'!$A$6:$A$205,0))="بالساعة",ROUND(C1717*INDEX('المشاريع'!$F$6:$F$205,MATCH(B1717&amp;"",'المشاريع'!$A$6:$A$205,0)),2),0),0))</f>
        <v/>
      </c>
    </row>
    <row r="1718">
      <c r="A1718" s="13" t="n"/>
      <c r="B1718" s="5" t="n"/>
      <c r="C1718" s="19" t="n"/>
      <c r="D1718" s="5" t="n"/>
      <c r="E1718" s="6">
        <f>IF(B1718&amp;""="","",IFERROR(INDEX('المشاريع'!$B$6:$B$205,MATCH(B1718&amp;"",'المشاريع'!$A$6:$A$205,0))&amp;"","كود غير موجود"))</f>
        <v/>
      </c>
      <c r="F1718" s="18">
        <f>IF(OR(B1718&amp;""="",NOT(ISNUMBER(C1718))),"",IFERROR(IF(INDEX('المشاريع'!$D$6:$D$205,MATCH(B1718&amp;"",'المشاريع'!$A$6:$A$205,0))="بالساعة",ROUND(C1718*INDEX('المشاريع'!$F$6:$F$205,MATCH(B1718&amp;"",'المشاريع'!$A$6:$A$205,0)),2),0),0))</f>
        <v/>
      </c>
    </row>
    <row r="1719">
      <c r="A1719" s="13" t="n"/>
      <c r="B1719" s="5" t="n"/>
      <c r="C1719" s="19" t="n"/>
      <c r="D1719" s="5" t="n"/>
      <c r="E1719" s="6">
        <f>IF(B1719&amp;""="","",IFERROR(INDEX('المشاريع'!$B$6:$B$205,MATCH(B1719&amp;"",'المشاريع'!$A$6:$A$205,0))&amp;"","كود غير موجود"))</f>
        <v/>
      </c>
      <c r="F1719" s="18">
        <f>IF(OR(B1719&amp;""="",NOT(ISNUMBER(C1719))),"",IFERROR(IF(INDEX('المشاريع'!$D$6:$D$205,MATCH(B1719&amp;"",'المشاريع'!$A$6:$A$205,0))="بالساعة",ROUND(C1719*INDEX('المشاريع'!$F$6:$F$205,MATCH(B1719&amp;"",'المشاريع'!$A$6:$A$205,0)),2),0),0))</f>
        <v/>
      </c>
    </row>
    <row r="1720">
      <c r="A1720" s="13" t="n"/>
      <c r="B1720" s="5" t="n"/>
      <c r="C1720" s="19" t="n"/>
      <c r="D1720" s="5" t="n"/>
      <c r="E1720" s="6">
        <f>IF(B1720&amp;""="","",IFERROR(INDEX('المشاريع'!$B$6:$B$205,MATCH(B1720&amp;"",'المشاريع'!$A$6:$A$205,0))&amp;"","كود غير موجود"))</f>
        <v/>
      </c>
      <c r="F1720" s="18">
        <f>IF(OR(B1720&amp;""="",NOT(ISNUMBER(C1720))),"",IFERROR(IF(INDEX('المشاريع'!$D$6:$D$205,MATCH(B1720&amp;"",'المشاريع'!$A$6:$A$205,0))="بالساعة",ROUND(C1720*INDEX('المشاريع'!$F$6:$F$205,MATCH(B1720&amp;"",'المشاريع'!$A$6:$A$205,0)),2),0),0))</f>
        <v/>
      </c>
    </row>
    <row r="1721">
      <c r="A1721" s="13" t="n"/>
      <c r="B1721" s="5" t="n"/>
      <c r="C1721" s="19" t="n"/>
      <c r="D1721" s="5" t="n"/>
      <c r="E1721" s="6">
        <f>IF(B1721&amp;""="","",IFERROR(INDEX('المشاريع'!$B$6:$B$205,MATCH(B1721&amp;"",'المشاريع'!$A$6:$A$205,0))&amp;"","كود غير موجود"))</f>
        <v/>
      </c>
      <c r="F1721" s="18">
        <f>IF(OR(B1721&amp;""="",NOT(ISNUMBER(C1721))),"",IFERROR(IF(INDEX('المشاريع'!$D$6:$D$205,MATCH(B1721&amp;"",'المشاريع'!$A$6:$A$205,0))="بالساعة",ROUND(C1721*INDEX('المشاريع'!$F$6:$F$205,MATCH(B1721&amp;"",'المشاريع'!$A$6:$A$205,0)),2),0),0))</f>
        <v/>
      </c>
    </row>
    <row r="1722">
      <c r="A1722" s="13" t="n"/>
      <c r="B1722" s="5" t="n"/>
      <c r="C1722" s="19" t="n"/>
      <c r="D1722" s="5" t="n"/>
      <c r="E1722" s="6">
        <f>IF(B1722&amp;""="","",IFERROR(INDEX('المشاريع'!$B$6:$B$205,MATCH(B1722&amp;"",'المشاريع'!$A$6:$A$205,0))&amp;"","كود غير موجود"))</f>
        <v/>
      </c>
      <c r="F1722" s="18">
        <f>IF(OR(B1722&amp;""="",NOT(ISNUMBER(C1722))),"",IFERROR(IF(INDEX('المشاريع'!$D$6:$D$205,MATCH(B1722&amp;"",'المشاريع'!$A$6:$A$205,0))="بالساعة",ROUND(C1722*INDEX('المشاريع'!$F$6:$F$205,MATCH(B1722&amp;"",'المشاريع'!$A$6:$A$205,0)),2),0),0))</f>
        <v/>
      </c>
    </row>
    <row r="1723">
      <c r="A1723" s="13" t="n"/>
      <c r="B1723" s="5" t="n"/>
      <c r="C1723" s="19" t="n"/>
      <c r="D1723" s="5" t="n"/>
      <c r="E1723" s="6">
        <f>IF(B1723&amp;""="","",IFERROR(INDEX('المشاريع'!$B$6:$B$205,MATCH(B1723&amp;"",'المشاريع'!$A$6:$A$205,0))&amp;"","كود غير موجود"))</f>
        <v/>
      </c>
      <c r="F1723" s="18">
        <f>IF(OR(B1723&amp;""="",NOT(ISNUMBER(C1723))),"",IFERROR(IF(INDEX('المشاريع'!$D$6:$D$205,MATCH(B1723&amp;"",'المشاريع'!$A$6:$A$205,0))="بالساعة",ROUND(C1723*INDEX('المشاريع'!$F$6:$F$205,MATCH(B1723&amp;"",'المشاريع'!$A$6:$A$205,0)),2),0),0))</f>
        <v/>
      </c>
    </row>
    <row r="1724">
      <c r="A1724" s="13" t="n"/>
      <c r="B1724" s="5" t="n"/>
      <c r="C1724" s="19" t="n"/>
      <c r="D1724" s="5" t="n"/>
      <c r="E1724" s="6">
        <f>IF(B1724&amp;""="","",IFERROR(INDEX('المشاريع'!$B$6:$B$205,MATCH(B1724&amp;"",'المشاريع'!$A$6:$A$205,0))&amp;"","كود غير موجود"))</f>
        <v/>
      </c>
      <c r="F1724" s="18">
        <f>IF(OR(B1724&amp;""="",NOT(ISNUMBER(C1724))),"",IFERROR(IF(INDEX('المشاريع'!$D$6:$D$205,MATCH(B1724&amp;"",'المشاريع'!$A$6:$A$205,0))="بالساعة",ROUND(C1724*INDEX('المشاريع'!$F$6:$F$205,MATCH(B1724&amp;"",'المشاريع'!$A$6:$A$205,0)),2),0),0))</f>
        <v/>
      </c>
    </row>
    <row r="1725">
      <c r="A1725" s="13" t="n"/>
      <c r="B1725" s="5" t="n"/>
      <c r="C1725" s="19" t="n"/>
      <c r="D1725" s="5" t="n"/>
      <c r="E1725" s="6">
        <f>IF(B1725&amp;""="","",IFERROR(INDEX('المشاريع'!$B$6:$B$205,MATCH(B1725&amp;"",'المشاريع'!$A$6:$A$205,0))&amp;"","كود غير موجود"))</f>
        <v/>
      </c>
      <c r="F1725" s="18">
        <f>IF(OR(B1725&amp;""="",NOT(ISNUMBER(C1725))),"",IFERROR(IF(INDEX('المشاريع'!$D$6:$D$205,MATCH(B1725&amp;"",'المشاريع'!$A$6:$A$205,0))="بالساعة",ROUND(C1725*INDEX('المشاريع'!$F$6:$F$205,MATCH(B1725&amp;"",'المشاريع'!$A$6:$A$205,0)),2),0),0))</f>
        <v/>
      </c>
    </row>
    <row r="1726">
      <c r="A1726" s="13" t="n"/>
      <c r="B1726" s="5" t="n"/>
      <c r="C1726" s="19" t="n"/>
      <c r="D1726" s="5" t="n"/>
      <c r="E1726" s="6">
        <f>IF(B1726&amp;""="","",IFERROR(INDEX('المشاريع'!$B$6:$B$205,MATCH(B1726&amp;"",'المشاريع'!$A$6:$A$205,0))&amp;"","كود غير موجود"))</f>
        <v/>
      </c>
      <c r="F1726" s="18">
        <f>IF(OR(B1726&amp;""="",NOT(ISNUMBER(C1726))),"",IFERROR(IF(INDEX('المشاريع'!$D$6:$D$205,MATCH(B1726&amp;"",'المشاريع'!$A$6:$A$205,0))="بالساعة",ROUND(C1726*INDEX('المشاريع'!$F$6:$F$205,MATCH(B1726&amp;"",'المشاريع'!$A$6:$A$205,0)),2),0),0))</f>
        <v/>
      </c>
    </row>
    <row r="1727">
      <c r="A1727" s="13" t="n"/>
      <c r="B1727" s="5" t="n"/>
      <c r="C1727" s="19" t="n"/>
      <c r="D1727" s="5" t="n"/>
      <c r="E1727" s="6">
        <f>IF(B1727&amp;""="","",IFERROR(INDEX('المشاريع'!$B$6:$B$205,MATCH(B1727&amp;"",'المشاريع'!$A$6:$A$205,0))&amp;"","كود غير موجود"))</f>
        <v/>
      </c>
      <c r="F1727" s="18">
        <f>IF(OR(B1727&amp;""="",NOT(ISNUMBER(C1727))),"",IFERROR(IF(INDEX('المشاريع'!$D$6:$D$205,MATCH(B1727&amp;"",'المشاريع'!$A$6:$A$205,0))="بالساعة",ROUND(C1727*INDEX('المشاريع'!$F$6:$F$205,MATCH(B1727&amp;"",'المشاريع'!$A$6:$A$205,0)),2),0),0))</f>
        <v/>
      </c>
    </row>
    <row r="1728">
      <c r="A1728" s="13" t="n"/>
      <c r="B1728" s="5" t="n"/>
      <c r="C1728" s="19" t="n"/>
      <c r="D1728" s="5" t="n"/>
      <c r="E1728" s="6">
        <f>IF(B1728&amp;""="","",IFERROR(INDEX('المشاريع'!$B$6:$B$205,MATCH(B1728&amp;"",'المشاريع'!$A$6:$A$205,0))&amp;"","كود غير موجود"))</f>
        <v/>
      </c>
      <c r="F1728" s="18">
        <f>IF(OR(B1728&amp;""="",NOT(ISNUMBER(C1728))),"",IFERROR(IF(INDEX('المشاريع'!$D$6:$D$205,MATCH(B1728&amp;"",'المشاريع'!$A$6:$A$205,0))="بالساعة",ROUND(C1728*INDEX('المشاريع'!$F$6:$F$205,MATCH(B1728&amp;"",'المشاريع'!$A$6:$A$205,0)),2),0),0))</f>
        <v/>
      </c>
    </row>
    <row r="1729">
      <c r="A1729" s="13" t="n"/>
      <c r="B1729" s="5" t="n"/>
      <c r="C1729" s="19" t="n"/>
      <c r="D1729" s="5" t="n"/>
      <c r="E1729" s="6">
        <f>IF(B1729&amp;""="","",IFERROR(INDEX('المشاريع'!$B$6:$B$205,MATCH(B1729&amp;"",'المشاريع'!$A$6:$A$205,0))&amp;"","كود غير موجود"))</f>
        <v/>
      </c>
      <c r="F1729" s="18">
        <f>IF(OR(B1729&amp;""="",NOT(ISNUMBER(C1729))),"",IFERROR(IF(INDEX('المشاريع'!$D$6:$D$205,MATCH(B1729&amp;"",'المشاريع'!$A$6:$A$205,0))="بالساعة",ROUND(C1729*INDEX('المشاريع'!$F$6:$F$205,MATCH(B1729&amp;"",'المشاريع'!$A$6:$A$205,0)),2),0),0))</f>
        <v/>
      </c>
    </row>
    <row r="1730">
      <c r="A1730" s="13" t="n"/>
      <c r="B1730" s="5" t="n"/>
      <c r="C1730" s="19" t="n"/>
      <c r="D1730" s="5" t="n"/>
      <c r="E1730" s="6">
        <f>IF(B1730&amp;""="","",IFERROR(INDEX('المشاريع'!$B$6:$B$205,MATCH(B1730&amp;"",'المشاريع'!$A$6:$A$205,0))&amp;"","كود غير موجود"))</f>
        <v/>
      </c>
      <c r="F1730" s="18">
        <f>IF(OR(B1730&amp;""="",NOT(ISNUMBER(C1730))),"",IFERROR(IF(INDEX('المشاريع'!$D$6:$D$205,MATCH(B1730&amp;"",'المشاريع'!$A$6:$A$205,0))="بالساعة",ROUND(C1730*INDEX('المشاريع'!$F$6:$F$205,MATCH(B1730&amp;"",'المشاريع'!$A$6:$A$205,0)),2),0),0))</f>
        <v/>
      </c>
    </row>
    <row r="1731">
      <c r="A1731" s="13" t="n"/>
      <c r="B1731" s="5" t="n"/>
      <c r="C1731" s="19" t="n"/>
      <c r="D1731" s="5" t="n"/>
      <c r="E1731" s="6">
        <f>IF(B1731&amp;""="","",IFERROR(INDEX('المشاريع'!$B$6:$B$205,MATCH(B1731&amp;"",'المشاريع'!$A$6:$A$205,0))&amp;"","كود غير موجود"))</f>
        <v/>
      </c>
      <c r="F1731" s="18">
        <f>IF(OR(B1731&amp;""="",NOT(ISNUMBER(C1731))),"",IFERROR(IF(INDEX('المشاريع'!$D$6:$D$205,MATCH(B1731&amp;"",'المشاريع'!$A$6:$A$205,0))="بالساعة",ROUND(C1731*INDEX('المشاريع'!$F$6:$F$205,MATCH(B1731&amp;"",'المشاريع'!$A$6:$A$205,0)),2),0),0))</f>
        <v/>
      </c>
    </row>
    <row r="1732">
      <c r="A1732" s="13" t="n"/>
      <c r="B1732" s="5" t="n"/>
      <c r="C1732" s="19" t="n"/>
      <c r="D1732" s="5" t="n"/>
      <c r="E1732" s="6">
        <f>IF(B1732&amp;""="","",IFERROR(INDEX('المشاريع'!$B$6:$B$205,MATCH(B1732&amp;"",'المشاريع'!$A$6:$A$205,0))&amp;"","كود غير موجود"))</f>
        <v/>
      </c>
      <c r="F1732" s="18">
        <f>IF(OR(B1732&amp;""="",NOT(ISNUMBER(C1732))),"",IFERROR(IF(INDEX('المشاريع'!$D$6:$D$205,MATCH(B1732&amp;"",'المشاريع'!$A$6:$A$205,0))="بالساعة",ROUND(C1732*INDEX('المشاريع'!$F$6:$F$205,MATCH(B1732&amp;"",'المشاريع'!$A$6:$A$205,0)),2),0),0))</f>
        <v/>
      </c>
    </row>
    <row r="1733">
      <c r="A1733" s="13" t="n"/>
      <c r="B1733" s="5" t="n"/>
      <c r="C1733" s="19" t="n"/>
      <c r="D1733" s="5" t="n"/>
      <c r="E1733" s="6">
        <f>IF(B1733&amp;""="","",IFERROR(INDEX('المشاريع'!$B$6:$B$205,MATCH(B1733&amp;"",'المشاريع'!$A$6:$A$205,0))&amp;"","كود غير موجود"))</f>
        <v/>
      </c>
      <c r="F1733" s="18">
        <f>IF(OR(B1733&amp;""="",NOT(ISNUMBER(C1733))),"",IFERROR(IF(INDEX('المشاريع'!$D$6:$D$205,MATCH(B1733&amp;"",'المشاريع'!$A$6:$A$205,0))="بالساعة",ROUND(C1733*INDEX('المشاريع'!$F$6:$F$205,MATCH(B1733&amp;"",'المشاريع'!$A$6:$A$205,0)),2),0),0))</f>
        <v/>
      </c>
    </row>
    <row r="1734">
      <c r="A1734" s="13" t="n"/>
      <c r="B1734" s="5" t="n"/>
      <c r="C1734" s="19" t="n"/>
      <c r="D1734" s="5" t="n"/>
      <c r="E1734" s="6">
        <f>IF(B1734&amp;""="","",IFERROR(INDEX('المشاريع'!$B$6:$B$205,MATCH(B1734&amp;"",'المشاريع'!$A$6:$A$205,0))&amp;"","كود غير موجود"))</f>
        <v/>
      </c>
      <c r="F1734" s="18">
        <f>IF(OR(B1734&amp;""="",NOT(ISNUMBER(C1734))),"",IFERROR(IF(INDEX('المشاريع'!$D$6:$D$205,MATCH(B1734&amp;"",'المشاريع'!$A$6:$A$205,0))="بالساعة",ROUND(C1734*INDEX('المشاريع'!$F$6:$F$205,MATCH(B1734&amp;"",'المشاريع'!$A$6:$A$205,0)),2),0),0))</f>
        <v/>
      </c>
    </row>
    <row r="1735">
      <c r="A1735" s="13" t="n"/>
      <c r="B1735" s="5" t="n"/>
      <c r="C1735" s="19" t="n"/>
      <c r="D1735" s="5" t="n"/>
      <c r="E1735" s="6">
        <f>IF(B1735&amp;""="","",IFERROR(INDEX('المشاريع'!$B$6:$B$205,MATCH(B1735&amp;"",'المشاريع'!$A$6:$A$205,0))&amp;"","كود غير موجود"))</f>
        <v/>
      </c>
      <c r="F1735" s="18">
        <f>IF(OR(B1735&amp;""="",NOT(ISNUMBER(C1735))),"",IFERROR(IF(INDEX('المشاريع'!$D$6:$D$205,MATCH(B1735&amp;"",'المشاريع'!$A$6:$A$205,0))="بالساعة",ROUND(C1735*INDEX('المشاريع'!$F$6:$F$205,MATCH(B1735&amp;"",'المشاريع'!$A$6:$A$205,0)),2),0),0))</f>
        <v/>
      </c>
    </row>
    <row r="1736">
      <c r="A1736" s="13" t="n"/>
      <c r="B1736" s="5" t="n"/>
      <c r="C1736" s="19" t="n"/>
      <c r="D1736" s="5" t="n"/>
      <c r="E1736" s="6">
        <f>IF(B1736&amp;""="","",IFERROR(INDEX('المشاريع'!$B$6:$B$205,MATCH(B1736&amp;"",'المشاريع'!$A$6:$A$205,0))&amp;"","كود غير موجود"))</f>
        <v/>
      </c>
      <c r="F1736" s="18">
        <f>IF(OR(B1736&amp;""="",NOT(ISNUMBER(C1736))),"",IFERROR(IF(INDEX('المشاريع'!$D$6:$D$205,MATCH(B1736&amp;"",'المشاريع'!$A$6:$A$205,0))="بالساعة",ROUND(C1736*INDEX('المشاريع'!$F$6:$F$205,MATCH(B1736&amp;"",'المشاريع'!$A$6:$A$205,0)),2),0),0))</f>
        <v/>
      </c>
    </row>
    <row r="1737">
      <c r="A1737" s="13" t="n"/>
      <c r="B1737" s="5" t="n"/>
      <c r="C1737" s="19" t="n"/>
      <c r="D1737" s="5" t="n"/>
      <c r="E1737" s="6">
        <f>IF(B1737&amp;""="","",IFERROR(INDEX('المشاريع'!$B$6:$B$205,MATCH(B1737&amp;"",'المشاريع'!$A$6:$A$205,0))&amp;"","كود غير موجود"))</f>
        <v/>
      </c>
      <c r="F1737" s="18">
        <f>IF(OR(B1737&amp;""="",NOT(ISNUMBER(C1737))),"",IFERROR(IF(INDEX('المشاريع'!$D$6:$D$205,MATCH(B1737&amp;"",'المشاريع'!$A$6:$A$205,0))="بالساعة",ROUND(C1737*INDEX('المشاريع'!$F$6:$F$205,MATCH(B1737&amp;"",'المشاريع'!$A$6:$A$205,0)),2),0),0))</f>
        <v/>
      </c>
    </row>
    <row r="1738">
      <c r="A1738" s="13" t="n"/>
      <c r="B1738" s="5" t="n"/>
      <c r="C1738" s="19" t="n"/>
      <c r="D1738" s="5" t="n"/>
      <c r="E1738" s="6">
        <f>IF(B1738&amp;""="","",IFERROR(INDEX('المشاريع'!$B$6:$B$205,MATCH(B1738&amp;"",'المشاريع'!$A$6:$A$205,0))&amp;"","كود غير موجود"))</f>
        <v/>
      </c>
      <c r="F1738" s="18">
        <f>IF(OR(B1738&amp;""="",NOT(ISNUMBER(C1738))),"",IFERROR(IF(INDEX('المشاريع'!$D$6:$D$205,MATCH(B1738&amp;"",'المشاريع'!$A$6:$A$205,0))="بالساعة",ROUND(C1738*INDEX('المشاريع'!$F$6:$F$205,MATCH(B1738&amp;"",'المشاريع'!$A$6:$A$205,0)),2),0),0))</f>
        <v/>
      </c>
    </row>
    <row r="1739">
      <c r="A1739" s="13" t="n"/>
      <c r="B1739" s="5" t="n"/>
      <c r="C1739" s="19" t="n"/>
      <c r="D1739" s="5" t="n"/>
      <c r="E1739" s="6">
        <f>IF(B1739&amp;""="","",IFERROR(INDEX('المشاريع'!$B$6:$B$205,MATCH(B1739&amp;"",'المشاريع'!$A$6:$A$205,0))&amp;"","كود غير موجود"))</f>
        <v/>
      </c>
      <c r="F1739" s="18">
        <f>IF(OR(B1739&amp;""="",NOT(ISNUMBER(C1739))),"",IFERROR(IF(INDEX('المشاريع'!$D$6:$D$205,MATCH(B1739&amp;"",'المشاريع'!$A$6:$A$205,0))="بالساعة",ROUND(C1739*INDEX('المشاريع'!$F$6:$F$205,MATCH(B1739&amp;"",'المشاريع'!$A$6:$A$205,0)),2),0),0))</f>
        <v/>
      </c>
    </row>
    <row r="1740">
      <c r="A1740" s="13" t="n"/>
      <c r="B1740" s="5" t="n"/>
      <c r="C1740" s="19" t="n"/>
      <c r="D1740" s="5" t="n"/>
      <c r="E1740" s="6">
        <f>IF(B1740&amp;""="","",IFERROR(INDEX('المشاريع'!$B$6:$B$205,MATCH(B1740&amp;"",'المشاريع'!$A$6:$A$205,0))&amp;"","كود غير موجود"))</f>
        <v/>
      </c>
      <c r="F1740" s="18">
        <f>IF(OR(B1740&amp;""="",NOT(ISNUMBER(C1740))),"",IFERROR(IF(INDEX('المشاريع'!$D$6:$D$205,MATCH(B1740&amp;"",'المشاريع'!$A$6:$A$205,0))="بالساعة",ROUND(C1740*INDEX('المشاريع'!$F$6:$F$205,MATCH(B1740&amp;"",'المشاريع'!$A$6:$A$205,0)),2),0),0))</f>
        <v/>
      </c>
    </row>
    <row r="1741">
      <c r="A1741" s="13" t="n"/>
      <c r="B1741" s="5" t="n"/>
      <c r="C1741" s="19" t="n"/>
      <c r="D1741" s="5" t="n"/>
      <c r="E1741" s="6">
        <f>IF(B1741&amp;""="","",IFERROR(INDEX('المشاريع'!$B$6:$B$205,MATCH(B1741&amp;"",'المشاريع'!$A$6:$A$205,0))&amp;"","كود غير موجود"))</f>
        <v/>
      </c>
      <c r="F1741" s="18">
        <f>IF(OR(B1741&amp;""="",NOT(ISNUMBER(C1741))),"",IFERROR(IF(INDEX('المشاريع'!$D$6:$D$205,MATCH(B1741&amp;"",'المشاريع'!$A$6:$A$205,0))="بالساعة",ROUND(C1741*INDEX('المشاريع'!$F$6:$F$205,MATCH(B1741&amp;"",'المشاريع'!$A$6:$A$205,0)),2),0),0))</f>
        <v/>
      </c>
    </row>
    <row r="1742">
      <c r="A1742" s="13" t="n"/>
      <c r="B1742" s="5" t="n"/>
      <c r="C1742" s="19" t="n"/>
      <c r="D1742" s="5" t="n"/>
      <c r="E1742" s="6">
        <f>IF(B1742&amp;""="","",IFERROR(INDEX('المشاريع'!$B$6:$B$205,MATCH(B1742&amp;"",'المشاريع'!$A$6:$A$205,0))&amp;"","كود غير موجود"))</f>
        <v/>
      </c>
      <c r="F1742" s="18">
        <f>IF(OR(B1742&amp;""="",NOT(ISNUMBER(C1742))),"",IFERROR(IF(INDEX('المشاريع'!$D$6:$D$205,MATCH(B1742&amp;"",'المشاريع'!$A$6:$A$205,0))="بالساعة",ROUND(C1742*INDEX('المشاريع'!$F$6:$F$205,MATCH(B1742&amp;"",'المشاريع'!$A$6:$A$205,0)),2),0),0))</f>
        <v/>
      </c>
    </row>
    <row r="1743">
      <c r="A1743" s="13" t="n"/>
      <c r="B1743" s="5" t="n"/>
      <c r="C1743" s="19" t="n"/>
      <c r="D1743" s="5" t="n"/>
      <c r="E1743" s="6">
        <f>IF(B1743&amp;""="","",IFERROR(INDEX('المشاريع'!$B$6:$B$205,MATCH(B1743&amp;"",'المشاريع'!$A$6:$A$205,0))&amp;"","كود غير موجود"))</f>
        <v/>
      </c>
      <c r="F1743" s="18">
        <f>IF(OR(B1743&amp;""="",NOT(ISNUMBER(C1743))),"",IFERROR(IF(INDEX('المشاريع'!$D$6:$D$205,MATCH(B1743&amp;"",'المشاريع'!$A$6:$A$205,0))="بالساعة",ROUND(C1743*INDEX('المشاريع'!$F$6:$F$205,MATCH(B1743&amp;"",'المشاريع'!$A$6:$A$205,0)),2),0),0))</f>
        <v/>
      </c>
    </row>
    <row r="1744">
      <c r="A1744" s="13" t="n"/>
      <c r="B1744" s="5" t="n"/>
      <c r="C1744" s="19" t="n"/>
      <c r="D1744" s="5" t="n"/>
      <c r="E1744" s="6">
        <f>IF(B1744&amp;""="","",IFERROR(INDEX('المشاريع'!$B$6:$B$205,MATCH(B1744&amp;"",'المشاريع'!$A$6:$A$205,0))&amp;"","كود غير موجود"))</f>
        <v/>
      </c>
      <c r="F1744" s="18">
        <f>IF(OR(B1744&amp;""="",NOT(ISNUMBER(C1744))),"",IFERROR(IF(INDEX('المشاريع'!$D$6:$D$205,MATCH(B1744&amp;"",'المشاريع'!$A$6:$A$205,0))="بالساعة",ROUND(C1744*INDEX('المشاريع'!$F$6:$F$205,MATCH(B1744&amp;"",'المشاريع'!$A$6:$A$205,0)),2),0),0))</f>
        <v/>
      </c>
    </row>
    <row r="1745">
      <c r="A1745" s="13" t="n"/>
      <c r="B1745" s="5" t="n"/>
      <c r="C1745" s="19" t="n"/>
      <c r="D1745" s="5" t="n"/>
      <c r="E1745" s="6">
        <f>IF(B1745&amp;""="","",IFERROR(INDEX('المشاريع'!$B$6:$B$205,MATCH(B1745&amp;"",'المشاريع'!$A$6:$A$205,0))&amp;"","كود غير موجود"))</f>
        <v/>
      </c>
      <c r="F1745" s="18">
        <f>IF(OR(B1745&amp;""="",NOT(ISNUMBER(C1745))),"",IFERROR(IF(INDEX('المشاريع'!$D$6:$D$205,MATCH(B1745&amp;"",'المشاريع'!$A$6:$A$205,0))="بالساعة",ROUND(C1745*INDEX('المشاريع'!$F$6:$F$205,MATCH(B1745&amp;"",'المشاريع'!$A$6:$A$205,0)),2),0),0))</f>
        <v/>
      </c>
    </row>
    <row r="1746">
      <c r="A1746" s="13" t="n"/>
      <c r="B1746" s="5" t="n"/>
      <c r="C1746" s="19" t="n"/>
      <c r="D1746" s="5" t="n"/>
      <c r="E1746" s="6">
        <f>IF(B1746&amp;""="","",IFERROR(INDEX('المشاريع'!$B$6:$B$205,MATCH(B1746&amp;"",'المشاريع'!$A$6:$A$205,0))&amp;"","كود غير موجود"))</f>
        <v/>
      </c>
      <c r="F1746" s="18">
        <f>IF(OR(B1746&amp;""="",NOT(ISNUMBER(C1746))),"",IFERROR(IF(INDEX('المشاريع'!$D$6:$D$205,MATCH(B1746&amp;"",'المشاريع'!$A$6:$A$205,0))="بالساعة",ROUND(C1746*INDEX('المشاريع'!$F$6:$F$205,MATCH(B1746&amp;"",'المشاريع'!$A$6:$A$205,0)),2),0),0))</f>
        <v/>
      </c>
    </row>
    <row r="1747">
      <c r="A1747" s="13" t="n"/>
      <c r="B1747" s="5" t="n"/>
      <c r="C1747" s="19" t="n"/>
      <c r="D1747" s="5" t="n"/>
      <c r="E1747" s="6">
        <f>IF(B1747&amp;""="","",IFERROR(INDEX('المشاريع'!$B$6:$B$205,MATCH(B1747&amp;"",'المشاريع'!$A$6:$A$205,0))&amp;"","كود غير موجود"))</f>
        <v/>
      </c>
      <c r="F1747" s="18">
        <f>IF(OR(B1747&amp;""="",NOT(ISNUMBER(C1747))),"",IFERROR(IF(INDEX('المشاريع'!$D$6:$D$205,MATCH(B1747&amp;"",'المشاريع'!$A$6:$A$205,0))="بالساعة",ROUND(C1747*INDEX('المشاريع'!$F$6:$F$205,MATCH(B1747&amp;"",'المشاريع'!$A$6:$A$205,0)),2),0),0))</f>
        <v/>
      </c>
    </row>
    <row r="1748">
      <c r="A1748" s="13" t="n"/>
      <c r="B1748" s="5" t="n"/>
      <c r="C1748" s="19" t="n"/>
      <c r="D1748" s="5" t="n"/>
      <c r="E1748" s="6">
        <f>IF(B1748&amp;""="","",IFERROR(INDEX('المشاريع'!$B$6:$B$205,MATCH(B1748&amp;"",'المشاريع'!$A$6:$A$205,0))&amp;"","كود غير موجود"))</f>
        <v/>
      </c>
      <c r="F1748" s="18">
        <f>IF(OR(B1748&amp;""="",NOT(ISNUMBER(C1748))),"",IFERROR(IF(INDEX('المشاريع'!$D$6:$D$205,MATCH(B1748&amp;"",'المشاريع'!$A$6:$A$205,0))="بالساعة",ROUND(C1748*INDEX('المشاريع'!$F$6:$F$205,MATCH(B1748&amp;"",'المشاريع'!$A$6:$A$205,0)),2),0),0))</f>
        <v/>
      </c>
    </row>
    <row r="1749">
      <c r="A1749" s="13" t="n"/>
      <c r="B1749" s="5" t="n"/>
      <c r="C1749" s="19" t="n"/>
      <c r="D1749" s="5" t="n"/>
      <c r="E1749" s="6">
        <f>IF(B1749&amp;""="","",IFERROR(INDEX('المشاريع'!$B$6:$B$205,MATCH(B1749&amp;"",'المشاريع'!$A$6:$A$205,0))&amp;"","كود غير موجود"))</f>
        <v/>
      </c>
      <c r="F1749" s="18">
        <f>IF(OR(B1749&amp;""="",NOT(ISNUMBER(C1749))),"",IFERROR(IF(INDEX('المشاريع'!$D$6:$D$205,MATCH(B1749&amp;"",'المشاريع'!$A$6:$A$205,0))="بالساعة",ROUND(C1749*INDEX('المشاريع'!$F$6:$F$205,MATCH(B1749&amp;"",'المشاريع'!$A$6:$A$205,0)),2),0),0))</f>
        <v/>
      </c>
    </row>
    <row r="1750">
      <c r="A1750" s="13" t="n"/>
      <c r="B1750" s="5" t="n"/>
      <c r="C1750" s="19" t="n"/>
      <c r="D1750" s="5" t="n"/>
      <c r="E1750" s="6">
        <f>IF(B1750&amp;""="","",IFERROR(INDEX('المشاريع'!$B$6:$B$205,MATCH(B1750&amp;"",'المشاريع'!$A$6:$A$205,0))&amp;"","كود غير موجود"))</f>
        <v/>
      </c>
      <c r="F1750" s="18">
        <f>IF(OR(B1750&amp;""="",NOT(ISNUMBER(C1750))),"",IFERROR(IF(INDEX('المشاريع'!$D$6:$D$205,MATCH(B1750&amp;"",'المشاريع'!$A$6:$A$205,0))="بالساعة",ROUND(C1750*INDEX('المشاريع'!$F$6:$F$205,MATCH(B1750&amp;"",'المشاريع'!$A$6:$A$205,0)),2),0),0))</f>
        <v/>
      </c>
    </row>
    <row r="1751">
      <c r="A1751" s="13" t="n"/>
      <c r="B1751" s="5" t="n"/>
      <c r="C1751" s="19" t="n"/>
      <c r="D1751" s="5" t="n"/>
      <c r="E1751" s="6">
        <f>IF(B1751&amp;""="","",IFERROR(INDEX('المشاريع'!$B$6:$B$205,MATCH(B1751&amp;"",'المشاريع'!$A$6:$A$205,0))&amp;"","كود غير موجود"))</f>
        <v/>
      </c>
      <c r="F1751" s="18">
        <f>IF(OR(B1751&amp;""="",NOT(ISNUMBER(C1751))),"",IFERROR(IF(INDEX('المشاريع'!$D$6:$D$205,MATCH(B1751&amp;"",'المشاريع'!$A$6:$A$205,0))="بالساعة",ROUND(C1751*INDEX('المشاريع'!$F$6:$F$205,MATCH(B1751&amp;"",'المشاريع'!$A$6:$A$205,0)),2),0),0))</f>
        <v/>
      </c>
    </row>
    <row r="1752">
      <c r="A1752" s="13" t="n"/>
      <c r="B1752" s="5" t="n"/>
      <c r="C1752" s="19" t="n"/>
      <c r="D1752" s="5" t="n"/>
      <c r="E1752" s="6">
        <f>IF(B1752&amp;""="","",IFERROR(INDEX('المشاريع'!$B$6:$B$205,MATCH(B1752&amp;"",'المشاريع'!$A$6:$A$205,0))&amp;"","كود غير موجود"))</f>
        <v/>
      </c>
      <c r="F1752" s="18">
        <f>IF(OR(B1752&amp;""="",NOT(ISNUMBER(C1752))),"",IFERROR(IF(INDEX('المشاريع'!$D$6:$D$205,MATCH(B1752&amp;"",'المشاريع'!$A$6:$A$205,0))="بالساعة",ROUND(C1752*INDEX('المشاريع'!$F$6:$F$205,MATCH(B1752&amp;"",'المشاريع'!$A$6:$A$205,0)),2),0),0))</f>
        <v/>
      </c>
    </row>
    <row r="1753">
      <c r="A1753" s="13" t="n"/>
      <c r="B1753" s="5" t="n"/>
      <c r="C1753" s="19" t="n"/>
      <c r="D1753" s="5" t="n"/>
      <c r="E1753" s="6">
        <f>IF(B1753&amp;""="","",IFERROR(INDEX('المشاريع'!$B$6:$B$205,MATCH(B1753&amp;"",'المشاريع'!$A$6:$A$205,0))&amp;"","كود غير موجود"))</f>
        <v/>
      </c>
      <c r="F1753" s="18">
        <f>IF(OR(B1753&amp;""="",NOT(ISNUMBER(C1753))),"",IFERROR(IF(INDEX('المشاريع'!$D$6:$D$205,MATCH(B1753&amp;"",'المشاريع'!$A$6:$A$205,0))="بالساعة",ROUND(C1753*INDEX('المشاريع'!$F$6:$F$205,MATCH(B1753&amp;"",'المشاريع'!$A$6:$A$205,0)),2),0),0))</f>
        <v/>
      </c>
    </row>
    <row r="1754">
      <c r="A1754" s="13" t="n"/>
      <c r="B1754" s="5" t="n"/>
      <c r="C1754" s="19" t="n"/>
      <c r="D1754" s="5" t="n"/>
      <c r="E1754" s="6">
        <f>IF(B1754&amp;""="","",IFERROR(INDEX('المشاريع'!$B$6:$B$205,MATCH(B1754&amp;"",'المشاريع'!$A$6:$A$205,0))&amp;"","كود غير موجود"))</f>
        <v/>
      </c>
      <c r="F1754" s="18">
        <f>IF(OR(B1754&amp;""="",NOT(ISNUMBER(C1754))),"",IFERROR(IF(INDEX('المشاريع'!$D$6:$D$205,MATCH(B1754&amp;"",'المشاريع'!$A$6:$A$205,0))="بالساعة",ROUND(C1754*INDEX('المشاريع'!$F$6:$F$205,MATCH(B1754&amp;"",'المشاريع'!$A$6:$A$205,0)),2),0),0))</f>
        <v/>
      </c>
    </row>
    <row r="1755">
      <c r="A1755" s="13" t="n"/>
      <c r="B1755" s="5" t="n"/>
      <c r="C1755" s="19" t="n"/>
      <c r="D1755" s="5" t="n"/>
      <c r="E1755" s="6">
        <f>IF(B1755&amp;""="","",IFERROR(INDEX('المشاريع'!$B$6:$B$205,MATCH(B1755&amp;"",'المشاريع'!$A$6:$A$205,0))&amp;"","كود غير موجود"))</f>
        <v/>
      </c>
      <c r="F1755" s="18">
        <f>IF(OR(B1755&amp;""="",NOT(ISNUMBER(C1755))),"",IFERROR(IF(INDEX('المشاريع'!$D$6:$D$205,MATCH(B1755&amp;"",'المشاريع'!$A$6:$A$205,0))="بالساعة",ROUND(C1755*INDEX('المشاريع'!$F$6:$F$205,MATCH(B1755&amp;"",'المشاريع'!$A$6:$A$205,0)),2),0),0))</f>
        <v/>
      </c>
    </row>
    <row r="1756">
      <c r="A1756" s="13" t="n"/>
      <c r="B1756" s="5" t="n"/>
      <c r="C1756" s="19" t="n"/>
      <c r="D1756" s="5" t="n"/>
      <c r="E1756" s="6">
        <f>IF(B1756&amp;""="","",IFERROR(INDEX('المشاريع'!$B$6:$B$205,MATCH(B1756&amp;"",'المشاريع'!$A$6:$A$205,0))&amp;"","كود غير موجود"))</f>
        <v/>
      </c>
      <c r="F1756" s="18">
        <f>IF(OR(B1756&amp;""="",NOT(ISNUMBER(C1756))),"",IFERROR(IF(INDEX('المشاريع'!$D$6:$D$205,MATCH(B1756&amp;"",'المشاريع'!$A$6:$A$205,0))="بالساعة",ROUND(C1756*INDEX('المشاريع'!$F$6:$F$205,MATCH(B1756&amp;"",'المشاريع'!$A$6:$A$205,0)),2),0),0))</f>
        <v/>
      </c>
    </row>
    <row r="1757">
      <c r="A1757" s="13" t="n"/>
      <c r="B1757" s="5" t="n"/>
      <c r="C1757" s="19" t="n"/>
      <c r="D1757" s="5" t="n"/>
      <c r="E1757" s="6">
        <f>IF(B1757&amp;""="","",IFERROR(INDEX('المشاريع'!$B$6:$B$205,MATCH(B1757&amp;"",'المشاريع'!$A$6:$A$205,0))&amp;"","كود غير موجود"))</f>
        <v/>
      </c>
      <c r="F1757" s="18">
        <f>IF(OR(B1757&amp;""="",NOT(ISNUMBER(C1757))),"",IFERROR(IF(INDEX('المشاريع'!$D$6:$D$205,MATCH(B1757&amp;"",'المشاريع'!$A$6:$A$205,0))="بالساعة",ROUND(C1757*INDEX('المشاريع'!$F$6:$F$205,MATCH(B1757&amp;"",'المشاريع'!$A$6:$A$205,0)),2),0),0))</f>
        <v/>
      </c>
    </row>
    <row r="1758">
      <c r="A1758" s="13" t="n"/>
      <c r="B1758" s="5" t="n"/>
      <c r="C1758" s="19" t="n"/>
      <c r="D1758" s="5" t="n"/>
      <c r="E1758" s="6">
        <f>IF(B1758&amp;""="","",IFERROR(INDEX('المشاريع'!$B$6:$B$205,MATCH(B1758&amp;"",'المشاريع'!$A$6:$A$205,0))&amp;"","كود غير موجود"))</f>
        <v/>
      </c>
      <c r="F1758" s="18">
        <f>IF(OR(B1758&amp;""="",NOT(ISNUMBER(C1758))),"",IFERROR(IF(INDEX('المشاريع'!$D$6:$D$205,MATCH(B1758&amp;"",'المشاريع'!$A$6:$A$205,0))="بالساعة",ROUND(C1758*INDEX('المشاريع'!$F$6:$F$205,MATCH(B1758&amp;"",'المشاريع'!$A$6:$A$205,0)),2),0),0))</f>
        <v/>
      </c>
    </row>
    <row r="1759">
      <c r="A1759" s="13" t="n"/>
      <c r="B1759" s="5" t="n"/>
      <c r="C1759" s="19" t="n"/>
      <c r="D1759" s="5" t="n"/>
      <c r="E1759" s="6">
        <f>IF(B1759&amp;""="","",IFERROR(INDEX('المشاريع'!$B$6:$B$205,MATCH(B1759&amp;"",'المشاريع'!$A$6:$A$205,0))&amp;"","كود غير موجود"))</f>
        <v/>
      </c>
      <c r="F1759" s="18">
        <f>IF(OR(B1759&amp;""="",NOT(ISNUMBER(C1759))),"",IFERROR(IF(INDEX('المشاريع'!$D$6:$D$205,MATCH(B1759&amp;"",'المشاريع'!$A$6:$A$205,0))="بالساعة",ROUND(C1759*INDEX('المشاريع'!$F$6:$F$205,MATCH(B1759&amp;"",'المشاريع'!$A$6:$A$205,0)),2),0),0))</f>
        <v/>
      </c>
    </row>
    <row r="1760">
      <c r="A1760" s="13" t="n"/>
      <c r="B1760" s="5" t="n"/>
      <c r="C1760" s="19" t="n"/>
      <c r="D1760" s="5" t="n"/>
      <c r="E1760" s="6">
        <f>IF(B1760&amp;""="","",IFERROR(INDEX('المشاريع'!$B$6:$B$205,MATCH(B1760&amp;"",'المشاريع'!$A$6:$A$205,0))&amp;"","كود غير موجود"))</f>
        <v/>
      </c>
      <c r="F1760" s="18">
        <f>IF(OR(B1760&amp;""="",NOT(ISNUMBER(C1760))),"",IFERROR(IF(INDEX('المشاريع'!$D$6:$D$205,MATCH(B1760&amp;"",'المشاريع'!$A$6:$A$205,0))="بالساعة",ROUND(C1760*INDEX('المشاريع'!$F$6:$F$205,MATCH(B1760&amp;"",'المشاريع'!$A$6:$A$205,0)),2),0),0))</f>
        <v/>
      </c>
    </row>
    <row r="1761">
      <c r="A1761" s="13" t="n"/>
      <c r="B1761" s="5" t="n"/>
      <c r="C1761" s="19" t="n"/>
      <c r="D1761" s="5" t="n"/>
      <c r="E1761" s="6">
        <f>IF(B1761&amp;""="","",IFERROR(INDEX('المشاريع'!$B$6:$B$205,MATCH(B1761&amp;"",'المشاريع'!$A$6:$A$205,0))&amp;"","كود غير موجود"))</f>
        <v/>
      </c>
      <c r="F1761" s="18">
        <f>IF(OR(B1761&amp;""="",NOT(ISNUMBER(C1761))),"",IFERROR(IF(INDEX('المشاريع'!$D$6:$D$205,MATCH(B1761&amp;"",'المشاريع'!$A$6:$A$205,0))="بالساعة",ROUND(C1761*INDEX('المشاريع'!$F$6:$F$205,MATCH(B1761&amp;"",'المشاريع'!$A$6:$A$205,0)),2),0),0))</f>
        <v/>
      </c>
    </row>
    <row r="1762">
      <c r="A1762" s="13" t="n"/>
      <c r="B1762" s="5" t="n"/>
      <c r="C1762" s="19" t="n"/>
      <c r="D1762" s="5" t="n"/>
      <c r="E1762" s="6">
        <f>IF(B1762&amp;""="","",IFERROR(INDEX('المشاريع'!$B$6:$B$205,MATCH(B1762&amp;"",'المشاريع'!$A$6:$A$205,0))&amp;"","كود غير موجود"))</f>
        <v/>
      </c>
      <c r="F1762" s="18">
        <f>IF(OR(B1762&amp;""="",NOT(ISNUMBER(C1762))),"",IFERROR(IF(INDEX('المشاريع'!$D$6:$D$205,MATCH(B1762&amp;"",'المشاريع'!$A$6:$A$205,0))="بالساعة",ROUND(C1762*INDEX('المشاريع'!$F$6:$F$205,MATCH(B1762&amp;"",'المشاريع'!$A$6:$A$205,0)),2),0),0))</f>
        <v/>
      </c>
    </row>
    <row r="1763">
      <c r="A1763" s="13" t="n"/>
      <c r="B1763" s="5" t="n"/>
      <c r="C1763" s="19" t="n"/>
      <c r="D1763" s="5" t="n"/>
      <c r="E1763" s="6">
        <f>IF(B1763&amp;""="","",IFERROR(INDEX('المشاريع'!$B$6:$B$205,MATCH(B1763&amp;"",'المشاريع'!$A$6:$A$205,0))&amp;"","كود غير موجود"))</f>
        <v/>
      </c>
      <c r="F1763" s="18">
        <f>IF(OR(B1763&amp;""="",NOT(ISNUMBER(C1763))),"",IFERROR(IF(INDEX('المشاريع'!$D$6:$D$205,MATCH(B1763&amp;"",'المشاريع'!$A$6:$A$205,0))="بالساعة",ROUND(C1763*INDEX('المشاريع'!$F$6:$F$205,MATCH(B1763&amp;"",'المشاريع'!$A$6:$A$205,0)),2),0),0))</f>
        <v/>
      </c>
    </row>
    <row r="1764">
      <c r="A1764" s="13" t="n"/>
      <c r="B1764" s="5" t="n"/>
      <c r="C1764" s="19" t="n"/>
      <c r="D1764" s="5" t="n"/>
      <c r="E1764" s="6">
        <f>IF(B1764&amp;""="","",IFERROR(INDEX('المشاريع'!$B$6:$B$205,MATCH(B1764&amp;"",'المشاريع'!$A$6:$A$205,0))&amp;"","كود غير موجود"))</f>
        <v/>
      </c>
      <c r="F1764" s="18">
        <f>IF(OR(B1764&amp;""="",NOT(ISNUMBER(C1764))),"",IFERROR(IF(INDEX('المشاريع'!$D$6:$D$205,MATCH(B1764&amp;"",'المشاريع'!$A$6:$A$205,0))="بالساعة",ROUND(C1764*INDEX('المشاريع'!$F$6:$F$205,MATCH(B1764&amp;"",'المشاريع'!$A$6:$A$205,0)),2),0),0))</f>
        <v/>
      </c>
    </row>
    <row r="1765">
      <c r="A1765" s="13" t="n"/>
      <c r="B1765" s="5" t="n"/>
      <c r="C1765" s="19" t="n"/>
      <c r="D1765" s="5" t="n"/>
      <c r="E1765" s="6">
        <f>IF(B1765&amp;""="","",IFERROR(INDEX('المشاريع'!$B$6:$B$205,MATCH(B1765&amp;"",'المشاريع'!$A$6:$A$205,0))&amp;"","كود غير موجود"))</f>
        <v/>
      </c>
      <c r="F1765" s="18">
        <f>IF(OR(B1765&amp;""="",NOT(ISNUMBER(C1765))),"",IFERROR(IF(INDEX('المشاريع'!$D$6:$D$205,MATCH(B1765&amp;"",'المشاريع'!$A$6:$A$205,0))="بالساعة",ROUND(C1765*INDEX('المشاريع'!$F$6:$F$205,MATCH(B1765&amp;"",'المشاريع'!$A$6:$A$205,0)),2),0),0))</f>
        <v/>
      </c>
    </row>
    <row r="1766">
      <c r="A1766" s="13" t="n"/>
      <c r="B1766" s="5" t="n"/>
      <c r="C1766" s="19" t="n"/>
      <c r="D1766" s="5" t="n"/>
      <c r="E1766" s="6">
        <f>IF(B1766&amp;""="","",IFERROR(INDEX('المشاريع'!$B$6:$B$205,MATCH(B1766&amp;"",'المشاريع'!$A$6:$A$205,0))&amp;"","كود غير موجود"))</f>
        <v/>
      </c>
      <c r="F1766" s="18">
        <f>IF(OR(B1766&amp;""="",NOT(ISNUMBER(C1766))),"",IFERROR(IF(INDEX('المشاريع'!$D$6:$D$205,MATCH(B1766&amp;"",'المشاريع'!$A$6:$A$205,0))="بالساعة",ROUND(C1766*INDEX('المشاريع'!$F$6:$F$205,MATCH(B1766&amp;"",'المشاريع'!$A$6:$A$205,0)),2),0),0))</f>
        <v/>
      </c>
    </row>
    <row r="1767">
      <c r="A1767" s="13" t="n"/>
      <c r="B1767" s="5" t="n"/>
      <c r="C1767" s="19" t="n"/>
      <c r="D1767" s="5" t="n"/>
      <c r="E1767" s="6">
        <f>IF(B1767&amp;""="","",IFERROR(INDEX('المشاريع'!$B$6:$B$205,MATCH(B1767&amp;"",'المشاريع'!$A$6:$A$205,0))&amp;"","كود غير موجود"))</f>
        <v/>
      </c>
      <c r="F1767" s="18">
        <f>IF(OR(B1767&amp;""="",NOT(ISNUMBER(C1767))),"",IFERROR(IF(INDEX('المشاريع'!$D$6:$D$205,MATCH(B1767&amp;"",'المشاريع'!$A$6:$A$205,0))="بالساعة",ROUND(C1767*INDEX('المشاريع'!$F$6:$F$205,MATCH(B1767&amp;"",'المشاريع'!$A$6:$A$205,0)),2),0),0))</f>
        <v/>
      </c>
    </row>
    <row r="1768">
      <c r="A1768" s="13" t="n"/>
      <c r="B1768" s="5" t="n"/>
      <c r="C1768" s="19" t="n"/>
      <c r="D1768" s="5" t="n"/>
      <c r="E1768" s="6">
        <f>IF(B1768&amp;""="","",IFERROR(INDEX('المشاريع'!$B$6:$B$205,MATCH(B1768&amp;"",'المشاريع'!$A$6:$A$205,0))&amp;"","كود غير موجود"))</f>
        <v/>
      </c>
      <c r="F1768" s="18">
        <f>IF(OR(B1768&amp;""="",NOT(ISNUMBER(C1768))),"",IFERROR(IF(INDEX('المشاريع'!$D$6:$D$205,MATCH(B1768&amp;"",'المشاريع'!$A$6:$A$205,0))="بالساعة",ROUND(C1768*INDEX('المشاريع'!$F$6:$F$205,MATCH(B1768&amp;"",'المشاريع'!$A$6:$A$205,0)),2),0),0))</f>
        <v/>
      </c>
    </row>
    <row r="1769">
      <c r="A1769" s="13" t="n"/>
      <c r="B1769" s="5" t="n"/>
      <c r="C1769" s="19" t="n"/>
      <c r="D1769" s="5" t="n"/>
      <c r="E1769" s="6">
        <f>IF(B1769&amp;""="","",IFERROR(INDEX('المشاريع'!$B$6:$B$205,MATCH(B1769&amp;"",'المشاريع'!$A$6:$A$205,0))&amp;"","كود غير موجود"))</f>
        <v/>
      </c>
      <c r="F1769" s="18">
        <f>IF(OR(B1769&amp;""="",NOT(ISNUMBER(C1769))),"",IFERROR(IF(INDEX('المشاريع'!$D$6:$D$205,MATCH(B1769&amp;"",'المشاريع'!$A$6:$A$205,0))="بالساعة",ROUND(C1769*INDEX('المشاريع'!$F$6:$F$205,MATCH(B1769&amp;"",'المشاريع'!$A$6:$A$205,0)),2),0),0))</f>
        <v/>
      </c>
    </row>
    <row r="1770">
      <c r="A1770" s="13" t="n"/>
      <c r="B1770" s="5" t="n"/>
      <c r="C1770" s="19" t="n"/>
      <c r="D1770" s="5" t="n"/>
      <c r="E1770" s="6">
        <f>IF(B1770&amp;""="","",IFERROR(INDEX('المشاريع'!$B$6:$B$205,MATCH(B1770&amp;"",'المشاريع'!$A$6:$A$205,0))&amp;"","كود غير موجود"))</f>
        <v/>
      </c>
      <c r="F1770" s="18">
        <f>IF(OR(B1770&amp;""="",NOT(ISNUMBER(C1770))),"",IFERROR(IF(INDEX('المشاريع'!$D$6:$D$205,MATCH(B1770&amp;"",'المشاريع'!$A$6:$A$205,0))="بالساعة",ROUND(C1770*INDEX('المشاريع'!$F$6:$F$205,MATCH(B1770&amp;"",'المشاريع'!$A$6:$A$205,0)),2),0),0))</f>
        <v/>
      </c>
    </row>
    <row r="1771">
      <c r="A1771" s="13" t="n"/>
      <c r="B1771" s="5" t="n"/>
      <c r="C1771" s="19" t="n"/>
      <c r="D1771" s="5" t="n"/>
      <c r="E1771" s="6">
        <f>IF(B1771&amp;""="","",IFERROR(INDEX('المشاريع'!$B$6:$B$205,MATCH(B1771&amp;"",'المشاريع'!$A$6:$A$205,0))&amp;"","كود غير موجود"))</f>
        <v/>
      </c>
      <c r="F1771" s="18">
        <f>IF(OR(B1771&amp;""="",NOT(ISNUMBER(C1771))),"",IFERROR(IF(INDEX('المشاريع'!$D$6:$D$205,MATCH(B1771&amp;"",'المشاريع'!$A$6:$A$205,0))="بالساعة",ROUND(C1771*INDEX('المشاريع'!$F$6:$F$205,MATCH(B1771&amp;"",'المشاريع'!$A$6:$A$205,0)),2),0),0))</f>
        <v/>
      </c>
    </row>
    <row r="1772">
      <c r="A1772" s="13" t="n"/>
      <c r="B1772" s="5" t="n"/>
      <c r="C1772" s="19" t="n"/>
      <c r="D1772" s="5" t="n"/>
      <c r="E1772" s="6">
        <f>IF(B1772&amp;""="","",IFERROR(INDEX('المشاريع'!$B$6:$B$205,MATCH(B1772&amp;"",'المشاريع'!$A$6:$A$205,0))&amp;"","كود غير موجود"))</f>
        <v/>
      </c>
      <c r="F1772" s="18">
        <f>IF(OR(B1772&amp;""="",NOT(ISNUMBER(C1772))),"",IFERROR(IF(INDEX('المشاريع'!$D$6:$D$205,MATCH(B1772&amp;"",'المشاريع'!$A$6:$A$205,0))="بالساعة",ROUND(C1772*INDEX('المشاريع'!$F$6:$F$205,MATCH(B1772&amp;"",'المشاريع'!$A$6:$A$205,0)),2),0),0))</f>
        <v/>
      </c>
    </row>
    <row r="1773">
      <c r="A1773" s="13" t="n"/>
      <c r="B1773" s="5" t="n"/>
      <c r="C1773" s="19" t="n"/>
      <c r="D1773" s="5" t="n"/>
      <c r="E1773" s="6">
        <f>IF(B1773&amp;""="","",IFERROR(INDEX('المشاريع'!$B$6:$B$205,MATCH(B1773&amp;"",'المشاريع'!$A$6:$A$205,0))&amp;"","كود غير موجود"))</f>
        <v/>
      </c>
      <c r="F1773" s="18">
        <f>IF(OR(B1773&amp;""="",NOT(ISNUMBER(C1773))),"",IFERROR(IF(INDEX('المشاريع'!$D$6:$D$205,MATCH(B1773&amp;"",'المشاريع'!$A$6:$A$205,0))="بالساعة",ROUND(C1773*INDEX('المشاريع'!$F$6:$F$205,MATCH(B1773&amp;"",'المشاريع'!$A$6:$A$205,0)),2),0),0))</f>
        <v/>
      </c>
    </row>
    <row r="1774">
      <c r="A1774" s="13" t="n"/>
      <c r="B1774" s="5" t="n"/>
      <c r="C1774" s="19" t="n"/>
      <c r="D1774" s="5" t="n"/>
      <c r="E1774" s="6">
        <f>IF(B1774&amp;""="","",IFERROR(INDEX('المشاريع'!$B$6:$B$205,MATCH(B1774&amp;"",'المشاريع'!$A$6:$A$205,0))&amp;"","كود غير موجود"))</f>
        <v/>
      </c>
      <c r="F1774" s="18">
        <f>IF(OR(B1774&amp;""="",NOT(ISNUMBER(C1774))),"",IFERROR(IF(INDEX('المشاريع'!$D$6:$D$205,MATCH(B1774&amp;"",'المشاريع'!$A$6:$A$205,0))="بالساعة",ROUND(C1774*INDEX('المشاريع'!$F$6:$F$205,MATCH(B1774&amp;"",'المشاريع'!$A$6:$A$205,0)),2),0),0))</f>
        <v/>
      </c>
    </row>
    <row r="1775">
      <c r="A1775" s="13" t="n"/>
      <c r="B1775" s="5" t="n"/>
      <c r="C1775" s="19" t="n"/>
      <c r="D1775" s="5" t="n"/>
      <c r="E1775" s="6">
        <f>IF(B1775&amp;""="","",IFERROR(INDEX('المشاريع'!$B$6:$B$205,MATCH(B1775&amp;"",'المشاريع'!$A$6:$A$205,0))&amp;"","كود غير موجود"))</f>
        <v/>
      </c>
      <c r="F1775" s="18">
        <f>IF(OR(B1775&amp;""="",NOT(ISNUMBER(C1775))),"",IFERROR(IF(INDEX('المشاريع'!$D$6:$D$205,MATCH(B1775&amp;"",'المشاريع'!$A$6:$A$205,0))="بالساعة",ROUND(C1775*INDEX('المشاريع'!$F$6:$F$205,MATCH(B1775&amp;"",'المشاريع'!$A$6:$A$205,0)),2),0),0))</f>
        <v/>
      </c>
    </row>
    <row r="1776">
      <c r="A1776" s="13" t="n"/>
      <c r="B1776" s="5" t="n"/>
      <c r="C1776" s="19" t="n"/>
      <c r="D1776" s="5" t="n"/>
      <c r="E1776" s="6">
        <f>IF(B1776&amp;""="","",IFERROR(INDEX('المشاريع'!$B$6:$B$205,MATCH(B1776&amp;"",'المشاريع'!$A$6:$A$205,0))&amp;"","كود غير موجود"))</f>
        <v/>
      </c>
      <c r="F1776" s="18">
        <f>IF(OR(B1776&amp;""="",NOT(ISNUMBER(C1776))),"",IFERROR(IF(INDEX('المشاريع'!$D$6:$D$205,MATCH(B1776&amp;"",'المشاريع'!$A$6:$A$205,0))="بالساعة",ROUND(C1776*INDEX('المشاريع'!$F$6:$F$205,MATCH(B1776&amp;"",'المشاريع'!$A$6:$A$205,0)),2),0),0))</f>
        <v/>
      </c>
    </row>
    <row r="1777">
      <c r="A1777" s="13" t="n"/>
      <c r="B1777" s="5" t="n"/>
      <c r="C1777" s="19" t="n"/>
      <c r="D1777" s="5" t="n"/>
      <c r="E1777" s="6">
        <f>IF(B1777&amp;""="","",IFERROR(INDEX('المشاريع'!$B$6:$B$205,MATCH(B1777&amp;"",'المشاريع'!$A$6:$A$205,0))&amp;"","كود غير موجود"))</f>
        <v/>
      </c>
      <c r="F1777" s="18">
        <f>IF(OR(B1777&amp;""="",NOT(ISNUMBER(C1777))),"",IFERROR(IF(INDEX('المشاريع'!$D$6:$D$205,MATCH(B1777&amp;"",'المشاريع'!$A$6:$A$205,0))="بالساعة",ROUND(C1777*INDEX('المشاريع'!$F$6:$F$205,MATCH(B1777&amp;"",'المشاريع'!$A$6:$A$205,0)),2),0),0))</f>
        <v/>
      </c>
    </row>
    <row r="1778">
      <c r="A1778" s="13" t="n"/>
      <c r="B1778" s="5" t="n"/>
      <c r="C1778" s="19" t="n"/>
      <c r="D1778" s="5" t="n"/>
      <c r="E1778" s="6">
        <f>IF(B1778&amp;""="","",IFERROR(INDEX('المشاريع'!$B$6:$B$205,MATCH(B1778&amp;"",'المشاريع'!$A$6:$A$205,0))&amp;"","كود غير موجود"))</f>
        <v/>
      </c>
      <c r="F1778" s="18">
        <f>IF(OR(B1778&amp;""="",NOT(ISNUMBER(C1778))),"",IFERROR(IF(INDEX('المشاريع'!$D$6:$D$205,MATCH(B1778&amp;"",'المشاريع'!$A$6:$A$205,0))="بالساعة",ROUND(C1778*INDEX('المشاريع'!$F$6:$F$205,MATCH(B1778&amp;"",'المشاريع'!$A$6:$A$205,0)),2),0),0))</f>
        <v/>
      </c>
    </row>
    <row r="1779">
      <c r="A1779" s="13" t="n"/>
      <c r="B1779" s="5" t="n"/>
      <c r="C1779" s="19" t="n"/>
      <c r="D1779" s="5" t="n"/>
      <c r="E1779" s="6">
        <f>IF(B1779&amp;""="","",IFERROR(INDEX('المشاريع'!$B$6:$B$205,MATCH(B1779&amp;"",'المشاريع'!$A$6:$A$205,0))&amp;"","كود غير موجود"))</f>
        <v/>
      </c>
      <c r="F1779" s="18">
        <f>IF(OR(B1779&amp;""="",NOT(ISNUMBER(C1779))),"",IFERROR(IF(INDEX('المشاريع'!$D$6:$D$205,MATCH(B1779&amp;"",'المشاريع'!$A$6:$A$205,0))="بالساعة",ROUND(C1779*INDEX('المشاريع'!$F$6:$F$205,MATCH(B1779&amp;"",'المشاريع'!$A$6:$A$205,0)),2),0),0))</f>
        <v/>
      </c>
    </row>
    <row r="1780">
      <c r="A1780" s="13" t="n"/>
      <c r="B1780" s="5" t="n"/>
      <c r="C1780" s="19" t="n"/>
      <c r="D1780" s="5" t="n"/>
      <c r="E1780" s="6">
        <f>IF(B1780&amp;""="","",IFERROR(INDEX('المشاريع'!$B$6:$B$205,MATCH(B1780&amp;"",'المشاريع'!$A$6:$A$205,0))&amp;"","كود غير موجود"))</f>
        <v/>
      </c>
      <c r="F1780" s="18">
        <f>IF(OR(B1780&amp;""="",NOT(ISNUMBER(C1780))),"",IFERROR(IF(INDEX('المشاريع'!$D$6:$D$205,MATCH(B1780&amp;"",'المشاريع'!$A$6:$A$205,0))="بالساعة",ROUND(C1780*INDEX('المشاريع'!$F$6:$F$205,MATCH(B1780&amp;"",'المشاريع'!$A$6:$A$205,0)),2),0),0))</f>
        <v/>
      </c>
    </row>
    <row r="1781">
      <c r="A1781" s="13" t="n"/>
      <c r="B1781" s="5" t="n"/>
      <c r="C1781" s="19" t="n"/>
      <c r="D1781" s="5" t="n"/>
      <c r="E1781" s="6">
        <f>IF(B1781&amp;""="","",IFERROR(INDEX('المشاريع'!$B$6:$B$205,MATCH(B1781&amp;"",'المشاريع'!$A$6:$A$205,0))&amp;"","كود غير موجود"))</f>
        <v/>
      </c>
      <c r="F1781" s="18">
        <f>IF(OR(B1781&amp;""="",NOT(ISNUMBER(C1781))),"",IFERROR(IF(INDEX('المشاريع'!$D$6:$D$205,MATCH(B1781&amp;"",'المشاريع'!$A$6:$A$205,0))="بالساعة",ROUND(C1781*INDEX('المشاريع'!$F$6:$F$205,MATCH(B1781&amp;"",'المشاريع'!$A$6:$A$205,0)),2),0),0))</f>
        <v/>
      </c>
    </row>
    <row r="1782">
      <c r="A1782" s="13" t="n"/>
      <c r="B1782" s="5" t="n"/>
      <c r="C1782" s="19" t="n"/>
      <c r="D1782" s="5" t="n"/>
      <c r="E1782" s="6">
        <f>IF(B1782&amp;""="","",IFERROR(INDEX('المشاريع'!$B$6:$B$205,MATCH(B1782&amp;"",'المشاريع'!$A$6:$A$205,0))&amp;"","كود غير موجود"))</f>
        <v/>
      </c>
      <c r="F1782" s="18">
        <f>IF(OR(B1782&amp;""="",NOT(ISNUMBER(C1782))),"",IFERROR(IF(INDEX('المشاريع'!$D$6:$D$205,MATCH(B1782&amp;"",'المشاريع'!$A$6:$A$205,0))="بالساعة",ROUND(C1782*INDEX('المشاريع'!$F$6:$F$205,MATCH(B1782&amp;"",'المشاريع'!$A$6:$A$205,0)),2),0),0))</f>
        <v/>
      </c>
    </row>
    <row r="1783">
      <c r="A1783" s="13" t="n"/>
      <c r="B1783" s="5" t="n"/>
      <c r="C1783" s="19" t="n"/>
      <c r="D1783" s="5" t="n"/>
      <c r="E1783" s="6">
        <f>IF(B1783&amp;""="","",IFERROR(INDEX('المشاريع'!$B$6:$B$205,MATCH(B1783&amp;"",'المشاريع'!$A$6:$A$205,0))&amp;"","كود غير موجود"))</f>
        <v/>
      </c>
      <c r="F1783" s="18">
        <f>IF(OR(B1783&amp;""="",NOT(ISNUMBER(C1783))),"",IFERROR(IF(INDEX('المشاريع'!$D$6:$D$205,MATCH(B1783&amp;"",'المشاريع'!$A$6:$A$205,0))="بالساعة",ROUND(C1783*INDEX('المشاريع'!$F$6:$F$205,MATCH(B1783&amp;"",'المشاريع'!$A$6:$A$205,0)),2),0),0))</f>
        <v/>
      </c>
    </row>
    <row r="1784">
      <c r="A1784" s="13" t="n"/>
      <c r="B1784" s="5" t="n"/>
      <c r="C1784" s="19" t="n"/>
      <c r="D1784" s="5" t="n"/>
      <c r="E1784" s="6">
        <f>IF(B1784&amp;""="","",IFERROR(INDEX('المشاريع'!$B$6:$B$205,MATCH(B1784&amp;"",'المشاريع'!$A$6:$A$205,0))&amp;"","كود غير موجود"))</f>
        <v/>
      </c>
      <c r="F1784" s="18">
        <f>IF(OR(B1784&amp;""="",NOT(ISNUMBER(C1784))),"",IFERROR(IF(INDEX('المشاريع'!$D$6:$D$205,MATCH(B1784&amp;"",'المشاريع'!$A$6:$A$205,0))="بالساعة",ROUND(C1784*INDEX('المشاريع'!$F$6:$F$205,MATCH(B1784&amp;"",'المشاريع'!$A$6:$A$205,0)),2),0),0))</f>
        <v/>
      </c>
    </row>
    <row r="1785">
      <c r="A1785" s="13" t="n"/>
      <c r="B1785" s="5" t="n"/>
      <c r="C1785" s="19" t="n"/>
      <c r="D1785" s="5" t="n"/>
      <c r="E1785" s="6">
        <f>IF(B1785&amp;""="","",IFERROR(INDEX('المشاريع'!$B$6:$B$205,MATCH(B1785&amp;"",'المشاريع'!$A$6:$A$205,0))&amp;"","كود غير موجود"))</f>
        <v/>
      </c>
      <c r="F1785" s="18">
        <f>IF(OR(B1785&amp;""="",NOT(ISNUMBER(C1785))),"",IFERROR(IF(INDEX('المشاريع'!$D$6:$D$205,MATCH(B1785&amp;"",'المشاريع'!$A$6:$A$205,0))="بالساعة",ROUND(C1785*INDEX('المشاريع'!$F$6:$F$205,MATCH(B1785&amp;"",'المشاريع'!$A$6:$A$205,0)),2),0),0))</f>
        <v/>
      </c>
    </row>
    <row r="1786">
      <c r="A1786" s="13" t="n"/>
      <c r="B1786" s="5" t="n"/>
      <c r="C1786" s="19" t="n"/>
      <c r="D1786" s="5" t="n"/>
      <c r="E1786" s="6">
        <f>IF(B1786&amp;""="","",IFERROR(INDEX('المشاريع'!$B$6:$B$205,MATCH(B1786&amp;"",'المشاريع'!$A$6:$A$205,0))&amp;"","كود غير موجود"))</f>
        <v/>
      </c>
      <c r="F1786" s="18">
        <f>IF(OR(B1786&amp;""="",NOT(ISNUMBER(C1786))),"",IFERROR(IF(INDEX('المشاريع'!$D$6:$D$205,MATCH(B1786&amp;"",'المشاريع'!$A$6:$A$205,0))="بالساعة",ROUND(C1786*INDEX('المشاريع'!$F$6:$F$205,MATCH(B1786&amp;"",'المشاريع'!$A$6:$A$205,0)),2),0),0))</f>
        <v/>
      </c>
    </row>
    <row r="1787">
      <c r="A1787" s="13" t="n"/>
      <c r="B1787" s="5" t="n"/>
      <c r="C1787" s="19" t="n"/>
      <c r="D1787" s="5" t="n"/>
      <c r="E1787" s="6">
        <f>IF(B1787&amp;""="","",IFERROR(INDEX('المشاريع'!$B$6:$B$205,MATCH(B1787&amp;"",'المشاريع'!$A$6:$A$205,0))&amp;"","كود غير موجود"))</f>
        <v/>
      </c>
      <c r="F1787" s="18">
        <f>IF(OR(B1787&amp;""="",NOT(ISNUMBER(C1787))),"",IFERROR(IF(INDEX('المشاريع'!$D$6:$D$205,MATCH(B1787&amp;"",'المشاريع'!$A$6:$A$205,0))="بالساعة",ROUND(C1787*INDEX('المشاريع'!$F$6:$F$205,MATCH(B1787&amp;"",'المشاريع'!$A$6:$A$205,0)),2),0),0))</f>
        <v/>
      </c>
    </row>
    <row r="1788">
      <c r="A1788" s="13" t="n"/>
      <c r="B1788" s="5" t="n"/>
      <c r="C1788" s="19" t="n"/>
      <c r="D1788" s="5" t="n"/>
      <c r="E1788" s="6">
        <f>IF(B1788&amp;""="","",IFERROR(INDEX('المشاريع'!$B$6:$B$205,MATCH(B1788&amp;"",'المشاريع'!$A$6:$A$205,0))&amp;"","كود غير موجود"))</f>
        <v/>
      </c>
      <c r="F1788" s="18">
        <f>IF(OR(B1788&amp;""="",NOT(ISNUMBER(C1788))),"",IFERROR(IF(INDEX('المشاريع'!$D$6:$D$205,MATCH(B1788&amp;"",'المشاريع'!$A$6:$A$205,0))="بالساعة",ROUND(C1788*INDEX('المشاريع'!$F$6:$F$205,MATCH(B1788&amp;"",'المشاريع'!$A$6:$A$205,0)),2),0),0))</f>
        <v/>
      </c>
    </row>
    <row r="1789">
      <c r="A1789" s="13" t="n"/>
      <c r="B1789" s="5" t="n"/>
      <c r="C1789" s="19" t="n"/>
      <c r="D1789" s="5" t="n"/>
      <c r="E1789" s="6">
        <f>IF(B1789&amp;""="","",IFERROR(INDEX('المشاريع'!$B$6:$B$205,MATCH(B1789&amp;"",'المشاريع'!$A$6:$A$205,0))&amp;"","كود غير موجود"))</f>
        <v/>
      </c>
      <c r="F1789" s="18">
        <f>IF(OR(B1789&amp;""="",NOT(ISNUMBER(C1789))),"",IFERROR(IF(INDEX('المشاريع'!$D$6:$D$205,MATCH(B1789&amp;"",'المشاريع'!$A$6:$A$205,0))="بالساعة",ROUND(C1789*INDEX('المشاريع'!$F$6:$F$205,MATCH(B1789&amp;"",'المشاريع'!$A$6:$A$205,0)),2),0),0))</f>
        <v/>
      </c>
    </row>
    <row r="1790">
      <c r="A1790" s="13" t="n"/>
      <c r="B1790" s="5" t="n"/>
      <c r="C1790" s="19" t="n"/>
      <c r="D1790" s="5" t="n"/>
      <c r="E1790" s="6">
        <f>IF(B1790&amp;""="","",IFERROR(INDEX('المشاريع'!$B$6:$B$205,MATCH(B1790&amp;"",'المشاريع'!$A$6:$A$205,0))&amp;"","كود غير موجود"))</f>
        <v/>
      </c>
      <c r="F1790" s="18">
        <f>IF(OR(B1790&amp;""="",NOT(ISNUMBER(C1790))),"",IFERROR(IF(INDEX('المشاريع'!$D$6:$D$205,MATCH(B1790&amp;"",'المشاريع'!$A$6:$A$205,0))="بالساعة",ROUND(C1790*INDEX('المشاريع'!$F$6:$F$205,MATCH(B1790&amp;"",'المشاريع'!$A$6:$A$205,0)),2),0),0))</f>
        <v/>
      </c>
    </row>
    <row r="1791">
      <c r="A1791" s="13" t="n"/>
      <c r="B1791" s="5" t="n"/>
      <c r="C1791" s="19" t="n"/>
      <c r="D1791" s="5" t="n"/>
      <c r="E1791" s="6">
        <f>IF(B1791&amp;""="","",IFERROR(INDEX('المشاريع'!$B$6:$B$205,MATCH(B1791&amp;"",'المشاريع'!$A$6:$A$205,0))&amp;"","كود غير موجود"))</f>
        <v/>
      </c>
      <c r="F1791" s="18">
        <f>IF(OR(B1791&amp;""="",NOT(ISNUMBER(C1791))),"",IFERROR(IF(INDEX('المشاريع'!$D$6:$D$205,MATCH(B1791&amp;"",'المشاريع'!$A$6:$A$205,0))="بالساعة",ROUND(C1791*INDEX('المشاريع'!$F$6:$F$205,MATCH(B1791&amp;"",'المشاريع'!$A$6:$A$205,0)),2),0),0))</f>
        <v/>
      </c>
    </row>
    <row r="1792">
      <c r="A1792" s="13" t="n"/>
      <c r="B1792" s="5" t="n"/>
      <c r="C1792" s="19" t="n"/>
      <c r="D1792" s="5" t="n"/>
      <c r="E1792" s="6">
        <f>IF(B1792&amp;""="","",IFERROR(INDEX('المشاريع'!$B$6:$B$205,MATCH(B1792&amp;"",'المشاريع'!$A$6:$A$205,0))&amp;"","كود غير موجود"))</f>
        <v/>
      </c>
      <c r="F1792" s="18">
        <f>IF(OR(B1792&amp;""="",NOT(ISNUMBER(C1792))),"",IFERROR(IF(INDEX('المشاريع'!$D$6:$D$205,MATCH(B1792&amp;"",'المشاريع'!$A$6:$A$205,0))="بالساعة",ROUND(C1792*INDEX('المشاريع'!$F$6:$F$205,MATCH(B1792&amp;"",'المشاريع'!$A$6:$A$205,0)),2),0),0))</f>
        <v/>
      </c>
    </row>
    <row r="1793">
      <c r="A1793" s="13" t="n"/>
      <c r="B1793" s="5" t="n"/>
      <c r="C1793" s="19" t="n"/>
      <c r="D1793" s="5" t="n"/>
      <c r="E1793" s="6">
        <f>IF(B1793&amp;""="","",IFERROR(INDEX('المشاريع'!$B$6:$B$205,MATCH(B1793&amp;"",'المشاريع'!$A$6:$A$205,0))&amp;"","كود غير موجود"))</f>
        <v/>
      </c>
      <c r="F1793" s="18">
        <f>IF(OR(B1793&amp;""="",NOT(ISNUMBER(C1793))),"",IFERROR(IF(INDEX('المشاريع'!$D$6:$D$205,MATCH(B1793&amp;"",'المشاريع'!$A$6:$A$205,0))="بالساعة",ROUND(C1793*INDEX('المشاريع'!$F$6:$F$205,MATCH(B1793&amp;"",'المشاريع'!$A$6:$A$205,0)),2),0),0))</f>
        <v/>
      </c>
    </row>
    <row r="1794">
      <c r="A1794" s="13" t="n"/>
      <c r="B1794" s="5" t="n"/>
      <c r="C1794" s="19" t="n"/>
      <c r="D1794" s="5" t="n"/>
      <c r="E1794" s="6">
        <f>IF(B1794&amp;""="","",IFERROR(INDEX('المشاريع'!$B$6:$B$205,MATCH(B1794&amp;"",'المشاريع'!$A$6:$A$205,0))&amp;"","كود غير موجود"))</f>
        <v/>
      </c>
      <c r="F1794" s="18">
        <f>IF(OR(B1794&amp;""="",NOT(ISNUMBER(C1794))),"",IFERROR(IF(INDEX('المشاريع'!$D$6:$D$205,MATCH(B1794&amp;"",'المشاريع'!$A$6:$A$205,0))="بالساعة",ROUND(C1794*INDEX('المشاريع'!$F$6:$F$205,MATCH(B1794&amp;"",'المشاريع'!$A$6:$A$205,0)),2),0),0))</f>
        <v/>
      </c>
    </row>
    <row r="1795">
      <c r="A1795" s="13" t="n"/>
      <c r="B1795" s="5" t="n"/>
      <c r="C1795" s="19" t="n"/>
      <c r="D1795" s="5" t="n"/>
      <c r="E1795" s="6">
        <f>IF(B1795&amp;""="","",IFERROR(INDEX('المشاريع'!$B$6:$B$205,MATCH(B1795&amp;"",'المشاريع'!$A$6:$A$205,0))&amp;"","كود غير موجود"))</f>
        <v/>
      </c>
      <c r="F1795" s="18">
        <f>IF(OR(B1795&amp;""="",NOT(ISNUMBER(C1795))),"",IFERROR(IF(INDEX('المشاريع'!$D$6:$D$205,MATCH(B1795&amp;"",'المشاريع'!$A$6:$A$205,0))="بالساعة",ROUND(C1795*INDEX('المشاريع'!$F$6:$F$205,MATCH(B1795&amp;"",'المشاريع'!$A$6:$A$205,0)),2),0),0))</f>
        <v/>
      </c>
    </row>
    <row r="1796">
      <c r="A1796" s="13" t="n"/>
      <c r="B1796" s="5" t="n"/>
      <c r="C1796" s="19" t="n"/>
      <c r="D1796" s="5" t="n"/>
      <c r="E1796" s="6">
        <f>IF(B1796&amp;""="","",IFERROR(INDEX('المشاريع'!$B$6:$B$205,MATCH(B1796&amp;"",'المشاريع'!$A$6:$A$205,0))&amp;"","كود غير موجود"))</f>
        <v/>
      </c>
      <c r="F1796" s="18">
        <f>IF(OR(B1796&amp;""="",NOT(ISNUMBER(C1796))),"",IFERROR(IF(INDEX('المشاريع'!$D$6:$D$205,MATCH(B1796&amp;"",'المشاريع'!$A$6:$A$205,0))="بالساعة",ROUND(C1796*INDEX('المشاريع'!$F$6:$F$205,MATCH(B1796&amp;"",'المشاريع'!$A$6:$A$205,0)),2),0),0))</f>
        <v/>
      </c>
    </row>
    <row r="1797">
      <c r="A1797" s="13" t="n"/>
      <c r="B1797" s="5" t="n"/>
      <c r="C1797" s="19" t="n"/>
      <c r="D1797" s="5" t="n"/>
      <c r="E1797" s="6">
        <f>IF(B1797&amp;""="","",IFERROR(INDEX('المشاريع'!$B$6:$B$205,MATCH(B1797&amp;"",'المشاريع'!$A$6:$A$205,0))&amp;"","كود غير موجود"))</f>
        <v/>
      </c>
      <c r="F1797" s="18">
        <f>IF(OR(B1797&amp;""="",NOT(ISNUMBER(C1797))),"",IFERROR(IF(INDEX('المشاريع'!$D$6:$D$205,MATCH(B1797&amp;"",'المشاريع'!$A$6:$A$205,0))="بالساعة",ROUND(C1797*INDEX('المشاريع'!$F$6:$F$205,MATCH(B1797&amp;"",'المشاريع'!$A$6:$A$205,0)),2),0),0))</f>
        <v/>
      </c>
    </row>
    <row r="1798">
      <c r="A1798" s="13" t="n"/>
      <c r="B1798" s="5" t="n"/>
      <c r="C1798" s="19" t="n"/>
      <c r="D1798" s="5" t="n"/>
      <c r="E1798" s="6">
        <f>IF(B1798&amp;""="","",IFERROR(INDEX('المشاريع'!$B$6:$B$205,MATCH(B1798&amp;"",'المشاريع'!$A$6:$A$205,0))&amp;"","كود غير موجود"))</f>
        <v/>
      </c>
      <c r="F1798" s="18">
        <f>IF(OR(B1798&amp;""="",NOT(ISNUMBER(C1798))),"",IFERROR(IF(INDEX('المشاريع'!$D$6:$D$205,MATCH(B1798&amp;"",'المشاريع'!$A$6:$A$205,0))="بالساعة",ROUND(C1798*INDEX('المشاريع'!$F$6:$F$205,MATCH(B1798&amp;"",'المشاريع'!$A$6:$A$205,0)),2),0),0))</f>
        <v/>
      </c>
    </row>
    <row r="1799">
      <c r="A1799" s="13" t="n"/>
      <c r="B1799" s="5" t="n"/>
      <c r="C1799" s="19" t="n"/>
      <c r="D1799" s="5" t="n"/>
      <c r="E1799" s="6">
        <f>IF(B1799&amp;""="","",IFERROR(INDEX('المشاريع'!$B$6:$B$205,MATCH(B1799&amp;"",'المشاريع'!$A$6:$A$205,0))&amp;"","كود غير موجود"))</f>
        <v/>
      </c>
      <c r="F1799" s="18">
        <f>IF(OR(B1799&amp;""="",NOT(ISNUMBER(C1799))),"",IFERROR(IF(INDEX('المشاريع'!$D$6:$D$205,MATCH(B1799&amp;"",'المشاريع'!$A$6:$A$205,0))="بالساعة",ROUND(C1799*INDEX('المشاريع'!$F$6:$F$205,MATCH(B1799&amp;"",'المشاريع'!$A$6:$A$205,0)),2),0),0))</f>
        <v/>
      </c>
    </row>
    <row r="1800">
      <c r="A1800" s="13" t="n"/>
      <c r="B1800" s="5" t="n"/>
      <c r="C1800" s="19" t="n"/>
      <c r="D1800" s="5" t="n"/>
      <c r="E1800" s="6">
        <f>IF(B1800&amp;""="","",IFERROR(INDEX('المشاريع'!$B$6:$B$205,MATCH(B1800&amp;"",'المشاريع'!$A$6:$A$205,0))&amp;"","كود غير موجود"))</f>
        <v/>
      </c>
      <c r="F1800" s="18">
        <f>IF(OR(B1800&amp;""="",NOT(ISNUMBER(C1800))),"",IFERROR(IF(INDEX('المشاريع'!$D$6:$D$205,MATCH(B1800&amp;"",'المشاريع'!$A$6:$A$205,0))="بالساعة",ROUND(C1800*INDEX('المشاريع'!$F$6:$F$205,MATCH(B1800&amp;"",'المشاريع'!$A$6:$A$205,0)),2),0),0))</f>
        <v/>
      </c>
    </row>
    <row r="1801">
      <c r="A1801" s="13" t="n"/>
      <c r="B1801" s="5" t="n"/>
      <c r="C1801" s="19" t="n"/>
      <c r="D1801" s="5" t="n"/>
      <c r="E1801" s="6">
        <f>IF(B1801&amp;""="","",IFERROR(INDEX('المشاريع'!$B$6:$B$205,MATCH(B1801&amp;"",'المشاريع'!$A$6:$A$205,0))&amp;"","كود غير موجود"))</f>
        <v/>
      </c>
      <c r="F1801" s="18">
        <f>IF(OR(B1801&amp;""="",NOT(ISNUMBER(C1801))),"",IFERROR(IF(INDEX('المشاريع'!$D$6:$D$205,MATCH(B1801&amp;"",'المشاريع'!$A$6:$A$205,0))="بالساعة",ROUND(C1801*INDEX('المشاريع'!$F$6:$F$205,MATCH(B1801&amp;"",'المشاريع'!$A$6:$A$205,0)),2),0),0))</f>
        <v/>
      </c>
    </row>
    <row r="1802">
      <c r="A1802" s="13" t="n"/>
      <c r="B1802" s="5" t="n"/>
      <c r="C1802" s="19" t="n"/>
      <c r="D1802" s="5" t="n"/>
      <c r="E1802" s="6">
        <f>IF(B1802&amp;""="","",IFERROR(INDEX('المشاريع'!$B$6:$B$205,MATCH(B1802&amp;"",'المشاريع'!$A$6:$A$205,0))&amp;"","كود غير موجود"))</f>
        <v/>
      </c>
      <c r="F1802" s="18">
        <f>IF(OR(B1802&amp;""="",NOT(ISNUMBER(C1802))),"",IFERROR(IF(INDEX('المشاريع'!$D$6:$D$205,MATCH(B1802&amp;"",'المشاريع'!$A$6:$A$205,0))="بالساعة",ROUND(C1802*INDEX('المشاريع'!$F$6:$F$205,MATCH(B1802&amp;"",'المشاريع'!$A$6:$A$205,0)),2),0),0))</f>
        <v/>
      </c>
    </row>
    <row r="1803">
      <c r="A1803" s="13" t="n"/>
      <c r="B1803" s="5" t="n"/>
      <c r="C1803" s="19" t="n"/>
      <c r="D1803" s="5" t="n"/>
      <c r="E1803" s="6">
        <f>IF(B1803&amp;""="","",IFERROR(INDEX('المشاريع'!$B$6:$B$205,MATCH(B1803&amp;"",'المشاريع'!$A$6:$A$205,0))&amp;"","كود غير موجود"))</f>
        <v/>
      </c>
      <c r="F1803" s="18">
        <f>IF(OR(B1803&amp;""="",NOT(ISNUMBER(C1803))),"",IFERROR(IF(INDEX('المشاريع'!$D$6:$D$205,MATCH(B1803&amp;"",'المشاريع'!$A$6:$A$205,0))="بالساعة",ROUND(C1803*INDEX('المشاريع'!$F$6:$F$205,MATCH(B1803&amp;"",'المشاريع'!$A$6:$A$205,0)),2),0),0))</f>
        <v/>
      </c>
    </row>
    <row r="1804">
      <c r="A1804" s="13" t="n"/>
      <c r="B1804" s="5" t="n"/>
      <c r="C1804" s="19" t="n"/>
      <c r="D1804" s="5" t="n"/>
      <c r="E1804" s="6">
        <f>IF(B1804&amp;""="","",IFERROR(INDEX('المشاريع'!$B$6:$B$205,MATCH(B1804&amp;"",'المشاريع'!$A$6:$A$205,0))&amp;"","كود غير موجود"))</f>
        <v/>
      </c>
      <c r="F1804" s="18">
        <f>IF(OR(B1804&amp;""="",NOT(ISNUMBER(C1804))),"",IFERROR(IF(INDEX('المشاريع'!$D$6:$D$205,MATCH(B1804&amp;"",'المشاريع'!$A$6:$A$205,0))="بالساعة",ROUND(C1804*INDEX('المشاريع'!$F$6:$F$205,MATCH(B1804&amp;"",'المشاريع'!$A$6:$A$205,0)),2),0),0))</f>
        <v/>
      </c>
    </row>
    <row r="1805">
      <c r="A1805" s="13" t="n"/>
      <c r="B1805" s="5" t="n"/>
      <c r="C1805" s="19" t="n"/>
      <c r="D1805" s="5" t="n"/>
      <c r="E1805" s="6">
        <f>IF(B1805&amp;""="","",IFERROR(INDEX('المشاريع'!$B$6:$B$205,MATCH(B1805&amp;"",'المشاريع'!$A$6:$A$205,0))&amp;"","كود غير موجود"))</f>
        <v/>
      </c>
      <c r="F1805" s="18">
        <f>IF(OR(B1805&amp;""="",NOT(ISNUMBER(C1805))),"",IFERROR(IF(INDEX('المشاريع'!$D$6:$D$205,MATCH(B1805&amp;"",'المشاريع'!$A$6:$A$205,0))="بالساعة",ROUND(C1805*INDEX('المشاريع'!$F$6:$F$205,MATCH(B1805&amp;"",'المشاريع'!$A$6:$A$205,0)),2),0),0))</f>
        <v/>
      </c>
    </row>
    <row r="1806">
      <c r="A1806" s="13" t="n"/>
      <c r="B1806" s="5" t="n"/>
      <c r="C1806" s="19" t="n"/>
      <c r="D1806" s="5" t="n"/>
      <c r="E1806" s="6">
        <f>IF(B1806&amp;""="","",IFERROR(INDEX('المشاريع'!$B$6:$B$205,MATCH(B1806&amp;"",'المشاريع'!$A$6:$A$205,0))&amp;"","كود غير موجود"))</f>
        <v/>
      </c>
      <c r="F1806" s="18">
        <f>IF(OR(B1806&amp;""="",NOT(ISNUMBER(C1806))),"",IFERROR(IF(INDEX('المشاريع'!$D$6:$D$205,MATCH(B1806&amp;"",'المشاريع'!$A$6:$A$205,0))="بالساعة",ROUND(C1806*INDEX('المشاريع'!$F$6:$F$205,MATCH(B1806&amp;"",'المشاريع'!$A$6:$A$205,0)),2),0),0))</f>
        <v/>
      </c>
    </row>
    <row r="1807">
      <c r="A1807" s="13" t="n"/>
      <c r="B1807" s="5" t="n"/>
      <c r="C1807" s="19" t="n"/>
      <c r="D1807" s="5" t="n"/>
      <c r="E1807" s="6">
        <f>IF(B1807&amp;""="","",IFERROR(INDEX('المشاريع'!$B$6:$B$205,MATCH(B1807&amp;"",'المشاريع'!$A$6:$A$205,0))&amp;"","كود غير موجود"))</f>
        <v/>
      </c>
      <c r="F1807" s="18">
        <f>IF(OR(B1807&amp;""="",NOT(ISNUMBER(C1807))),"",IFERROR(IF(INDEX('المشاريع'!$D$6:$D$205,MATCH(B1807&amp;"",'المشاريع'!$A$6:$A$205,0))="بالساعة",ROUND(C1807*INDEX('المشاريع'!$F$6:$F$205,MATCH(B1807&amp;"",'المشاريع'!$A$6:$A$205,0)),2),0),0))</f>
        <v/>
      </c>
    </row>
    <row r="1808">
      <c r="A1808" s="13" t="n"/>
      <c r="B1808" s="5" t="n"/>
      <c r="C1808" s="19" t="n"/>
      <c r="D1808" s="5" t="n"/>
      <c r="E1808" s="6">
        <f>IF(B1808&amp;""="","",IFERROR(INDEX('المشاريع'!$B$6:$B$205,MATCH(B1808&amp;"",'المشاريع'!$A$6:$A$205,0))&amp;"","كود غير موجود"))</f>
        <v/>
      </c>
      <c r="F1808" s="18">
        <f>IF(OR(B1808&amp;""="",NOT(ISNUMBER(C1808))),"",IFERROR(IF(INDEX('المشاريع'!$D$6:$D$205,MATCH(B1808&amp;"",'المشاريع'!$A$6:$A$205,0))="بالساعة",ROUND(C1808*INDEX('المشاريع'!$F$6:$F$205,MATCH(B1808&amp;"",'المشاريع'!$A$6:$A$205,0)),2),0),0))</f>
        <v/>
      </c>
    </row>
    <row r="1809">
      <c r="A1809" s="13" t="n"/>
      <c r="B1809" s="5" t="n"/>
      <c r="C1809" s="19" t="n"/>
      <c r="D1809" s="5" t="n"/>
      <c r="E1809" s="6">
        <f>IF(B1809&amp;""="","",IFERROR(INDEX('المشاريع'!$B$6:$B$205,MATCH(B1809&amp;"",'المشاريع'!$A$6:$A$205,0))&amp;"","كود غير موجود"))</f>
        <v/>
      </c>
      <c r="F1809" s="18">
        <f>IF(OR(B1809&amp;""="",NOT(ISNUMBER(C1809))),"",IFERROR(IF(INDEX('المشاريع'!$D$6:$D$205,MATCH(B1809&amp;"",'المشاريع'!$A$6:$A$205,0))="بالساعة",ROUND(C1809*INDEX('المشاريع'!$F$6:$F$205,MATCH(B1809&amp;"",'المشاريع'!$A$6:$A$205,0)),2),0),0))</f>
        <v/>
      </c>
    </row>
    <row r="1810">
      <c r="A1810" s="13" t="n"/>
      <c r="B1810" s="5" t="n"/>
      <c r="C1810" s="19" t="n"/>
      <c r="D1810" s="5" t="n"/>
      <c r="E1810" s="6">
        <f>IF(B1810&amp;""="","",IFERROR(INDEX('المشاريع'!$B$6:$B$205,MATCH(B1810&amp;"",'المشاريع'!$A$6:$A$205,0))&amp;"","كود غير موجود"))</f>
        <v/>
      </c>
      <c r="F1810" s="18">
        <f>IF(OR(B1810&amp;""="",NOT(ISNUMBER(C1810))),"",IFERROR(IF(INDEX('المشاريع'!$D$6:$D$205,MATCH(B1810&amp;"",'المشاريع'!$A$6:$A$205,0))="بالساعة",ROUND(C1810*INDEX('المشاريع'!$F$6:$F$205,MATCH(B1810&amp;"",'المشاريع'!$A$6:$A$205,0)),2),0),0))</f>
        <v/>
      </c>
    </row>
    <row r="1811">
      <c r="A1811" s="13" t="n"/>
      <c r="B1811" s="5" t="n"/>
      <c r="C1811" s="19" t="n"/>
      <c r="D1811" s="5" t="n"/>
      <c r="E1811" s="6">
        <f>IF(B1811&amp;""="","",IFERROR(INDEX('المشاريع'!$B$6:$B$205,MATCH(B1811&amp;"",'المشاريع'!$A$6:$A$205,0))&amp;"","كود غير موجود"))</f>
        <v/>
      </c>
      <c r="F1811" s="18">
        <f>IF(OR(B1811&amp;""="",NOT(ISNUMBER(C1811))),"",IFERROR(IF(INDEX('المشاريع'!$D$6:$D$205,MATCH(B1811&amp;"",'المشاريع'!$A$6:$A$205,0))="بالساعة",ROUND(C1811*INDEX('المشاريع'!$F$6:$F$205,MATCH(B1811&amp;"",'المشاريع'!$A$6:$A$205,0)),2),0),0))</f>
        <v/>
      </c>
    </row>
    <row r="1812">
      <c r="A1812" s="13" t="n"/>
      <c r="B1812" s="5" t="n"/>
      <c r="C1812" s="19" t="n"/>
      <c r="D1812" s="5" t="n"/>
      <c r="E1812" s="6">
        <f>IF(B1812&amp;""="","",IFERROR(INDEX('المشاريع'!$B$6:$B$205,MATCH(B1812&amp;"",'المشاريع'!$A$6:$A$205,0))&amp;"","كود غير موجود"))</f>
        <v/>
      </c>
      <c r="F1812" s="18">
        <f>IF(OR(B1812&amp;""="",NOT(ISNUMBER(C1812))),"",IFERROR(IF(INDEX('المشاريع'!$D$6:$D$205,MATCH(B1812&amp;"",'المشاريع'!$A$6:$A$205,0))="بالساعة",ROUND(C1812*INDEX('المشاريع'!$F$6:$F$205,MATCH(B1812&amp;"",'المشاريع'!$A$6:$A$205,0)),2),0),0))</f>
        <v/>
      </c>
    </row>
    <row r="1813">
      <c r="A1813" s="13" t="n"/>
      <c r="B1813" s="5" t="n"/>
      <c r="C1813" s="19" t="n"/>
      <c r="D1813" s="5" t="n"/>
      <c r="E1813" s="6">
        <f>IF(B1813&amp;""="","",IFERROR(INDEX('المشاريع'!$B$6:$B$205,MATCH(B1813&amp;"",'المشاريع'!$A$6:$A$205,0))&amp;"","كود غير موجود"))</f>
        <v/>
      </c>
      <c r="F1813" s="18">
        <f>IF(OR(B1813&amp;""="",NOT(ISNUMBER(C1813))),"",IFERROR(IF(INDEX('المشاريع'!$D$6:$D$205,MATCH(B1813&amp;"",'المشاريع'!$A$6:$A$205,0))="بالساعة",ROUND(C1813*INDEX('المشاريع'!$F$6:$F$205,MATCH(B1813&amp;"",'المشاريع'!$A$6:$A$205,0)),2),0),0))</f>
        <v/>
      </c>
    </row>
    <row r="1814">
      <c r="A1814" s="13" t="n"/>
      <c r="B1814" s="5" t="n"/>
      <c r="C1814" s="19" t="n"/>
      <c r="D1814" s="5" t="n"/>
      <c r="E1814" s="6">
        <f>IF(B1814&amp;""="","",IFERROR(INDEX('المشاريع'!$B$6:$B$205,MATCH(B1814&amp;"",'المشاريع'!$A$6:$A$205,0))&amp;"","كود غير موجود"))</f>
        <v/>
      </c>
      <c r="F1814" s="18">
        <f>IF(OR(B1814&amp;""="",NOT(ISNUMBER(C1814))),"",IFERROR(IF(INDEX('المشاريع'!$D$6:$D$205,MATCH(B1814&amp;"",'المشاريع'!$A$6:$A$205,0))="بالساعة",ROUND(C1814*INDEX('المشاريع'!$F$6:$F$205,MATCH(B1814&amp;"",'المشاريع'!$A$6:$A$205,0)),2),0),0))</f>
        <v/>
      </c>
    </row>
    <row r="1815">
      <c r="A1815" s="13" t="n"/>
      <c r="B1815" s="5" t="n"/>
      <c r="C1815" s="19" t="n"/>
      <c r="D1815" s="5" t="n"/>
      <c r="E1815" s="6">
        <f>IF(B1815&amp;""="","",IFERROR(INDEX('المشاريع'!$B$6:$B$205,MATCH(B1815&amp;"",'المشاريع'!$A$6:$A$205,0))&amp;"","كود غير موجود"))</f>
        <v/>
      </c>
      <c r="F1815" s="18">
        <f>IF(OR(B1815&amp;""="",NOT(ISNUMBER(C1815))),"",IFERROR(IF(INDEX('المشاريع'!$D$6:$D$205,MATCH(B1815&amp;"",'المشاريع'!$A$6:$A$205,0))="بالساعة",ROUND(C1815*INDEX('المشاريع'!$F$6:$F$205,MATCH(B1815&amp;"",'المشاريع'!$A$6:$A$205,0)),2),0),0))</f>
        <v/>
      </c>
    </row>
    <row r="1816">
      <c r="A1816" s="13" t="n"/>
      <c r="B1816" s="5" t="n"/>
      <c r="C1816" s="19" t="n"/>
      <c r="D1816" s="5" t="n"/>
      <c r="E1816" s="6">
        <f>IF(B1816&amp;""="","",IFERROR(INDEX('المشاريع'!$B$6:$B$205,MATCH(B1816&amp;"",'المشاريع'!$A$6:$A$205,0))&amp;"","كود غير موجود"))</f>
        <v/>
      </c>
      <c r="F1816" s="18">
        <f>IF(OR(B1816&amp;""="",NOT(ISNUMBER(C1816))),"",IFERROR(IF(INDEX('المشاريع'!$D$6:$D$205,MATCH(B1816&amp;"",'المشاريع'!$A$6:$A$205,0))="بالساعة",ROUND(C1816*INDEX('المشاريع'!$F$6:$F$205,MATCH(B1816&amp;"",'المشاريع'!$A$6:$A$205,0)),2),0),0))</f>
        <v/>
      </c>
    </row>
    <row r="1817">
      <c r="A1817" s="13" t="n"/>
      <c r="B1817" s="5" t="n"/>
      <c r="C1817" s="19" t="n"/>
      <c r="D1817" s="5" t="n"/>
      <c r="E1817" s="6">
        <f>IF(B1817&amp;""="","",IFERROR(INDEX('المشاريع'!$B$6:$B$205,MATCH(B1817&amp;"",'المشاريع'!$A$6:$A$205,0))&amp;"","كود غير موجود"))</f>
        <v/>
      </c>
      <c r="F1817" s="18">
        <f>IF(OR(B1817&amp;""="",NOT(ISNUMBER(C1817))),"",IFERROR(IF(INDEX('المشاريع'!$D$6:$D$205,MATCH(B1817&amp;"",'المشاريع'!$A$6:$A$205,0))="بالساعة",ROUND(C1817*INDEX('المشاريع'!$F$6:$F$205,MATCH(B1817&amp;"",'المشاريع'!$A$6:$A$205,0)),2),0),0))</f>
        <v/>
      </c>
    </row>
    <row r="1818">
      <c r="A1818" s="13" t="n"/>
      <c r="B1818" s="5" t="n"/>
      <c r="C1818" s="19" t="n"/>
      <c r="D1818" s="5" t="n"/>
      <c r="E1818" s="6">
        <f>IF(B1818&amp;""="","",IFERROR(INDEX('المشاريع'!$B$6:$B$205,MATCH(B1818&amp;"",'المشاريع'!$A$6:$A$205,0))&amp;"","كود غير موجود"))</f>
        <v/>
      </c>
      <c r="F1818" s="18">
        <f>IF(OR(B1818&amp;""="",NOT(ISNUMBER(C1818))),"",IFERROR(IF(INDEX('المشاريع'!$D$6:$D$205,MATCH(B1818&amp;"",'المشاريع'!$A$6:$A$205,0))="بالساعة",ROUND(C1818*INDEX('المشاريع'!$F$6:$F$205,MATCH(B1818&amp;"",'المشاريع'!$A$6:$A$205,0)),2),0),0))</f>
        <v/>
      </c>
    </row>
    <row r="1819">
      <c r="A1819" s="13" t="n"/>
      <c r="B1819" s="5" t="n"/>
      <c r="C1819" s="19" t="n"/>
      <c r="D1819" s="5" t="n"/>
      <c r="E1819" s="6">
        <f>IF(B1819&amp;""="","",IFERROR(INDEX('المشاريع'!$B$6:$B$205,MATCH(B1819&amp;"",'المشاريع'!$A$6:$A$205,0))&amp;"","كود غير موجود"))</f>
        <v/>
      </c>
      <c r="F1819" s="18">
        <f>IF(OR(B1819&amp;""="",NOT(ISNUMBER(C1819))),"",IFERROR(IF(INDEX('المشاريع'!$D$6:$D$205,MATCH(B1819&amp;"",'المشاريع'!$A$6:$A$205,0))="بالساعة",ROUND(C1819*INDEX('المشاريع'!$F$6:$F$205,MATCH(B1819&amp;"",'المشاريع'!$A$6:$A$205,0)),2),0),0))</f>
        <v/>
      </c>
    </row>
    <row r="1820">
      <c r="A1820" s="13" t="n"/>
      <c r="B1820" s="5" t="n"/>
      <c r="C1820" s="19" t="n"/>
      <c r="D1820" s="5" t="n"/>
      <c r="E1820" s="6">
        <f>IF(B1820&amp;""="","",IFERROR(INDEX('المشاريع'!$B$6:$B$205,MATCH(B1820&amp;"",'المشاريع'!$A$6:$A$205,0))&amp;"","كود غير موجود"))</f>
        <v/>
      </c>
      <c r="F1820" s="18">
        <f>IF(OR(B1820&amp;""="",NOT(ISNUMBER(C1820))),"",IFERROR(IF(INDEX('المشاريع'!$D$6:$D$205,MATCH(B1820&amp;"",'المشاريع'!$A$6:$A$205,0))="بالساعة",ROUND(C1820*INDEX('المشاريع'!$F$6:$F$205,MATCH(B1820&amp;"",'المشاريع'!$A$6:$A$205,0)),2),0),0))</f>
        <v/>
      </c>
    </row>
    <row r="1821">
      <c r="A1821" s="13" t="n"/>
      <c r="B1821" s="5" t="n"/>
      <c r="C1821" s="19" t="n"/>
      <c r="D1821" s="5" t="n"/>
      <c r="E1821" s="6">
        <f>IF(B1821&amp;""="","",IFERROR(INDEX('المشاريع'!$B$6:$B$205,MATCH(B1821&amp;"",'المشاريع'!$A$6:$A$205,0))&amp;"","كود غير موجود"))</f>
        <v/>
      </c>
      <c r="F1821" s="18">
        <f>IF(OR(B1821&amp;""="",NOT(ISNUMBER(C1821))),"",IFERROR(IF(INDEX('المشاريع'!$D$6:$D$205,MATCH(B1821&amp;"",'المشاريع'!$A$6:$A$205,0))="بالساعة",ROUND(C1821*INDEX('المشاريع'!$F$6:$F$205,MATCH(B1821&amp;"",'المشاريع'!$A$6:$A$205,0)),2),0),0))</f>
        <v/>
      </c>
    </row>
    <row r="1822">
      <c r="A1822" s="13" t="n"/>
      <c r="B1822" s="5" t="n"/>
      <c r="C1822" s="19" t="n"/>
      <c r="D1822" s="5" t="n"/>
      <c r="E1822" s="6">
        <f>IF(B1822&amp;""="","",IFERROR(INDEX('المشاريع'!$B$6:$B$205,MATCH(B1822&amp;"",'المشاريع'!$A$6:$A$205,0))&amp;"","كود غير موجود"))</f>
        <v/>
      </c>
      <c r="F1822" s="18">
        <f>IF(OR(B1822&amp;""="",NOT(ISNUMBER(C1822))),"",IFERROR(IF(INDEX('المشاريع'!$D$6:$D$205,MATCH(B1822&amp;"",'المشاريع'!$A$6:$A$205,0))="بالساعة",ROUND(C1822*INDEX('المشاريع'!$F$6:$F$205,MATCH(B1822&amp;"",'المشاريع'!$A$6:$A$205,0)),2),0),0))</f>
        <v/>
      </c>
    </row>
    <row r="1823">
      <c r="A1823" s="13" t="n"/>
      <c r="B1823" s="5" t="n"/>
      <c r="C1823" s="19" t="n"/>
      <c r="D1823" s="5" t="n"/>
      <c r="E1823" s="6">
        <f>IF(B1823&amp;""="","",IFERROR(INDEX('المشاريع'!$B$6:$B$205,MATCH(B1823&amp;"",'المشاريع'!$A$6:$A$205,0))&amp;"","كود غير موجود"))</f>
        <v/>
      </c>
      <c r="F1823" s="18">
        <f>IF(OR(B1823&amp;""="",NOT(ISNUMBER(C1823))),"",IFERROR(IF(INDEX('المشاريع'!$D$6:$D$205,MATCH(B1823&amp;"",'المشاريع'!$A$6:$A$205,0))="بالساعة",ROUND(C1823*INDEX('المشاريع'!$F$6:$F$205,MATCH(B1823&amp;"",'المشاريع'!$A$6:$A$205,0)),2),0),0))</f>
        <v/>
      </c>
    </row>
    <row r="1824">
      <c r="A1824" s="13" t="n"/>
      <c r="B1824" s="5" t="n"/>
      <c r="C1824" s="19" t="n"/>
      <c r="D1824" s="5" t="n"/>
      <c r="E1824" s="6">
        <f>IF(B1824&amp;""="","",IFERROR(INDEX('المشاريع'!$B$6:$B$205,MATCH(B1824&amp;"",'المشاريع'!$A$6:$A$205,0))&amp;"","كود غير موجود"))</f>
        <v/>
      </c>
      <c r="F1824" s="18">
        <f>IF(OR(B1824&amp;""="",NOT(ISNUMBER(C1824))),"",IFERROR(IF(INDEX('المشاريع'!$D$6:$D$205,MATCH(B1824&amp;"",'المشاريع'!$A$6:$A$205,0))="بالساعة",ROUND(C1824*INDEX('المشاريع'!$F$6:$F$205,MATCH(B1824&amp;"",'المشاريع'!$A$6:$A$205,0)),2),0),0))</f>
        <v/>
      </c>
    </row>
    <row r="1825">
      <c r="A1825" s="13" t="n"/>
      <c r="B1825" s="5" t="n"/>
      <c r="C1825" s="19" t="n"/>
      <c r="D1825" s="5" t="n"/>
      <c r="E1825" s="6">
        <f>IF(B1825&amp;""="","",IFERROR(INDEX('المشاريع'!$B$6:$B$205,MATCH(B1825&amp;"",'المشاريع'!$A$6:$A$205,0))&amp;"","كود غير موجود"))</f>
        <v/>
      </c>
      <c r="F1825" s="18">
        <f>IF(OR(B1825&amp;""="",NOT(ISNUMBER(C1825))),"",IFERROR(IF(INDEX('المشاريع'!$D$6:$D$205,MATCH(B1825&amp;"",'المشاريع'!$A$6:$A$205,0))="بالساعة",ROUND(C1825*INDEX('المشاريع'!$F$6:$F$205,MATCH(B1825&amp;"",'المشاريع'!$A$6:$A$205,0)),2),0),0))</f>
        <v/>
      </c>
    </row>
    <row r="1826">
      <c r="A1826" s="13" t="n"/>
      <c r="B1826" s="5" t="n"/>
      <c r="C1826" s="19" t="n"/>
      <c r="D1826" s="5" t="n"/>
      <c r="E1826" s="6">
        <f>IF(B1826&amp;""="","",IFERROR(INDEX('المشاريع'!$B$6:$B$205,MATCH(B1826&amp;"",'المشاريع'!$A$6:$A$205,0))&amp;"","كود غير موجود"))</f>
        <v/>
      </c>
      <c r="F1826" s="18">
        <f>IF(OR(B1826&amp;""="",NOT(ISNUMBER(C1826))),"",IFERROR(IF(INDEX('المشاريع'!$D$6:$D$205,MATCH(B1826&amp;"",'المشاريع'!$A$6:$A$205,0))="بالساعة",ROUND(C1826*INDEX('المشاريع'!$F$6:$F$205,MATCH(B1826&amp;"",'المشاريع'!$A$6:$A$205,0)),2),0),0))</f>
        <v/>
      </c>
    </row>
    <row r="1827">
      <c r="A1827" s="13" t="n"/>
      <c r="B1827" s="5" t="n"/>
      <c r="C1827" s="19" t="n"/>
      <c r="D1827" s="5" t="n"/>
      <c r="E1827" s="6">
        <f>IF(B1827&amp;""="","",IFERROR(INDEX('المشاريع'!$B$6:$B$205,MATCH(B1827&amp;"",'المشاريع'!$A$6:$A$205,0))&amp;"","كود غير موجود"))</f>
        <v/>
      </c>
      <c r="F1827" s="18">
        <f>IF(OR(B1827&amp;""="",NOT(ISNUMBER(C1827))),"",IFERROR(IF(INDEX('المشاريع'!$D$6:$D$205,MATCH(B1827&amp;"",'المشاريع'!$A$6:$A$205,0))="بالساعة",ROUND(C1827*INDEX('المشاريع'!$F$6:$F$205,MATCH(B1827&amp;"",'المشاريع'!$A$6:$A$205,0)),2),0),0))</f>
        <v/>
      </c>
    </row>
    <row r="1828">
      <c r="A1828" s="13" t="n"/>
      <c r="B1828" s="5" t="n"/>
      <c r="C1828" s="19" t="n"/>
      <c r="D1828" s="5" t="n"/>
      <c r="E1828" s="6">
        <f>IF(B1828&amp;""="","",IFERROR(INDEX('المشاريع'!$B$6:$B$205,MATCH(B1828&amp;"",'المشاريع'!$A$6:$A$205,0))&amp;"","كود غير موجود"))</f>
        <v/>
      </c>
      <c r="F1828" s="18">
        <f>IF(OR(B1828&amp;""="",NOT(ISNUMBER(C1828))),"",IFERROR(IF(INDEX('المشاريع'!$D$6:$D$205,MATCH(B1828&amp;"",'المشاريع'!$A$6:$A$205,0))="بالساعة",ROUND(C1828*INDEX('المشاريع'!$F$6:$F$205,MATCH(B1828&amp;"",'المشاريع'!$A$6:$A$205,0)),2),0),0))</f>
        <v/>
      </c>
    </row>
    <row r="1829">
      <c r="A1829" s="13" t="n"/>
      <c r="B1829" s="5" t="n"/>
      <c r="C1829" s="19" t="n"/>
      <c r="D1829" s="5" t="n"/>
      <c r="E1829" s="6">
        <f>IF(B1829&amp;""="","",IFERROR(INDEX('المشاريع'!$B$6:$B$205,MATCH(B1829&amp;"",'المشاريع'!$A$6:$A$205,0))&amp;"","كود غير موجود"))</f>
        <v/>
      </c>
      <c r="F1829" s="18">
        <f>IF(OR(B1829&amp;""="",NOT(ISNUMBER(C1829))),"",IFERROR(IF(INDEX('المشاريع'!$D$6:$D$205,MATCH(B1829&amp;"",'المشاريع'!$A$6:$A$205,0))="بالساعة",ROUND(C1829*INDEX('المشاريع'!$F$6:$F$205,MATCH(B1829&amp;"",'المشاريع'!$A$6:$A$205,0)),2),0),0))</f>
        <v/>
      </c>
    </row>
    <row r="1830">
      <c r="A1830" s="13" t="n"/>
      <c r="B1830" s="5" t="n"/>
      <c r="C1830" s="19" t="n"/>
      <c r="D1830" s="5" t="n"/>
      <c r="E1830" s="6">
        <f>IF(B1830&amp;""="","",IFERROR(INDEX('المشاريع'!$B$6:$B$205,MATCH(B1830&amp;"",'المشاريع'!$A$6:$A$205,0))&amp;"","كود غير موجود"))</f>
        <v/>
      </c>
      <c r="F1830" s="18">
        <f>IF(OR(B1830&amp;""="",NOT(ISNUMBER(C1830))),"",IFERROR(IF(INDEX('المشاريع'!$D$6:$D$205,MATCH(B1830&amp;"",'المشاريع'!$A$6:$A$205,0))="بالساعة",ROUND(C1830*INDEX('المشاريع'!$F$6:$F$205,MATCH(B1830&amp;"",'المشاريع'!$A$6:$A$205,0)),2),0),0))</f>
        <v/>
      </c>
    </row>
    <row r="1831">
      <c r="A1831" s="13" t="n"/>
      <c r="B1831" s="5" t="n"/>
      <c r="C1831" s="19" t="n"/>
      <c r="D1831" s="5" t="n"/>
      <c r="E1831" s="6">
        <f>IF(B1831&amp;""="","",IFERROR(INDEX('المشاريع'!$B$6:$B$205,MATCH(B1831&amp;"",'المشاريع'!$A$6:$A$205,0))&amp;"","كود غير موجود"))</f>
        <v/>
      </c>
      <c r="F1831" s="18">
        <f>IF(OR(B1831&amp;""="",NOT(ISNUMBER(C1831))),"",IFERROR(IF(INDEX('المشاريع'!$D$6:$D$205,MATCH(B1831&amp;"",'المشاريع'!$A$6:$A$205,0))="بالساعة",ROUND(C1831*INDEX('المشاريع'!$F$6:$F$205,MATCH(B1831&amp;"",'المشاريع'!$A$6:$A$205,0)),2),0),0))</f>
        <v/>
      </c>
    </row>
    <row r="1832">
      <c r="A1832" s="13" t="n"/>
      <c r="B1832" s="5" t="n"/>
      <c r="C1832" s="19" t="n"/>
      <c r="D1832" s="5" t="n"/>
      <c r="E1832" s="6">
        <f>IF(B1832&amp;""="","",IFERROR(INDEX('المشاريع'!$B$6:$B$205,MATCH(B1832&amp;"",'المشاريع'!$A$6:$A$205,0))&amp;"","كود غير موجود"))</f>
        <v/>
      </c>
      <c r="F1832" s="18">
        <f>IF(OR(B1832&amp;""="",NOT(ISNUMBER(C1832))),"",IFERROR(IF(INDEX('المشاريع'!$D$6:$D$205,MATCH(B1832&amp;"",'المشاريع'!$A$6:$A$205,0))="بالساعة",ROUND(C1832*INDEX('المشاريع'!$F$6:$F$205,MATCH(B1832&amp;"",'المشاريع'!$A$6:$A$205,0)),2),0),0))</f>
        <v/>
      </c>
    </row>
    <row r="1833">
      <c r="A1833" s="13" t="n"/>
      <c r="B1833" s="5" t="n"/>
      <c r="C1833" s="19" t="n"/>
      <c r="D1833" s="5" t="n"/>
      <c r="E1833" s="6">
        <f>IF(B1833&amp;""="","",IFERROR(INDEX('المشاريع'!$B$6:$B$205,MATCH(B1833&amp;"",'المشاريع'!$A$6:$A$205,0))&amp;"","كود غير موجود"))</f>
        <v/>
      </c>
      <c r="F1833" s="18">
        <f>IF(OR(B1833&amp;""="",NOT(ISNUMBER(C1833))),"",IFERROR(IF(INDEX('المشاريع'!$D$6:$D$205,MATCH(B1833&amp;"",'المشاريع'!$A$6:$A$205,0))="بالساعة",ROUND(C1833*INDEX('المشاريع'!$F$6:$F$205,MATCH(B1833&amp;"",'المشاريع'!$A$6:$A$205,0)),2),0),0))</f>
        <v/>
      </c>
    </row>
    <row r="1834">
      <c r="A1834" s="13" t="n"/>
      <c r="B1834" s="5" t="n"/>
      <c r="C1834" s="19" t="n"/>
      <c r="D1834" s="5" t="n"/>
      <c r="E1834" s="6">
        <f>IF(B1834&amp;""="","",IFERROR(INDEX('المشاريع'!$B$6:$B$205,MATCH(B1834&amp;"",'المشاريع'!$A$6:$A$205,0))&amp;"","كود غير موجود"))</f>
        <v/>
      </c>
      <c r="F1834" s="18">
        <f>IF(OR(B1834&amp;""="",NOT(ISNUMBER(C1834))),"",IFERROR(IF(INDEX('المشاريع'!$D$6:$D$205,MATCH(B1834&amp;"",'المشاريع'!$A$6:$A$205,0))="بالساعة",ROUND(C1834*INDEX('المشاريع'!$F$6:$F$205,MATCH(B1834&amp;"",'المشاريع'!$A$6:$A$205,0)),2),0),0))</f>
        <v/>
      </c>
    </row>
    <row r="1835">
      <c r="A1835" s="13" t="n"/>
      <c r="B1835" s="5" t="n"/>
      <c r="C1835" s="19" t="n"/>
      <c r="D1835" s="5" t="n"/>
      <c r="E1835" s="6">
        <f>IF(B1835&amp;""="","",IFERROR(INDEX('المشاريع'!$B$6:$B$205,MATCH(B1835&amp;"",'المشاريع'!$A$6:$A$205,0))&amp;"","كود غير موجود"))</f>
        <v/>
      </c>
      <c r="F1835" s="18">
        <f>IF(OR(B1835&amp;""="",NOT(ISNUMBER(C1835))),"",IFERROR(IF(INDEX('المشاريع'!$D$6:$D$205,MATCH(B1835&amp;"",'المشاريع'!$A$6:$A$205,0))="بالساعة",ROUND(C1835*INDEX('المشاريع'!$F$6:$F$205,MATCH(B1835&amp;"",'المشاريع'!$A$6:$A$205,0)),2),0),0))</f>
        <v/>
      </c>
    </row>
    <row r="1836">
      <c r="A1836" s="13" t="n"/>
      <c r="B1836" s="5" t="n"/>
      <c r="C1836" s="19" t="n"/>
      <c r="D1836" s="5" t="n"/>
      <c r="E1836" s="6">
        <f>IF(B1836&amp;""="","",IFERROR(INDEX('المشاريع'!$B$6:$B$205,MATCH(B1836&amp;"",'المشاريع'!$A$6:$A$205,0))&amp;"","كود غير موجود"))</f>
        <v/>
      </c>
      <c r="F1836" s="18">
        <f>IF(OR(B1836&amp;""="",NOT(ISNUMBER(C1836))),"",IFERROR(IF(INDEX('المشاريع'!$D$6:$D$205,MATCH(B1836&amp;"",'المشاريع'!$A$6:$A$205,0))="بالساعة",ROUND(C1836*INDEX('المشاريع'!$F$6:$F$205,MATCH(B1836&amp;"",'المشاريع'!$A$6:$A$205,0)),2),0),0))</f>
        <v/>
      </c>
    </row>
    <row r="1837">
      <c r="A1837" s="13" t="n"/>
      <c r="B1837" s="5" t="n"/>
      <c r="C1837" s="19" t="n"/>
      <c r="D1837" s="5" t="n"/>
      <c r="E1837" s="6">
        <f>IF(B1837&amp;""="","",IFERROR(INDEX('المشاريع'!$B$6:$B$205,MATCH(B1837&amp;"",'المشاريع'!$A$6:$A$205,0))&amp;"","كود غير موجود"))</f>
        <v/>
      </c>
      <c r="F1837" s="18">
        <f>IF(OR(B1837&amp;""="",NOT(ISNUMBER(C1837))),"",IFERROR(IF(INDEX('المشاريع'!$D$6:$D$205,MATCH(B1837&amp;"",'المشاريع'!$A$6:$A$205,0))="بالساعة",ROUND(C1837*INDEX('المشاريع'!$F$6:$F$205,MATCH(B1837&amp;"",'المشاريع'!$A$6:$A$205,0)),2),0),0))</f>
        <v/>
      </c>
    </row>
    <row r="1838">
      <c r="A1838" s="13" t="n"/>
      <c r="B1838" s="5" t="n"/>
      <c r="C1838" s="19" t="n"/>
      <c r="D1838" s="5" t="n"/>
      <c r="E1838" s="6">
        <f>IF(B1838&amp;""="","",IFERROR(INDEX('المشاريع'!$B$6:$B$205,MATCH(B1838&amp;"",'المشاريع'!$A$6:$A$205,0))&amp;"","كود غير موجود"))</f>
        <v/>
      </c>
      <c r="F1838" s="18">
        <f>IF(OR(B1838&amp;""="",NOT(ISNUMBER(C1838))),"",IFERROR(IF(INDEX('المشاريع'!$D$6:$D$205,MATCH(B1838&amp;"",'المشاريع'!$A$6:$A$205,0))="بالساعة",ROUND(C1838*INDEX('المشاريع'!$F$6:$F$205,MATCH(B1838&amp;"",'المشاريع'!$A$6:$A$205,0)),2),0),0))</f>
        <v/>
      </c>
    </row>
    <row r="1839">
      <c r="A1839" s="13" t="n"/>
      <c r="B1839" s="5" t="n"/>
      <c r="C1839" s="19" t="n"/>
      <c r="D1839" s="5" t="n"/>
      <c r="E1839" s="6">
        <f>IF(B1839&amp;""="","",IFERROR(INDEX('المشاريع'!$B$6:$B$205,MATCH(B1839&amp;"",'المشاريع'!$A$6:$A$205,0))&amp;"","كود غير موجود"))</f>
        <v/>
      </c>
      <c r="F1839" s="18">
        <f>IF(OR(B1839&amp;""="",NOT(ISNUMBER(C1839))),"",IFERROR(IF(INDEX('المشاريع'!$D$6:$D$205,MATCH(B1839&amp;"",'المشاريع'!$A$6:$A$205,0))="بالساعة",ROUND(C1839*INDEX('المشاريع'!$F$6:$F$205,MATCH(B1839&amp;"",'المشاريع'!$A$6:$A$205,0)),2),0),0))</f>
        <v/>
      </c>
    </row>
    <row r="1840">
      <c r="A1840" s="13" t="n"/>
      <c r="B1840" s="5" t="n"/>
      <c r="C1840" s="19" t="n"/>
      <c r="D1840" s="5" t="n"/>
      <c r="E1840" s="6">
        <f>IF(B1840&amp;""="","",IFERROR(INDEX('المشاريع'!$B$6:$B$205,MATCH(B1840&amp;"",'المشاريع'!$A$6:$A$205,0))&amp;"","كود غير موجود"))</f>
        <v/>
      </c>
      <c r="F1840" s="18">
        <f>IF(OR(B1840&amp;""="",NOT(ISNUMBER(C1840))),"",IFERROR(IF(INDEX('المشاريع'!$D$6:$D$205,MATCH(B1840&amp;"",'المشاريع'!$A$6:$A$205,0))="بالساعة",ROUND(C1840*INDEX('المشاريع'!$F$6:$F$205,MATCH(B1840&amp;"",'المشاريع'!$A$6:$A$205,0)),2),0),0))</f>
        <v/>
      </c>
    </row>
    <row r="1841">
      <c r="A1841" s="13" t="n"/>
      <c r="B1841" s="5" t="n"/>
      <c r="C1841" s="19" t="n"/>
      <c r="D1841" s="5" t="n"/>
      <c r="E1841" s="6">
        <f>IF(B1841&amp;""="","",IFERROR(INDEX('المشاريع'!$B$6:$B$205,MATCH(B1841&amp;"",'المشاريع'!$A$6:$A$205,0))&amp;"","كود غير موجود"))</f>
        <v/>
      </c>
      <c r="F1841" s="18">
        <f>IF(OR(B1841&amp;""="",NOT(ISNUMBER(C1841))),"",IFERROR(IF(INDEX('المشاريع'!$D$6:$D$205,MATCH(B1841&amp;"",'المشاريع'!$A$6:$A$205,0))="بالساعة",ROUND(C1841*INDEX('المشاريع'!$F$6:$F$205,MATCH(B1841&amp;"",'المشاريع'!$A$6:$A$205,0)),2),0),0))</f>
        <v/>
      </c>
    </row>
    <row r="1842">
      <c r="A1842" s="13" t="n"/>
      <c r="B1842" s="5" t="n"/>
      <c r="C1842" s="19" t="n"/>
      <c r="D1842" s="5" t="n"/>
      <c r="E1842" s="6">
        <f>IF(B1842&amp;""="","",IFERROR(INDEX('المشاريع'!$B$6:$B$205,MATCH(B1842&amp;"",'المشاريع'!$A$6:$A$205,0))&amp;"","كود غير موجود"))</f>
        <v/>
      </c>
      <c r="F1842" s="18">
        <f>IF(OR(B1842&amp;""="",NOT(ISNUMBER(C1842))),"",IFERROR(IF(INDEX('المشاريع'!$D$6:$D$205,MATCH(B1842&amp;"",'المشاريع'!$A$6:$A$205,0))="بالساعة",ROUND(C1842*INDEX('المشاريع'!$F$6:$F$205,MATCH(B1842&amp;"",'المشاريع'!$A$6:$A$205,0)),2),0),0))</f>
        <v/>
      </c>
    </row>
    <row r="1843">
      <c r="A1843" s="13" t="n"/>
      <c r="B1843" s="5" t="n"/>
      <c r="C1843" s="19" t="n"/>
      <c r="D1843" s="5" t="n"/>
      <c r="E1843" s="6">
        <f>IF(B1843&amp;""="","",IFERROR(INDEX('المشاريع'!$B$6:$B$205,MATCH(B1843&amp;"",'المشاريع'!$A$6:$A$205,0))&amp;"","كود غير موجود"))</f>
        <v/>
      </c>
      <c r="F1843" s="18">
        <f>IF(OR(B1843&amp;""="",NOT(ISNUMBER(C1843))),"",IFERROR(IF(INDEX('المشاريع'!$D$6:$D$205,MATCH(B1843&amp;"",'المشاريع'!$A$6:$A$205,0))="بالساعة",ROUND(C1843*INDEX('المشاريع'!$F$6:$F$205,MATCH(B1843&amp;"",'المشاريع'!$A$6:$A$205,0)),2),0),0))</f>
        <v/>
      </c>
    </row>
    <row r="1844">
      <c r="A1844" s="13" t="n"/>
      <c r="B1844" s="5" t="n"/>
      <c r="C1844" s="19" t="n"/>
      <c r="D1844" s="5" t="n"/>
      <c r="E1844" s="6">
        <f>IF(B1844&amp;""="","",IFERROR(INDEX('المشاريع'!$B$6:$B$205,MATCH(B1844&amp;"",'المشاريع'!$A$6:$A$205,0))&amp;"","كود غير موجود"))</f>
        <v/>
      </c>
      <c r="F1844" s="18">
        <f>IF(OR(B1844&amp;""="",NOT(ISNUMBER(C1844))),"",IFERROR(IF(INDEX('المشاريع'!$D$6:$D$205,MATCH(B1844&amp;"",'المشاريع'!$A$6:$A$205,0))="بالساعة",ROUND(C1844*INDEX('المشاريع'!$F$6:$F$205,MATCH(B1844&amp;"",'المشاريع'!$A$6:$A$205,0)),2),0),0))</f>
        <v/>
      </c>
    </row>
    <row r="1845">
      <c r="A1845" s="13" t="n"/>
      <c r="B1845" s="5" t="n"/>
      <c r="C1845" s="19" t="n"/>
      <c r="D1845" s="5" t="n"/>
      <c r="E1845" s="6">
        <f>IF(B1845&amp;""="","",IFERROR(INDEX('المشاريع'!$B$6:$B$205,MATCH(B1845&amp;"",'المشاريع'!$A$6:$A$205,0))&amp;"","كود غير موجود"))</f>
        <v/>
      </c>
      <c r="F1845" s="18">
        <f>IF(OR(B1845&amp;""="",NOT(ISNUMBER(C1845))),"",IFERROR(IF(INDEX('المشاريع'!$D$6:$D$205,MATCH(B1845&amp;"",'المشاريع'!$A$6:$A$205,0))="بالساعة",ROUND(C1845*INDEX('المشاريع'!$F$6:$F$205,MATCH(B1845&amp;"",'المشاريع'!$A$6:$A$205,0)),2),0),0))</f>
        <v/>
      </c>
    </row>
    <row r="1846">
      <c r="A1846" s="13" t="n"/>
      <c r="B1846" s="5" t="n"/>
      <c r="C1846" s="19" t="n"/>
      <c r="D1846" s="5" t="n"/>
      <c r="E1846" s="6">
        <f>IF(B1846&amp;""="","",IFERROR(INDEX('المشاريع'!$B$6:$B$205,MATCH(B1846&amp;"",'المشاريع'!$A$6:$A$205,0))&amp;"","كود غير موجود"))</f>
        <v/>
      </c>
      <c r="F1846" s="18">
        <f>IF(OR(B1846&amp;""="",NOT(ISNUMBER(C1846))),"",IFERROR(IF(INDEX('المشاريع'!$D$6:$D$205,MATCH(B1846&amp;"",'المشاريع'!$A$6:$A$205,0))="بالساعة",ROUND(C1846*INDEX('المشاريع'!$F$6:$F$205,MATCH(B1846&amp;"",'المشاريع'!$A$6:$A$205,0)),2),0),0))</f>
        <v/>
      </c>
    </row>
    <row r="1847">
      <c r="A1847" s="13" t="n"/>
      <c r="B1847" s="5" t="n"/>
      <c r="C1847" s="19" t="n"/>
      <c r="D1847" s="5" t="n"/>
      <c r="E1847" s="6">
        <f>IF(B1847&amp;""="","",IFERROR(INDEX('المشاريع'!$B$6:$B$205,MATCH(B1847&amp;"",'المشاريع'!$A$6:$A$205,0))&amp;"","كود غير موجود"))</f>
        <v/>
      </c>
      <c r="F1847" s="18">
        <f>IF(OR(B1847&amp;""="",NOT(ISNUMBER(C1847))),"",IFERROR(IF(INDEX('المشاريع'!$D$6:$D$205,MATCH(B1847&amp;"",'المشاريع'!$A$6:$A$205,0))="بالساعة",ROUND(C1847*INDEX('المشاريع'!$F$6:$F$205,MATCH(B1847&amp;"",'المشاريع'!$A$6:$A$205,0)),2),0),0))</f>
        <v/>
      </c>
    </row>
    <row r="1848">
      <c r="A1848" s="13" t="n"/>
      <c r="B1848" s="5" t="n"/>
      <c r="C1848" s="19" t="n"/>
      <c r="D1848" s="5" t="n"/>
      <c r="E1848" s="6">
        <f>IF(B1848&amp;""="","",IFERROR(INDEX('المشاريع'!$B$6:$B$205,MATCH(B1848&amp;"",'المشاريع'!$A$6:$A$205,0))&amp;"","كود غير موجود"))</f>
        <v/>
      </c>
      <c r="F1848" s="18">
        <f>IF(OR(B1848&amp;""="",NOT(ISNUMBER(C1848))),"",IFERROR(IF(INDEX('المشاريع'!$D$6:$D$205,MATCH(B1848&amp;"",'المشاريع'!$A$6:$A$205,0))="بالساعة",ROUND(C1848*INDEX('المشاريع'!$F$6:$F$205,MATCH(B1848&amp;"",'المشاريع'!$A$6:$A$205,0)),2),0),0))</f>
        <v/>
      </c>
    </row>
    <row r="1849">
      <c r="A1849" s="13" t="n"/>
      <c r="B1849" s="5" t="n"/>
      <c r="C1849" s="19" t="n"/>
      <c r="D1849" s="5" t="n"/>
      <c r="E1849" s="6">
        <f>IF(B1849&amp;""="","",IFERROR(INDEX('المشاريع'!$B$6:$B$205,MATCH(B1849&amp;"",'المشاريع'!$A$6:$A$205,0))&amp;"","كود غير موجود"))</f>
        <v/>
      </c>
      <c r="F1849" s="18">
        <f>IF(OR(B1849&amp;""="",NOT(ISNUMBER(C1849))),"",IFERROR(IF(INDEX('المشاريع'!$D$6:$D$205,MATCH(B1849&amp;"",'المشاريع'!$A$6:$A$205,0))="بالساعة",ROUND(C1849*INDEX('المشاريع'!$F$6:$F$205,MATCH(B1849&amp;"",'المشاريع'!$A$6:$A$205,0)),2),0),0))</f>
        <v/>
      </c>
    </row>
    <row r="1850">
      <c r="A1850" s="13" t="n"/>
      <c r="B1850" s="5" t="n"/>
      <c r="C1850" s="19" t="n"/>
      <c r="D1850" s="5" t="n"/>
      <c r="E1850" s="6">
        <f>IF(B1850&amp;""="","",IFERROR(INDEX('المشاريع'!$B$6:$B$205,MATCH(B1850&amp;"",'المشاريع'!$A$6:$A$205,0))&amp;"","كود غير موجود"))</f>
        <v/>
      </c>
      <c r="F1850" s="18">
        <f>IF(OR(B1850&amp;""="",NOT(ISNUMBER(C1850))),"",IFERROR(IF(INDEX('المشاريع'!$D$6:$D$205,MATCH(B1850&amp;"",'المشاريع'!$A$6:$A$205,0))="بالساعة",ROUND(C1850*INDEX('المشاريع'!$F$6:$F$205,MATCH(B1850&amp;"",'المشاريع'!$A$6:$A$205,0)),2),0),0))</f>
        <v/>
      </c>
    </row>
    <row r="1851">
      <c r="A1851" s="13" t="n"/>
      <c r="B1851" s="5" t="n"/>
      <c r="C1851" s="19" t="n"/>
      <c r="D1851" s="5" t="n"/>
      <c r="E1851" s="6">
        <f>IF(B1851&amp;""="","",IFERROR(INDEX('المشاريع'!$B$6:$B$205,MATCH(B1851&amp;"",'المشاريع'!$A$6:$A$205,0))&amp;"","كود غير موجود"))</f>
        <v/>
      </c>
      <c r="F1851" s="18">
        <f>IF(OR(B1851&amp;""="",NOT(ISNUMBER(C1851))),"",IFERROR(IF(INDEX('المشاريع'!$D$6:$D$205,MATCH(B1851&amp;"",'المشاريع'!$A$6:$A$205,0))="بالساعة",ROUND(C1851*INDEX('المشاريع'!$F$6:$F$205,MATCH(B1851&amp;"",'المشاريع'!$A$6:$A$205,0)),2),0),0))</f>
        <v/>
      </c>
    </row>
    <row r="1852">
      <c r="A1852" s="13" t="n"/>
      <c r="B1852" s="5" t="n"/>
      <c r="C1852" s="19" t="n"/>
      <c r="D1852" s="5" t="n"/>
      <c r="E1852" s="6">
        <f>IF(B1852&amp;""="","",IFERROR(INDEX('المشاريع'!$B$6:$B$205,MATCH(B1852&amp;"",'المشاريع'!$A$6:$A$205,0))&amp;"","كود غير موجود"))</f>
        <v/>
      </c>
      <c r="F1852" s="18">
        <f>IF(OR(B1852&amp;""="",NOT(ISNUMBER(C1852))),"",IFERROR(IF(INDEX('المشاريع'!$D$6:$D$205,MATCH(B1852&amp;"",'المشاريع'!$A$6:$A$205,0))="بالساعة",ROUND(C1852*INDEX('المشاريع'!$F$6:$F$205,MATCH(B1852&amp;"",'المشاريع'!$A$6:$A$205,0)),2),0),0))</f>
        <v/>
      </c>
    </row>
    <row r="1853">
      <c r="A1853" s="13" t="n"/>
      <c r="B1853" s="5" t="n"/>
      <c r="C1853" s="19" t="n"/>
      <c r="D1853" s="5" t="n"/>
      <c r="E1853" s="6">
        <f>IF(B1853&amp;""="","",IFERROR(INDEX('المشاريع'!$B$6:$B$205,MATCH(B1853&amp;"",'المشاريع'!$A$6:$A$205,0))&amp;"","كود غير موجود"))</f>
        <v/>
      </c>
      <c r="F1853" s="18">
        <f>IF(OR(B1853&amp;""="",NOT(ISNUMBER(C1853))),"",IFERROR(IF(INDEX('المشاريع'!$D$6:$D$205,MATCH(B1853&amp;"",'المشاريع'!$A$6:$A$205,0))="بالساعة",ROUND(C1853*INDEX('المشاريع'!$F$6:$F$205,MATCH(B1853&amp;"",'المشاريع'!$A$6:$A$205,0)),2),0),0))</f>
        <v/>
      </c>
    </row>
    <row r="1854">
      <c r="A1854" s="13" t="n"/>
      <c r="B1854" s="5" t="n"/>
      <c r="C1854" s="19" t="n"/>
      <c r="D1854" s="5" t="n"/>
      <c r="E1854" s="6">
        <f>IF(B1854&amp;""="","",IFERROR(INDEX('المشاريع'!$B$6:$B$205,MATCH(B1854&amp;"",'المشاريع'!$A$6:$A$205,0))&amp;"","كود غير موجود"))</f>
        <v/>
      </c>
      <c r="F1854" s="18">
        <f>IF(OR(B1854&amp;""="",NOT(ISNUMBER(C1854))),"",IFERROR(IF(INDEX('المشاريع'!$D$6:$D$205,MATCH(B1854&amp;"",'المشاريع'!$A$6:$A$205,0))="بالساعة",ROUND(C1854*INDEX('المشاريع'!$F$6:$F$205,MATCH(B1854&amp;"",'المشاريع'!$A$6:$A$205,0)),2),0),0))</f>
        <v/>
      </c>
    </row>
    <row r="1855">
      <c r="A1855" s="13" t="n"/>
      <c r="B1855" s="5" t="n"/>
      <c r="C1855" s="19" t="n"/>
      <c r="D1855" s="5" t="n"/>
      <c r="E1855" s="6">
        <f>IF(B1855&amp;""="","",IFERROR(INDEX('المشاريع'!$B$6:$B$205,MATCH(B1855&amp;"",'المشاريع'!$A$6:$A$205,0))&amp;"","كود غير موجود"))</f>
        <v/>
      </c>
      <c r="F1855" s="18">
        <f>IF(OR(B1855&amp;""="",NOT(ISNUMBER(C1855))),"",IFERROR(IF(INDEX('المشاريع'!$D$6:$D$205,MATCH(B1855&amp;"",'المشاريع'!$A$6:$A$205,0))="بالساعة",ROUND(C1855*INDEX('المشاريع'!$F$6:$F$205,MATCH(B1855&amp;"",'المشاريع'!$A$6:$A$205,0)),2),0),0))</f>
        <v/>
      </c>
    </row>
    <row r="1856">
      <c r="A1856" s="13" t="n"/>
      <c r="B1856" s="5" t="n"/>
      <c r="C1856" s="19" t="n"/>
      <c r="D1856" s="5" t="n"/>
      <c r="E1856" s="6">
        <f>IF(B1856&amp;""="","",IFERROR(INDEX('المشاريع'!$B$6:$B$205,MATCH(B1856&amp;"",'المشاريع'!$A$6:$A$205,0))&amp;"","كود غير موجود"))</f>
        <v/>
      </c>
      <c r="F1856" s="18">
        <f>IF(OR(B1856&amp;""="",NOT(ISNUMBER(C1856))),"",IFERROR(IF(INDEX('المشاريع'!$D$6:$D$205,MATCH(B1856&amp;"",'المشاريع'!$A$6:$A$205,0))="بالساعة",ROUND(C1856*INDEX('المشاريع'!$F$6:$F$205,MATCH(B1856&amp;"",'المشاريع'!$A$6:$A$205,0)),2),0),0))</f>
        <v/>
      </c>
    </row>
    <row r="1857">
      <c r="A1857" s="13" t="n"/>
      <c r="B1857" s="5" t="n"/>
      <c r="C1857" s="19" t="n"/>
      <c r="D1857" s="5" t="n"/>
      <c r="E1857" s="6">
        <f>IF(B1857&amp;""="","",IFERROR(INDEX('المشاريع'!$B$6:$B$205,MATCH(B1857&amp;"",'المشاريع'!$A$6:$A$205,0))&amp;"","كود غير موجود"))</f>
        <v/>
      </c>
      <c r="F1857" s="18">
        <f>IF(OR(B1857&amp;""="",NOT(ISNUMBER(C1857))),"",IFERROR(IF(INDEX('المشاريع'!$D$6:$D$205,MATCH(B1857&amp;"",'المشاريع'!$A$6:$A$205,0))="بالساعة",ROUND(C1857*INDEX('المشاريع'!$F$6:$F$205,MATCH(B1857&amp;"",'المشاريع'!$A$6:$A$205,0)),2),0),0))</f>
        <v/>
      </c>
    </row>
    <row r="1858">
      <c r="A1858" s="13" t="n"/>
      <c r="B1858" s="5" t="n"/>
      <c r="C1858" s="19" t="n"/>
      <c r="D1858" s="5" t="n"/>
      <c r="E1858" s="6">
        <f>IF(B1858&amp;""="","",IFERROR(INDEX('المشاريع'!$B$6:$B$205,MATCH(B1858&amp;"",'المشاريع'!$A$6:$A$205,0))&amp;"","كود غير موجود"))</f>
        <v/>
      </c>
      <c r="F1858" s="18">
        <f>IF(OR(B1858&amp;""="",NOT(ISNUMBER(C1858))),"",IFERROR(IF(INDEX('المشاريع'!$D$6:$D$205,MATCH(B1858&amp;"",'المشاريع'!$A$6:$A$205,0))="بالساعة",ROUND(C1858*INDEX('المشاريع'!$F$6:$F$205,MATCH(B1858&amp;"",'المشاريع'!$A$6:$A$205,0)),2),0),0))</f>
        <v/>
      </c>
    </row>
    <row r="1859">
      <c r="A1859" s="13" t="n"/>
      <c r="B1859" s="5" t="n"/>
      <c r="C1859" s="19" t="n"/>
      <c r="D1859" s="5" t="n"/>
      <c r="E1859" s="6">
        <f>IF(B1859&amp;""="","",IFERROR(INDEX('المشاريع'!$B$6:$B$205,MATCH(B1859&amp;"",'المشاريع'!$A$6:$A$205,0))&amp;"","كود غير موجود"))</f>
        <v/>
      </c>
      <c r="F1859" s="18">
        <f>IF(OR(B1859&amp;""="",NOT(ISNUMBER(C1859))),"",IFERROR(IF(INDEX('المشاريع'!$D$6:$D$205,MATCH(B1859&amp;"",'المشاريع'!$A$6:$A$205,0))="بالساعة",ROUND(C1859*INDEX('المشاريع'!$F$6:$F$205,MATCH(B1859&amp;"",'المشاريع'!$A$6:$A$205,0)),2),0),0))</f>
        <v/>
      </c>
    </row>
    <row r="1860">
      <c r="A1860" s="13" t="n"/>
      <c r="B1860" s="5" t="n"/>
      <c r="C1860" s="19" t="n"/>
      <c r="D1860" s="5" t="n"/>
      <c r="E1860" s="6">
        <f>IF(B1860&amp;""="","",IFERROR(INDEX('المشاريع'!$B$6:$B$205,MATCH(B1860&amp;"",'المشاريع'!$A$6:$A$205,0))&amp;"","كود غير موجود"))</f>
        <v/>
      </c>
      <c r="F1860" s="18">
        <f>IF(OR(B1860&amp;""="",NOT(ISNUMBER(C1860))),"",IFERROR(IF(INDEX('المشاريع'!$D$6:$D$205,MATCH(B1860&amp;"",'المشاريع'!$A$6:$A$205,0))="بالساعة",ROUND(C1860*INDEX('المشاريع'!$F$6:$F$205,MATCH(B1860&amp;"",'المشاريع'!$A$6:$A$205,0)),2),0),0))</f>
        <v/>
      </c>
    </row>
    <row r="1861">
      <c r="A1861" s="13" t="n"/>
      <c r="B1861" s="5" t="n"/>
      <c r="C1861" s="19" t="n"/>
      <c r="D1861" s="5" t="n"/>
      <c r="E1861" s="6">
        <f>IF(B1861&amp;""="","",IFERROR(INDEX('المشاريع'!$B$6:$B$205,MATCH(B1861&amp;"",'المشاريع'!$A$6:$A$205,0))&amp;"","كود غير موجود"))</f>
        <v/>
      </c>
      <c r="F1861" s="18">
        <f>IF(OR(B1861&amp;""="",NOT(ISNUMBER(C1861))),"",IFERROR(IF(INDEX('المشاريع'!$D$6:$D$205,MATCH(B1861&amp;"",'المشاريع'!$A$6:$A$205,0))="بالساعة",ROUND(C1861*INDEX('المشاريع'!$F$6:$F$205,MATCH(B1861&amp;"",'المشاريع'!$A$6:$A$205,0)),2),0),0))</f>
        <v/>
      </c>
    </row>
    <row r="1862">
      <c r="A1862" s="13" t="n"/>
      <c r="B1862" s="5" t="n"/>
      <c r="C1862" s="19" t="n"/>
      <c r="D1862" s="5" t="n"/>
      <c r="E1862" s="6">
        <f>IF(B1862&amp;""="","",IFERROR(INDEX('المشاريع'!$B$6:$B$205,MATCH(B1862&amp;"",'المشاريع'!$A$6:$A$205,0))&amp;"","كود غير موجود"))</f>
        <v/>
      </c>
      <c r="F1862" s="18">
        <f>IF(OR(B1862&amp;""="",NOT(ISNUMBER(C1862))),"",IFERROR(IF(INDEX('المشاريع'!$D$6:$D$205,MATCH(B1862&amp;"",'المشاريع'!$A$6:$A$205,0))="بالساعة",ROUND(C1862*INDEX('المشاريع'!$F$6:$F$205,MATCH(B1862&amp;"",'المشاريع'!$A$6:$A$205,0)),2),0),0))</f>
        <v/>
      </c>
    </row>
    <row r="1863">
      <c r="A1863" s="13" t="n"/>
      <c r="B1863" s="5" t="n"/>
      <c r="C1863" s="19" t="n"/>
      <c r="D1863" s="5" t="n"/>
      <c r="E1863" s="6">
        <f>IF(B1863&amp;""="","",IFERROR(INDEX('المشاريع'!$B$6:$B$205,MATCH(B1863&amp;"",'المشاريع'!$A$6:$A$205,0))&amp;"","كود غير موجود"))</f>
        <v/>
      </c>
      <c r="F1863" s="18">
        <f>IF(OR(B1863&amp;""="",NOT(ISNUMBER(C1863))),"",IFERROR(IF(INDEX('المشاريع'!$D$6:$D$205,MATCH(B1863&amp;"",'المشاريع'!$A$6:$A$205,0))="بالساعة",ROUND(C1863*INDEX('المشاريع'!$F$6:$F$205,MATCH(B1863&amp;"",'المشاريع'!$A$6:$A$205,0)),2),0),0))</f>
        <v/>
      </c>
    </row>
    <row r="1864">
      <c r="A1864" s="13" t="n"/>
      <c r="B1864" s="5" t="n"/>
      <c r="C1864" s="19" t="n"/>
      <c r="D1864" s="5" t="n"/>
      <c r="E1864" s="6">
        <f>IF(B1864&amp;""="","",IFERROR(INDEX('المشاريع'!$B$6:$B$205,MATCH(B1864&amp;"",'المشاريع'!$A$6:$A$205,0))&amp;"","كود غير موجود"))</f>
        <v/>
      </c>
      <c r="F1864" s="18">
        <f>IF(OR(B1864&amp;""="",NOT(ISNUMBER(C1864))),"",IFERROR(IF(INDEX('المشاريع'!$D$6:$D$205,MATCH(B1864&amp;"",'المشاريع'!$A$6:$A$205,0))="بالساعة",ROUND(C1864*INDEX('المشاريع'!$F$6:$F$205,MATCH(B1864&amp;"",'المشاريع'!$A$6:$A$205,0)),2),0),0))</f>
        <v/>
      </c>
    </row>
    <row r="1865">
      <c r="A1865" s="13" t="n"/>
      <c r="B1865" s="5" t="n"/>
      <c r="C1865" s="19" t="n"/>
      <c r="D1865" s="5" t="n"/>
      <c r="E1865" s="6">
        <f>IF(B1865&amp;""="","",IFERROR(INDEX('المشاريع'!$B$6:$B$205,MATCH(B1865&amp;"",'المشاريع'!$A$6:$A$205,0))&amp;"","كود غير موجود"))</f>
        <v/>
      </c>
      <c r="F1865" s="18">
        <f>IF(OR(B1865&amp;""="",NOT(ISNUMBER(C1865))),"",IFERROR(IF(INDEX('المشاريع'!$D$6:$D$205,MATCH(B1865&amp;"",'المشاريع'!$A$6:$A$205,0))="بالساعة",ROUND(C1865*INDEX('المشاريع'!$F$6:$F$205,MATCH(B1865&amp;"",'المشاريع'!$A$6:$A$205,0)),2),0),0))</f>
        <v/>
      </c>
    </row>
    <row r="1866">
      <c r="A1866" s="13" t="n"/>
      <c r="B1866" s="5" t="n"/>
      <c r="C1866" s="19" t="n"/>
      <c r="D1866" s="5" t="n"/>
      <c r="E1866" s="6">
        <f>IF(B1866&amp;""="","",IFERROR(INDEX('المشاريع'!$B$6:$B$205,MATCH(B1866&amp;"",'المشاريع'!$A$6:$A$205,0))&amp;"","كود غير موجود"))</f>
        <v/>
      </c>
      <c r="F1866" s="18">
        <f>IF(OR(B1866&amp;""="",NOT(ISNUMBER(C1866))),"",IFERROR(IF(INDEX('المشاريع'!$D$6:$D$205,MATCH(B1866&amp;"",'المشاريع'!$A$6:$A$205,0))="بالساعة",ROUND(C1866*INDEX('المشاريع'!$F$6:$F$205,MATCH(B1866&amp;"",'المشاريع'!$A$6:$A$205,0)),2),0),0))</f>
        <v/>
      </c>
    </row>
    <row r="1867">
      <c r="A1867" s="13" t="n"/>
      <c r="B1867" s="5" t="n"/>
      <c r="C1867" s="19" t="n"/>
      <c r="D1867" s="5" t="n"/>
      <c r="E1867" s="6">
        <f>IF(B1867&amp;""="","",IFERROR(INDEX('المشاريع'!$B$6:$B$205,MATCH(B1867&amp;"",'المشاريع'!$A$6:$A$205,0))&amp;"","كود غير موجود"))</f>
        <v/>
      </c>
      <c r="F1867" s="18">
        <f>IF(OR(B1867&amp;""="",NOT(ISNUMBER(C1867))),"",IFERROR(IF(INDEX('المشاريع'!$D$6:$D$205,MATCH(B1867&amp;"",'المشاريع'!$A$6:$A$205,0))="بالساعة",ROUND(C1867*INDEX('المشاريع'!$F$6:$F$205,MATCH(B1867&amp;"",'المشاريع'!$A$6:$A$205,0)),2),0),0))</f>
        <v/>
      </c>
    </row>
    <row r="1868">
      <c r="A1868" s="13" t="n"/>
      <c r="B1868" s="5" t="n"/>
      <c r="C1868" s="19" t="n"/>
      <c r="D1868" s="5" t="n"/>
      <c r="E1868" s="6">
        <f>IF(B1868&amp;""="","",IFERROR(INDEX('المشاريع'!$B$6:$B$205,MATCH(B1868&amp;"",'المشاريع'!$A$6:$A$205,0))&amp;"","كود غير موجود"))</f>
        <v/>
      </c>
      <c r="F1868" s="18">
        <f>IF(OR(B1868&amp;""="",NOT(ISNUMBER(C1868))),"",IFERROR(IF(INDEX('المشاريع'!$D$6:$D$205,MATCH(B1868&amp;"",'المشاريع'!$A$6:$A$205,0))="بالساعة",ROUND(C1868*INDEX('المشاريع'!$F$6:$F$205,MATCH(B1868&amp;"",'المشاريع'!$A$6:$A$205,0)),2),0),0))</f>
        <v/>
      </c>
    </row>
    <row r="1869">
      <c r="A1869" s="13" t="n"/>
      <c r="B1869" s="5" t="n"/>
      <c r="C1869" s="19" t="n"/>
      <c r="D1869" s="5" t="n"/>
      <c r="E1869" s="6">
        <f>IF(B1869&amp;""="","",IFERROR(INDEX('المشاريع'!$B$6:$B$205,MATCH(B1869&amp;"",'المشاريع'!$A$6:$A$205,0))&amp;"","كود غير موجود"))</f>
        <v/>
      </c>
      <c r="F1869" s="18">
        <f>IF(OR(B1869&amp;""="",NOT(ISNUMBER(C1869))),"",IFERROR(IF(INDEX('المشاريع'!$D$6:$D$205,MATCH(B1869&amp;"",'المشاريع'!$A$6:$A$205,0))="بالساعة",ROUND(C1869*INDEX('المشاريع'!$F$6:$F$205,MATCH(B1869&amp;"",'المشاريع'!$A$6:$A$205,0)),2),0),0))</f>
        <v/>
      </c>
    </row>
    <row r="1870">
      <c r="A1870" s="13" t="n"/>
      <c r="B1870" s="5" t="n"/>
      <c r="C1870" s="19" t="n"/>
      <c r="D1870" s="5" t="n"/>
      <c r="E1870" s="6">
        <f>IF(B1870&amp;""="","",IFERROR(INDEX('المشاريع'!$B$6:$B$205,MATCH(B1870&amp;"",'المشاريع'!$A$6:$A$205,0))&amp;"","كود غير موجود"))</f>
        <v/>
      </c>
      <c r="F1870" s="18">
        <f>IF(OR(B1870&amp;""="",NOT(ISNUMBER(C1870))),"",IFERROR(IF(INDEX('المشاريع'!$D$6:$D$205,MATCH(B1870&amp;"",'المشاريع'!$A$6:$A$205,0))="بالساعة",ROUND(C1870*INDEX('المشاريع'!$F$6:$F$205,MATCH(B1870&amp;"",'المشاريع'!$A$6:$A$205,0)),2),0),0))</f>
        <v/>
      </c>
    </row>
    <row r="1871">
      <c r="A1871" s="13" t="n"/>
      <c r="B1871" s="5" t="n"/>
      <c r="C1871" s="19" t="n"/>
      <c r="D1871" s="5" t="n"/>
      <c r="E1871" s="6">
        <f>IF(B1871&amp;""="","",IFERROR(INDEX('المشاريع'!$B$6:$B$205,MATCH(B1871&amp;"",'المشاريع'!$A$6:$A$205,0))&amp;"","كود غير موجود"))</f>
        <v/>
      </c>
      <c r="F1871" s="18">
        <f>IF(OR(B1871&amp;""="",NOT(ISNUMBER(C1871))),"",IFERROR(IF(INDEX('المشاريع'!$D$6:$D$205,MATCH(B1871&amp;"",'المشاريع'!$A$6:$A$205,0))="بالساعة",ROUND(C1871*INDEX('المشاريع'!$F$6:$F$205,MATCH(B1871&amp;"",'المشاريع'!$A$6:$A$205,0)),2),0),0))</f>
        <v/>
      </c>
    </row>
    <row r="1872">
      <c r="A1872" s="13" t="n"/>
      <c r="B1872" s="5" t="n"/>
      <c r="C1872" s="19" t="n"/>
      <c r="D1872" s="5" t="n"/>
      <c r="E1872" s="6">
        <f>IF(B1872&amp;""="","",IFERROR(INDEX('المشاريع'!$B$6:$B$205,MATCH(B1872&amp;"",'المشاريع'!$A$6:$A$205,0))&amp;"","كود غير موجود"))</f>
        <v/>
      </c>
      <c r="F1872" s="18">
        <f>IF(OR(B1872&amp;""="",NOT(ISNUMBER(C1872))),"",IFERROR(IF(INDEX('المشاريع'!$D$6:$D$205,MATCH(B1872&amp;"",'المشاريع'!$A$6:$A$205,0))="بالساعة",ROUND(C1872*INDEX('المشاريع'!$F$6:$F$205,MATCH(B1872&amp;"",'المشاريع'!$A$6:$A$205,0)),2),0),0))</f>
        <v/>
      </c>
    </row>
    <row r="1873">
      <c r="A1873" s="13" t="n"/>
      <c r="B1873" s="5" t="n"/>
      <c r="C1873" s="19" t="n"/>
      <c r="D1873" s="5" t="n"/>
      <c r="E1873" s="6">
        <f>IF(B1873&amp;""="","",IFERROR(INDEX('المشاريع'!$B$6:$B$205,MATCH(B1873&amp;"",'المشاريع'!$A$6:$A$205,0))&amp;"","كود غير موجود"))</f>
        <v/>
      </c>
      <c r="F1873" s="18">
        <f>IF(OR(B1873&amp;""="",NOT(ISNUMBER(C1873))),"",IFERROR(IF(INDEX('المشاريع'!$D$6:$D$205,MATCH(B1873&amp;"",'المشاريع'!$A$6:$A$205,0))="بالساعة",ROUND(C1873*INDEX('المشاريع'!$F$6:$F$205,MATCH(B1873&amp;"",'المشاريع'!$A$6:$A$205,0)),2),0),0))</f>
        <v/>
      </c>
    </row>
    <row r="1874">
      <c r="A1874" s="13" t="n"/>
      <c r="B1874" s="5" t="n"/>
      <c r="C1874" s="19" t="n"/>
      <c r="D1874" s="5" t="n"/>
      <c r="E1874" s="6">
        <f>IF(B1874&amp;""="","",IFERROR(INDEX('المشاريع'!$B$6:$B$205,MATCH(B1874&amp;"",'المشاريع'!$A$6:$A$205,0))&amp;"","كود غير موجود"))</f>
        <v/>
      </c>
      <c r="F1874" s="18">
        <f>IF(OR(B1874&amp;""="",NOT(ISNUMBER(C1874))),"",IFERROR(IF(INDEX('المشاريع'!$D$6:$D$205,MATCH(B1874&amp;"",'المشاريع'!$A$6:$A$205,0))="بالساعة",ROUND(C1874*INDEX('المشاريع'!$F$6:$F$205,MATCH(B1874&amp;"",'المشاريع'!$A$6:$A$205,0)),2),0),0))</f>
        <v/>
      </c>
    </row>
    <row r="1875">
      <c r="A1875" s="13" t="n"/>
      <c r="B1875" s="5" t="n"/>
      <c r="C1875" s="19" t="n"/>
      <c r="D1875" s="5" t="n"/>
      <c r="E1875" s="6">
        <f>IF(B1875&amp;""="","",IFERROR(INDEX('المشاريع'!$B$6:$B$205,MATCH(B1875&amp;"",'المشاريع'!$A$6:$A$205,0))&amp;"","كود غير موجود"))</f>
        <v/>
      </c>
      <c r="F1875" s="18">
        <f>IF(OR(B1875&amp;""="",NOT(ISNUMBER(C1875))),"",IFERROR(IF(INDEX('المشاريع'!$D$6:$D$205,MATCH(B1875&amp;"",'المشاريع'!$A$6:$A$205,0))="بالساعة",ROUND(C1875*INDEX('المشاريع'!$F$6:$F$205,MATCH(B1875&amp;"",'المشاريع'!$A$6:$A$205,0)),2),0),0))</f>
        <v/>
      </c>
    </row>
    <row r="1876">
      <c r="A1876" s="13" t="n"/>
      <c r="B1876" s="5" t="n"/>
      <c r="C1876" s="19" t="n"/>
      <c r="D1876" s="5" t="n"/>
      <c r="E1876" s="6">
        <f>IF(B1876&amp;""="","",IFERROR(INDEX('المشاريع'!$B$6:$B$205,MATCH(B1876&amp;"",'المشاريع'!$A$6:$A$205,0))&amp;"","كود غير موجود"))</f>
        <v/>
      </c>
      <c r="F1876" s="18">
        <f>IF(OR(B1876&amp;""="",NOT(ISNUMBER(C1876))),"",IFERROR(IF(INDEX('المشاريع'!$D$6:$D$205,MATCH(B1876&amp;"",'المشاريع'!$A$6:$A$205,0))="بالساعة",ROUND(C1876*INDEX('المشاريع'!$F$6:$F$205,MATCH(B1876&amp;"",'المشاريع'!$A$6:$A$205,0)),2),0),0))</f>
        <v/>
      </c>
    </row>
    <row r="1877">
      <c r="A1877" s="13" t="n"/>
      <c r="B1877" s="5" t="n"/>
      <c r="C1877" s="19" t="n"/>
      <c r="D1877" s="5" t="n"/>
      <c r="E1877" s="6">
        <f>IF(B1877&amp;""="","",IFERROR(INDEX('المشاريع'!$B$6:$B$205,MATCH(B1877&amp;"",'المشاريع'!$A$6:$A$205,0))&amp;"","كود غير موجود"))</f>
        <v/>
      </c>
      <c r="F1877" s="18">
        <f>IF(OR(B1877&amp;""="",NOT(ISNUMBER(C1877))),"",IFERROR(IF(INDEX('المشاريع'!$D$6:$D$205,MATCH(B1877&amp;"",'المشاريع'!$A$6:$A$205,0))="بالساعة",ROUND(C1877*INDEX('المشاريع'!$F$6:$F$205,MATCH(B1877&amp;"",'المشاريع'!$A$6:$A$205,0)),2),0),0))</f>
        <v/>
      </c>
    </row>
    <row r="1878">
      <c r="A1878" s="13" t="n"/>
      <c r="B1878" s="5" t="n"/>
      <c r="C1878" s="19" t="n"/>
      <c r="D1878" s="5" t="n"/>
      <c r="E1878" s="6">
        <f>IF(B1878&amp;""="","",IFERROR(INDEX('المشاريع'!$B$6:$B$205,MATCH(B1878&amp;"",'المشاريع'!$A$6:$A$205,0))&amp;"","كود غير موجود"))</f>
        <v/>
      </c>
      <c r="F1878" s="18">
        <f>IF(OR(B1878&amp;""="",NOT(ISNUMBER(C1878))),"",IFERROR(IF(INDEX('المشاريع'!$D$6:$D$205,MATCH(B1878&amp;"",'المشاريع'!$A$6:$A$205,0))="بالساعة",ROUND(C1878*INDEX('المشاريع'!$F$6:$F$205,MATCH(B1878&amp;"",'المشاريع'!$A$6:$A$205,0)),2),0),0))</f>
        <v/>
      </c>
    </row>
    <row r="1879">
      <c r="A1879" s="13" t="n"/>
      <c r="B1879" s="5" t="n"/>
      <c r="C1879" s="19" t="n"/>
      <c r="D1879" s="5" t="n"/>
      <c r="E1879" s="6">
        <f>IF(B1879&amp;""="","",IFERROR(INDEX('المشاريع'!$B$6:$B$205,MATCH(B1879&amp;"",'المشاريع'!$A$6:$A$205,0))&amp;"","كود غير موجود"))</f>
        <v/>
      </c>
      <c r="F1879" s="18">
        <f>IF(OR(B1879&amp;""="",NOT(ISNUMBER(C1879))),"",IFERROR(IF(INDEX('المشاريع'!$D$6:$D$205,MATCH(B1879&amp;"",'المشاريع'!$A$6:$A$205,0))="بالساعة",ROUND(C1879*INDEX('المشاريع'!$F$6:$F$205,MATCH(B1879&amp;"",'المشاريع'!$A$6:$A$205,0)),2),0),0))</f>
        <v/>
      </c>
    </row>
    <row r="1880">
      <c r="A1880" s="13" t="n"/>
      <c r="B1880" s="5" t="n"/>
      <c r="C1880" s="19" t="n"/>
      <c r="D1880" s="5" t="n"/>
      <c r="E1880" s="6">
        <f>IF(B1880&amp;""="","",IFERROR(INDEX('المشاريع'!$B$6:$B$205,MATCH(B1880&amp;"",'المشاريع'!$A$6:$A$205,0))&amp;"","كود غير موجود"))</f>
        <v/>
      </c>
      <c r="F1880" s="18">
        <f>IF(OR(B1880&amp;""="",NOT(ISNUMBER(C1880))),"",IFERROR(IF(INDEX('المشاريع'!$D$6:$D$205,MATCH(B1880&amp;"",'المشاريع'!$A$6:$A$205,0))="بالساعة",ROUND(C1880*INDEX('المشاريع'!$F$6:$F$205,MATCH(B1880&amp;"",'المشاريع'!$A$6:$A$205,0)),2),0),0))</f>
        <v/>
      </c>
    </row>
    <row r="1881">
      <c r="A1881" s="13" t="n"/>
      <c r="B1881" s="5" t="n"/>
      <c r="C1881" s="19" t="n"/>
      <c r="D1881" s="5" t="n"/>
      <c r="E1881" s="6">
        <f>IF(B1881&amp;""="","",IFERROR(INDEX('المشاريع'!$B$6:$B$205,MATCH(B1881&amp;"",'المشاريع'!$A$6:$A$205,0))&amp;"","كود غير موجود"))</f>
        <v/>
      </c>
      <c r="F1881" s="18">
        <f>IF(OR(B1881&amp;""="",NOT(ISNUMBER(C1881))),"",IFERROR(IF(INDEX('المشاريع'!$D$6:$D$205,MATCH(B1881&amp;"",'المشاريع'!$A$6:$A$205,0))="بالساعة",ROUND(C1881*INDEX('المشاريع'!$F$6:$F$205,MATCH(B1881&amp;"",'المشاريع'!$A$6:$A$205,0)),2),0),0))</f>
        <v/>
      </c>
    </row>
    <row r="1882">
      <c r="A1882" s="13" t="n"/>
      <c r="B1882" s="5" t="n"/>
      <c r="C1882" s="19" t="n"/>
      <c r="D1882" s="5" t="n"/>
      <c r="E1882" s="6">
        <f>IF(B1882&amp;""="","",IFERROR(INDEX('المشاريع'!$B$6:$B$205,MATCH(B1882&amp;"",'المشاريع'!$A$6:$A$205,0))&amp;"","كود غير موجود"))</f>
        <v/>
      </c>
      <c r="F1882" s="18">
        <f>IF(OR(B1882&amp;""="",NOT(ISNUMBER(C1882))),"",IFERROR(IF(INDEX('المشاريع'!$D$6:$D$205,MATCH(B1882&amp;"",'المشاريع'!$A$6:$A$205,0))="بالساعة",ROUND(C1882*INDEX('المشاريع'!$F$6:$F$205,MATCH(B1882&amp;"",'المشاريع'!$A$6:$A$205,0)),2),0),0))</f>
        <v/>
      </c>
    </row>
    <row r="1883">
      <c r="A1883" s="13" t="n"/>
      <c r="B1883" s="5" t="n"/>
      <c r="C1883" s="19" t="n"/>
      <c r="D1883" s="5" t="n"/>
      <c r="E1883" s="6">
        <f>IF(B1883&amp;""="","",IFERROR(INDEX('المشاريع'!$B$6:$B$205,MATCH(B1883&amp;"",'المشاريع'!$A$6:$A$205,0))&amp;"","كود غير موجود"))</f>
        <v/>
      </c>
      <c r="F1883" s="18">
        <f>IF(OR(B1883&amp;""="",NOT(ISNUMBER(C1883))),"",IFERROR(IF(INDEX('المشاريع'!$D$6:$D$205,MATCH(B1883&amp;"",'المشاريع'!$A$6:$A$205,0))="بالساعة",ROUND(C1883*INDEX('المشاريع'!$F$6:$F$205,MATCH(B1883&amp;"",'المشاريع'!$A$6:$A$205,0)),2),0),0))</f>
        <v/>
      </c>
    </row>
    <row r="1884">
      <c r="A1884" s="13" t="n"/>
      <c r="B1884" s="5" t="n"/>
      <c r="C1884" s="19" t="n"/>
      <c r="D1884" s="5" t="n"/>
      <c r="E1884" s="6">
        <f>IF(B1884&amp;""="","",IFERROR(INDEX('المشاريع'!$B$6:$B$205,MATCH(B1884&amp;"",'المشاريع'!$A$6:$A$205,0))&amp;"","كود غير موجود"))</f>
        <v/>
      </c>
      <c r="F1884" s="18">
        <f>IF(OR(B1884&amp;""="",NOT(ISNUMBER(C1884))),"",IFERROR(IF(INDEX('المشاريع'!$D$6:$D$205,MATCH(B1884&amp;"",'المشاريع'!$A$6:$A$205,0))="بالساعة",ROUND(C1884*INDEX('المشاريع'!$F$6:$F$205,MATCH(B1884&amp;"",'المشاريع'!$A$6:$A$205,0)),2),0),0))</f>
        <v/>
      </c>
    </row>
    <row r="1885">
      <c r="A1885" s="13" t="n"/>
      <c r="B1885" s="5" t="n"/>
      <c r="C1885" s="19" t="n"/>
      <c r="D1885" s="5" t="n"/>
      <c r="E1885" s="6">
        <f>IF(B1885&amp;""="","",IFERROR(INDEX('المشاريع'!$B$6:$B$205,MATCH(B1885&amp;"",'المشاريع'!$A$6:$A$205,0))&amp;"","كود غير موجود"))</f>
        <v/>
      </c>
      <c r="F1885" s="18">
        <f>IF(OR(B1885&amp;""="",NOT(ISNUMBER(C1885))),"",IFERROR(IF(INDEX('المشاريع'!$D$6:$D$205,MATCH(B1885&amp;"",'المشاريع'!$A$6:$A$205,0))="بالساعة",ROUND(C1885*INDEX('المشاريع'!$F$6:$F$205,MATCH(B1885&amp;"",'المشاريع'!$A$6:$A$205,0)),2),0),0))</f>
        <v/>
      </c>
    </row>
    <row r="1886">
      <c r="A1886" s="13" t="n"/>
      <c r="B1886" s="5" t="n"/>
      <c r="C1886" s="19" t="n"/>
      <c r="D1886" s="5" t="n"/>
      <c r="E1886" s="6">
        <f>IF(B1886&amp;""="","",IFERROR(INDEX('المشاريع'!$B$6:$B$205,MATCH(B1886&amp;"",'المشاريع'!$A$6:$A$205,0))&amp;"","كود غير موجود"))</f>
        <v/>
      </c>
      <c r="F1886" s="18">
        <f>IF(OR(B1886&amp;""="",NOT(ISNUMBER(C1886))),"",IFERROR(IF(INDEX('المشاريع'!$D$6:$D$205,MATCH(B1886&amp;"",'المشاريع'!$A$6:$A$205,0))="بالساعة",ROUND(C1886*INDEX('المشاريع'!$F$6:$F$205,MATCH(B1886&amp;"",'المشاريع'!$A$6:$A$205,0)),2),0),0))</f>
        <v/>
      </c>
    </row>
    <row r="1887">
      <c r="A1887" s="13" t="n"/>
      <c r="B1887" s="5" t="n"/>
      <c r="C1887" s="19" t="n"/>
      <c r="D1887" s="5" t="n"/>
      <c r="E1887" s="6">
        <f>IF(B1887&amp;""="","",IFERROR(INDEX('المشاريع'!$B$6:$B$205,MATCH(B1887&amp;"",'المشاريع'!$A$6:$A$205,0))&amp;"","كود غير موجود"))</f>
        <v/>
      </c>
      <c r="F1887" s="18">
        <f>IF(OR(B1887&amp;""="",NOT(ISNUMBER(C1887))),"",IFERROR(IF(INDEX('المشاريع'!$D$6:$D$205,MATCH(B1887&amp;"",'المشاريع'!$A$6:$A$205,0))="بالساعة",ROUND(C1887*INDEX('المشاريع'!$F$6:$F$205,MATCH(B1887&amp;"",'المشاريع'!$A$6:$A$205,0)),2),0),0))</f>
        <v/>
      </c>
    </row>
    <row r="1888">
      <c r="A1888" s="13" t="n"/>
      <c r="B1888" s="5" t="n"/>
      <c r="C1888" s="19" t="n"/>
      <c r="D1888" s="5" t="n"/>
      <c r="E1888" s="6">
        <f>IF(B1888&amp;""="","",IFERROR(INDEX('المشاريع'!$B$6:$B$205,MATCH(B1888&amp;"",'المشاريع'!$A$6:$A$205,0))&amp;"","كود غير موجود"))</f>
        <v/>
      </c>
      <c r="F1888" s="18">
        <f>IF(OR(B1888&amp;""="",NOT(ISNUMBER(C1888))),"",IFERROR(IF(INDEX('المشاريع'!$D$6:$D$205,MATCH(B1888&amp;"",'المشاريع'!$A$6:$A$205,0))="بالساعة",ROUND(C1888*INDEX('المشاريع'!$F$6:$F$205,MATCH(B1888&amp;"",'المشاريع'!$A$6:$A$205,0)),2),0),0))</f>
        <v/>
      </c>
    </row>
    <row r="1889">
      <c r="A1889" s="13" t="n"/>
      <c r="B1889" s="5" t="n"/>
      <c r="C1889" s="19" t="n"/>
      <c r="D1889" s="5" t="n"/>
      <c r="E1889" s="6">
        <f>IF(B1889&amp;""="","",IFERROR(INDEX('المشاريع'!$B$6:$B$205,MATCH(B1889&amp;"",'المشاريع'!$A$6:$A$205,0))&amp;"","كود غير موجود"))</f>
        <v/>
      </c>
      <c r="F1889" s="18">
        <f>IF(OR(B1889&amp;""="",NOT(ISNUMBER(C1889))),"",IFERROR(IF(INDEX('المشاريع'!$D$6:$D$205,MATCH(B1889&amp;"",'المشاريع'!$A$6:$A$205,0))="بالساعة",ROUND(C1889*INDEX('المشاريع'!$F$6:$F$205,MATCH(B1889&amp;"",'المشاريع'!$A$6:$A$205,0)),2),0),0))</f>
        <v/>
      </c>
    </row>
    <row r="1890">
      <c r="A1890" s="13" t="n"/>
      <c r="B1890" s="5" t="n"/>
      <c r="C1890" s="19" t="n"/>
      <c r="D1890" s="5" t="n"/>
      <c r="E1890" s="6">
        <f>IF(B1890&amp;""="","",IFERROR(INDEX('المشاريع'!$B$6:$B$205,MATCH(B1890&amp;"",'المشاريع'!$A$6:$A$205,0))&amp;"","كود غير موجود"))</f>
        <v/>
      </c>
      <c r="F1890" s="18">
        <f>IF(OR(B1890&amp;""="",NOT(ISNUMBER(C1890))),"",IFERROR(IF(INDEX('المشاريع'!$D$6:$D$205,MATCH(B1890&amp;"",'المشاريع'!$A$6:$A$205,0))="بالساعة",ROUND(C1890*INDEX('المشاريع'!$F$6:$F$205,MATCH(B1890&amp;"",'المشاريع'!$A$6:$A$205,0)),2),0),0))</f>
        <v/>
      </c>
    </row>
    <row r="1891">
      <c r="A1891" s="13" t="n"/>
      <c r="B1891" s="5" t="n"/>
      <c r="C1891" s="19" t="n"/>
      <c r="D1891" s="5" t="n"/>
      <c r="E1891" s="6">
        <f>IF(B1891&amp;""="","",IFERROR(INDEX('المشاريع'!$B$6:$B$205,MATCH(B1891&amp;"",'المشاريع'!$A$6:$A$205,0))&amp;"","كود غير موجود"))</f>
        <v/>
      </c>
      <c r="F1891" s="18">
        <f>IF(OR(B1891&amp;""="",NOT(ISNUMBER(C1891))),"",IFERROR(IF(INDEX('المشاريع'!$D$6:$D$205,MATCH(B1891&amp;"",'المشاريع'!$A$6:$A$205,0))="بالساعة",ROUND(C1891*INDEX('المشاريع'!$F$6:$F$205,MATCH(B1891&amp;"",'المشاريع'!$A$6:$A$205,0)),2),0),0))</f>
        <v/>
      </c>
    </row>
    <row r="1892">
      <c r="A1892" s="13" t="n"/>
      <c r="B1892" s="5" t="n"/>
      <c r="C1892" s="19" t="n"/>
      <c r="D1892" s="5" t="n"/>
      <c r="E1892" s="6">
        <f>IF(B1892&amp;""="","",IFERROR(INDEX('المشاريع'!$B$6:$B$205,MATCH(B1892&amp;"",'المشاريع'!$A$6:$A$205,0))&amp;"","كود غير موجود"))</f>
        <v/>
      </c>
      <c r="F1892" s="18">
        <f>IF(OR(B1892&amp;""="",NOT(ISNUMBER(C1892))),"",IFERROR(IF(INDEX('المشاريع'!$D$6:$D$205,MATCH(B1892&amp;"",'المشاريع'!$A$6:$A$205,0))="بالساعة",ROUND(C1892*INDEX('المشاريع'!$F$6:$F$205,MATCH(B1892&amp;"",'المشاريع'!$A$6:$A$205,0)),2),0),0))</f>
        <v/>
      </c>
    </row>
    <row r="1893">
      <c r="A1893" s="13" t="n"/>
      <c r="B1893" s="5" t="n"/>
      <c r="C1893" s="19" t="n"/>
      <c r="D1893" s="5" t="n"/>
      <c r="E1893" s="6">
        <f>IF(B1893&amp;""="","",IFERROR(INDEX('المشاريع'!$B$6:$B$205,MATCH(B1893&amp;"",'المشاريع'!$A$6:$A$205,0))&amp;"","كود غير موجود"))</f>
        <v/>
      </c>
      <c r="F1893" s="18">
        <f>IF(OR(B1893&amp;""="",NOT(ISNUMBER(C1893))),"",IFERROR(IF(INDEX('المشاريع'!$D$6:$D$205,MATCH(B1893&amp;"",'المشاريع'!$A$6:$A$205,0))="بالساعة",ROUND(C1893*INDEX('المشاريع'!$F$6:$F$205,MATCH(B1893&amp;"",'المشاريع'!$A$6:$A$205,0)),2),0),0))</f>
        <v/>
      </c>
    </row>
    <row r="1894">
      <c r="A1894" s="13" t="n"/>
      <c r="B1894" s="5" t="n"/>
      <c r="C1894" s="19" t="n"/>
      <c r="D1894" s="5" t="n"/>
      <c r="E1894" s="6">
        <f>IF(B1894&amp;""="","",IFERROR(INDEX('المشاريع'!$B$6:$B$205,MATCH(B1894&amp;"",'المشاريع'!$A$6:$A$205,0))&amp;"","كود غير موجود"))</f>
        <v/>
      </c>
      <c r="F1894" s="18">
        <f>IF(OR(B1894&amp;""="",NOT(ISNUMBER(C1894))),"",IFERROR(IF(INDEX('المشاريع'!$D$6:$D$205,MATCH(B1894&amp;"",'المشاريع'!$A$6:$A$205,0))="بالساعة",ROUND(C1894*INDEX('المشاريع'!$F$6:$F$205,MATCH(B1894&amp;"",'المشاريع'!$A$6:$A$205,0)),2),0),0))</f>
        <v/>
      </c>
    </row>
    <row r="1895">
      <c r="A1895" s="13" t="n"/>
      <c r="B1895" s="5" t="n"/>
      <c r="C1895" s="19" t="n"/>
      <c r="D1895" s="5" t="n"/>
      <c r="E1895" s="6">
        <f>IF(B1895&amp;""="","",IFERROR(INDEX('المشاريع'!$B$6:$B$205,MATCH(B1895&amp;"",'المشاريع'!$A$6:$A$205,0))&amp;"","كود غير موجود"))</f>
        <v/>
      </c>
      <c r="F1895" s="18">
        <f>IF(OR(B1895&amp;""="",NOT(ISNUMBER(C1895))),"",IFERROR(IF(INDEX('المشاريع'!$D$6:$D$205,MATCH(B1895&amp;"",'المشاريع'!$A$6:$A$205,0))="بالساعة",ROUND(C1895*INDEX('المشاريع'!$F$6:$F$205,MATCH(B1895&amp;"",'المشاريع'!$A$6:$A$205,0)),2),0),0))</f>
        <v/>
      </c>
    </row>
    <row r="1896">
      <c r="A1896" s="13" t="n"/>
      <c r="B1896" s="5" t="n"/>
      <c r="C1896" s="19" t="n"/>
      <c r="D1896" s="5" t="n"/>
      <c r="E1896" s="6">
        <f>IF(B1896&amp;""="","",IFERROR(INDEX('المشاريع'!$B$6:$B$205,MATCH(B1896&amp;"",'المشاريع'!$A$6:$A$205,0))&amp;"","كود غير موجود"))</f>
        <v/>
      </c>
      <c r="F1896" s="18">
        <f>IF(OR(B1896&amp;""="",NOT(ISNUMBER(C1896))),"",IFERROR(IF(INDEX('المشاريع'!$D$6:$D$205,MATCH(B1896&amp;"",'المشاريع'!$A$6:$A$205,0))="بالساعة",ROUND(C1896*INDEX('المشاريع'!$F$6:$F$205,MATCH(B1896&amp;"",'المشاريع'!$A$6:$A$205,0)),2),0),0))</f>
        <v/>
      </c>
    </row>
    <row r="1897">
      <c r="A1897" s="13" t="n"/>
      <c r="B1897" s="5" t="n"/>
      <c r="C1897" s="19" t="n"/>
      <c r="D1897" s="5" t="n"/>
      <c r="E1897" s="6">
        <f>IF(B1897&amp;""="","",IFERROR(INDEX('المشاريع'!$B$6:$B$205,MATCH(B1897&amp;"",'المشاريع'!$A$6:$A$205,0))&amp;"","كود غير موجود"))</f>
        <v/>
      </c>
      <c r="F1897" s="18">
        <f>IF(OR(B1897&amp;""="",NOT(ISNUMBER(C1897))),"",IFERROR(IF(INDEX('المشاريع'!$D$6:$D$205,MATCH(B1897&amp;"",'المشاريع'!$A$6:$A$205,0))="بالساعة",ROUND(C1897*INDEX('المشاريع'!$F$6:$F$205,MATCH(B1897&amp;"",'المشاريع'!$A$6:$A$205,0)),2),0),0))</f>
        <v/>
      </c>
    </row>
    <row r="1898">
      <c r="A1898" s="13" t="n"/>
      <c r="B1898" s="5" t="n"/>
      <c r="C1898" s="19" t="n"/>
      <c r="D1898" s="5" t="n"/>
      <c r="E1898" s="6">
        <f>IF(B1898&amp;""="","",IFERROR(INDEX('المشاريع'!$B$6:$B$205,MATCH(B1898&amp;"",'المشاريع'!$A$6:$A$205,0))&amp;"","كود غير موجود"))</f>
        <v/>
      </c>
      <c r="F1898" s="18">
        <f>IF(OR(B1898&amp;""="",NOT(ISNUMBER(C1898))),"",IFERROR(IF(INDEX('المشاريع'!$D$6:$D$205,MATCH(B1898&amp;"",'المشاريع'!$A$6:$A$205,0))="بالساعة",ROUND(C1898*INDEX('المشاريع'!$F$6:$F$205,MATCH(B1898&amp;"",'المشاريع'!$A$6:$A$205,0)),2),0),0))</f>
        <v/>
      </c>
    </row>
    <row r="1899">
      <c r="A1899" s="13" t="n"/>
      <c r="B1899" s="5" t="n"/>
      <c r="C1899" s="19" t="n"/>
      <c r="D1899" s="5" t="n"/>
      <c r="E1899" s="6">
        <f>IF(B1899&amp;""="","",IFERROR(INDEX('المشاريع'!$B$6:$B$205,MATCH(B1899&amp;"",'المشاريع'!$A$6:$A$205,0))&amp;"","كود غير موجود"))</f>
        <v/>
      </c>
      <c r="F1899" s="18">
        <f>IF(OR(B1899&amp;""="",NOT(ISNUMBER(C1899))),"",IFERROR(IF(INDEX('المشاريع'!$D$6:$D$205,MATCH(B1899&amp;"",'المشاريع'!$A$6:$A$205,0))="بالساعة",ROUND(C1899*INDEX('المشاريع'!$F$6:$F$205,MATCH(B1899&amp;"",'المشاريع'!$A$6:$A$205,0)),2),0),0))</f>
        <v/>
      </c>
    </row>
    <row r="1900">
      <c r="A1900" s="13" t="n"/>
      <c r="B1900" s="5" t="n"/>
      <c r="C1900" s="19" t="n"/>
      <c r="D1900" s="5" t="n"/>
      <c r="E1900" s="6">
        <f>IF(B1900&amp;""="","",IFERROR(INDEX('المشاريع'!$B$6:$B$205,MATCH(B1900&amp;"",'المشاريع'!$A$6:$A$205,0))&amp;"","كود غير موجود"))</f>
        <v/>
      </c>
      <c r="F1900" s="18">
        <f>IF(OR(B1900&amp;""="",NOT(ISNUMBER(C1900))),"",IFERROR(IF(INDEX('المشاريع'!$D$6:$D$205,MATCH(B1900&amp;"",'المشاريع'!$A$6:$A$205,0))="بالساعة",ROUND(C1900*INDEX('المشاريع'!$F$6:$F$205,MATCH(B1900&amp;"",'المشاريع'!$A$6:$A$205,0)),2),0),0))</f>
        <v/>
      </c>
    </row>
    <row r="1901">
      <c r="A1901" s="13" t="n"/>
      <c r="B1901" s="5" t="n"/>
      <c r="C1901" s="19" t="n"/>
      <c r="D1901" s="5" t="n"/>
      <c r="E1901" s="6">
        <f>IF(B1901&amp;""="","",IFERROR(INDEX('المشاريع'!$B$6:$B$205,MATCH(B1901&amp;"",'المشاريع'!$A$6:$A$205,0))&amp;"","كود غير موجود"))</f>
        <v/>
      </c>
      <c r="F1901" s="18">
        <f>IF(OR(B1901&amp;""="",NOT(ISNUMBER(C1901))),"",IFERROR(IF(INDEX('المشاريع'!$D$6:$D$205,MATCH(B1901&amp;"",'المشاريع'!$A$6:$A$205,0))="بالساعة",ROUND(C1901*INDEX('المشاريع'!$F$6:$F$205,MATCH(B1901&amp;"",'المشاريع'!$A$6:$A$205,0)),2),0),0))</f>
        <v/>
      </c>
    </row>
    <row r="1902">
      <c r="A1902" s="13" t="n"/>
      <c r="B1902" s="5" t="n"/>
      <c r="C1902" s="19" t="n"/>
      <c r="D1902" s="5" t="n"/>
      <c r="E1902" s="6">
        <f>IF(B1902&amp;""="","",IFERROR(INDEX('المشاريع'!$B$6:$B$205,MATCH(B1902&amp;"",'المشاريع'!$A$6:$A$205,0))&amp;"","كود غير موجود"))</f>
        <v/>
      </c>
      <c r="F1902" s="18">
        <f>IF(OR(B1902&amp;""="",NOT(ISNUMBER(C1902))),"",IFERROR(IF(INDEX('المشاريع'!$D$6:$D$205,MATCH(B1902&amp;"",'المشاريع'!$A$6:$A$205,0))="بالساعة",ROUND(C1902*INDEX('المشاريع'!$F$6:$F$205,MATCH(B1902&amp;"",'المشاريع'!$A$6:$A$205,0)),2),0),0))</f>
        <v/>
      </c>
    </row>
    <row r="1903">
      <c r="A1903" s="13" t="n"/>
      <c r="B1903" s="5" t="n"/>
      <c r="C1903" s="19" t="n"/>
      <c r="D1903" s="5" t="n"/>
      <c r="E1903" s="6">
        <f>IF(B1903&amp;""="","",IFERROR(INDEX('المشاريع'!$B$6:$B$205,MATCH(B1903&amp;"",'المشاريع'!$A$6:$A$205,0))&amp;"","كود غير موجود"))</f>
        <v/>
      </c>
      <c r="F1903" s="18">
        <f>IF(OR(B1903&amp;""="",NOT(ISNUMBER(C1903))),"",IFERROR(IF(INDEX('المشاريع'!$D$6:$D$205,MATCH(B1903&amp;"",'المشاريع'!$A$6:$A$205,0))="بالساعة",ROUND(C1903*INDEX('المشاريع'!$F$6:$F$205,MATCH(B1903&amp;"",'المشاريع'!$A$6:$A$205,0)),2),0),0))</f>
        <v/>
      </c>
    </row>
    <row r="1904">
      <c r="A1904" s="13" t="n"/>
      <c r="B1904" s="5" t="n"/>
      <c r="C1904" s="19" t="n"/>
      <c r="D1904" s="5" t="n"/>
      <c r="E1904" s="6">
        <f>IF(B1904&amp;""="","",IFERROR(INDEX('المشاريع'!$B$6:$B$205,MATCH(B1904&amp;"",'المشاريع'!$A$6:$A$205,0))&amp;"","كود غير موجود"))</f>
        <v/>
      </c>
      <c r="F1904" s="18">
        <f>IF(OR(B1904&amp;""="",NOT(ISNUMBER(C1904))),"",IFERROR(IF(INDEX('المشاريع'!$D$6:$D$205,MATCH(B1904&amp;"",'المشاريع'!$A$6:$A$205,0))="بالساعة",ROUND(C1904*INDEX('المشاريع'!$F$6:$F$205,MATCH(B1904&amp;"",'المشاريع'!$A$6:$A$205,0)),2),0),0))</f>
        <v/>
      </c>
    </row>
    <row r="1905">
      <c r="A1905" s="13" t="n"/>
      <c r="B1905" s="5" t="n"/>
      <c r="C1905" s="19" t="n"/>
      <c r="D1905" s="5" t="n"/>
      <c r="E1905" s="6">
        <f>IF(B1905&amp;""="","",IFERROR(INDEX('المشاريع'!$B$6:$B$205,MATCH(B1905&amp;"",'المشاريع'!$A$6:$A$205,0))&amp;"","كود غير موجود"))</f>
        <v/>
      </c>
      <c r="F1905" s="18">
        <f>IF(OR(B1905&amp;""="",NOT(ISNUMBER(C1905))),"",IFERROR(IF(INDEX('المشاريع'!$D$6:$D$205,MATCH(B1905&amp;"",'المشاريع'!$A$6:$A$205,0))="بالساعة",ROUND(C1905*INDEX('المشاريع'!$F$6:$F$205,MATCH(B1905&amp;"",'المشاريع'!$A$6:$A$205,0)),2),0),0))</f>
        <v/>
      </c>
    </row>
    <row r="1906">
      <c r="A1906" s="13" t="n"/>
      <c r="B1906" s="5" t="n"/>
      <c r="C1906" s="19" t="n"/>
      <c r="D1906" s="5" t="n"/>
      <c r="E1906" s="6">
        <f>IF(B1906&amp;""="","",IFERROR(INDEX('المشاريع'!$B$6:$B$205,MATCH(B1906&amp;"",'المشاريع'!$A$6:$A$205,0))&amp;"","كود غير موجود"))</f>
        <v/>
      </c>
      <c r="F1906" s="18">
        <f>IF(OR(B1906&amp;""="",NOT(ISNUMBER(C1906))),"",IFERROR(IF(INDEX('المشاريع'!$D$6:$D$205,MATCH(B1906&amp;"",'المشاريع'!$A$6:$A$205,0))="بالساعة",ROUND(C1906*INDEX('المشاريع'!$F$6:$F$205,MATCH(B1906&amp;"",'المشاريع'!$A$6:$A$205,0)),2),0),0))</f>
        <v/>
      </c>
    </row>
    <row r="1907">
      <c r="A1907" s="13" t="n"/>
      <c r="B1907" s="5" t="n"/>
      <c r="C1907" s="19" t="n"/>
      <c r="D1907" s="5" t="n"/>
      <c r="E1907" s="6">
        <f>IF(B1907&amp;""="","",IFERROR(INDEX('المشاريع'!$B$6:$B$205,MATCH(B1907&amp;"",'المشاريع'!$A$6:$A$205,0))&amp;"","كود غير موجود"))</f>
        <v/>
      </c>
      <c r="F1907" s="18">
        <f>IF(OR(B1907&amp;""="",NOT(ISNUMBER(C1907))),"",IFERROR(IF(INDEX('المشاريع'!$D$6:$D$205,MATCH(B1907&amp;"",'المشاريع'!$A$6:$A$205,0))="بالساعة",ROUND(C1907*INDEX('المشاريع'!$F$6:$F$205,MATCH(B1907&amp;"",'المشاريع'!$A$6:$A$205,0)),2),0),0))</f>
        <v/>
      </c>
    </row>
    <row r="1908">
      <c r="A1908" s="13" t="n"/>
      <c r="B1908" s="5" t="n"/>
      <c r="C1908" s="19" t="n"/>
      <c r="D1908" s="5" t="n"/>
      <c r="E1908" s="6">
        <f>IF(B1908&amp;""="","",IFERROR(INDEX('المشاريع'!$B$6:$B$205,MATCH(B1908&amp;"",'المشاريع'!$A$6:$A$205,0))&amp;"","كود غير موجود"))</f>
        <v/>
      </c>
      <c r="F1908" s="18">
        <f>IF(OR(B1908&amp;""="",NOT(ISNUMBER(C1908))),"",IFERROR(IF(INDEX('المشاريع'!$D$6:$D$205,MATCH(B1908&amp;"",'المشاريع'!$A$6:$A$205,0))="بالساعة",ROUND(C1908*INDEX('المشاريع'!$F$6:$F$205,MATCH(B1908&amp;"",'المشاريع'!$A$6:$A$205,0)),2),0),0))</f>
        <v/>
      </c>
    </row>
    <row r="1909">
      <c r="A1909" s="13" t="n"/>
      <c r="B1909" s="5" t="n"/>
      <c r="C1909" s="19" t="n"/>
      <c r="D1909" s="5" t="n"/>
      <c r="E1909" s="6">
        <f>IF(B1909&amp;""="","",IFERROR(INDEX('المشاريع'!$B$6:$B$205,MATCH(B1909&amp;"",'المشاريع'!$A$6:$A$205,0))&amp;"","كود غير موجود"))</f>
        <v/>
      </c>
      <c r="F1909" s="18">
        <f>IF(OR(B1909&amp;""="",NOT(ISNUMBER(C1909))),"",IFERROR(IF(INDEX('المشاريع'!$D$6:$D$205,MATCH(B1909&amp;"",'المشاريع'!$A$6:$A$205,0))="بالساعة",ROUND(C1909*INDEX('المشاريع'!$F$6:$F$205,MATCH(B1909&amp;"",'المشاريع'!$A$6:$A$205,0)),2),0),0))</f>
        <v/>
      </c>
    </row>
    <row r="1910">
      <c r="A1910" s="13" t="n"/>
      <c r="B1910" s="5" t="n"/>
      <c r="C1910" s="19" t="n"/>
      <c r="D1910" s="5" t="n"/>
      <c r="E1910" s="6">
        <f>IF(B1910&amp;""="","",IFERROR(INDEX('المشاريع'!$B$6:$B$205,MATCH(B1910&amp;"",'المشاريع'!$A$6:$A$205,0))&amp;"","كود غير موجود"))</f>
        <v/>
      </c>
      <c r="F1910" s="18">
        <f>IF(OR(B1910&amp;""="",NOT(ISNUMBER(C1910))),"",IFERROR(IF(INDEX('المشاريع'!$D$6:$D$205,MATCH(B1910&amp;"",'المشاريع'!$A$6:$A$205,0))="بالساعة",ROUND(C1910*INDEX('المشاريع'!$F$6:$F$205,MATCH(B1910&amp;"",'المشاريع'!$A$6:$A$205,0)),2),0),0))</f>
        <v/>
      </c>
    </row>
    <row r="1911">
      <c r="A1911" s="13" t="n"/>
      <c r="B1911" s="5" t="n"/>
      <c r="C1911" s="19" t="n"/>
      <c r="D1911" s="5" t="n"/>
      <c r="E1911" s="6">
        <f>IF(B1911&amp;""="","",IFERROR(INDEX('المشاريع'!$B$6:$B$205,MATCH(B1911&amp;"",'المشاريع'!$A$6:$A$205,0))&amp;"","كود غير موجود"))</f>
        <v/>
      </c>
      <c r="F1911" s="18">
        <f>IF(OR(B1911&amp;""="",NOT(ISNUMBER(C1911))),"",IFERROR(IF(INDEX('المشاريع'!$D$6:$D$205,MATCH(B1911&amp;"",'المشاريع'!$A$6:$A$205,0))="بالساعة",ROUND(C1911*INDEX('المشاريع'!$F$6:$F$205,MATCH(B1911&amp;"",'المشاريع'!$A$6:$A$205,0)),2),0),0))</f>
        <v/>
      </c>
    </row>
    <row r="1912">
      <c r="A1912" s="13" t="n"/>
      <c r="B1912" s="5" t="n"/>
      <c r="C1912" s="19" t="n"/>
      <c r="D1912" s="5" t="n"/>
      <c r="E1912" s="6">
        <f>IF(B1912&amp;""="","",IFERROR(INDEX('المشاريع'!$B$6:$B$205,MATCH(B1912&amp;"",'المشاريع'!$A$6:$A$205,0))&amp;"","كود غير موجود"))</f>
        <v/>
      </c>
      <c r="F1912" s="18">
        <f>IF(OR(B1912&amp;""="",NOT(ISNUMBER(C1912))),"",IFERROR(IF(INDEX('المشاريع'!$D$6:$D$205,MATCH(B1912&amp;"",'المشاريع'!$A$6:$A$205,0))="بالساعة",ROUND(C1912*INDEX('المشاريع'!$F$6:$F$205,MATCH(B1912&amp;"",'المشاريع'!$A$6:$A$205,0)),2),0),0))</f>
        <v/>
      </c>
    </row>
    <row r="1913">
      <c r="A1913" s="13" t="n"/>
      <c r="B1913" s="5" t="n"/>
      <c r="C1913" s="19" t="n"/>
      <c r="D1913" s="5" t="n"/>
      <c r="E1913" s="6">
        <f>IF(B1913&amp;""="","",IFERROR(INDEX('المشاريع'!$B$6:$B$205,MATCH(B1913&amp;"",'المشاريع'!$A$6:$A$205,0))&amp;"","كود غير موجود"))</f>
        <v/>
      </c>
      <c r="F1913" s="18">
        <f>IF(OR(B1913&amp;""="",NOT(ISNUMBER(C1913))),"",IFERROR(IF(INDEX('المشاريع'!$D$6:$D$205,MATCH(B1913&amp;"",'المشاريع'!$A$6:$A$205,0))="بالساعة",ROUND(C1913*INDEX('المشاريع'!$F$6:$F$205,MATCH(B1913&amp;"",'المشاريع'!$A$6:$A$205,0)),2),0),0))</f>
        <v/>
      </c>
    </row>
    <row r="1914">
      <c r="A1914" s="13" t="n"/>
      <c r="B1914" s="5" t="n"/>
      <c r="C1914" s="19" t="n"/>
      <c r="D1914" s="5" t="n"/>
      <c r="E1914" s="6">
        <f>IF(B1914&amp;""="","",IFERROR(INDEX('المشاريع'!$B$6:$B$205,MATCH(B1914&amp;"",'المشاريع'!$A$6:$A$205,0))&amp;"","كود غير موجود"))</f>
        <v/>
      </c>
      <c r="F1914" s="18">
        <f>IF(OR(B1914&amp;""="",NOT(ISNUMBER(C1914))),"",IFERROR(IF(INDEX('المشاريع'!$D$6:$D$205,MATCH(B1914&amp;"",'المشاريع'!$A$6:$A$205,0))="بالساعة",ROUND(C1914*INDEX('المشاريع'!$F$6:$F$205,MATCH(B1914&amp;"",'المشاريع'!$A$6:$A$205,0)),2),0),0))</f>
        <v/>
      </c>
    </row>
    <row r="1915">
      <c r="A1915" s="13" t="n"/>
      <c r="B1915" s="5" t="n"/>
      <c r="C1915" s="19" t="n"/>
      <c r="D1915" s="5" t="n"/>
      <c r="E1915" s="6">
        <f>IF(B1915&amp;""="","",IFERROR(INDEX('المشاريع'!$B$6:$B$205,MATCH(B1915&amp;"",'المشاريع'!$A$6:$A$205,0))&amp;"","كود غير موجود"))</f>
        <v/>
      </c>
      <c r="F1915" s="18">
        <f>IF(OR(B1915&amp;""="",NOT(ISNUMBER(C1915))),"",IFERROR(IF(INDEX('المشاريع'!$D$6:$D$205,MATCH(B1915&amp;"",'المشاريع'!$A$6:$A$205,0))="بالساعة",ROUND(C1915*INDEX('المشاريع'!$F$6:$F$205,MATCH(B1915&amp;"",'المشاريع'!$A$6:$A$205,0)),2),0),0))</f>
        <v/>
      </c>
    </row>
    <row r="1916">
      <c r="A1916" s="13" t="n"/>
      <c r="B1916" s="5" t="n"/>
      <c r="C1916" s="19" t="n"/>
      <c r="D1916" s="5" t="n"/>
      <c r="E1916" s="6">
        <f>IF(B1916&amp;""="","",IFERROR(INDEX('المشاريع'!$B$6:$B$205,MATCH(B1916&amp;"",'المشاريع'!$A$6:$A$205,0))&amp;"","كود غير موجود"))</f>
        <v/>
      </c>
      <c r="F1916" s="18">
        <f>IF(OR(B1916&amp;""="",NOT(ISNUMBER(C1916))),"",IFERROR(IF(INDEX('المشاريع'!$D$6:$D$205,MATCH(B1916&amp;"",'المشاريع'!$A$6:$A$205,0))="بالساعة",ROUND(C1916*INDEX('المشاريع'!$F$6:$F$205,MATCH(B1916&amp;"",'المشاريع'!$A$6:$A$205,0)),2),0),0))</f>
        <v/>
      </c>
    </row>
    <row r="1917">
      <c r="A1917" s="13" t="n"/>
      <c r="B1917" s="5" t="n"/>
      <c r="C1917" s="19" t="n"/>
      <c r="D1917" s="5" t="n"/>
      <c r="E1917" s="6">
        <f>IF(B1917&amp;""="","",IFERROR(INDEX('المشاريع'!$B$6:$B$205,MATCH(B1917&amp;"",'المشاريع'!$A$6:$A$205,0))&amp;"","كود غير موجود"))</f>
        <v/>
      </c>
      <c r="F1917" s="18">
        <f>IF(OR(B1917&amp;""="",NOT(ISNUMBER(C1917))),"",IFERROR(IF(INDEX('المشاريع'!$D$6:$D$205,MATCH(B1917&amp;"",'المشاريع'!$A$6:$A$205,0))="بالساعة",ROUND(C1917*INDEX('المشاريع'!$F$6:$F$205,MATCH(B1917&amp;"",'المشاريع'!$A$6:$A$205,0)),2),0),0))</f>
        <v/>
      </c>
    </row>
    <row r="1918">
      <c r="A1918" s="13" t="n"/>
      <c r="B1918" s="5" t="n"/>
      <c r="C1918" s="19" t="n"/>
      <c r="D1918" s="5" t="n"/>
      <c r="E1918" s="6">
        <f>IF(B1918&amp;""="","",IFERROR(INDEX('المشاريع'!$B$6:$B$205,MATCH(B1918&amp;"",'المشاريع'!$A$6:$A$205,0))&amp;"","كود غير موجود"))</f>
        <v/>
      </c>
      <c r="F1918" s="18">
        <f>IF(OR(B1918&amp;""="",NOT(ISNUMBER(C1918))),"",IFERROR(IF(INDEX('المشاريع'!$D$6:$D$205,MATCH(B1918&amp;"",'المشاريع'!$A$6:$A$205,0))="بالساعة",ROUND(C1918*INDEX('المشاريع'!$F$6:$F$205,MATCH(B1918&amp;"",'المشاريع'!$A$6:$A$205,0)),2),0),0))</f>
        <v/>
      </c>
    </row>
    <row r="1919">
      <c r="A1919" s="13" t="n"/>
      <c r="B1919" s="5" t="n"/>
      <c r="C1919" s="19" t="n"/>
      <c r="D1919" s="5" t="n"/>
      <c r="E1919" s="6">
        <f>IF(B1919&amp;""="","",IFERROR(INDEX('المشاريع'!$B$6:$B$205,MATCH(B1919&amp;"",'المشاريع'!$A$6:$A$205,0))&amp;"","كود غير موجود"))</f>
        <v/>
      </c>
      <c r="F1919" s="18">
        <f>IF(OR(B1919&amp;""="",NOT(ISNUMBER(C1919))),"",IFERROR(IF(INDEX('المشاريع'!$D$6:$D$205,MATCH(B1919&amp;"",'المشاريع'!$A$6:$A$205,0))="بالساعة",ROUND(C1919*INDEX('المشاريع'!$F$6:$F$205,MATCH(B1919&amp;"",'المشاريع'!$A$6:$A$205,0)),2),0),0))</f>
        <v/>
      </c>
    </row>
    <row r="1920">
      <c r="A1920" s="13" t="n"/>
      <c r="B1920" s="5" t="n"/>
      <c r="C1920" s="19" t="n"/>
      <c r="D1920" s="5" t="n"/>
      <c r="E1920" s="6">
        <f>IF(B1920&amp;""="","",IFERROR(INDEX('المشاريع'!$B$6:$B$205,MATCH(B1920&amp;"",'المشاريع'!$A$6:$A$205,0))&amp;"","كود غير موجود"))</f>
        <v/>
      </c>
      <c r="F1920" s="18">
        <f>IF(OR(B1920&amp;""="",NOT(ISNUMBER(C1920))),"",IFERROR(IF(INDEX('المشاريع'!$D$6:$D$205,MATCH(B1920&amp;"",'المشاريع'!$A$6:$A$205,0))="بالساعة",ROUND(C1920*INDEX('المشاريع'!$F$6:$F$205,MATCH(B1920&amp;"",'المشاريع'!$A$6:$A$205,0)),2),0),0))</f>
        <v/>
      </c>
    </row>
    <row r="1921">
      <c r="A1921" s="13" t="n"/>
      <c r="B1921" s="5" t="n"/>
      <c r="C1921" s="19" t="n"/>
      <c r="D1921" s="5" t="n"/>
      <c r="E1921" s="6">
        <f>IF(B1921&amp;""="","",IFERROR(INDEX('المشاريع'!$B$6:$B$205,MATCH(B1921&amp;"",'المشاريع'!$A$6:$A$205,0))&amp;"","كود غير موجود"))</f>
        <v/>
      </c>
      <c r="F1921" s="18">
        <f>IF(OR(B1921&amp;""="",NOT(ISNUMBER(C1921))),"",IFERROR(IF(INDEX('المشاريع'!$D$6:$D$205,MATCH(B1921&amp;"",'المشاريع'!$A$6:$A$205,0))="بالساعة",ROUND(C1921*INDEX('المشاريع'!$F$6:$F$205,MATCH(B1921&amp;"",'المشاريع'!$A$6:$A$205,0)),2),0),0))</f>
        <v/>
      </c>
    </row>
    <row r="1922">
      <c r="A1922" s="13" t="n"/>
      <c r="B1922" s="5" t="n"/>
      <c r="C1922" s="19" t="n"/>
      <c r="D1922" s="5" t="n"/>
      <c r="E1922" s="6">
        <f>IF(B1922&amp;""="","",IFERROR(INDEX('المشاريع'!$B$6:$B$205,MATCH(B1922&amp;"",'المشاريع'!$A$6:$A$205,0))&amp;"","كود غير موجود"))</f>
        <v/>
      </c>
      <c r="F1922" s="18">
        <f>IF(OR(B1922&amp;""="",NOT(ISNUMBER(C1922))),"",IFERROR(IF(INDEX('المشاريع'!$D$6:$D$205,MATCH(B1922&amp;"",'المشاريع'!$A$6:$A$205,0))="بالساعة",ROUND(C1922*INDEX('المشاريع'!$F$6:$F$205,MATCH(B1922&amp;"",'المشاريع'!$A$6:$A$205,0)),2),0),0))</f>
        <v/>
      </c>
    </row>
    <row r="1923">
      <c r="A1923" s="13" t="n"/>
      <c r="B1923" s="5" t="n"/>
      <c r="C1923" s="19" t="n"/>
      <c r="D1923" s="5" t="n"/>
      <c r="E1923" s="6">
        <f>IF(B1923&amp;""="","",IFERROR(INDEX('المشاريع'!$B$6:$B$205,MATCH(B1923&amp;"",'المشاريع'!$A$6:$A$205,0))&amp;"","كود غير موجود"))</f>
        <v/>
      </c>
      <c r="F1923" s="18">
        <f>IF(OR(B1923&amp;""="",NOT(ISNUMBER(C1923))),"",IFERROR(IF(INDEX('المشاريع'!$D$6:$D$205,MATCH(B1923&amp;"",'المشاريع'!$A$6:$A$205,0))="بالساعة",ROUND(C1923*INDEX('المشاريع'!$F$6:$F$205,MATCH(B1923&amp;"",'المشاريع'!$A$6:$A$205,0)),2),0),0))</f>
        <v/>
      </c>
    </row>
    <row r="1924">
      <c r="A1924" s="13" t="n"/>
      <c r="B1924" s="5" t="n"/>
      <c r="C1924" s="19" t="n"/>
      <c r="D1924" s="5" t="n"/>
      <c r="E1924" s="6">
        <f>IF(B1924&amp;""="","",IFERROR(INDEX('المشاريع'!$B$6:$B$205,MATCH(B1924&amp;"",'المشاريع'!$A$6:$A$205,0))&amp;"","كود غير موجود"))</f>
        <v/>
      </c>
      <c r="F1924" s="18">
        <f>IF(OR(B1924&amp;""="",NOT(ISNUMBER(C1924))),"",IFERROR(IF(INDEX('المشاريع'!$D$6:$D$205,MATCH(B1924&amp;"",'المشاريع'!$A$6:$A$205,0))="بالساعة",ROUND(C1924*INDEX('المشاريع'!$F$6:$F$205,MATCH(B1924&amp;"",'المشاريع'!$A$6:$A$205,0)),2),0),0))</f>
        <v/>
      </c>
    </row>
    <row r="1925">
      <c r="A1925" s="13" t="n"/>
      <c r="B1925" s="5" t="n"/>
      <c r="C1925" s="19" t="n"/>
      <c r="D1925" s="5" t="n"/>
      <c r="E1925" s="6">
        <f>IF(B1925&amp;""="","",IFERROR(INDEX('المشاريع'!$B$6:$B$205,MATCH(B1925&amp;"",'المشاريع'!$A$6:$A$205,0))&amp;"","كود غير موجود"))</f>
        <v/>
      </c>
      <c r="F1925" s="18">
        <f>IF(OR(B1925&amp;""="",NOT(ISNUMBER(C1925))),"",IFERROR(IF(INDEX('المشاريع'!$D$6:$D$205,MATCH(B1925&amp;"",'المشاريع'!$A$6:$A$205,0))="بالساعة",ROUND(C1925*INDEX('المشاريع'!$F$6:$F$205,MATCH(B1925&amp;"",'المشاريع'!$A$6:$A$205,0)),2),0),0))</f>
        <v/>
      </c>
    </row>
    <row r="1926">
      <c r="A1926" s="13" t="n"/>
      <c r="B1926" s="5" t="n"/>
      <c r="C1926" s="19" t="n"/>
      <c r="D1926" s="5" t="n"/>
      <c r="E1926" s="6">
        <f>IF(B1926&amp;""="","",IFERROR(INDEX('المشاريع'!$B$6:$B$205,MATCH(B1926&amp;"",'المشاريع'!$A$6:$A$205,0))&amp;"","كود غير موجود"))</f>
        <v/>
      </c>
      <c r="F1926" s="18">
        <f>IF(OR(B1926&amp;""="",NOT(ISNUMBER(C1926))),"",IFERROR(IF(INDEX('المشاريع'!$D$6:$D$205,MATCH(B1926&amp;"",'المشاريع'!$A$6:$A$205,0))="بالساعة",ROUND(C1926*INDEX('المشاريع'!$F$6:$F$205,MATCH(B1926&amp;"",'المشاريع'!$A$6:$A$205,0)),2),0),0))</f>
        <v/>
      </c>
    </row>
    <row r="1927">
      <c r="A1927" s="13" t="n"/>
      <c r="B1927" s="5" t="n"/>
      <c r="C1927" s="19" t="n"/>
      <c r="D1927" s="5" t="n"/>
      <c r="E1927" s="6">
        <f>IF(B1927&amp;""="","",IFERROR(INDEX('المشاريع'!$B$6:$B$205,MATCH(B1927&amp;"",'المشاريع'!$A$6:$A$205,0))&amp;"","كود غير موجود"))</f>
        <v/>
      </c>
      <c r="F1927" s="18">
        <f>IF(OR(B1927&amp;""="",NOT(ISNUMBER(C1927))),"",IFERROR(IF(INDEX('المشاريع'!$D$6:$D$205,MATCH(B1927&amp;"",'المشاريع'!$A$6:$A$205,0))="بالساعة",ROUND(C1927*INDEX('المشاريع'!$F$6:$F$205,MATCH(B1927&amp;"",'المشاريع'!$A$6:$A$205,0)),2),0),0))</f>
        <v/>
      </c>
    </row>
    <row r="1928">
      <c r="A1928" s="13" t="n"/>
      <c r="B1928" s="5" t="n"/>
      <c r="C1928" s="19" t="n"/>
      <c r="D1928" s="5" t="n"/>
      <c r="E1928" s="6">
        <f>IF(B1928&amp;""="","",IFERROR(INDEX('المشاريع'!$B$6:$B$205,MATCH(B1928&amp;"",'المشاريع'!$A$6:$A$205,0))&amp;"","كود غير موجود"))</f>
        <v/>
      </c>
      <c r="F1928" s="18">
        <f>IF(OR(B1928&amp;""="",NOT(ISNUMBER(C1928))),"",IFERROR(IF(INDEX('المشاريع'!$D$6:$D$205,MATCH(B1928&amp;"",'المشاريع'!$A$6:$A$205,0))="بالساعة",ROUND(C1928*INDEX('المشاريع'!$F$6:$F$205,MATCH(B1928&amp;"",'المشاريع'!$A$6:$A$205,0)),2),0),0))</f>
        <v/>
      </c>
    </row>
    <row r="1929">
      <c r="A1929" s="13" t="n"/>
      <c r="B1929" s="5" t="n"/>
      <c r="C1929" s="19" t="n"/>
      <c r="D1929" s="5" t="n"/>
      <c r="E1929" s="6">
        <f>IF(B1929&amp;""="","",IFERROR(INDEX('المشاريع'!$B$6:$B$205,MATCH(B1929&amp;"",'المشاريع'!$A$6:$A$205,0))&amp;"","كود غير موجود"))</f>
        <v/>
      </c>
      <c r="F1929" s="18">
        <f>IF(OR(B1929&amp;""="",NOT(ISNUMBER(C1929))),"",IFERROR(IF(INDEX('المشاريع'!$D$6:$D$205,MATCH(B1929&amp;"",'المشاريع'!$A$6:$A$205,0))="بالساعة",ROUND(C1929*INDEX('المشاريع'!$F$6:$F$205,MATCH(B1929&amp;"",'المشاريع'!$A$6:$A$205,0)),2),0),0))</f>
        <v/>
      </c>
    </row>
    <row r="1930">
      <c r="A1930" s="13" t="n"/>
      <c r="B1930" s="5" t="n"/>
      <c r="C1930" s="19" t="n"/>
      <c r="D1930" s="5" t="n"/>
      <c r="E1930" s="6">
        <f>IF(B1930&amp;""="","",IFERROR(INDEX('المشاريع'!$B$6:$B$205,MATCH(B1930&amp;"",'المشاريع'!$A$6:$A$205,0))&amp;"","كود غير موجود"))</f>
        <v/>
      </c>
      <c r="F1930" s="18">
        <f>IF(OR(B1930&amp;""="",NOT(ISNUMBER(C1930))),"",IFERROR(IF(INDEX('المشاريع'!$D$6:$D$205,MATCH(B1930&amp;"",'المشاريع'!$A$6:$A$205,0))="بالساعة",ROUND(C1930*INDEX('المشاريع'!$F$6:$F$205,MATCH(B1930&amp;"",'المشاريع'!$A$6:$A$205,0)),2),0),0))</f>
        <v/>
      </c>
    </row>
    <row r="1931">
      <c r="A1931" s="13" t="n"/>
      <c r="B1931" s="5" t="n"/>
      <c r="C1931" s="19" t="n"/>
      <c r="D1931" s="5" t="n"/>
      <c r="E1931" s="6">
        <f>IF(B1931&amp;""="","",IFERROR(INDEX('المشاريع'!$B$6:$B$205,MATCH(B1931&amp;"",'المشاريع'!$A$6:$A$205,0))&amp;"","كود غير موجود"))</f>
        <v/>
      </c>
      <c r="F1931" s="18">
        <f>IF(OR(B1931&amp;""="",NOT(ISNUMBER(C1931))),"",IFERROR(IF(INDEX('المشاريع'!$D$6:$D$205,MATCH(B1931&amp;"",'المشاريع'!$A$6:$A$205,0))="بالساعة",ROUND(C1931*INDEX('المشاريع'!$F$6:$F$205,MATCH(B1931&amp;"",'المشاريع'!$A$6:$A$205,0)),2),0),0))</f>
        <v/>
      </c>
    </row>
    <row r="1932">
      <c r="A1932" s="13" t="n"/>
      <c r="B1932" s="5" t="n"/>
      <c r="C1932" s="19" t="n"/>
      <c r="D1932" s="5" t="n"/>
      <c r="E1932" s="6">
        <f>IF(B1932&amp;""="","",IFERROR(INDEX('المشاريع'!$B$6:$B$205,MATCH(B1932&amp;"",'المشاريع'!$A$6:$A$205,0))&amp;"","كود غير موجود"))</f>
        <v/>
      </c>
      <c r="F1932" s="18">
        <f>IF(OR(B1932&amp;""="",NOT(ISNUMBER(C1932))),"",IFERROR(IF(INDEX('المشاريع'!$D$6:$D$205,MATCH(B1932&amp;"",'المشاريع'!$A$6:$A$205,0))="بالساعة",ROUND(C1932*INDEX('المشاريع'!$F$6:$F$205,MATCH(B1932&amp;"",'المشاريع'!$A$6:$A$205,0)),2),0),0))</f>
        <v/>
      </c>
    </row>
    <row r="1933">
      <c r="A1933" s="13" t="n"/>
      <c r="B1933" s="5" t="n"/>
      <c r="C1933" s="19" t="n"/>
      <c r="D1933" s="5" t="n"/>
      <c r="E1933" s="6">
        <f>IF(B1933&amp;""="","",IFERROR(INDEX('المشاريع'!$B$6:$B$205,MATCH(B1933&amp;"",'المشاريع'!$A$6:$A$205,0))&amp;"","كود غير موجود"))</f>
        <v/>
      </c>
      <c r="F1933" s="18">
        <f>IF(OR(B1933&amp;""="",NOT(ISNUMBER(C1933))),"",IFERROR(IF(INDEX('المشاريع'!$D$6:$D$205,MATCH(B1933&amp;"",'المشاريع'!$A$6:$A$205,0))="بالساعة",ROUND(C1933*INDEX('المشاريع'!$F$6:$F$205,MATCH(B1933&amp;"",'المشاريع'!$A$6:$A$205,0)),2),0),0))</f>
        <v/>
      </c>
    </row>
    <row r="1934">
      <c r="A1934" s="13" t="n"/>
      <c r="B1934" s="5" t="n"/>
      <c r="C1934" s="19" t="n"/>
      <c r="D1934" s="5" t="n"/>
      <c r="E1934" s="6">
        <f>IF(B1934&amp;""="","",IFERROR(INDEX('المشاريع'!$B$6:$B$205,MATCH(B1934&amp;"",'المشاريع'!$A$6:$A$205,0))&amp;"","كود غير موجود"))</f>
        <v/>
      </c>
      <c r="F1934" s="18">
        <f>IF(OR(B1934&amp;""="",NOT(ISNUMBER(C1934))),"",IFERROR(IF(INDEX('المشاريع'!$D$6:$D$205,MATCH(B1934&amp;"",'المشاريع'!$A$6:$A$205,0))="بالساعة",ROUND(C1934*INDEX('المشاريع'!$F$6:$F$205,MATCH(B1934&amp;"",'المشاريع'!$A$6:$A$205,0)),2),0),0))</f>
        <v/>
      </c>
    </row>
    <row r="1935">
      <c r="A1935" s="13" t="n"/>
      <c r="B1935" s="5" t="n"/>
      <c r="C1935" s="19" t="n"/>
      <c r="D1935" s="5" t="n"/>
      <c r="E1935" s="6">
        <f>IF(B1935&amp;""="","",IFERROR(INDEX('المشاريع'!$B$6:$B$205,MATCH(B1935&amp;"",'المشاريع'!$A$6:$A$205,0))&amp;"","كود غير موجود"))</f>
        <v/>
      </c>
      <c r="F1935" s="18">
        <f>IF(OR(B1935&amp;""="",NOT(ISNUMBER(C1935))),"",IFERROR(IF(INDEX('المشاريع'!$D$6:$D$205,MATCH(B1935&amp;"",'المشاريع'!$A$6:$A$205,0))="بالساعة",ROUND(C1935*INDEX('المشاريع'!$F$6:$F$205,MATCH(B1935&amp;"",'المشاريع'!$A$6:$A$205,0)),2),0),0))</f>
        <v/>
      </c>
    </row>
    <row r="1936">
      <c r="A1936" s="13" t="n"/>
      <c r="B1936" s="5" t="n"/>
      <c r="C1936" s="19" t="n"/>
      <c r="D1936" s="5" t="n"/>
      <c r="E1936" s="6">
        <f>IF(B1936&amp;""="","",IFERROR(INDEX('المشاريع'!$B$6:$B$205,MATCH(B1936&amp;"",'المشاريع'!$A$6:$A$205,0))&amp;"","كود غير موجود"))</f>
        <v/>
      </c>
      <c r="F1936" s="18">
        <f>IF(OR(B1936&amp;""="",NOT(ISNUMBER(C1936))),"",IFERROR(IF(INDEX('المشاريع'!$D$6:$D$205,MATCH(B1936&amp;"",'المشاريع'!$A$6:$A$205,0))="بالساعة",ROUND(C1936*INDEX('المشاريع'!$F$6:$F$205,MATCH(B1936&amp;"",'المشاريع'!$A$6:$A$205,0)),2),0),0))</f>
        <v/>
      </c>
    </row>
    <row r="1937">
      <c r="A1937" s="13" t="n"/>
      <c r="B1937" s="5" t="n"/>
      <c r="C1937" s="19" t="n"/>
      <c r="D1937" s="5" t="n"/>
      <c r="E1937" s="6">
        <f>IF(B1937&amp;""="","",IFERROR(INDEX('المشاريع'!$B$6:$B$205,MATCH(B1937&amp;"",'المشاريع'!$A$6:$A$205,0))&amp;"","كود غير موجود"))</f>
        <v/>
      </c>
      <c r="F1937" s="18">
        <f>IF(OR(B1937&amp;""="",NOT(ISNUMBER(C1937))),"",IFERROR(IF(INDEX('المشاريع'!$D$6:$D$205,MATCH(B1937&amp;"",'المشاريع'!$A$6:$A$205,0))="بالساعة",ROUND(C1937*INDEX('المشاريع'!$F$6:$F$205,MATCH(B1937&amp;"",'المشاريع'!$A$6:$A$205,0)),2),0),0))</f>
        <v/>
      </c>
    </row>
    <row r="1938">
      <c r="A1938" s="13" t="n"/>
      <c r="B1938" s="5" t="n"/>
      <c r="C1938" s="19" t="n"/>
      <c r="D1938" s="5" t="n"/>
      <c r="E1938" s="6">
        <f>IF(B1938&amp;""="","",IFERROR(INDEX('المشاريع'!$B$6:$B$205,MATCH(B1938&amp;"",'المشاريع'!$A$6:$A$205,0))&amp;"","كود غير موجود"))</f>
        <v/>
      </c>
      <c r="F1938" s="18">
        <f>IF(OR(B1938&amp;""="",NOT(ISNUMBER(C1938))),"",IFERROR(IF(INDEX('المشاريع'!$D$6:$D$205,MATCH(B1938&amp;"",'المشاريع'!$A$6:$A$205,0))="بالساعة",ROUND(C1938*INDEX('المشاريع'!$F$6:$F$205,MATCH(B1938&amp;"",'المشاريع'!$A$6:$A$205,0)),2),0),0))</f>
        <v/>
      </c>
    </row>
    <row r="1939">
      <c r="A1939" s="13" t="n"/>
      <c r="B1939" s="5" t="n"/>
      <c r="C1939" s="19" t="n"/>
      <c r="D1939" s="5" t="n"/>
      <c r="E1939" s="6">
        <f>IF(B1939&amp;""="","",IFERROR(INDEX('المشاريع'!$B$6:$B$205,MATCH(B1939&amp;"",'المشاريع'!$A$6:$A$205,0))&amp;"","كود غير موجود"))</f>
        <v/>
      </c>
      <c r="F1939" s="18">
        <f>IF(OR(B1939&amp;""="",NOT(ISNUMBER(C1939))),"",IFERROR(IF(INDEX('المشاريع'!$D$6:$D$205,MATCH(B1939&amp;"",'المشاريع'!$A$6:$A$205,0))="بالساعة",ROUND(C1939*INDEX('المشاريع'!$F$6:$F$205,MATCH(B1939&amp;"",'المشاريع'!$A$6:$A$205,0)),2),0),0))</f>
        <v/>
      </c>
    </row>
    <row r="1940">
      <c r="A1940" s="13" t="n"/>
      <c r="B1940" s="5" t="n"/>
      <c r="C1940" s="19" t="n"/>
      <c r="D1940" s="5" t="n"/>
      <c r="E1940" s="6">
        <f>IF(B1940&amp;""="","",IFERROR(INDEX('المشاريع'!$B$6:$B$205,MATCH(B1940&amp;"",'المشاريع'!$A$6:$A$205,0))&amp;"","كود غير موجود"))</f>
        <v/>
      </c>
      <c r="F1940" s="18">
        <f>IF(OR(B1940&amp;""="",NOT(ISNUMBER(C1940))),"",IFERROR(IF(INDEX('المشاريع'!$D$6:$D$205,MATCH(B1940&amp;"",'المشاريع'!$A$6:$A$205,0))="بالساعة",ROUND(C1940*INDEX('المشاريع'!$F$6:$F$205,MATCH(B1940&amp;"",'المشاريع'!$A$6:$A$205,0)),2),0),0))</f>
        <v/>
      </c>
    </row>
    <row r="1941">
      <c r="A1941" s="13" t="n"/>
      <c r="B1941" s="5" t="n"/>
      <c r="C1941" s="19" t="n"/>
      <c r="D1941" s="5" t="n"/>
      <c r="E1941" s="6">
        <f>IF(B1941&amp;""="","",IFERROR(INDEX('المشاريع'!$B$6:$B$205,MATCH(B1941&amp;"",'المشاريع'!$A$6:$A$205,0))&amp;"","كود غير موجود"))</f>
        <v/>
      </c>
      <c r="F1941" s="18">
        <f>IF(OR(B1941&amp;""="",NOT(ISNUMBER(C1941))),"",IFERROR(IF(INDEX('المشاريع'!$D$6:$D$205,MATCH(B1941&amp;"",'المشاريع'!$A$6:$A$205,0))="بالساعة",ROUND(C1941*INDEX('المشاريع'!$F$6:$F$205,MATCH(B1941&amp;"",'المشاريع'!$A$6:$A$205,0)),2),0),0))</f>
        <v/>
      </c>
    </row>
    <row r="1942">
      <c r="A1942" s="13" t="n"/>
      <c r="B1942" s="5" t="n"/>
      <c r="C1942" s="19" t="n"/>
      <c r="D1942" s="5" t="n"/>
      <c r="E1942" s="6">
        <f>IF(B1942&amp;""="","",IFERROR(INDEX('المشاريع'!$B$6:$B$205,MATCH(B1942&amp;"",'المشاريع'!$A$6:$A$205,0))&amp;"","كود غير موجود"))</f>
        <v/>
      </c>
      <c r="F1942" s="18">
        <f>IF(OR(B1942&amp;""="",NOT(ISNUMBER(C1942))),"",IFERROR(IF(INDEX('المشاريع'!$D$6:$D$205,MATCH(B1942&amp;"",'المشاريع'!$A$6:$A$205,0))="بالساعة",ROUND(C1942*INDEX('المشاريع'!$F$6:$F$205,MATCH(B1942&amp;"",'المشاريع'!$A$6:$A$205,0)),2),0),0))</f>
        <v/>
      </c>
    </row>
    <row r="1943">
      <c r="A1943" s="13" t="n"/>
      <c r="B1943" s="5" t="n"/>
      <c r="C1943" s="19" t="n"/>
      <c r="D1943" s="5" t="n"/>
      <c r="E1943" s="6">
        <f>IF(B1943&amp;""="","",IFERROR(INDEX('المشاريع'!$B$6:$B$205,MATCH(B1943&amp;"",'المشاريع'!$A$6:$A$205,0))&amp;"","كود غير موجود"))</f>
        <v/>
      </c>
      <c r="F1943" s="18">
        <f>IF(OR(B1943&amp;""="",NOT(ISNUMBER(C1943))),"",IFERROR(IF(INDEX('المشاريع'!$D$6:$D$205,MATCH(B1943&amp;"",'المشاريع'!$A$6:$A$205,0))="بالساعة",ROUND(C1943*INDEX('المشاريع'!$F$6:$F$205,MATCH(B1943&amp;"",'المشاريع'!$A$6:$A$205,0)),2),0),0))</f>
        <v/>
      </c>
    </row>
    <row r="1944">
      <c r="A1944" s="13" t="n"/>
      <c r="B1944" s="5" t="n"/>
      <c r="C1944" s="19" t="n"/>
      <c r="D1944" s="5" t="n"/>
      <c r="E1944" s="6">
        <f>IF(B1944&amp;""="","",IFERROR(INDEX('المشاريع'!$B$6:$B$205,MATCH(B1944&amp;"",'المشاريع'!$A$6:$A$205,0))&amp;"","كود غير موجود"))</f>
        <v/>
      </c>
      <c r="F1944" s="18">
        <f>IF(OR(B1944&amp;""="",NOT(ISNUMBER(C1944))),"",IFERROR(IF(INDEX('المشاريع'!$D$6:$D$205,MATCH(B1944&amp;"",'المشاريع'!$A$6:$A$205,0))="بالساعة",ROUND(C1944*INDEX('المشاريع'!$F$6:$F$205,MATCH(B1944&amp;"",'المشاريع'!$A$6:$A$205,0)),2),0),0))</f>
        <v/>
      </c>
    </row>
    <row r="1945">
      <c r="A1945" s="13" t="n"/>
      <c r="B1945" s="5" t="n"/>
      <c r="C1945" s="19" t="n"/>
      <c r="D1945" s="5" t="n"/>
      <c r="E1945" s="6">
        <f>IF(B1945&amp;""="","",IFERROR(INDEX('المشاريع'!$B$6:$B$205,MATCH(B1945&amp;"",'المشاريع'!$A$6:$A$205,0))&amp;"","كود غير موجود"))</f>
        <v/>
      </c>
      <c r="F1945" s="18">
        <f>IF(OR(B1945&amp;""="",NOT(ISNUMBER(C1945))),"",IFERROR(IF(INDEX('المشاريع'!$D$6:$D$205,MATCH(B1945&amp;"",'المشاريع'!$A$6:$A$205,0))="بالساعة",ROUND(C1945*INDEX('المشاريع'!$F$6:$F$205,MATCH(B1945&amp;"",'المشاريع'!$A$6:$A$205,0)),2),0),0))</f>
        <v/>
      </c>
    </row>
    <row r="1946">
      <c r="A1946" s="13" t="n"/>
      <c r="B1946" s="5" t="n"/>
      <c r="C1946" s="19" t="n"/>
      <c r="D1946" s="5" t="n"/>
      <c r="E1946" s="6">
        <f>IF(B1946&amp;""="","",IFERROR(INDEX('المشاريع'!$B$6:$B$205,MATCH(B1946&amp;"",'المشاريع'!$A$6:$A$205,0))&amp;"","كود غير موجود"))</f>
        <v/>
      </c>
      <c r="F1946" s="18">
        <f>IF(OR(B1946&amp;""="",NOT(ISNUMBER(C1946))),"",IFERROR(IF(INDEX('المشاريع'!$D$6:$D$205,MATCH(B1946&amp;"",'المشاريع'!$A$6:$A$205,0))="بالساعة",ROUND(C1946*INDEX('المشاريع'!$F$6:$F$205,MATCH(B1946&amp;"",'المشاريع'!$A$6:$A$205,0)),2),0),0))</f>
        <v/>
      </c>
    </row>
    <row r="1947">
      <c r="A1947" s="13" t="n"/>
      <c r="B1947" s="5" t="n"/>
      <c r="C1947" s="19" t="n"/>
      <c r="D1947" s="5" t="n"/>
      <c r="E1947" s="6">
        <f>IF(B1947&amp;""="","",IFERROR(INDEX('المشاريع'!$B$6:$B$205,MATCH(B1947&amp;"",'المشاريع'!$A$6:$A$205,0))&amp;"","كود غير موجود"))</f>
        <v/>
      </c>
      <c r="F1947" s="18">
        <f>IF(OR(B1947&amp;""="",NOT(ISNUMBER(C1947))),"",IFERROR(IF(INDEX('المشاريع'!$D$6:$D$205,MATCH(B1947&amp;"",'المشاريع'!$A$6:$A$205,0))="بالساعة",ROUND(C1947*INDEX('المشاريع'!$F$6:$F$205,MATCH(B1947&amp;"",'المشاريع'!$A$6:$A$205,0)),2),0),0))</f>
        <v/>
      </c>
    </row>
    <row r="1948">
      <c r="A1948" s="13" t="n"/>
      <c r="B1948" s="5" t="n"/>
      <c r="C1948" s="19" t="n"/>
      <c r="D1948" s="5" t="n"/>
      <c r="E1948" s="6">
        <f>IF(B1948&amp;""="","",IFERROR(INDEX('المشاريع'!$B$6:$B$205,MATCH(B1948&amp;"",'المشاريع'!$A$6:$A$205,0))&amp;"","كود غير موجود"))</f>
        <v/>
      </c>
      <c r="F1948" s="18">
        <f>IF(OR(B1948&amp;""="",NOT(ISNUMBER(C1948))),"",IFERROR(IF(INDEX('المشاريع'!$D$6:$D$205,MATCH(B1948&amp;"",'المشاريع'!$A$6:$A$205,0))="بالساعة",ROUND(C1948*INDEX('المشاريع'!$F$6:$F$205,MATCH(B1948&amp;"",'المشاريع'!$A$6:$A$205,0)),2),0),0))</f>
        <v/>
      </c>
    </row>
    <row r="1949">
      <c r="A1949" s="13" t="n"/>
      <c r="B1949" s="5" t="n"/>
      <c r="C1949" s="19" t="n"/>
      <c r="D1949" s="5" t="n"/>
      <c r="E1949" s="6">
        <f>IF(B1949&amp;""="","",IFERROR(INDEX('المشاريع'!$B$6:$B$205,MATCH(B1949&amp;"",'المشاريع'!$A$6:$A$205,0))&amp;"","كود غير موجود"))</f>
        <v/>
      </c>
      <c r="F1949" s="18">
        <f>IF(OR(B1949&amp;""="",NOT(ISNUMBER(C1949))),"",IFERROR(IF(INDEX('المشاريع'!$D$6:$D$205,MATCH(B1949&amp;"",'المشاريع'!$A$6:$A$205,0))="بالساعة",ROUND(C1949*INDEX('المشاريع'!$F$6:$F$205,MATCH(B1949&amp;"",'المشاريع'!$A$6:$A$205,0)),2),0),0))</f>
        <v/>
      </c>
    </row>
    <row r="1950">
      <c r="A1950" s="13" t="n"/>
      <c r="B1950" s="5" t="n"/>
      <c r="C1950" s="19" t="n"/>
      <c r="D1950" s="5" t="n"/>
      <c r="E1950" s="6">
        <f>IF(B1950&amp;""="","",IFERROR(INDEX('المشاريع'!$B$6:$B$205,MATCH(B1950&amp;"",'المشاريع'!$A$6:$A$205,0))&amp;"","كود غير موجود"))</f>
        <v/>
      </c>
      <c r="F1950" s="18">
        <f>IF(OR(B1950&amp;""="",NOT(ISNUMBER(C1950))),"",IFERROR(IF(INDEX('المشاريع'!$D$6:$D$205,MATCH(B1950&amp;"",'المشاريع'!$A$6:$A$205,0))="بالساعة",ROUND(C1950*INDEX('المشاريع'!$F$6:$F$205,MATCH(B1950&amp;"",'المشاريع'!$A$6:$A$205,0)),2),0),0))</f>
        <v/>
      </c>
    </row>
    <row r="1951">
      <c r="A1951" s="13" t="n"/>
      <c r="B1951" s="5" t="n"/>
      <c r="C1951" s="19" t="n"/>
      <c r="D1951" s="5" t="n"/>
      <c r="E1951" s="6">
        <f>IF(B1951&amp;""="","",IFERROR(INDEX('المشاريع'!$B$6:$B$205,MATCH(B1951&amp;"",'المشاريع'!$A$6:$A$205,0))&amp;"","كود غير موجود"))</f>
        <v/>
      </c>
      <c r="F1951" s="18">
        <f>IF(OR(B1951&amp;""="",NOT(ISNUMBER(C1951))),"",IFERROR(IF(INDEX('المشاريع'!$D$6:$D$205,MATCH(B1951&amp;"",'المشاريع'!$A$6:$A$205,0))="بالساعة",ROUND(C1951*INDEX('المشاريع'!$F$6:$F$205,MATCH(B1951&amp;"",'المشاريع'!$A$6:$A$205,0)),2),0),0))</f>
        <v/>
      </c>
    </row>
    <row r="1952">
      <c r="A1952" s="13" t="n"/>
      <c r="B1952" s="5" t="n"/>
      <c r="C1952" s="19" t="n"/>
      <c r="D1952" s="5" t="n"/>
      <c r="E1952" s="6">
        <f>IF(B1952&amp;""="","",IFERROR(INDEX('المشاريع'!$B$6:$B$205,MATCH(B1952&amp;"",'المشاريع'!$A$6:$A$205,0))&amp;"","كود غير موجود"))</f>
        <v/>
      </c>
      <c r="F1952" s="18">
        <f>IF(OR(B1952&amp;""="",NOT(ISNUMBER(C1952))),"",IFERROR(IF(INDEX('المشاريع'!$D$6:$D$205,MATCH(B1952&amp;"",'المشاريع'!$A$6:$A$205,0))="بالساعة",ROUND(C1952*INDEX('المشاريع'!$F$6:$F$205,MATCH(B1952&amp;"",'المشاريع'!$A$6:$A$205,0)),2),0),0))</f>
        <v/>
      </c>
    </row>
    <row r="1953">
      <c r="A1953" s="13" t="n"/>
      <c r="B1953" s="5" t="n"/>
      <c r="C1953" s="19" t="n"/>
      <c r="D1953" s="5" t="n"/>
      <c r="E1953" s="6">
        <f>IF(B1953&amp;""="","",IFERROR(INDEX('المشاريع'!$B$6:$B$205,MATCH(B1953&amp;"",'المشاريع'!$A$6:$A$205,0))&amp;"","كود غير موجود"))</f>
        <v/>
      </c>
      <c r="F1953" s="18">
        <f>IF(OR(B1953&amp;""="",NOT(ISNUMBER(C1953))),"",IFERROR(IF(INDEX('المشاريع'!$D$6:$D$205,MATCH(B1953&amp;"",'المشاريع'!$A$6:$A$205,0))="بالساعة",ROUND(C1953*INDEX('المشاريع'!$F$6:$F$205,MATCH(B1953&amp;"",'المشاريع'!$A$6:$A$205,0)),2),0),0))</f>
        <v/>
      </c>
    </row>
    <row r="1954">
      <c r="A1954" s="13" t="n"/>
      <c r="B1954" s="5" t="n"/>
      <c r="C1954" s="19" t="n"/>
      <c r="D1954" s="5" t="n"/>
      <c r="E1954" s="6">
        <f>IF(B1954&amp;""="","",IFERROR(INDEX('المشاريع'!$B$6:$B$205,MATCH(B1954&amp;"",'المشاريع'!$A$6:$A$205,0))&amp;"","كود غير موجود"))</f>
        <v/>
      </c>
      <c r="F1954" s="18">
        <f>IF(OR(B1954&amp;""="",NOT(ISNUMBER(C1954))),"",IFERROR(IF(INDEX('المشاريع'!$D$6:$D$205,MATCH(B1954&amp;"",'المشاريع'!$A$6:$A$205,0))="بالساعة",ROUND(C1954*INDEX('المشاريع'!$F$6:$F$205,MATCH(B1954&amp;"",'المشاريع'!$A$6:$A$205,0)),2),0),0))</f>
        <v/>
      </c>
    </row>
    <row r="1955">
      <c r="A1955" s="13" t="n"/>
      <c r="B1955" s="5" t="n"/>
      <c r="C1955" s="19" t="n"/>
      <c r="D1955" s="5" t="n"/>
      <c r="E1955" s="6">
        <f>IF(B1955&amp;""="","",IFERROR(INDEX('المشاريع'!$B$6:$B$205,MATCH(B1955&amp;"",'المشاريع'!$A$6:$A$205,0))&amp;"","كود غير موجود"))</f>
        <v/>
      </c>
      <c r="F1955" s="18">
        <f>IF(OR(B1955&amp;""="",NOT(ISNUMBER(C1955))),"",IFERROR(IF(INDEX('المشاريع'!$D$6:$D$205,MATCH(B1955&amp;"",'المشاريع'!$A$6:$A$205,0))="بالساعة",ROUND(C1955*INDEX('المشاريع'!$F$6:$F$205,MATCH(B1955&amp;"",'المشاريع'!$A$6:$A$205,0)),2),0),0))</f>
        <v/>
      </c>
    </row>
    <row r="1956">
      <c r="A1956" s="13" t="n"/>
      <c r="B1956" s="5" t="n"/>
      <c r="C1956" s="19" t="n"/>
      <c r="D1956" s="5" t="n"/>
      <c r="E1956" s="6">
        <f>IF(B1956&amp;""="","",IFERROR(INDEX('المشاريع'!$B$6:$B$205,MATCH(B1956&amp;"",'المشاريع'!$A$6:$A$205,0))&amp;"","كود غير موجود"))</f>
        <v/>
      </c>
      <c r="F1956" s="18">
        <f>IF(OR(B1956&amp;""="",NOT(ISNUMBER(C1956))),"",IFERROR(IF(INDEX('المشاريع'!$D$6:$D$205,MATCH(B1956&amp;"",'المشاريع'!$A$6:$A$205,0))="بالساعة",ROUND(C1956*INDEX('المشاريع'!$F$6:$F$205,MATCH(B1956&amp;"",'المشاريع'!$A$6:$A$205,0)),2),0),0))</f>
        <v/>
      </c>
    </row>
    <row r="1957">
      <c r="A1957" s="13" t="n"/>
      <c r="B1957" s="5" t="n"/>
      <c r="C1957" s="19" t="n"/>
      <c r="D1957" s="5" t="n"/>
      <c r="E1957" s="6">
        <f>IF(B1957&amp;""="","",IFERROR(INDEX('المشاريع'!$B$6:$B$205,MATCH(B1957&amp;"",'المشاريع'!$A$6:$A$205,0))&amp;"","كود غير موجود"))</f>
        <v/>
      </c>
      <c r="F1957" s="18">
        <f>IF(OR(B1957&amp;""="",NOT(ISNUMBER(C1957))),"",IFERROR(IF(INDEX('المشاريع'!$D$6:$D$205,MATCH(B1957&amp;"",'المشاريع'!$A$6:$A$205,0))="بالساعة",ROUND(C1957*INDEX('المشاريع'!$F$6:$F$205,MATCH(B1957&amp;"",'المشاريع'!$A$6:$A$205,0)),2),0),0))</f>
        <v/>
      </c>
    </row>
    <row r="1958">
      <c r="A1958" s="13" t="n"/>
      <c r="B1958" s="5" t="n"/>
      <c r="C1958" s="19" t="n"/>
      <c r="D1958" s="5" t="n"/>
      <c r="E1958" s="6">
        <f>IF(B1958&amp;""="","",IFERROR(INDEX('المشاريع'!$B$6:$B$205,MATCH(B1958&amp;"",'المشاريع'!$A$6:$A$205,0))&amp;"","كود غير موجود"))</f>
        <v/>
      </c>
      <c r="F1958" s="18">
        <f>IF(OR(B1958&amp;""="",NOT(ISNUMBER(C1958))),"",IFERROR(IF(INDEX('المشاريع'!$D$6:$D$205,MATCH(B1958&amp;"",'المشاريع'!$A$6:$A$205,0))="بالساعة",ROUND(C1958*INDEX('المشاريع'!$F$6:$F$205,MATCH(B1958&amp;"",'المشاريع'!$A$6:$A$205,0)),2),0),0))</f>
        <v/>
      </c>
    </row>
    <row r="1959">
      <c r="A1959" s="13" t="n"/>
      <c r="B1959" s="5" t="n"/>
      <c r="C1959" s="19" t="n"/>
      <c r="D1959" s="5" t="n"/>
      <c r="E1959" s="6">
        <f>IF(B1959&amp;""="","",IFERROR(INDEX('المشاريع'!$B$6:$B$205,MATCH(B1959&amp;"",'المشاريع'!$A$6:$A$205,0))&amp;"","كود غير موجود"))</f>
        <v/>
      </c>
      <c r="F1959" s="18">
        <f>IF(OR(B1959&amp;""="",NOT(ISNUMBER(C1959))),"",IFERROR(IF(INDEX('المشاريع'!$D$6:$D$205,MATCH(B1959&amp;"",'المشاريع'!$A$6:$A$205,0))="بالساعة",ROUND(C1959*INDEX('المشاريع'!$F$6:$F$205,MATCH(B1959&amp;"",'المشاريع'!$A$6:$A$205,0)),2),0),0))</f>
        <v/>
      </c>
    </row>
    <row r="1960">
      <c r="A1960" s="13" t="n"/>
      <c r="B1960" s="5" t="n"/>
      <c r="C1960" s="19" t="n"/>
      <c r="D1960" s="5" t="n"/>
      <c r="E1960" s="6">
        <f>IF(B1960&amp;""="","",IFERROR(INDEX('المشاريع'!$B$6:$B$205,MATCH(B1960&amp;"",'المشاريع'!$A$6:$A$205,0))&amp;"","كود غير موجود"))</f>
        <v/>
      </c>
      <c r="F1960" s="18">
        <f>IF(OR(B1960&amp;""="",NOT(ISNUMBER(C1960))),"",IFERROR(IF(INDEX('المشاريع'!$D$6:$D$205,MATCH(B1960&amp;"",'المشاريع'!$A$6:$A$205,0))="بالساعة",ROUND(C1960*INDEX('المشاريع'!$F$6:$F$205,MATCH(B1960&amp;"",'المشاريع'!$A$6:$A$205,0)),2),0),0))</f>
        <v/>
      </c>
    </row>
    <row r="1961">
      <c r="A1961" s="13" t="n"/>
      <c r="B1961" s="5" t="n"/>
      <c r="C1961" s="19" t="n"/>
      <c r="D1961" s="5" t="n"/>
      <c r="E1961" s="6">
        <f>IF(B1961&amp;""="","",IFERROR(INDEX('المشاريع'!$B$6:$B$205,MATCH(B1961&amp;"",'المشاريع'!$A$6:$A$205,0))&amp;"","كود غير موجود"))</f>
        <v/>
      </c>
      <c r="F1961" s="18">
        <f>IF(OR(B1961&amp;""="",NOT(ISNUMBER(C1961))),"",IFERROR(IF(INDEX('المشاريع'!$D$6:$D$205,MATCH(B1961&amp;"",'المشاريع'!$A$6:$A$205,0))="بالساعة",ROUND(C1961*INDEX('المشاريع'!$F$6:$F$205,MATCH(B1961&amp;"",'المشاريع'!$A$6:$A$205,0)),2),0),0))</f>
        <v/>
      </c>
    </row>
    <row r="1962">
      <c r="A1962" s="13" t="n"/>
      <c r="B1962" s="5" t="n"/>
      <c r="C1962" s="19" t="n"/>
      <c r="D1962" s="5" t="n"/>
      <c r="E1962" s="6">
        <f>IF(B1962&amp;""="","",IFERROR(INDEX('المشاريع'!$B$6:$B$205,MATCH(B1962&amp;"",'المشاريع'!$A$6:$A$205,0))&amp;"","كود غير موجود"))</f>
        <v/>
      </c>
      <c r="F1962" s="18">
        <f>IF(OR(B1962&amp;""="",NOT(ISNUMBER(C1962))),"",IFERROR(IF(INDEX('المشاريع'!$D$6:$D$205,MATCH(B1962&amp;"",'المشاريع'!$A$6:$A$205,0))="بالساعة",ROUND(C1962*INDEX('المشاريع'!$F$6:$F$205,MATCH(B1962&amp;"",'المشاريع'!$A$6:$A$205,0)),2),0),0))</f>
        <v/>
      </c>
    </row>
    <row r="1963">
      <c r="A1963" s="13" t="n"/>
      <c r="B1963" s="5" t="n"/>
      <c r="C1963" s="19" t="n"/>
      <c r="D1963" s="5" t="n"/>
      <c r="E1963" s="6">
        <f>IF(B1963&amp;""="","",IFERROR(INDEX('المشاريع'!$B$6:$B$205,MATCH(B1963&amp;"",'المشاريع'!$A$6:$A$205,0))&amp;"","كود غير موجود"))</f>
        <v/>
      </c>
      <c r="F1963" s="18">
        <f>IF(OR(B1963&amp;""="",NOT(ISNUMBER(C1963))),"",IFERROR(IF(INDEX('المشاريع'!$D$6:$D$205,MATCH(B1963&amp;"",'المشاريع'!$A$6:$A$205,0))="بالساعة",ROUND(C1963*INDEX('المشاريع'!$F$6:$F$205,MATCH(B1963&amp;"",'المشاريع'!$A$6:$A$205,0)),2),0),0))</f>
        <v/>
      </c>
    </row>
    <row r="1964">
      <c r="A1964" s="13" t="n"/>
      <c r="B1964" s="5" t="n"/>
      <c r="C1964" s="19" t="n"/>
      <c r="D1964" s="5" t="n"/>
      <c r="E1964" s="6">
        <f>IF(B1964&amp;""="","",IFERROR(INDEX('المشاريع'!$B$6:$B$205,MATCH(B1964&amp;"",'المشاريع'!$A$6:$A$205,0))&amp;"","كود غير موجود"))</f>
        <v/>
      </c>
      <c r="F1964" s="18">
        <f>IF(OR(B1964&amp;""="",NOT(ISNUMBER(C1964))),"",IFERROR(IF(INDEX('المشاريع'!$D$6:$D$205,MATCH(B1964&amp;"",'المشاريع'!$A$6:$A$205,0))="بالساعة",ROUND(C1964*INDEX('المشاريع'!$F$6:$F$205,MATCH(B1964&amp;"",'المشاريع'!$A$6:$A$205,0)),2),0),0))</f>
        <v/>
      </c>
    </row>
    <row r="1965">
      <c r="A1965" s="13" t="n"/>
      <c r="B1965" s="5" t="n"/>
      <c r="C1965" s="19" t="n"/>
      <c r="D1965" s="5" t="n"/>
      <c r="E1965" s="6">
        <f>IF(B1965&amp;""="","",IFERROR(INDEX('المشاريع'!$B$6:$B$205,MATCH(B1965&amp;"",'المشاريع'!$A$6:$A$205,0))&amp;"","كود غير موجود"))</f>
        <v/>
      </c>
      <c r="F1965" s="18">
        <f>IF(OR(B1965&amp;""="",NOT(ISNUMBER(C1965))),"",IFERROR(IF(INDEX('المشاريع'!$D$6:$D$205,MATCH(B1965&amp;"",'المشاريع'!$A$6:$A$205,0))="بالساعة",ROUND(C1965*INDEX('المشاريع'!$F$6:$F$205,MATCH(B1965&amp;"",'المشاريع'!$A$6:$A$205,0)),2),0),0))</f>
        <v/>
      </c>
    </row>
    <row r="1966">
      <c r="A1966" s="13" t="n"/>
      <c r="B1966" s="5" t="n"/>
      <c r="C1966" s="19" t="n"/>
      <c r="D1966" s="5" t="n"/>
      <c r="E1966" s="6">
        <f>IF(B1966&amp;""="","",IFERROR(INDEX('المشاريع'!$B$6:$B$205,MATCH(B1966&amp;"",'المشاريع'!$A$6:$A$205,0))&amp;"","كود غير موجود"))</f>
        <v/>
      </c>
      <c r="F1966" s="18">
        <f>IF(OR(B1966&amp;""="",NOT(ISNUMBER(C1966))),"",IFERROR(IF(INDEX('المشاريع'!$D$6:$D$205,MATCH(B1966&amp;"",'المشاريع'!$A$6:$A$205,0))="بالساعة",ROUND(C1966*INDEX('المشاريع'!$F$6:$F$205,MATCH(B1966&amp;"",'المشاريع'!$A$6:$A$205,0)),2),0),0))</f>
        <v/>
      </c>
    </row>
    <row r="1967">
      <c r="A1967" s="13" t="n"/>
      <c r="B1967" s="5" t="n"/>
      <c r="C1967" s="19" t="n"/>
      <c r="D1967" s="5" t="n"/>
      <c r="E1967" s="6">
        <f>IF(B1967&amp;""="","",IFERROR(INDEX('المشاريع'!$B$6:$B$205,MATCH(B1967&amp;"",'المشاريع'!$A$6:$A$205,0))&amp;"","كود غير موجود"))</f>
        <v/>
      </c>
      <c r="F1967" s="18">
        <f>IF(OR(B1967&amp;""="",NOT(ISNUMBER(C1967))),"",IFERROR(IF(INDEX('المشاريع'!$D$6:$D$205,MATCH(B1967&amp;"",'المشاريع'!$A$6:$A$205,0))="بالساعة",ROUND(C1967*INDEX('المشاريع'!$F$6:$F$205,MATCH(B1967&amp;"",'المشاريع'!$A$6:$A$205,0)),2),0),0))</f>
        <v/>
      </c>
    </row>
    <row r="1968">
      <c r="A1968" s="13" t="n"/>
      <c r="B1968" s="5" t="n"/>
      <c r="C1968" s="19" t="n"/>
      <c r="D1968" s="5" t="n"/>
      <c r="E1968" s="6">
        <f>IF(B1968&amp;""="","",IFERROR(INDEX('المشاريع'!$B$6:$B$205,MATCH(B1968&amp;"",'المشاريع'!$A$6:$A$205,0))&amp;"","كود غير موجود"))</f>
        <v/>
      </c>
      <c r="F1968" s="18">
        <f>IF(OR(B1968&amp;""="",NOT(ISNUMBER(C1968))),"",IFERROR(IF(INDEX('المشاريع'!$D$6:$D$205,MATCH(B1968&amp;"",'المشاريع'!$A$6:$A$205,0))="بالساعة",ROUND(C1968*INDEX('المشاريع'!$F$6:$F$205,MATCH(B1968&amp;"",'المشاريع'!$A$6:$A$205,0)),2),0),0))</f>
        <v/>
      </c>
    </row>
    <row r="1969">
      <c r="A1969" s="13" t="n"/>
      <c r="B1969" s="5" t="n"/>
      <c r="C1969" s="19" t="n"/>
      <c r="D1969" s="5" t="n"/>
      <c r="E1969" s="6">
        <f>IF(B1969&amp;""="","",IFERROR(INDEX('المشاريع'!$B$6:$B$205,MATCH(B1969&amp;"",'المشاريع'!$A$6:$A$205,0))&amp;"","كود غير موجود"))</f>
        <v/>
      </c>
      <c r="F1969" s="18">
        <f>IF(OR(B1969&amp;""="",NOT(ISNUMBER(C1969))),"",IFERROR(IF(INDEX('المشاريع'!$D$6:$D$205,MATCH(B1969&amp;"",'المشاريع'!$A$6:$A$205,0))="بالساعة",ROUND(C1969*INDEX('المشاريع'!$F$6:$F$205,MATCH(B1969&amp;"",'المشاريع'!$A$6:$A$205,0)),2),0),0))</f>
        <v/>
      </c>
    </row>
    <row r="1970">
      <c r="A1970" s="13" t="n"/>
      <c r="B1970" s="5" t="n"/>
      <c r="C1970" s="19" t="n"/>
      <c r="D1970" s="5" t="n"/>
      <c r="E1970" s="6">
        <f>IF(B1970&amp;""="","",IFERROR(INDEX('المشاريع'!$B$6:$B$205,MATCH(B1970&amp;"",'المشاريع'!$A$6:$A$205,0))&amp;"","كود غير موجود"))</f>
        <v/>
      </c>
      <c r="F1970" s="18">
        <f>IF(OR(B1970&amp;""="",NOT(ISNUMBER(C1970))),"",IFERROR(IF(INDEX('المشاريع'!$D$6:$D$205,MATCH(B1970&amp;"",'المشاريع'!$A$6:$A$205,0))="بالساعة",ROUND(C1970*INDEX('المشاريع'!$F$6:$F$205,MATCH(B1970&amp;"",'المشاريع'!$A$6:$A$205,0)),2),0),0))</f>
        <v/>
      </c>
    </row>
    <row r="1971">
      <c r="A1971" s="13" t="n"/>
      <c r="B1971" s="5" t="n"/>
      <c r="C1971" s="19" t="n"/>
      <c r="D1971" s="5" t="n"/>
      <c r="E1971" s="6">
        <f>IF(B1971&amp;""="","",IFERROR(INDEX('المشاريع'!$B$6:$B$205,MATCH(B1971&amp;"",'المشاريع'!$A$6:$A$205,0))&amp;"","كود غير موجود"))</f>
        <v/>
      </c>
      <c r="F1971" s="18">
        <f>IF(OR(B1971&amp;""="",NOT(ISNUMBER(C1971))),"",IFERROR(IF(INDEX('المشاريع'!$D$6:$D$205,MATCH(B1971&amp;"",'المشاريع'!$A$6:$A$205,0))="بالساعة",ROUND(C1971*INDEX('المشاريع'!$F$6:$F$205,MATCH(B1971&amp;"",'المشاريع'!$A$6:$A$205,0)),2),0),0))</f>
        <v/>
      </c>
    </row>
    <row r="1972">
      <c r="A1972" s="13" t="n"/>
      <c r="B1972" s="5" t="n"/>
      <c r="C1972" s="19" t="n"/>
      <c r="D1972" s="5" t="n"/>
      <c r="E1972" s="6">
        <f>IF(B1972&amp;""="","",IFERROR(INDEX('المشاريع'!$B$6:$B$205,MATCH(B1972&amp;"",'المشاريع'!$A$6:$A$205,0))&amp;"","كود غير موجود"))</f>
        <v/>
      </c>
      <c r="F1972" s="18">
        <f>IF(OR(B1972&amp;""="",NOT(ISNUMBER(C1972))),"",IFERROR(IF(INDEX('المشاريع'!$D$6:$D$205,MATCH(B1972&amp;"",'المشاريع'!$A$6:$A$205,0))="بالساعة",ROUND(C1972*INDEX('المشاريع'!$F$6:$F$205,MATCH(B1972&amp;"",'المشاريع'!$A$6:$A$205,0)),2),0),0))</f>
        <v/>
      </c>
    </row>
    <row r="1973">
      <c r="A1973" s="13" t="n"/>
      <c r="B1973" s="5" t="n"/>
      <c r="C1973" s="19" t="n"/>
      <c r="D1973" s="5" t="n"/>
      <c r="E1973" s="6">
        <f>IF(B1973&amp;""="","",IFERROR(INDEX('المشاريع'!$B$6:$B$205,MATCH(B1973&amp;"",'المشاريع'!$A$6:$A$205,0))&amp;"","كود غير موجود"))</f>
        <v/>
      </c>
      <c r="F1973" s="18">
        <f>IF(OR(B1973&amp;""="",NOT(ISNUMBER(C1973))),"",IFERROR(IF(INDEX('المشاريع'!$D$6:$D$205,MATCH(B1973&amp;"",'المشاريع'!$A$6:$A$205,0))="بالساعة",ROUND(C1973*INDEX('المشاريع'!$F$6:$F$205,MATCH(B1973&amp;"",'المشاريع'!$A$6:$A$205,0)),2),0),0))</f>
        <v/>
      </c>
    </row>
    <row r="1974">
      <c r="A1974" s="13" t="n"/>
      <c r="B1974" s="5" t="n"/>
      <c r="C1974" s="19" t="n"/>
      <c r="D1974" s="5" t="n"/>
      <c r="E1974" s="6">
        <f>IF(B1974&amp;""="","",IFERROR(INDEX('المشاريع'!$B$6:$B$205,MATCH(B1974&amp;"",'المشاريع'!$A$6:$A$205,0))&amp;"","كود غير موجود"))</f>
        <v/>
      </c>
      <c r="F1974" s="18">
        <f>IF(OR(B1974&amp;""="",NOT(ISNUMBER(C1974))),"",IFERROR(IF(INDEX('المشاريع'!$D$6:$D$205,MATCH(B1974&amp;"",'المشاريع'!$A$6:$A$205,0))="بالساعة",ROUND(C1974*INDEX('المشاريع'!$F$6:$F$205,MATCH(B1974&amp;"",'المشاريع'!$A$6:$A$205,0)),2),0),0))</f>
        <v/>
      </c>
    </row>
    <row r="1975">
      <c r="A1975" s="13" t="n"/>
      <c r="B1975" s="5" t="n"/>
      <c r="C1975" s="19" t="n"/>
      <c r="D1975" s="5" t="n"/>
      <c r="E1975" s="6">
        <f>IF(B1975&amp;""="","",IFERROR(INDEX('المشاريع'!$B$6:$B$205,MATCH(B1975&amp;"",'المشاريع'!$A$6:$A$205,0))&amp;"","كود غير موجود"))</f>
        <v/>
      </c>
      <c r="F1975" s="18">
        <f>IF(OR(B1975&amp;""="",NOT(ISNUMBER(C1975))),"",IFERROR(IF(INDEX('المشاريع'!$D$6:$D$205,MATCH(B1975&amp;"",'المشاريع'!$A$6:$A$205,0))="بالساعة",ROUND(C1975*INDEX('المشاريع'!$F$6:$F$205,MATCH(B1975&amp;"",'المشاريع'!$A$6:$A$205,0)),2),0),0))</f>
        <v/>
      </c>
    </row>
    <row r="1976">
      <c r="A1976" s="13" t="n"/>
      <c r="B1976" s="5" t="n"/>
      <c r="C1976" s="19" t="n"/>
      <c r="D1976" s="5" t="n"/>
      <c r="E1976" s="6">
        <f>IF(B1976&amp;""="","",IFERROR(INDEX('المشاريع'!$B$6:$B$205,MATCH(B1976&amp;"",'المشاريع'!$A$6:$A$205,0))&amp;"","كود غير موجود"))</f>
        <v/>
      </c>
      <c r="F1976" s="18">
        <f>IF(OR(B1976&amp;""="",NOT(ISNUMBER(C1976))),"",IFERROR(IF(INDEX('المشاريع'!$D$6:$D$205,MATCH(B1976&amp;"",'المشاريع'!$A$6:$A$205,0))="بالساعة",ROUND(C1976*INDEX('المشاريع'!$F$6:$F$205,MATCH(B1976&amp;"",'المشاريع'!$A$6:$A$205,0)),2),0),0))</f>
        <v/>
      </c>
    </row>
    <row r="1977">
      <c r="A1977" s="13" t="n"/>
      <c r="B1977" s="5" t="n"/>
      <c r="C1977" s="19" t="n"/>
      <c r="D1977" s="5" t="n"/>
      <c r="E1977" s="6">
        <f>IF(B1977&amp;""="","",IFERROR(INDEX('المشاريع'!$B$6:$B$205,MATCH(B1977&amp;"",'المشاريع'!$A$6:$A$205,0))&amp;"","كود غير موجود"))</f>
        <v/>
      </c>
      <c r="F1977" s="18">
        <f>IF(OR(B1977&amp;""="",NOT(ISNUMBER(C1977))),"",IFERROR(IF(INDEX('المشاريع'!$D$6:$D$205,MATCH(B1977&amp;"",'المشاريع'!$A$6:$A$205,0))="بالساعة",ROUND(C1977*INDEX('المشاريع'!$F$6:$F$205,MATCH(B1977&amp;"",'المشاريع'!$A$6:$A$205,0)),2),0),0))</f>
        <v/>
      </c>
    </row>
    <row r="1978">
      <c r="A1978" s="13" t="n"/>
      <c r="B1978" s="5" t="n"/>
      <c r="C1978" s="19" t="n"/>
      <c r="D1978" s="5" t="n"/>
      <c r="E1978" s="6">
        <f>IF(B1978&amp;""="","",IFERROR(INDEX('المشاريع'!$B$6:$B$205,MATCH(B1978&amp;"",'المشاريع'!$A$6:$A$205,0))&amp;"","كود غير موجود"))</f>
        <v/>
      </c>
      <c r="F1978" s="18">
        <f>IF(OR(B1978&amp;""="",NOT(ISNUMBER(C1978))),"",IFERROR(IF(INDEX('المشاريع'!$D$6:$D$205,MATCH(B1978&amp;"",'المشاريع'!$A$6:$A$205,0))="بالساعة",ROUND(C1978*INDEX('المشاريع'!$F$6:$F$205,MATCH(B1978&amp;"",'المشاريع'!$A$6:$A$205,0)),2),0),0))</f>
        <v/>
      </c>
    </row>
    <row r="1979">
      <c r="A1979" s="13" t="n"/>
      <c r="B1979" s="5" t="n"/>
      <c r="C1979" s="19" t="n"/>
      <c r="D1979" s="5" t="n"/>
      <c r="E1979" s="6">
        <f>IF(B1979&amp;""="","",IFERROR(INDEX('المشاريع'!$B$6:$B$205,MATCH(B1979&amp;"",'المشاريع'!$A$6:$A$205,0))&amp;"","كود غير موجود"))</f>
        <v/>
      </c>
      <c r="F1979" s="18">
        <f>IF(OR(B1979&amp;""="",NOT(ISNUMBER(C1979))),"",IFERROR(IF(INDEX('المشاريع'!$D$6:$D$205,MATCH(B1979&amp;"",'المشاريع'!$A$6:$A$205,0))="بالساعة",ROUND(C1979*INDEX('المشاريع'!$F$6:$F$205,MATCH(B1979&amp;"",'المشاريع'!$A$6:$A$205,0)),2),0),0))</f>
        <v/>
      </c>
    </row>
    <row r="1980">
      <c r="A1980" s="13" t="n"/>
      <c r="B1980" s="5" t="n"/>
      <c r="C1980" s="19" t="n"/>
      <c r="D1980" s="5" t="n"/>
      <c r="E1980" s="6">
        <f>IF(B1980&amp;""="","",IFERROR(INDEX('المشاريع'!$B$6:$B$205,MATCH(B1980&amp;"",'المشاريع'!$A$6:$A$205,0))&amp;"","كود غير موجود"))</f>
        <v/>
      </c>
      <c r="F1980" s="18">
        <f>IF(OR(B1980&amp;""="",NOT(ISNUMBER(C1980))),"",IFERROR(IF(INDEX('المشاريع'!$D$6:$D$205,MATCH(B1980&amp;"",'المشاريع'!$A$6:$A$205,0))="بالساعة",ROUND(C1980*INDEX('المشاريع'!$F$6:$F$205,MATCH(B1980&amp;"",'المشاريع'!$A$6:$A$205,0)),2),0),0))</f>
        <v/>
      </c>
    </row>
    <row r="1981">
      <c r="A1981" s="13" t="n"/>
      <c r="B1981" s="5" t="n"/>
      <c r="C1981" s="19" t="n"/>
      <c r="D1981" s="5" t="n"/>
      <c r="E1981" s="6">
        <f>IF(B1981&amp;""="","",IFERROR(INDEX('المشاريع'!$B$6:$B$205,MATCH(B1981&amp;"",'المشاريع'!$A$6:$A$205,0))&amp;"","كود غير موجود"))</f>
        <v/>
      </c>
      <c r="F1981" s="18">
        <f>IF(OR(B1981&amp;""="",NOT(ISNUMBER(C1981))),"",IFERROR(IF(INDEX('المشاريع'!$D$6:$D$205,MATCH(B1981&amp;"",'المشاريع'!$A$6:$A$205,0))="بالساعة",ROUND(C1981*INDEX('المشاريع'!$F$6:$F$205,MATCH(B1981&amp;"",'المشاريع'!$A$6:$A$205,0)),2),0),0))</f>
        <v/>
      </c>
    </row>
    <row r="1982">
      <c r="A1982" s="13" t="n"/>
      <c r="B1982" s="5" t="n"/>
      <c r="C1982" s="19" t="n"/>
      <c r="D1982" s="5" t="n"/>
      <c r="E1982" s="6">
        <f>IF(B1982&amp;""="","",IFERROR(INDEX('المشاريع'!$B$6:$B$205,MATCH(B1982&amp;"",'المشاريع'!$A$6:$A$205,0))&amp;"","كود غير موجود"))</f>
        <v/>
      </c>
      <c r="F1982" s="18">
        <f>IF(OR(B1982&amp;""="",NOT(ISNUMBER(C1982))),"",IFERROR(IF(INDEX('المشاريع'!$D$6:$D$205,MATCH(B1982&amp;"",'المشاريع'!$A$6:$A$205,0))="بالساعة",ROUND(C1982*INDEX('المشاريع'!$F$6:$F$205,MATCH(B1982&amp;"",'المشاريع'!$A$6:$A$205,0)),2),0),0))</f>
        <v/>
      </c>
    </row>
    <row r="1983">
      <c r="A1983" s="13" t="n"/>
      <c r="B1983" s="5" t="n"/>
      <c r="C1983" s="19" t="n"/>
      <c r="D1983" s="5" t="n"/>
      <c r="E1983" s="6">
        <f>IF(B1983&amp;""="","",IFERROR(INDEX('المشاريع'!$B$6:$B$205,MATCH(B1983&amp;"",'المشاريع'!$A$6:$A$205,0))&amp;"","كود غير موجود"))</f>
        <v/>
      </c>
      <c r="F1983" s="18">
        <f>IF(OR(B1983&amp;""="",NOT(ISNUMBER(C1983))),"",IFERROR(IF(INDEX('المشاريع'!$D$6:$D$205,MATCH(B1983&amp;"",'المشاريع'!$A$6:$A$205,0))="بالساعة",ROUND(C1983*INDEX('المشاريع'!$F$6:$F$205,MATCH(B1983&amp;"",'المشاريع'!$A$6:$A$205,0)),2),0),0))</f>
        <v/>
      </c>
    </row>
    <row r="1984">
      <c r="A1984" s="13" t="n"/>
      <c r="B1984" s="5" t="n"/>
      <c r="C1984" s="19" t="n"/>
      <c r="D1984" s="5" t="n"/>
      <c r="E1984" s="6">
        <f>IF(B1984&amp;""="","",IFERROR(INDEX('المشاريع'!$B$6:$B$205,MATCH(B1984&amp;"",'المشاريع'!$A$6:$A$205,0))&amp;"","كود غير موجود"))</f>
        <v/>
      </c>
      <c r="F1984" s="18">
        <f>IF(OR(B1984&amp;""="",NOT(ISNUMBER(C1984))),"",IFERROR(IF(INDEX('المشاريع'!$D$6:$D$205,MATCH(B1984&amp;"",'المشاريع'!$A$6:$A$205,0))="بالساعة",ROUND(C1984*INDEX('المشاريع'!$F$6:$F$205,MATCH(B1984&amp;"",'المشاريع'!$A$6:$A$205,0)),2),0),0))</f>
        <v/>
      </c>
    </row>
    <row r="1985">
      <c r="A1985" s="13" t="n"/>
      <c r="B1985" s="5" t="n"/>
      <c r="C1985" s="19" t="n"/>
      <c r="D1985" s="5" t="n"/>
      <c r="E1985" s="6">
        <f>IF(B1985&amp;""="","",IFERROR(INDEX('المشاريع'!$B$6:$B$205,MATCH(B1985&amp;"",'المشاريع'!$A$6:$A$205,0))&amp;"","كود غير موجود"))</f>
        <v/>
      </c>
      <c r="F1985" s="18">
        <f>IF(OR(B1985&amp;""="",NOT(ISNUMBER(C1985))),"",IFERROR(IF(INDEX('المشاريع'!$D$6:$D$205,MATCH(B1985&amp;"",'المشاريع'!$A$6:$A$205,0))="بالساعة",ROUND(C1985*INDEX('المشاريع'!$F$6:$F$205,MATCH(B1985&amp;"",'المشاريع'!$A$6:$A$205,0)),2),0),0))</f>
        <v/>
      </c>
    </row>
    <row r="1986">
      <c r="A1986" s="13" t="n"/>
      <c r="B1986" s="5" t="n"/>
      <c r="C1986" s="19" t="n"/>
      <c r="D1986" s="5" t="n"/>
      <c r="E1986" s="6">
        <f>IF(B1986&amp;""="","",IFERROR(INDEX('المشاريع'!$B$6:$B$205,MATCH(B1986&amp;"",'المشاريع'!$A$6:$A$205,0))&amp;"","كود غير موجود"))</f>
        <v/>
      </c>
      <c r="F1986" s="18">
        <f>IF(OR(B1986&amp;""="",NOT(ISNUMBER(C1986))),"",IFERROR(IF(INDEX('المشاريع'!$D$6:$D$205,MATCH(B1986&amp;"",'المشاريع'!$A$6:$A$205,0))="بالساعة",ROUND(C1986*INDEX('المشاريع'!$F$6:$F$205,MATCH(B1986&amp;"",'المشاريع'!$A$6:$A$205,0)),2),0),0))</f>
        <v/>
      </c>
    </row>
    <row r="1987">
      <c r="A1987" s="13" t="n"/>
      <c r="B1987" s="5" t="n"/>
      <c r="C1987" s="19" t="n"/>
      <c r="D1987" s="5" t="n"/>
      <c r="E1987" s="6">
        <f>IF(B1987&amp;""="","",IFERROR(INDEX('المشاريع'!$B$6:$B$205,MATCH(B1987&amp;"",'المشاريع'!$A$6:$A$205,0))&amp;"","كود غير موجود"))</f>
        <v/>
      </c>
      <c r="F1987" s="18">
        <f>IF(OR(B1987&amp;""="",NOT(ISNUMBER(C1987))),"",IFERROR(IF(INDEX('المشاريع'!$D$6:$D$205,MATCH(B1987&amp;"",'المشاريع'!$A$6:$A$205,0))="بالساعة",ROUND(C1987*INDEX('المشاريع'!$F$6:$F$205,MATCH(B1987&amp;"",'المشاريع'!$A$6:$A$205,0)),2),0),0))</f>
        <v/>
      </c>
    </row>
    <row r="1988">
      <c r="A1988" s="13" t="n"/>
      <c r="B1988" s="5" t="n"/>
      <c r="C1988" s="19" t="n"/>
      <c r="D1988" s="5" t="n"/>
      <c r="E1988" s="6">
        <f>IF(B1988&amp;""="","",IFERROR(INDEX('المشاريع'!$B$6:$B$205,MATCH(B1988&amp;"",'المشاريع'!$A$6:$A$205,0))&amp;"","كود غير موجود"))</f>
        <v/>
      </c>
      <c r="F1988" s="18">
        <f>IF(OR(B1988&amp;""="",NOT(ISNUMBER(C1988))),"",IFERROR(IF(INDEX('المشاريع'!$D$6:$D$205,MATCH(B1988&amp;"",'المشاريع'!$A$6:$A$205,0))="بالساعة",ROUND(C1988*INDEX('المشاريع'!$F$6:$F$205,MATCH(B1988&amp;"",'المشاريع'!$A$6:$A$205,0)),2),0),0))</f>
        <v/>
      </c>
    </row>
    <row r="1989">
      <c r="A1989" s="13" t="n"/>
      <c r="B1989" s="5" t="n"/>
      <c r="C1989" s="19" t="n"/>
      <c r="D1989" s="5" t="n"/>
      <c r="E1989" s="6">
        <f>IF(B1989&amp;""="","",IFERROR(INDEX('المشاريع'!$B$6:$B$205,MATCH(B1989&amp;"",'المشاريع'!$A$6:$A$205,0))&amp;"","كود غير موجود"))</f>
        <v/>
      </c>
      <c r="F1989" s="18">
        <f>IF(OR(B1989&amp;""="",NOT(ISNUMBER(C1989))),"",IFERROR(IF(INDEX('المشاريع'!$D$6:$D$205,MATCH(B1989&amp;"",'المشاريع'!$A$6:$A$205,0))="بالساعة",ROUND(C1989*INDEX('المشاريع'!$F$6:$F$205,MATCH(B1989&amp;"",'المشاريع'!$A$6:$A$205,0)),2),0),0))</f>
        <v/>
      </c>
    </row>
    <row r="1990">
      <c r="A1990" s="13" t="n"/>
      <c r="B1990" s="5" t="n"/>
      <c r="C1990" s="19" t="n"/>
      <c r="D1990" s="5" t="n"/>
      <c r="E1990" s="6">
        <f>IF(B1990&amp;""="","",IFERROR(INDEX('المشاريع'!$B$6:$B$205,MATCH(B1990&amp;"",'المشاريع'!$A$6:$A$205,0))&amp;"","كود غير موجود"))</f>
        <v/>
      </c>
      <c r="F1990" s="18">
        <f>IF(OR(B1990&amp;""="",NOT(ISNUMBER(C1990))),"",IFERROR(IF(INDEX('المشاريع'!$D$6:$D$205,MATCH(B1990&amp;"",'المشاريع'!$A$6:$A$205,0))="بالساعة",ROUND(C1990*INDEX('المشاريع'!$F$6:$F$205,MATCH(B1990&amp;"",'المشاريع'!$A$6:$A$205,0)),2),0),0))</f>
        <v/>
      </c>
    </row>
    <row r="1991">
      <c r="A1991" s="13" t="n"/>
      <c r="B1991" s="5" t="n"/>
      <c r="C1991" s="19" t="n"/>
      <c r="D1991" s="5" t="n"/>
      <c r="E1991" s="6">
        <f>IF(B1991&amp;""="","",IFERROR(INDEX('المشاريع'!$B$6:$B$205,MATCH(B1991&amp;"",'المشاريع'!$A$6:$A$205,0))&amp;"","كود غير موجود"))</f>
        <v/>
      </c>
      <c r="F1991" s="18">
        <f>IF(OR(B1991&amp;""="",NOT(ISNUMBER(C1991))),"",IFERROR(IF(INDEX('المشاريع'!$D$6:$D$205,MATCH(B1991&amp;"",'المشاريع'!$A$6:$A$205,0))="بالساعة",ROUND(C1991*INDEX('المشاريع'!$F$6:$F$205,MATCH(B1991&amp;"",'المشاريع'!$A$6:$A$205,0)),2),0),0))</f>
        <v/>
      </c>
    </row>
    <row r="1992">
      <c r="A1992" s="13" t="n"/>
      <c r="B1992" s="5" t="n"/>
      <c r="C1992" s="19" t="n"/>
      <c r="D1992" s="5" t="n"/>
      <c r="E1992" s="6">
        <f>IF(B1992&amp;""="","",IFERROR(INDEX('المشاريع'!$B$6:$B$205,MATCH(B1992&amp;"",'المشاريع'!$A$6:$A$205,0))&amp;"","كود غير موجود"))</f>
        <v/>
      </c>
      <c r="F1992" s="18">
        <f>IF(OR(B1992&amp;""="",NOT(ISNUMBER(C1992))),"",IFERROR(IF(INDEX('المشاريع'!$D$6:$D$205,MATCH(B1992&amp;"",'المشاريع'!$A$6:$A$205,0))="بالساعة",ROUND(C1992*INDEX('المشاريع'!$F$6:$F$205,MATCH(B1992&amp;"",'المشاريع'!$A$6:$A$205,0)),2),0),0))</f>
        <v/>
      </c>
    </row>
    <row r="1993">
      <c r="A1993" s="13" t="n"/>
      <c r="B1993" s="5" t="n"/>
      <c r="C1993" s="19" t="n"/>
      <c r="D1993" s="5" t="n"/>
      <c r="E1993" s="6">
        <f>IF(B1993&amp;""="","",IFERROR(INDEX('المشاريع'!$B$6:$B$205,MATCH(B1993&amp;"",'المشاريع'!$A$6:$A$205,0))&amp;"","كود غير موجود"))</f>
        <v/>
      </c>
      <c r="F1993" s="18">
        <f>IF(OR(B1993&amp;""="",NOT(ISNUMBER(C1993))),"",IFERROR(IF(INDEX('المشاريع'!$D$6:$D$205,MATCH(B1993&amp;"",'المشاريع'!$A$6:$A$205,0))="بالساعة",ROUND(C1993*INDEX('المشاريع'!$F$6:$F$205,MATCH(B1993&amp;"",'المشاريع'!$A$6:$A$205,0)),2),0),0))</f>
        <v/>
      </c>
    </row>
    <row r="1994">
      <c r="A1994" s="13" t="n"/>
      <c r="B1994" s="5" t="n"/>
      <c r="C1994" s="19" t="n"/>
      <c r="D1994" s="5" t="n"/>
      <c r="E1994" s="6">
        <f>IF(B1994&amp;""="","",IFERROR(INDEX('المشاريع'!$B$6:$B$205,MATCH(B1994&amp;"",'المشاريع'!$A$6:$A$205,0))&amp;"","كود غير موجود"))</f>
        <v/>
      </c>
      <c r="F1994" s="18">
        <f>IF(OR(B1994&amp;""="",NOT(ISNUMBER(C1994))),"",IFERROR(IF(INDEX('المشاريع'!$D$6:$D$205,MATCH(B1994&amp;"",'المشاريع'!$A$6:$A$205,0))="بالساعة",ROUND(C1994*INDEX('المشاريع'!$F$6:$F$205,MATCH(B1994&amp;"",'المشاريع'!$A$6:$A$205,0)),2),0),0))</f>
        <v/>
      </c>
    </row>
    <row r="1995">
      <c r="A1995" s="13" t="n"/>
      <c r="B1995" s="5" t="n"/>
      <c r="C1995" s="19" t="n"/>
      <c r="D1995" s="5" t="n"/>
      <c r="E1995" s="6">
        <f>IF(B1995&amp;""="","",IFERROR(INDEX('المشاريع'!$B$6:$B$205,MATCH(B1995&amp;"",'المشاريع'!$A$6:$A$205,0))&amp;"","كود غير موجود"))</f>
        <v/>
      </c>
      <c r="F1995" s="18">
        <f>IF(OR(B1995&amp;""="",NOT(ISNUMBER(C1995))),"",IFERROR(IF(INDEX('المشاريع'!$D$6:$D$205,MATCH(B1995&amp;"",'المشاريع'!$A$6:$A$205,0))="بالساعة",ROUND(C1995*INDEX('المشاريع'!$F$6:$F$205,MATCH(B1995&amp;"",'المشاريع'!$A$6:$A$205,0)),2),0),0))</f>
        <v/>
      </c>
    </row>
    <row r="1996">
      <c r="A1996" s="13" t="n"/>
      <c r="B1996" s="5" t="n"/>
      <c r="C1996" s="19" t="n"/>
      <c r="D1996" s="5" t="n"/>
      <c r="E1996" s="6">
        <f>IF(B1996&amp;""="","",IFERROR(INDEX('المشاريع'!$B$6:$B$205,MATCH(B1996&amp;"",'المشاريع'!$A$6:$A$205,0))&amp;"","كود غير موجود"))</f>
        <v/>
      </c>
      <c r="F1996" s="18">
        <f>IF(OR(B1996&amp;""="",NOT(ISNUMBER(C1996))),"",IFERROR(IF(INDEX('المشاريع'!$D$6:$D$205,MATCH(B1996&amp;"",'المشاريع'!$A$6:$A$205,0))="بالساعة",ROUND(C1996*INDEX('المشاريع'!$F$6:$F$205,MATCH(B1996&amp;"",'المشاريع'!$A$6:$A$205,0)),2),0),0))</f>
        <v/>
      </c>
    </row>
    <row r="1997">
      <c r="A1997" s="13" t="n"/>
      <c r="B1997" s="5" t="n"/>
      <c r="C1997" s="19" t="n"/>
      <c r="D1997" s="5" t="n"/>
      <c r="E1997" s="6">
        <f>IF(B1997&amp;""="","",IFERROR(INDEX('المشاريع'!$B$6:$B$205,MATCH(B1997&amp;"",'المشاريع'!$A$6:$A$205,0))&amp;"","كود غير موجود"))</f>
        <v/>
      </c>
      <c r="F1997" s="18">
        <f>IF(OR(B1997&amp;""="",NOT(ISNUMBER(C1997))),"",IFERROR(IF(INDEX('المشاريع'!$D$6:$D$205,MATCH(B1997&amp;"",'المشاريع'!$A$6:$A$205,0))="بالساعة",ROUND(C1997*INDEX('المشاريع'!$F$6:$F$205,MATCH(B1997&amp;"",'المشاريع'!$A$6:$A$205,0)),2),0),0))</f>
        <v/>
      </c>
    </row>
    <row r="1998">
      <c r="A1998" s="13" t="n"/>
      <c r="B1998" s="5" t="n"/>
      <c r="C1998" s="19" t="n"/>
      <c r="D1998" s="5" t="n"/>
      <c r="E1998" s="6">
        <f>IF(B1998&amp;""="","",IFERROR(INDEX('المشاريع'!$B$6:$B$205,MATCH(B1998&amp;"",'المشاريع'!$A$6:$A$205,0))&amp;"","كود غير موجود"))</f>
        <v/>
      </c>
      <c r="F1998" s="18">
        <f>IF(OR(B1998&amp;""="",NOT(ISNUMBER(C1998))),"",IFERROR(IF(INDEX('المشاريع'!$D$6:$D$205,MATCH(B1998&amp;"",'المشاريع'!$A$6:$A$205,0))="بالساعة",ROUND(C1998*INDEX('المشاريع'!$F$6:$F$205,MATCH(B1998&amp;"",'المشاريع'!$A$6:$A$205,0)),2),0),0))</f>
        <v/>
      </c>
    </row>
    <row r="1999">
      <c r="A1999" s="13" t="n"/>
      <c r="B1999" s="5" t="n"/>
      <c r="C1999" s="19" t="n"/>
      <c r="D1999" s="5" t="n"/>
      <c r="E1999" s="6">
        <f>IF(B1999&amp;""="","",IFERROR(INDEX('المشاريع'!$B$6:$B$205,MATCH(B1999&amp;"",'المشاريع'!$A$6:$A$205,0))&amp;"","كود غير موجود"))</f>
        <v/>
      </c>
      <c r="F1999" s="18">
        <f>IF(OR(B1999&amp;""="",NOT(ISNUMBER(C1999))),"",IFERROR(IF(INDEX('المشاريع'!$D$6:$D$205,MATCH(B1999&amp;"",'المشاريع'!$A$6:$A$205,0))="بالساعة",ROUND(C1999*INDEX('المشاريع'!$F$6:$F$205,MATCH(B1999&amp;"",'المشاريع'!$A$6:$A$205,0)),2),0),0))</f>
        <v/>
      </c>
    </row>
    <row r="2000">
      <c r="A2000" s="13" t="n"/>
      <c r="B2000" s="5" t="n"/>
      <c r="C2000" s="19" t="n"/>
      <c r="D2000" s="5" t="n"/>
      <c r="E2000" s="6">
        <f>IF(B2000&amp;""="","",IFERROR(INDEX('المشاريع'!$B$6:$B$205,MATCH(B2000&amp;"",'المشاريع'!$A$6:$A$205,0))&amp;"","كود غير موجود"))</f>
        <v/>
      </c>
      <c r="F2000" s="18">
        <f>IF(OR(B2000&amp;""="",NOT(ISNUMBER(C2000))),"",IFERROR(IF(INDEX('المشاريع'!$D$6:$D$205,MATCH(B2000&amp;"",'المشاريع'!$A$6:$A$205,0))="بالساعة",ROUND(C2000*INDEX('المشاريع'!$F$6:$F$205,MATCH(B2000&amp;"",'المشاريع'!$A$6:$A$205,0)),2),0),0))</f>
        <v/>
      </c>
    </row>
    <row r="2001">
      <c r="A2001" s="13" t="n"/>
      <c r="B2001" s="5" t="n"/>
      <c r="C2001" s="19" t="n"/>
      <c r="D2001" s="5" t="n"/>
      <c r="E2001" s="6">
        <f>IF(B2001&amp;""="","",IFERROR(INDEX('المشاريع'!$B$6:$B$205,MATCH(B2001&amp;"",'المشاريع'!$A$6:$A$205,0))&amp;"","كود غير موجود"))</f>
        <v/>
      </c>
      <c r="F2001" s="18">
        <f>IF(OR(B2001&amp;""="",NOT(ISNUMBER(C2001))),"",IFERROR(IF(INDEX('المشاريع'!$D$6:$D$205,MATCH(B2001&amp;"",'المشاريع'!$A$6:$A$205,0))="بالساعة",ROUND(C2001*INDEX('المشاريع'!$F$6:$F$205,MATCH(B2001&amp;"",'المشاريع'!$A$6:$A$205,0)),2),0),0))</f>
        <v/>
      </c>
    </row>
    <row r="2002">
      <c r="A2002" s="13" t="n"/>
      <c r="B2002" s="5" t="n"/>
      <c r="C2002" s="19" t="n"/>
      <c r="D2002" s="5" t="n"/>
      <c r="E2002" s="6">
        <f>IF(B2002&amp;""="","",IFERROR(INDEX('المشاريع'!$B$6:$B$205,MATCH(B2002&amp;"",'المشاريع'!$A$6:$A$205,0))&amp;"","كود غير موجود"))</f>
        <v/>
      </c>
      <c r="F2002" s="18">
        <f>IF(OR(B2002&amp;""="",NOT(ISNUMBER(C2002))),"",IFERROR(IF(INDEX('المشاريع'!$D$6:$D$205,MATCH(B2002&amp;"",'المشاريع'!$A$6:$A$205,0))="بالساعة",ROUND(C2002*INDEX('المشاريع'!$F$6:$F$205,MATCH(B2002&amp;"",'المشاريع'!$A$6:$A$205,0)),2),0),0))</f>
        <v/>
      </c>
    </row>
    <row r="2003">
      <c r="A2003" s="13" t="n"/>
      <c r="B2003" s="5" t="n"/>
      <c r="C2003" s="19" t="n"/>
      <c r="D2003" s="5" t="n"/>
      <c r="E2003" s="6">
        <f>IF(B2003&amp;""="","",IFERROR(INDEX('المشاريع'!$B$6:$B$205,MATCH(B2003&amp;"",'المشاريع'!$A$6:$A$205,0))&amp;"","كود غير موجود"))</f>
        <v/>
      </c>
      <c r="F2003" s="18">
        <f>IF(OR(B2003&amp;""="",NOT(ISNUMBER(C2003))),"",IFERROR(IF(INDEX('المشاريع'!$D$6:$D$205,MATCH(B2003&amp;"",'المشاريع'!$A$6:$A$205,0))="بالساعة",ROUND(C2003*INDEX('المشاريع'!$F$6:$F$205,MATCH(B2003&amp;"",'المشاريع'!$A$6:$A$205,0)),2),0),0))</f>
        <v/>
      </c>
    </row>
    <row r="2004">
      <c r="A2004" s="13" t="n"/>
      <c r="B2004" s="5" t="n"/>
      <c r="C2004" s="19" t="n"/>
      <c r="D2004" s="5" t="n"/>
      <c r="E2004" s="6">
        <f>IF(B2004&amp;""="","",IFERROR(INDEX('المشاريع'!$B$6:$B$205,MATCH(B2004&amp;"",'المشاريع'!$A$6:$A$205,0))&amp;"","كود غير موجود"))</f>
        <v/>
      </c>
      <c r="F2004" s="18">
        <f>IF(OR(B2004&amp;""="",NOT(ISNUMBER(C2004))),"",IFERROR(IF(INDEX('المشاريع'!$D$6:$D$205,MATCH(B2004&amp;"",'المشاريع'!$A$6:$A$205,0))="بالساعة",ROUND(C2004*INDEX('المشاريع'!$F$6:$F$205,MATCH(B2004&amp;"",'المشاريع'!$A$6:$A$205,0)),2),0),0))</f>
        <v/>
      </c>
    </row>
    <row r="2005">
      <c r="A2005" s="13" t="n"/>
      <c r="B2005" s="5" t="n"/>
      <c r="C2005" s="19" t="n"/>
      <c r="D2005" s="5" t="n"/>
      <c r="E2005" s="6">
        <f>IF(B2005&amp;""="","",IFERROR(INDEX('المشاريع'!$B$6:$B$205,MATCH(B2005&amp;"",'المشاريع'!$A$6:$A$205,0))&amp;"","كود غير موجود"))</f>
        <v/>
      </c>
      <c r="F2005" s="18">
        <f>IF(OR(B2005&amp;""="",NOT(ISNUMBER(C2005))),"",IFERROR(IF(INDEX('المشاريع'!$D$6:$D$205,MATCH(B2005&amp;"",'المشاريع'!$A$6:$A$205,0))="بالساعة",ROUND(C2005*INDEX('المشاريع'!$F$6:$F$205,MATCH(B2005&amp;"",'المشاريع'!$A$6:$A$205,0)),2),0),0))</f>
        <v/>
      </c>
    </row>
  </sheetData>
  <autoFilter ref="A5:F2005"/>
  <mergeCells count="2">
    <mergeCell ref="A2:F2"/>
    <mergeCell ref="A1:F1"/>
  </mergeCells>
  <conditionalFormatting sqref="E6:E2005">
    <cfRule type="expression" priority="1" dxfId="1">
      <formula>E6="كود غير موجود"</formula>
    </cfRule>
  </conditionalFormatting>
  <dataValidations count="1">
    <dataValidation sqref="B6:B2005" showDropDown="0" showInputMessage="0" showErrorMessage="0" allowBlank="1" type="list">
      <formula1>='المشاريع'!$A$6:$A$205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M100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12" customWidth="1" min="1" max="1"/>
    <col width="13" customWidth="1" min="2" max="2"/>
    <col width="12" customWidth="1" min="3" max="3"/>
    <col width="13" customWidth="1" min="4" max="4"/>
    <col width="11" customWidth="1" min="5" max="5"/>
    <col width="26" customWidth="1" min="6" max="6"/>
    <col width="24" customWidth="1" min="7" max="7"/>
    <col width="20" customWidth="1" min="8" max="8"/>
    <col width="14" customWidth="1" min="9" max="9"/>
    <col width="13" customWidth="1" min="10" max="10"/>
    <col width="13" customWidth="1" min="11" max="11"/>
    <col width="15" customWidth="1" min="12" max="12"/>
    <col width="12" customWidth="1" min="13" max="13"/>
  </cols>
  <sheetData>
    <row r="1" ht="26" customHeight="1">
      <c r="A1" s="10" t="inlineStr">
        <is>
          <t>شيت مشاريع وفواتير المستقل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رقم الفاتورة</t>
        </is>
      </c>
      <c r="B5" s="15" t="inlineStr">
        <is>
          <t>تاريخ الفاتورة</t>
        </is>
      </c>
      <c r="C5" s="15" t="inlineStr">
        <is>
          <t>كود المشروع</t>
        </is>
      </c>
      <c r="D5" s="15" t="inlineStr">
        <is>
          <t>المبلغ</t>
        </is>
      </c>
      <c r="E5" s="15" t="inlineStr">
        <is>
          <t>أيام السداد</t>
        </is>
      </c>
      <c r="F5" s="15" t="inlineStr">
        <is>
          <t>ملاحظة</t>
        </is>
      </c>
      <c r="G5" s="15" t="inlineStr">
        <is>
          <t>المشروع</t>
        </is>
      </c>
      <c r="H5" s="15" t="inlineStr">
        <is>
          <t>العميل</t>
        </is>
      </c>
      <c r="I5" s="15" t="inlineStr">
        <is>
          <t>تاريخ الاستحقاق</t>
        </is>
      </c>
      <c r="J5" s="15" t="inlineStr">
        <is>
          <t>المدفوع</t>
        </is>
      </c>
      <c r="K5" s="15" t="inlineStr">
        <is>
          <t>الرصيد</t>
        </is>
      </c>
      <c r="L5" s="15" t="inlineStr">
        <is>
          <t>الحالة</t>
        </is>
      </c>
      <c r="M5" s="15" t="inlineStr">
        <is>
          <t>أيام التأخير</t>
        </is>
      </c>
    </row>
    <row r="6">
      <c r="A6" s="5" t="inlineStr">
        <is>
          <t>INV-001</t>
        </is>
      </c>
      <c r="B6" s="13" t="n">
        <v>46265</v>
      </c>
      <c r="C6" s="5" t="inlineStr">
        <is>
          <t>P01</t>
        </is>
      </c>
      <c r="D6" s="16" t="n">
        <v>7000</v>
      </c>
      <c r="E6" s="14" t="n">
        <v>14</v>
      </c>
      <c r="F6" s="5" t="n"/>
      <c r="G6" s="6">
        <f>IF(C6&amp;""="","",IFERROR(INDEX('المشاريع'!$B$6:$B$205,MATCH(C6&amp;"",'المشاريع'!$A$6:$A$205,0))&amp;"","كود غير موجود"))</f>
        <v/>
      </c>
      <c r="H6" s="6">
        <f>IF(C6&amp;""="","",IFERROR(INDEX('المشاريع'!$C$6:$C$205,MATCH(C6&amp;"",'المشاريع'!$A$6:$A$205,0))&amp;"","كود غير موجود"))</f>
        <v/>
      </c>
      <c r="I6" s="20">
        <f>IF(OR(A6&amp;""="",NOT(ISNUMBER(B6)),NOT(ISNUMBER(E6))),"",B6+E6)</f>
        <v/>
      </c>
      <c r="J6" s="18">
        <f>IF(A6&amp;""="","",SUMIFS('المدفوعات'!$C$6:$C$1005,'المدفوعات'!$B$6:$B$1005,A6&amp;""))</f>
        <v/>
      </c>
      <c r="K6" s="18">
        <f>IF(OR(A6&amp;""="",NOT(ISNUMBER(D6))),"",ROUND(D6-J6,2))</f>
        <v/>
      </c>
      <c r="L6" s="6">
        <f>IF(K6="","",IF(K6&lt;=0,"مسددة",IF(AND(ISNUMBER(I6),I6&lt;'الإعدادات'!$B$4),"متأخرة",IF(J6&gt;0,"مدفوعة جزئيًا","مستحقة"))))</f>
        <v/>
      </c>
      <c r="M6" s="21">
        <f>IF(L6="متأخرة",'الإعدادات'!$B$4-I6,"")</f>
        <v/>
      </c>
    </row>
    <row r="7">
      <c r="A7" s="5" t="inlineStr">
        <is>
          <t>INV-002</t>
        </is>
      </c>
      <c r="B7" s="13" t="n">
        <v>46275</v>
      </c>
      <c r="C7" s="5" t="inlineStr">
        <is>
          <t>P02</t>
        </is>
      </c>
      <c r="D7" s="16" t="n">
        <v>15000</v>
      </c>
      <c r="E7" s="14" t="n">
        <v>15</v>
      </c>
      <c r="F7" s="5" t="n"/>
      <c r="G7" s="6">
        <f>IF(C7&amp;""="","",IFERROR(INDEX('المشاريع'!$B$6:$B$205,MATCH(C7&amp;"",'المشاريع'!$A$6:$A$205,0))&amp;"","كود غير موجود"))</f>
        <v/>
      </c>
      <c r="H7" s="6">
        <f>IF(C7&amp;""="","",IFERROR(INDEX('المشاريع'!$C$6:$C$205,MATCH(C7&amp;"",'المشاريع'!$A$6:$A$205,0))&amp;"","كود غير موجود"))</f>
        <v/>
      </c>
      <c r="I7" s="20">
        <f>IF(OR(A7&amp;""="",NOT(ISNUMBER(B7)),NOT(ISNUMBER(E7))),"",B7+E7)</f>
        <v/>
      </c>
      <c r="J7" s="18">
        <f>IF(A7&amp;""="","",SUMIFS('المدفوعات'!$C$6:$C$1005,'المدفوعات'!$B$6:$B$1005,A7&amp;""))</f>
        <v/>
      </c>
      <c r="K7" s="18">
        <f>IF(OR(A7&amp;""="",NOT(ISNUMBER(D7))),"",ROUND(D7-J7,2))</f>
        <v/>
      </c>
      <c r="L7" s="6">
        <f>IF(K7="","",IF(K7&lt;=0,"مسددة",IF(AND(ISNUMBER(I7),I7&lt;'الإعدادات'!$B$4),"متأخرة",IF(J7&gt;0,"مدفوعة جزئيًا","مستحقة"))))</f>
        <v/>
      </c>
      <c r="M7" s="21">
        <f>IF(L7="متأخرة",'الإعدادات'!$B$4-I7,"")</f>
        <v/>
      </c>
    </row>
    <row r="8">
      <c r="A8" s="5" t="inlineStr">
        <is>
          <t>INV-003</t>
        </is>
      </c>
      <c r="B8" s="13" t="n">
        <v>46280</v>
      </c>
      <c r="C8" s="5" t="inlineStr">
        <is>
          <t>P01</t>
        </is>
      </c>
      <c r="D8" s="16" t="n">
        <v>5000</v>
      </c>
      <c r="E8" s="14" t="n">
        <v>14</v>
      </c>
      <c r="F8" s="5" t="n"/>
      <c r="G8" s="6">
        <f>IF(C8&amp;""="","",IFERROR(INDEX('المشاريع'!$B$6:$B$205,MATCH(C8&amp;"",'المشاريع'!$A$6:$A$205,0))&amp;"","كود غير موجود"))</f>
        <v/>
      </c>
      <c r="H8" s="6">
        <f>IF(C8&amp;""="","",IFERROR(INDEX('المشاريع'!$C$6:$C$205,MATCH(C8&amp;"",'المشاريع'!$A$6:$A$205,0))&amp;"","كود غير موجود"))</f>
        <v/>
      </c>
      <c r="I8" s="20">
        <f>IF(OR(A8&amp;""="",NOT(ISNUMBER(B8)),NOT(ISNUMBER(E8))),"",B8+E8)</f>
        <v/>
      </c>
      <c r="J8" s="18">
        <f>IF(A8&amp;""="","",SUMIFS('المدفوعات'!$C$6:$C$1005,'المدفوعات'!$B$6:$B$1005,A8&amp;""))</f>
        <v/>
      </c>
      <c r="K8" s="18">
        <f>IF(OR(A8&amp;""="",NOT(ISNUMBER(D8))),"",ROUND(D8-J8,2))</f>
        <v/>
      </c>
      <c r="L8" s="6">
        <f>IF(K8="","",IF(K8&lt;=0,"مسددة",IF(AND(ISNUMBER(I8),I8&lt;'الإعدادات'!$B$4),"متأخرة",IF(J8&gt;0,"مدفوعة جزئيًا","مستحقة"))))</f>
        <v/>
      </c>
      <c r="M8" s="21">
        <f>IF(L8="متأخرة",'الإعدادات'!$B$4-I8,"")</f>
        <v/>
      </c>
    </row>
    <row r="9">
      <c r="A9" s="5" t="inlineStr">
        <is>
          <t>INV-004</t>
        </is>
      </c>
      <c r="B9" s="13" t="n">
        <v>46296</v>
      </c>
      <c r="C9" s="5" t="inlineStr">
        <is>
          <t>P03</t>
        </is>
      </c>
      <c r="D9" s="16" t="n">
        <v>2800</v>
      </c>
      <c r="E9" s="14" t="n">
        <v>15</v>
      </c>
      <c r="F9" s="5" t="n"/>
      <c r="G9" s="6">
        <f>IF(C9&amp;""="","",IFERROR(INDEX('المشاريع'!$B$6:$B$205,MATCH(C9&amp;"",'المشاريع'!$A$6:$A$205,0))&amp;"","كود غير موجود"))</f>
        <v/>
      </c>
      <c r="H9" s="6">
        <f>IF(C9&amp;""="","",IFERROR(INDEX('المشاريع'!$C$6:$C$205,MATCH(C9&amp;"",'المشاريع'!$A$6:$A$205,0))&amp;"","كود غير موجود"))</f>
        <v/>
      </c>
      <c r="I9" s="20">
        <f>IF(OR(A9&amp;""="",NOT(ISNUMBER(B9)),NOT(ISNUMBER(E9))),"",B9+E9)</f>
        <v/>
      </c>
      <c r="J9" s="18">
        <f>IF(A9&amp;""="","",SUMIFS('المدفوعات'!$C$6:$C$1005,'المدفوعات'!$B$6:$B$1005,A9&amp;""))</f>
        <v/>
      </c>
      <c r="K9" s="18">
        <f>IF(OR(A9&amp;""="",NOT(ISNUMBER(D9))),"",ROUND(D9-J9,2))</f>
        <v/>
      </c>
      <c r="L9" s="6">
        <f>IF(K9="","",IF(K9&lt;=0,"مسددة",IF(AND(ISNUMBER(I9),I9&lt;'الإعدادات'!$B$4),"متأخرة",IF(J9&gt;0,"مدفوعة جزئيًا","مستحقة"))))</f>
        <v/>
      </c>
      <c r="M9" s="21">
        <f>IF(L9="متأخرة",'الإعدادات'!$B$4-I9,"")</f>
        <v/>
      </c>
    </row>
    <row r="10">
      <c r="A10" s="5" t="inlineStr">
        <is>
          <t>INV-005</t>
        </is>
      </c>
      <c r="B10" s="13" t="n">
        <v>46307</v>
      </c>
      <c r="C10" s="5" t="inlineStr">
        <is>
          <t>P05</t>
        </is>
      </c>
      <c r="D10" s="16" t="n">
        <v>4000</v>
      </c>
      <c r="E10" s="14" t="n">
        <v>7</v>
      </c>
      <c r="F10" s="5" t="n"/>
      <c r="G10" s="6">
        <f>IF(C10&amp;""="","",IFERROR(INDEX('المشاريع'!$B$6:$B$205,MATCH(C10&amp;"",'المشاريع'!$A$6:$A$205,0))&amp;"","كود غير موجود"))</f>
        <v/>
      </c>
      <c r="H10" s="6">
        <f>IF(C10&amp;""="","",IFERROR(INDEX('المشاريع'!$C$6:$C$205,MATCH(C10&amp;"",'المشاريع'!$A$6:$A$205,0))&amp;"","كود غير موجود"))</f>
        <v/>
      </c>
      <c r="I10" s="20">
        <f>IF(OR(A10&amp;""="",NOT(ISNUMBER(B10)),NOT(ISNUMBER(E10))),"",B10+E10)</f>
        <v/>
      </c>
      <c r="J10" s="18">
        <f>IF(A10&amp;""="","",SUMIFS('المدفوعات'!$C$6:$C$1005,'المدفوعات'!$B$6:$B$1005,A10&amp;""))</f>
        <v/>
      </c>
      <c r="K10" s="18">
        <f>IF(OR(A10&amp;""="",NOT(ISNUMBER(D10))),"",ROUND(D10-J10,2))</f>
        <v/>
      </c>
      <c r="L10" s="6">
        <f>IF(K10="","",IF(K10&lt;=0,"مسددة",IF(AND(ISNUMBER(I10),I10&lt;'الإعدادات'!$B$4),"متأخرة",IF(J10&gt;0,"مدفوعة جزئيًا","مستحقة"))))</f>
        <v/>
      </c>
      <c r="M10" s="21">
        <f>IF(L10="متأخرة",'الإعدادات'!$B$4-I10,"")</f>
        <v/>
      </c>
    </row>
    <row r="11">
      <c r="A11" s="5" t="inlineStr">
        <is>
          <t>INV-006</t>
        </is>
      </c>
      <c r="B11" s="13" t="n">
        <v>46315</v>
      </c>
      <c r="C11" s="5" t="inlineStr">
        <is>
          <t>P02</t>
        </is>
      </c>
      <c r="D11" s="16" t="n">
        <v>7500</v>
      </c>
      <c r="E11" s="14" t="n">
        <v>14</v>
      </c>
      <c r="F11" s="5" t="n"/>
      <c r="G11" s="6">
        <f>IF(C11&amp;""="","",IFERROR(INDEX('المشاريع'!$B$6:$B$205,MATCH(C11&amp;"",'المشاريع'!$A$6:$A$205,0))&amp;"","كود غير موجود"))</f>
        <v/>
      </c>
      <c r="H11" s="6">
        <f>IF(C11&amp;""="","",IFERROR(INDEX('المشاريع'!$C$6:$C$205,MATCH(C11&amp;"",'المشاريع'!$A$6:$A$205,0))&amp;"","كود غير موجود"))</f>
        <v/>
      </c>
      <c r="I11" s="20">
        <f>IF(OR(A11&amp;""="",NOT(ISNUMBER(B11)),NOT(ISNUMBER(E11))),"",B11+E11)</f>
        <v/>
      </c>
      <c r="J11" s="18">
        <f>IF(A11&amp;""="","",SUMIFS('المدفوعات'!$C$6:$C$1005,'المدفوعات'!$B$6:$B$1005,A11&amp;""))</f>
        <v/>
      </c>
      <c r="K11" s="18">
        <f>IF(OR(A11&amp;""="",NOT(ISNUMBER(D11))),"",ROUND(D11-J11,2))</f>
        <v/>
      </c>
      <c r="L11" s="6">
        <f>IF(K11="","",IF(K11&lt;=0,"مسددة",IF(AND(ISNUMBER(I11),I11&lt;'الإعدادات'!$B$4),"متأخرة",IF(J11&gt;0,"مدفوعة جزئيًا","مستحقة"))))</f>
        <v/>
      </c>
      <c r="M11" s="21">
        <f>IF(L11="متأخرة",'الإعدادات'!$B$4-I11,"")</f>
        <v/>
      </c>
    </row>
    <row r="12">
      <c r="A12" s="5" t="inlineStr">
        <is>
          <t>INV-007</t>
        </is>
      </c>
      <c r="B12" s="13" t="n">
        <v>46326</v>
      </c>
      <c r="C12" s="5" t="inlineStr">
        <is>
          <t>P04</t>
        </is>
      </c>
      <c r="D12" s="16" t="n">
        <v>3525</v>
      </c>
      <c r="E12" s="14" t="n">
        <v>10</v>
      </c>
      <c r="F12" s="5" t="n"/>
      <c r="G12" s="6">
        <f>IF(C12&amp;""="","",IFERROR(INDEX('المشاريع'!$B$6:$B$205,MATCH(C12&amp;"",'المشاريع'!$A$6:$A$205,0))&amp;"","كود غير موجود"))</f>
        <v/>
      </c>
      <c r="H12" s="6">
        <f>IF(C12&amp;""="","",IFERROR(INDEX('المشاريع'!$C$6:$C$205,MATCH(C12&amp;"",'المشاريع'!$A$6:$A$205,0))&amp;"","كود غير موجود"))</f>
        <v/>
      </c>
      <c r="I12" s="20">
        <f>IF(OR(A12&amp;""="",NOT(ISNUMBER(B12)),NOT(ISNUMBER(E12))),"",B12+E12)</f>
        <v/>
      </c>
      <c r="J12" s="18">
        <f>IF(A12&amp;""="","",SUMIFS('المدفوعات'!$C$6:$C$1005,'المدفوعات'!$B$6:$B$1005,A12&amp;""))</f>
        <v/>
      </c>
      <c r="K12" s="18">
        <f>IF(OR(A12&amp;""="",NOT(ISNUMBER(D12))),"",ROUND(D12-J12,2))</f>
        <v/>
      </c>
      <c r="L12" s="6">
        <f>IF(K12="","",IF(K12&lt;=0,"مسددة",IF(AND(ISNUMBER(I12),I12&lt;'الإعدادات'!$B$4),"متأخرة",IF(J12&gt;0,"مدفوعة جزئيًا","مستحقة"))))</f>
        <v/>
      </c>
      <c r="M12" s="21">
        <f>IF(L12="متأخرة",'الإعدادات'!$B$4-I12,"")</f>
        <v/>
      </c>
    </row>
    <row r="13">
      <c r="A13" s="5" t="inlineStr">
        <is>
          <t>INV-008</t>
        </is>
      </c>
      <c r="B13" s="13" t="n">
        <v>46327</v>
      </c>
      <c r="C13" s="5" t="inlineStr">
        <is>
          <t>P03</t>
        </is>
      </c>
      <c r="D13" s="16" t="n">
        <v>5300</v>
      </c>
      <c r="E13" s="14" t="n">
        <v>15</v>
      </c>
      <c r="F13" s="5" t="n"/>
      <c r="G13" s="6">
        <f>IF(C13&amp;""="","",IFERROR(INDEX('المشاريع'!$B$6:$B$205,MATCH(C13&amp;"",'المشاريع'!$A$6:$A$205,0))&amp;"","كود غير موجود"))</f>
        <v/>
      </c>
      <c r="H13" s="6">
        <f>IF(C13&amp;""="","",IFERROR(INDEX('المشاريع'!$C$6:$C$205,MATCH(C13&amp;"",'المشاريع'!$A$6:$A$205,0))&amp;"","كود غير موجود"))</f>
        <v/>
      </c>
      <c r="I13" s="20">
        <f>IF(OR(A13&amp;""="",NOT(ISNUMBER(B13)),NOT(ISNUMBER(E13))),"",B13+E13)</f>
        <v/>
      </c>
      <c r="J13" s="18">
        <f>IF(A13&amp;""="","",SUMIFS('المدفوعات'!$C$6:$C$1005,'المدفوعات'!$B$6:$B$1005,A13&amp;""))</f>
        <v/>
      </c>
      <c r="K13" s="18">
        <f>IF(OR(A13&amp;""="",NOT(ISNUMBER(D13))),"",ROUND(D13-J13,2))</f>
        <v/>
      </c>
      <c r="L13" s="6">
        <f>IF(K13="","",IF(K13&lt;=0,"مسددة",IF(AND(ISNUMBER(I13),I13&lt;'الإعدادات'!$B$4),"متأخرة",IF(J13&gt;0,"مدفوعة جزئيًا","مستحقة"))))</f>
        <v/>
      </c>
      <c r="M13" s="21">
        <f>IF(L13="متأخرة",'الإعدادات'!$B$4-I13,"")</f>
        <v/>
      </c>
    </row>
    <row r="14">
      <c r="A14" s="5" t="n"/>
      <c r="B14" s="13" t="n"/>
      <c r="C14" s="5" t="n"/>
      <c r="D14" s="16" t="n"/>
      <c r="E14" s="14" t="n"/>
      <c r="F14" s="5" t="n"/>
      <c r="G14" s="6">
        <f>IF(C14&amp;""="","",IFERROR(INDEX('المشاريع'!$B$6:$B$205,MATCH(C14&amp;"",'المشاريع'!$A$6:$A$205,0))&amp;"","كود غير موجود"))</f>
        <v/>
      </c>
      <c r="H14" s="6">
        <f>IF(C14&amp;""="","",IFERROR(INDEX('المشاريع'!$C$6:$C$205,MATCH(C14&amp;"",'المشاريع'!$A$6:$A$205,0))&amp;"","كود غير موجود"))</f>
        <v/>
      </c>
      <c r="I14" s="20">
        <f>IF(OR(A14&amp;""="",NOT(ISNUMBER(B14)),NOT(ISNUMBER(E14))),"",B14+E14)</f>
        <v/>
      </c>
      <c r="J14" s="18">
        <f>IF(A14&amp;""="","",SUMIFS('المدفوعات'!$C$6:$C$1005,'المدفوعات'!$B$6:$B$1005,A14&amp;""))</f>
        <v/>
      </c>
      <c r="K14" s="18">
        <f>IF(OR(A14&amp;""="",NOT(ISNUMBER(D14))),"",ROUND(D14-J14,2))</f>
        <v/>
      </c>
      <c r="L14" s="6">
        <f>IF(K14="","",IF(K14&lt;=0,"مسددة",IF(AND(ISNUMBER(I14),I14&lt;'الإعدادات'!$B$4),"متأخرة",IF(J14&gt;0,"مدفوعة جزئيًا","مستحقة"))))</f>
        <v/>
      </c>
      <c r="M14" s="21">
        <f>IF(L14="متأخرة",'الإعدادات'!$B$4-I14,"")</f>
        <v/>
      </c>
    </row>
    <row r="15">
      <c r="A15" s="5" t="n"/>
      <c r="B15" s="13" t="n"/>
      <c r="C15" s="5" t="n"/>
      <c r="D15" s="16" t="n"/>
      <c r="E15" s="14" t="n"/>
      <c r="F15" s="5" t="n"/>
      <c r="G15" s="6">
        <f>IF(C15&amp;""="","",IFERROR(INDEX('المشاريع'!$B$6:$B$205,MATCH(C15&amp;"",'المشاريع'!$A$6:$A$205,0))&amp;"","كود غير موجود"))</f>
        <v/>
      </c>
      <c r="H15" s="6">
        <f>IF(C15&amp;""="","",IFERROR(INDEX('المشاريع'!$C$6:$C$205,MATCH(C15&amp;"",'المشاريع'!$A$6:$A$205,0))&amp;"","كود غير موجود"))</f>
        <v/>
      </c>
      <c r="I15" s="20">
        <f>IF(OR(A15&amp;""="",NOT(ISNUMBER(B15)),NOT(ISNUMBER(E15))),"",B15+E15)</f>
        <v/>
      </c>
      <c r="J15" s="18">
        <f>IF(A15&amp;""="","",SUMIFS('المدفوعات'!$C$6:$C$1005,'المدفوعات'!$B$6:$B$1005,A15&amp;""))</f>
        <v/>
      </c>
      <c r="K15" s="18">
        <f>IF(OR(A15&amp;""="",NOT(ISNUMBER(D15))),"",ROUND(D15-J15,2))</f>
        <v/>
      </c>
      <c r="L15" s="6">
        <f>IF(K15="","",IF(K15&lt;=0,"مسددة",IF(AND(ISNUMBER(I15),I15&lt;'الإعدادات'!$B$4),"متأخرة",IF(J15&gt;0,"مدفوعة جزئيًا","مستحقة"))))</f>
        <v/>
      </c>
      <c r="M15" s="21">
        <f>IF(L15="متأخرة",'الإعدادات'!$B$4-I15,"")</f>
        <v/>
      </c>
    </row>
    <row r="16">
      <c r="A16" s="5" t="n"/>
      <c r="B16" s="13" t="n"/>
      <c r="C16" s="5" t="n"/>
      <c r="D16" s="16" t="n"/>
      <c r="E16" s="14" t="n"/>
      <c r="F16" s="5" t="n"/>
      <c r="G16" s="6">
        <f>IF(C16&amp;""="","",IFERROR(INDEX('المشاريع'!$B$6:$B$205,MATCH(C16&amp;"",'المشاريع'!$A$6:$A$205,0))&amp;"","كود غير موجود"))</f>
        <v/>
      </c>
      <c r="H16" s="6">
        <f>IF(C16&amp;""="","",IFERROR(INDEX('المشاريع'!$C$6:$C$205,MATCH(C16&amp;"",'المشاريع'!$A$6:$A$205,0))&amp;"","كود غير موجود"))</f>
        <v/>
      </c>
      <c r="I16" s="20">
        <f>IF(OR(A16&amp;""="",NOT(ISNUMBER(B16)),NOT(ISNUMBER(E16))),"",B16+E16)</f>
        <v/>
      </c>
      <c r="J16" s="18">
        <f>IF(A16&amp;""="","",SUMIFS('المدفوعات'!$C$6:$C$1005,'المدفوعات'!$B$6:$B$1005,A16&amp;""))</f>
        <v/>
      </c>
      <c r="K16" s="18">
        <f>IF(OR(A16&amp;""="",NOT(ISNUMBER(D16))),"",ROUND(D16-J16,2))</f>
        <v/>
      </c>
      <c r="L16" s="6">
        <f>IF(K16="","",IF(K16&lt;=0,"مسددة",IF(AND(ISNUMBER(I16),I16&lt;'الإعدادات'!$B$4),"متأخرة",IF(J16&gt;0,"مدفوعة جزئيًا","مستحقة"))))</f>
        <v/>
      </c>
      <c r="M16" s="21">
        <f>IF(L16="متأخرة",'الإعدادات'!$B$4-I16,"")</f>
        <v/>
      </c>
    </row>
    <row r="17">
      <c r="A17" s="5" t="n"/>
      <c r="B17" s="13" t="n"/>
      <c r="C17" s="5" t="n"/>
      <c r="D17" s="16" t="n"/>
      <c r="E17" s="14" t="n"/>
      <c r="F17" s="5" t="n"/>
      <c r="G17" s="6">
        <f>IF(C17&amp;""="","",IFERROR(INDEX('المشاريع'!$B$6:$B$205,MATCH(C17&amp;"",'المشاريع'!$A$6:$A$205,0))&amp;"","كود غير موجود"))</f>
        <v/>
      </c>
      <c r="H17" s="6">
        <f>IF(C17&amp;""="","",IFERROR(INDEX('المشاريع'!$C$6:$C$205,MATCH(C17&amp;"",'المشاريع'!$A$6:$A$205,0))&amp;"","كود غير موجود"))</f>
        <v/>
      </c>
      <c r="I17" s="20">
        <f>IF(OR(A17&amp;""="",NOT(ISNUMBER(B17)),NOT(ISNUMBER(E17))),"",B17+E17)</f>
        <v/>
      </c>
      <c r="J17" s="18">
        <f>IF(A17&amp;""="","",SUMIFS('المدفوعات'!$C$6:$C$1005,'المدفوعات'!$B$6:$B$1005,A17&amp;""))</f>
        <v/>
      </c>
      <c r="K17" s="18">
        <f>IF(OR(A17&amp;""="",NOT(ISNUMBER(D17))),"",ROUND(D17-J17,2))</f>
        <v/>
      </c>
      <c r="L17" s="6">
        <f>IF(K17="","",IF(K17&lt;=0,"مسددة",IF(AND(ISNUMBER(I17),I17&lt;'الإعدادات'!$B$4),"متأخرة",IF(J17&gt;0,"مدفوعة جزئيًا","مستحقة"))))</f>
        <v/>
      </c>
      <c r="M17" s="21">
        <f>IF(L17="متأخرة",'الإعدادات'!$B$4-I17,"")</f>
        <v/>
      </c>
    </row>
    <row r="18">
      <c r="A18" s="5" t="n"/>
      <c r="B18" s="13" t="n"/>
      <c r="C18" s="5" t="n"/>
      <c r="D18" s="16" t="n"/>
      <c r="E18" s="14" t="n"/>
      <c r="F18" s="5" t="n"/>
      <c r="G18" s="6">
        <f>IF(C18&amp;""="","",IFERROR(INDEX('المشاريع'!$B$6:$B$205,MATCH(C18&amp;"",'المشاريع'!$A$6:$A$205,0))&amp;"","كود غير موجود"))</f>
        <v/>
      </c>
      <c r="H18" s="6">
        <f>IF(C18&amp;""="","",IFERROR(INDEX('المشاريع'!$C$6:$C$205,MATCH(C18&amp;"",'المشاريع'!$A$6:$A$205,0))&amp;"","كود غير موجود"))</f>
        <v/>
      </c>
      <c r="I18" s="20">
        <f>IF(OR(A18&amp;""="",NOT(ISNUMBER(B18)),NOT(ISNUMBER(E18))),"",B18+E18)</f>
        <v/>
      </c>
      <c r="J18" s="18">
        <f>IF(A18&amp;""="","",SUMIFS('المدفوعات'!$C$6:$C$1005,'المدفوعات'!$B$6:$B$1005,A18&amp;""))</f>
        <v/>
      </c>
      <c r="K18" s="18">
        <f>IF(OR(A18&amp;""="",NOT(ISNUMBER(D18))),"",ROUND(D18-J18,2))</f>
        <v/>
      </c>
      <c r="L18" s="6">
        <f>IF(K18="","",IF(K18&lt;=0,"مسددة",IF(AND(ISNUMBER(I18),I18&lt;'الإعدادات'!$B$4),"متأخرة",IF(J18&gt;0,"مدفوعة جزئيًا","مستحقة"))))</f>
        <v/>
      </c>
      <c r="M18" s="21">
        <f>IF(L18="متأخرة",'الإعدادات'!$B$4-I18,"")</f>
        <v/>
      </c>
    </row>
    <row r="19">
      <c r="A19" s="5" t="n"/>
      <c r="B19" s="13" t="n"/>
      <c r="C19" s="5" t="n"/>
      <c r="D19" s="16" t="n"/>
      <c r="E19" s="14" t="n"/>
      <c r="F19" s="5" t="n"/>
      <c r="G19" s="6">
        <f>IF(C19&amp;""="","",IFERROR(INDEX('المشاريع'!$B$6:$B$205,MATCH(C19&amp;"",'المشاريع'!$A$6:$A$205,0))&amp;"","كود غير موجود"))</f>
        <v/>
      </c>
      <c r="H19" s="6">
        <f>IF(C19&amp;""="","",IFERROR(INDEX('المشاريع'!$C$6:$C$205,MATCH(C19&amp;"",'المشاريع'!$A$6:$A$205,0))&amp;"","كود غير موجود"))</f>
        <v/>
      </c>
      <c r="I19" s="20">
        <f>IF(OR(A19&amp;""="",NOT(ISNUMBER(B19)),NOT(ISNUMBER(E19))),"",B19+E19)</f>
        <v/>
      </c>
      <c r="J19" s="18">
        <f>IF(A19&amp;""="","",SUMIFS('المدفوعات'!$C$6:$C$1005,'المدفوعات'!$B$6:$B$1005,A19&amp;""))</f>
        <v/>
      </c>
      <c r="K19" s="18">
        <f>IF(OR(A19&amp;""="",NOT(ISNUMBER(D19))),"",ROUND(D19-J19,2))</f>
        <v/>
      </c>
      <c r="L19" s="6">
        <f>IF(K19="","",IF(K19&lt;=0,"مسددة",IF(AND(ISNUMBER(I19),I19&lt;'الإعدادات'!$B$4),"متأخرة",IF(J19&gt;0,"مدفوعة جزئيًا","مستحقة"))))</f>
        <v/>
      </c>
      <c r="M19" s="21">
        <f>IF(L19="متأخرة",'الإعدادات'!$B$4-I19,"")</f>
        <v/>
      </c>
    </row>
    <row r="20">
      <c r="A20" s="5" t="n"/>
      <c r="B20" s="13" t="n"/>
      <c r="C20" s="5" t="n"/>
      <c r="D20" s="16" t="n"/>
      <c r="E20" s="14" t="n"/>
      <c r="F20" s="5" t="n"/>
      <c r="G20" s="6">
        <f>IF(C20&amp;""="","",IFERROR(INDEX('المشاريع'!$B$6:$B$205,MATCH(C20&amp;"",'المشاريع'!$A$6:$A$205,0))&amp;"","كود غير موجود"))</f>
        <v/>
      </c>
      <c r="H20" s="6">
        <f>IF(C20&amp;""="","",IFERROR(INDEX('المشاريع'!$C$6:$C$205,MATCH(C20&amp;"",'المشاريع'!$A$6:$A$205,0))&amp;"","كود غير موجود"))</f>
        <v/>
      </c>
      <c r="I20" s="20">
        <f>IF(OR(A20&amp;""="",NOT(ISNUMBER(B20)),NOT(ISNUMBER(E20))),"",B20+E20)</f>
        <v/>
      </c>
      <c r="J20" s="18">
        <f>IF(A20&amp;""="","",SUMIFS('المدفوعات'!$C$6:$C$1005,'المدفوعات'!$B$6:$B$1005,A20&amp;""))</f>
        <v/>
      </c>
      <c r="K20" s="18">
        <f>IF(OR(A20&amp;""="",NOT(ISNUMBER(D20))),"",ROUND(D20-J20,2))</f>
        <v/>
      </c>
      <c r="L20" s="6">
        <f>IF(K20="","",IF(K20&lt;=0,"مسددة",IF(AND(ISNUMBER(I20),I20&lt;'الإعدادات'!$B$4),"متأخرة",IF(J20&gt;0,"مدفوعة جزئيًا","مستحقة"))))</f>
        <v/>
      </c>
      <c r="M20" s="21">
        <f>IF(L20="متأخرة",'الإعدادات'!$B$4-I20,"")</f>
        <v/>
      </c>
    </row>
    <row r="21">
      <c r="A21" s="5" t="n"/>
      <c r="B21" s="13" t="n"/>
      <c r="C21" s="5" t="n"/>
      <c r="D21" s="16" t="n"/>
      <c r="E21" s="14" t="n"/>
      <c r="F21" s="5" t="n"/>
      <c r="G21" s="6">
        <f>IF(C21&amp;""="","",IFERROR(INDEX('المشاريع'!$B$6:$B$205,MATCH(C21&amp;"",'المشاريع'!$A$6:$A$205,0))&amp;"","كود غير موجود"))</f>
        <v/>
      </c>
      <c r="H21" s="6">
        <f>IF(C21&amp;""="","",IFERROR(INDEX('المشاريع'!$C$6:$C$205,MATCH(C21&amp;"",'المشاريع'!$A$6:$A$205,0))&amp;"","كود غير موجود"))</f>
        <v/>
      </c>
      <c r="I21" s="20">
        <f>IF(OR(A21&amp;""="",NOT(ISNUMBER(B21)),NOT(ISNUMBER(E21))),"",B21+E21)</f>
        <v/>
      </c>
      <c r="J21" s="18">
        <f>IF(A21&amp;""="","",SUMIFS('المدفوعات'!$C$6:$C$1005,'المدفوعات'!$B$6:$B$1005,A21&amp;""))</f>
        <v/>
      </c>
      <c r="K21" s="18">
        <f>IF(OR(A21&amp;""="",NOT(ISNUMBER(D21))),"",ROUND(D21-J21,2))</f>
        <v/>
      </c>
      <c r="L21" s="6">
        <f>IF(K21="","",IF(K21&lt;=0,"مسددة",IF(AND(ISNUMBER(I21),I21&lt;'الإعدادات'!$B$4),"متأخرة",IF(J21&gt;0,"مدفوعة جزئيًا","مستحقة"))))</f>
        <v/>
      </c>
      <c r="M21" s="21">
        <f>IF(L21="متأخرة",'الإعدادات'!$B$4-I21,"")</f>
        <v/>
      </c>
    </row>
    <row r="22">
      <c r="A22" s="5" t="n"/>
      <c r="B22" s="13" t="n"/>
      <c r="C22" s="5" t="n"/>
      <c r="D22" s="16" t="n"/>
      <c r="E22" s="14" t="n"/>
      <c r="F22" s="5" t="n"/>
      <c r="G22" s="6">
        <f>IF(C22&amp;""="","",IFERROR(INDEX('المشاريع'!$B$6:$B$205,MATCH(C22&amp;"",'المشاريع'!$A$6:$A$205,0))&amp;"","كود غير موجود"))</f>
        <v/>
      </c>
      <c r="H22" s="6">
        <f>IF(C22&amp;""="","",IFERROR(INDEX('المشاريع'!$C$6:$C$205,MATCH(C22&amp;"",'المشاريع'!$A$6:$A$205,0))&amp;"","كود غير موجود"))</f>
        <v/>
      </c>
      <c r="I22" s="20">
        <f>IF(OR(A22&amp;""="",NOT(ISNUMBER(B22)),NOT(ISNUMBER(E22))),"",B22+E22)</f>
        <v/>
      </c>
      <c r="J22" s="18">
        <f>IF(A22&amp;""="","",SUMIFS('المدفوعات'!$C$6:$C$1005,'المدفوعات'!$B$6:$B$1005,A22&amp;""))</f>
        <v/>
      </c>
      <c r="K22" s="18">
        <f>IF(OR(A22&amp;""="",NOT(ISNUMBER(D22))),"",ROUND(D22-J22,2))</f>
        <v/>
      </c>
      <c r="L22" s="6">
        <f>IF(K22="","",IF(K22&lt;=0,"مسددة",IF(AND(ISNUMBER(I22),I22&lt;'الإعدادات'!$B$4),"متأخرة",IF(J22&gt;0,"مدفوعة جزئيًا","مستحقة"))))</f>
        <v/>
      </c>
      <c r="M22" s="21">
        <f>IF(L22="متأخرة",'الإعدادات'!$B$4-I22,"")</f>
        <v/>
      </c>
    </row>
    <row r="23">
      <c r="A23" s="5" t="n"/>
      <c r="B23" s="13" t="n"/>
      <c r="C23" s="5" t="n"/>
      <c r="D23" s="16" t="n"/>
      <c r="E23" s="14" t="n"/>
      <c r="F23" s="5" t="n"/>
      <c r="G23" s="6">
        <f>IF(C23&amp;""="","",IFERROR(INDEX('المشاريع'!$B$6:$B$205,MATCH(C23&amp;"",'المشاريع'!$A$6:$A$205,0))&amp;"","كود غير موجود"))</f>
        <v/>
      </c>
      <c r="H23" s="6">
        <f>IF(C23&amp;""="","",IFERROR(INDEX('المشاريع'!$C$6:$C$205,MATCH(C23&amp;"",'المشاريع'!$A$6:$A$205,0))&amp;"","كود غير موجود"))</f>
        <v/>
      </c>
      <c r="I23" s="20">
        <f>IF(OR(A23&amp;""="",NOT(ISNUMBER(B23)),NOT(ISNUMBER(E23))),"",B23+E23)</f>
        <v/>
      </c>
      <c r="J23" s="18">
        <f>IF(A23&amp;""="","",SUMIFS('المدفوعات'!$C$6:$C$1005,'المدفوعات'!$B$6:$B$1005,A23&amp;""))</f>
        <v/>
      </c>
      <c r="K23" s="18">
        <f>IF(OR(A23&amp;""="",NOT(ISNUMBER(D23))),"",ROUND(D23-J23,2))</f>
        <v/>
      </c>
      <c r="L23" s="6">
        <f>IF(K23="","",IF(K23&lt;=0,"مسددة",IF(AND(ISNUMBER(I23),I23&lt;'الإعدادات'!$B$4),"متأخرة",IF(J23&gt;0,"مدفوعة جزئيًا","مستحقة"))))</f>
        <v/>
      </c>
      <c r="M23" s="21">
        <f>IF(L23="متأخرة",'الإعدادات'!$B$4-I23,"")</f>
        <v/>
      </c>
    </row>
    <row r="24">
      <c r="A24" s="5" t="n"/>
      <c r="B24" s="13" t="n"/>
      <c r="C24" s="5" t="n"/>
      <c r="D24" s="16" t="n"/>
      <c r="E24" s="14" t="n"/>
      <c r="F24" s="5" t="n"/>
      <c r="G24" s="6">
        <f>IF(C24&amp;""="","",IFERROR(INDEX('المشاريع'!$B$6:$B$205,MATCH(C24&amp;"",'المشاريع'!$A$6:$A$205,0))&amp;"","كود غير موجود"))</f>
        <v/>
      </c>
      <c r="H24" s="6">
        <f>IF(C24&amp;""="","",IFERROR(INDEX('المشاريع'!$C$6:$C$205,MATCH(C24&amp;"",'المشاريع'!$A$6:$A$205,0))&amp;"","كود غير موجود"))</f>
        <v/>
      </c>
      <c r="I24" s="20">
        <f>IF(OR(A24&amp;""="",NOT(ISNUMBER(B24)),NOT(ISNUMBER(E24))),"",B24+E24)</f>
        <v/>
      </c>
      <c r="J24" s="18">
        <f>IF(A24&amp;""="","",SUMIFS('المدفوعات'!$C$6:$C$1005,'المدفوعات'!$B$6:$B$1005,A24&amp;""))</f>
        <v/>
      </c>
      <c r="K24" s="18">
        <f>IF(OR(A24&amp;""="",NOT(ISNUMBER(D24))),"",ROUND(D24-J24,2))</f>
        <v/>
      </c>
      <c r="L24" s="6">
        <f>IF(K24="","",IF(K24&lt;=0,"مسددة",IF(AND(ISNUMBER(I24),I24&lt;'الإعدادات'!$B$4),"متأخرة",IF(J24&gt;0,"مدفوعة جزئيًا","مستحقة"))))</f>
        <v/>
      </c>
      <c r="M24" s="21">
        <f>IF(L24="متأخرة",'الإعدادات'!$B$4-I24,"")</f>
        <v/>
      </c>
    </row>
    <row r="25">
      <c r="A25" s="5" t="n"/>
      <c r="B25" s="13" t="n"/>
      <c r="C25" s="5" t="n"/>
      <c r="D25" s="16" t="n"/>
      <c r="E25" s="14" t="n"/>
      <c r="F25" s="5" t="n"/>
      <c r="G25" s="6">
        <f>IF(C25&amp;""="","",IFERROR(INDEX('المشاريع'!$B$6:$B$205,MATCH(C25&amp;"",'المشاريع'!$A$6:$A$205,0))&amp;"","كود غير موجود"))</f>
        <v/>
      </c>
      <c r="H25" s="6">
        <f>IF(C25&amp;""="","",IFERROR(INDEX('المشاريع'!$C$6:$C$205,MATCH(C25&amp;"",'المشاريع'!$A$6:$A$205,0))&amp;"","كود غير موجود"))</f>
        <v/>
      </c>
      <c r="I25" s="20">
        <f>IF(OR(A25&amp;""="",NOT(ISNUMBER(B25)),NOT(ISNUMBER(E25))),"",B25+E25)</f>
        <v/>
      </c>
      <c r="J25" s="18">
        <f>IF(A25&amp;""="","",SUMIFS('المدفوعات'!$C$6:$C$1005,'المدفوعات'!$B$6:$B$1005,A25&amp;""))</f>
        <v/>
      </c>
      <c r="K25" s="18">
        <f>IF(OR(A25&amp;""="",NOT(ISNUMBER(D25))),"",ROUND(D25-J25,2))</f>
        <v/>
      </c>
      <c r="L25" s="6">
        <f>IF(K25="","",IF(K25&lt;=0,"مسددة",IF(AND(ISNUMBER(I25),I25&lt;'الإعدادات'!$B$4),"متأخرة",IF(J25&gt;0,"مدفوعة جزئيًا","مستحقة"))))</f>
        <v/>
      </c>
      <c r="M25" s="21">
        <f>IF(L25="متأخرة",'الإعدادات'!$B$4-I25,"")</f>
        <v/>
      </c>
    </row>
    <row r="26">
      <c r="A26" s="5" t="n"/>
      <c r="B26" s="13" t="n"/>
      <c r="C26" s="5" t="n"/>
      <c r="D26" s="16" t="n"/>
      <c r="E26" s="14" t="n"/>
      <c r="F26" s="5" t="n"/>
      <c r="G26" s="6">
        <f>IF(C26&amp;""="","",IFERROR(INDEX('المشاريع'!$B$6:$B$205,MATCH(C26&amp;"",'المشاريع'!$A$6:$A$205,0))&amp;"","كود غير موجود"))</f>
        <v/>
      </c>
      <c r="H26" s="6">
        <f>IF(C26&amp;""="","",IFERROR(INDEX('المشاريع'!$C$6:$C$205,MATCH(C26&amp;"",'المشاريع'!$A$6:$A$205,0))&amp;"","كود غير موجود"))</f>
        <v/>
      </c>
      <c r="I26" s="20">
        <f>IF(OR(A26&amp;""="",NOT(ISNUMBER(B26)),NOT(ISNUMBER(E26))),"",B26+E26)</f>
        <v/>
      </c>
      <c r="J26" s="18">
        <f>IF(A26&amp;""="","",SUMIFS('المدفوعات'!$C$6:$C$1005,'المدفوعات'!$B$6:$B$1005,A26&amp;""))</f>
        <v/>
      </c>
      <c r="K26" s="18">
        <f>IF(OR(A26&amp;""="",NOT(ISNUMBER(D26))),"",ROUND(D26-J26,2))</f>
        <v/>
      </c>
      <c r="L26" s="6">
        <f>IF(K26="","",IF(K26&lt;=0,"مسددة",IF(AND(ISNUMBER(I26),I26&lt;'الإعدادات'!$B$4),"متأخرة",IF(J26&gt;0,"مدفوعة جزئيًا","مستحقة"))))</f>
        <v/>
      </c>
      <c r="M26" s="21">
        <f>IF(L26="متأخرة",'الإعدادات'!$B$4-I26,"")</f>
        <v/>
      </c>
    </row>
    <row r="27">
      <c r="A27" s="5" t="n"/>
      <c r="B27" s="13" t="n"/>
      <c r="C27" s="5" t="n"/>
      <c r="D27" s="16" t="n"/>
      <c r="E27" s="14" t="n"/>
      <c r="F27" s="5" t="n"/>
      <c r="G27" s="6">
        <f>IF(C27&amp;""="","",IFERROR(INDEX('المشاريع'!$B$6:$B$205,MATCH(C27&amp;"",'المشاريع'!$A$6:$A$205,0))&amp;"","كود غير موجود"))</f>
        <v/>
      </c>
      <c r="H27" s="6">
        <f>IF(C27&amp;""="","",IFERROR(INDEX('المشاريع'!$C$6:$C$205,MATCH(C27&amp;"",'المشاريع'!$A$6:$A$205,0))&amp;"","كود غير موجود"))</f>
        <v/>
      </c>
      <c r="I27" s="20">
        <f>IF(OR(A27&amp;""="",NOT(ISNUMBER(B27)),NOT(ISNUMBER(E27))),"",B27+E27)</f>
        <v/>
      </c>
      <c r="J27" s="18">
        <f>IF(A27&amp;""="","",SUMIFS('المدفوعات'!$C$6:$C$1005,'المدفوعات'!$B$6:$B$1005,A27&amp;""))</f>
        <v/>
      </c>
      <c r="K27" s="18">
        <f>IF(OR(A27&amp;""="",NOT(ISNUMBER(D27))),"",ROUND(D27-J27,2))</f>
        <v/>
      </c>
      <c r="L27" s="6">
        <f>IF(K27="","",IF(K27&lt;=0,"مسددة",IF(AND(ISNUMBER(I27),I27&lt;'الإعدادات'!$B$4),"متأخرة",IF(J27&gt;0,"مدفوعة جزئيًا","مستحقة"))))</f>
        <v/>
      </c>
      <c r="M27" s="21">
        <f>IF(L27="متأخرة",'الإعدادات'!$B$4-I27,"")</f>
        <v/>
      </c>
    </row>
    <row r="28">
      <c r="A28" s="5" t="n"/>
      <c r="B28" s="13" t="n"/>
      <c r="C28" s="5" t="n"/>
      <c r="D28" s="16" t="n"/>
      <c r="E28" s="14" t="n"/>
      <c r="F28" s="5" t="n"/>
      <c r="G28" s="6">
        <f>IF(C28&amp;""="","",IFERROR(INDEX('المشاريع'!$B$6:$B$205,MATCH(C28&amp;"",'المشاريع'!$A$6:$A$205,0))&amp;"","كود غير موجود"))</f>
        <v/>
      </c>
      <c r="H28" s="6">
        <f>IF(C28&amp;""="","",IFERROR(INDEX('المشاريع'!$C$6:$C$205,MATCH(C28&amp;"",'المشاريع'!$A$6:$A$205,0))&amp;"","كود غير موجود"))</f>
        <v/>
      </c>
      <c r="I28" s="20">
        <f>IF(OR(A28&amp;""="",NOT(ISNUMBER(B28)),NOT(ISNUMBER(E28))),"",B28+E28)</f>
        <v/>
      </c>
      <c r="J28" s="18">
        <f>IF(A28&amp;""="","",SUMIFS('المدفوعات'!$C$6:$C$1005,'المدفوعات'!$B$6:$B$1005,A28&amp;""))</f>
        <v/>
      </c>
      <c r="K28" s="18">
        <f>IF(OR(A28&amp;""="",NOT(ISNUMBER(D28))),"",ROUND(D28-J28,2))</f>
        <v/>
      </c>
      <c r="L28" s="6">
        <f>IF(K28="","",IF(K28&lt;=0,"مسددة",IF(AND(ISNUMBER(I28),I28&lt;'الإعدادات'!$B$4),"متأخرة",IF(J28&gt;0,"مدفوعة جزئيًا","مستحقة"))))</f>
        <v/>
      </c>
      <c r="M28" s="21">
        <f>IF(L28="متأخرة",'الإعدادات'!$B$4-I28,"")</f>
        <v/>
      </c>
    </row>
    <row r="29">
      <c r="A29" s="5" t="n"/>
      <c r="B29" s="13" t="n"/>
      <c r="C29" s="5" t="n"/>
      <c r="D29" s="16" t="n"/>
      <c r="E29" s="14" t="n"/>
      <c r="F29" s="5" t="n"/>
      <c r="G29" s="6">
        <f>IF(C29&amp;""="","",IFERROR(INDEX('المشاريع'!$B$6:$B$205,MATCH(C29&amp;"",'المشاريع'!$A$6:$A$205,0))&amp;"","كود غير موجود"))</f>
        <v/>
      </c>
      <c r="H29" s="6">
        <f>IF(C29&amp;""="","",IFERROR(INDEX('المشاريع'!$C$6:$C$205,MATCH(C29&amp;"",'المشاريع'!$A$6:$A$205,0))&amp;"","كود غير موجود"))</f>
        <v/>
      </c>
      <c r="I29" s="20">
        <f>IF(OR(A29&amp;""="",NOT(ISNUMBER(B29)),NOT(ISNUMBER(E29))),"",B29+E29)</f>
        <v/>
      </c>
      <c r="J29" s="18">
        <f>IF(A29&amp;""="","",SUMIFS('المدفوعات'!$C$6:$C$1005,'المدفوعات'!$B$6:$B$1005,A29&amp;""))</f>
        <v/>
      </c>
      <c r="K29" s="18">
        <f>IF(OR(A29&amp;""="",NOT(ISNUMBER(D29))),"",ROUND(D29-J29,2))</f>
        <v/>
      </c>
      <c r="L29" s="6">
        <f>IF(K29="","",IF(K29&lt;=0,"مسددة",IF(AND(ISNUMBER(I29),I29&lt;'الإعدادات'!$B$4),"متأخرة",IF(J29&gt;0,"مدفوعة جزئيًا","مستحقة"))))</f>
        <v/>
      </c>
      <c r="M29" s="21">
        <f>IF(L29="متأخرة",'الإعدادات'!$B$4-I29,"")</f>
        <v/>
      </c>
    </row>
    <row r="30">
      <c r="A30" s="5" t="n"/>
      <c r="B30" s="13" t="n"/>
      <c r="C30" s="5" t="n"/>
      <c r="D30" s="16" t="n"/>
      <c r="E30" s="14" t="n"/>
      <c r="F30" s="5" t="n"/>
      <c r="G30" s="6">
        <f>IF(C30&amp;""="","",IFERROR(INDEX('المشاريع'!$B$6:$B$205,MATCH(C30&amp;"",'المشاريع'!$A$6:$A$205,0))&amp;"","كود غير موجود"))</f>
        <v/>
      </c>
      <c r="H30" s="6">
        <f>IF(C30&amp;""="","",IFERROR(INDEX('المشاريع'!$C$6:$C$205,MATCH(C30&amp;"",'المشاريع'!$A$6:$A$205,0))&amp;"","كود غير موجود"))</f>
        <v/>
      </c>
      <c r="I30" s="20">
        <f>IF(OR(A30&amp;""="",NOT(ISNUMBER(B30)),NOT(ISNUMBER(E30))),"",B30+E30)</f>
        <v/>
      </c>
      <c r="J30" s="18">
        <f>IF(A30&amp;""="","",SUMIFS('المدفوعات'!$C$6:$C$1005,'المدفوعات'!$B$6:$B$1005,A30&amp;""))</f>
        <v/>
      </c>
      <c r="K30" s="18">
        <f>IF(OR(A30&amp;""="",NOT(ISNUMBER(D30))),"",ROUND(D30-J30,2))</f>
        <v/>
      </c>
      <c r="L30" s="6">
        <f>IF(K30="","",IF(K30&lt;=0,"مسددة",IF(AND(ISNUMBER(I30),I30&lt;'الإعدادات'!$B$4),"متأخرة",IF(J30&gt;0,"مدفوعة جزئيًا","مستحقة"))))</f>
        <v/>
      </c>
      <c r="M30" s="21">
        <f>IF(L30="متأخرة",'الإعدادات'!$B$4-I30,"")</f>
        <v/>
      </c>
    </row>
    <row r="31">
      <c r="A31" s="5" t="n"/>
      <c r="B31" s="13" t="n"/>
      <c r="C31" s="5" t="n"/>
      <c r="D31" s="16" t="n"/>
      <c r="E31" s="14" t="n"/>
      <c r="F31" s="5" t="n"/>
      <c r="G31" s="6">
        <f>IF(C31&amp;""="","",IFERROR(INDEX('المشاريع'!$B$6:$B$205,MATCH(C31&amp;"",'المشاريع'!$A$6:$A$205,0))&amp;"","كود غير موجود"))</f>
        <v/>
      </c>
      <c r="H31" s="6">
        <f>IF(C31&amp;""="","",IFERROR(INDEX('المشاريع'!$C$6:$C$205,MATCH(C31&amp;"",'المشاريع'!$A$6:$A$205,0))&amp;"","كود غير موجود"))</f>
        <v/>
      </c>
      <c r="I31" s="20">
        <f>IF(OR(A31&amp;""="",NOT(ISNUMBER(B31)),NOT(ISNUMBER(E31))),"",B31+E31)</f>
        <v/>
      </c>
      <c r="J31" s="18">
        <f>IF(A31&amp;""="","",SUMIFS('المدفوعات'!$C$6:$C$1005,'المدفوعات'!$B$6:$B$1005,A31&amp;""))</f>
        <v/>
      </c>
      <c r="K31" s="18">
        <f>IF(OR(A31&amp;""="",NOT(ISNUMBER(D31))),"",ROUND(D31-J31,2))</f>
        <v/>
      </c>
      <c r="L31" s="6">
        <f>IF(K31="","",IF(K31&lt;=0,"مسددة",IF(AND(ISNUMBER(I31),I31&lt;'الإعدادات'!$B$4),"متأخرة",IF(J31&gt;0,"مدفوعة جزئيًا","مستحقة"))))</f>
        <v/>
      </c>
      <c r="M31" s="21">
        <f>IF(L31="متأخرة",'الإعدادات'!$B$4-I31,"")</f>
        <v/>
      </c>
    </row>
    <row r="32">
      <c r="A32" s="5" t="n"/>
      <c r="B32" s="13" t="n"/>
      <c r="C32" s="5" t="n"/>
      <c r="D32" s="16" t="n"/>
      <c r="E32" s="14" t="n"/>
      <c r="F32" s="5" t="n"/>
      <c r="G32" s="6">
        <f>IF(C32&amp;""="","",IFERROR(INDEX('المشاريع'!$B$6:$B$205,MATCH(C32&amp;"",'المشاريع'!$A$6:$A$205,0))&amp;"","كود غير موجود"))</f>
        <v/>
      </c>
      <c r="H32" s="6">
        <f>IF(C32&amp;""="","",IFERROR(INDEX('المشاريع'!$C$6:$C$205,MATCH(C32&amp;"",'المشاريع'!$A$6:$A$205,0))&amp;"","كود غير موجود"))</f>
        <v/>
      </c>
      <c r="I32" s="20">
        <f>IF(OR(A32&amp;""="",NOT(ISNUMBER(B32)),NOT(ISNUMBER(E32))),"",B32+E32)</f>
        <v/>
      </c>
      <c r="J32" s="18">
        <f>IF(A32&amp;""="","",SUMIFS('المدفوعات'!$C$6:$C$1005,'المدفوعات'!$B$6:$B$1005,A32&amp;""))</f>
        <v/>
      </c>
      <c r="K32" s="18">
        <f>IF(OR(A32&amp;""="",NOT(ISNUMBER(D32))),"",ROUND(D32-J32,2))</f>
        <v/>
      </c>
      <c r="L32" s="6">
        <f>IF(K32="","",IF(K32&lt;=0,"مسددة",IF(AND(ISNUMBER(I32),I32&lt;'الإعدادات'!$B$4),"متأخرة",IF(J32&gt;0,"مدفوعة جزئيًا","مستحقة"))))</f>
        <v/>
      </c>
      <c r="M32" s="21">
        <f>IF(L32="متأخرة",'الإعدادات'!$B$4-I32,"")</f>
        <v/>
      </c>
    </row>
    <row r="33">
      <c r="A33" s="5" t="n"/>
      <c r="B33" s="13" t="n"/>
      <c r="C33" s="5" t="n"/>
      <c r="D33" s="16" t="n"/>
      <c r="E33" s="14" t="n"/>
      <c r="F33" s="5" t="n"/>
      <c r="G33" s="6">
        <f>IF(C33&amp;""="","",IFERROR(INDEX('المشاريع'!$B$6:$B$205,MATCH(C33&amp;"",'المشاريع'!$A$6:$A$205,0))&amp;"","كود غير موجود"))</f>
        <v/>
      </c>
      <c r="H33" s="6">
        <f>IF(C33&amp;""="","",IFERROR(INDEX('المشاريع'!$C$6:$C$205,MATCH(C33&amp;"",'المشاريع'!$A$6:$A$205,0))&amp;"","كود غير موجود"))</f>
        <v/>
      </c>
      <c r="I33" s="20">
        <f>IF(OR(A33&amp;""="",NOT(ISNUMBER(B33)),NOT(ISNUMBER(E33))),"",B33+E33)</f>
        <v/>
      </c>
      <c r="J33" s="18">
        <f>IF(A33&amp;""="","",SUMIFS('المدفوعات'!$C$6:$C$1005,'المدفوعات'!$B$6:$B$1005,A33&amp;""))</f>
        <v/>
      </c>
      <c r="K33" s="18">
        <f>IF(OR(A33&amp;""="",NOT(ISNUMBER(D33))),"",ROUND(D33-J33,2))</f>
        <v/>
      </c>
      <c r="L33" s="6">
        <f>IF(K33="","",IF(K33&lt;=0,"مسددة",IF(AND(ISNUMBER(I33),I33&lt;'الإعدادات'!$B$4),"متأخرة",IF(J33&gt;0,"مدفوعة جزئيًا","مستحقة"))))</f>
        <v/>
      </c>
      <c r="M33" s="21">
        <f>IF(L33="متأخرة",'الإعدادات'!$B$4-I33,"")</f>
        <v/>
      </c>
    </row>
    <row r="34">
      <c r="A34" s="5" t="n"/>
      <c r="B34" s="13" t="n"/>
      <c r="C34" s="5" t="n"/>
      <c r="D34" s="16" t="n"/>
      <c r="E34" s="14" t="n"/>
      <c r="F34" s="5" t="n"/>
      <c r="G34" s="6">
        <f>IF(C34&amp;""="","",IFERROR(INDEX('المشاريع'!$B$6:$B$205,MATCH(C34&amp;"",'المشاريع'!$A$6:$A$205,0))&amp;"","كود غير موجود"))</f>
        <v/>
      </c>
      <c r="H34" s="6">
        <f>IF(C34&amp;""="","",IFERROR(INDEX('المشاريع'!$C$6:$C$205,MATCH(C34&amp;"",'المشاريع'!$A$6:$A$205,0))&amp;"","كود غير موجود"))</f>
        <v/>
      </c>
      <c r="I34" s="20">
        <f>IF(OR(A34&amp;""="",NOT(ISNUMBER(B34)),NOT(ISNUMBER(E34))),"",B34+E34)</f>
        <v/>
      </c>
      <c r="J34" s="18">
        <f>IF(A34&amp;""="","",SUMIFS('المدفوعات'!$C$6:$C$1005,'المدفوعات'!$B$6:$B$1005,A34&amp;""))</f>
        <v/>
      </c>
      <c r="K34" s="18">
        <f>IF(OR(A34&amp;""="",NOT(ISNUMBER(D34))),"",ROUND(D34-J34,2))</f>
        <v/>
      </c>
      <c r="L34" s="6">
        <f>IF(K34="","",IF(K34&lt;=0,"مسددة",IF(AND(ISNUMBER(I34),I34&lt;'الإعدادات'!$B$4),"متأخرة",IF(J34&gt;0,"مدفوعة جزئيًا","مستحقة"))))</f>
        <v/>
      </c>
      <c r="M34" s="21">
        <f>IF(L34="متأخرة",'الإعدادات'!$B$4-I34,"")</f>
        <v/>
      </c>
    </row>
    <row r="35">
      <c r="A35" s="5" t="n"/>
      <c r="B35" s="13" t="n"/>
      <c r="C35" s="5" t="n"/>
      <c r="D35" s="16" t="n"/>
      <c r="E35" s="14" t="n"/>
      <c r="F35" s="5" t="n"/>
      <c r="G35" s="6">
        <f>IF(C35&amp;""="","",IFERROR(INDEX('المشاريع'!$B$6:$B$205,MATCH(C35&amp;"",'المشاريع'!$A$6:$A$205,0))&amp;"","كود غير موجود"))</f>
        <v/>
      </c>
      <c r="H35" s="6">
        <f>IF(C35&amp;""="","",IFERROR(INDEX('المشاريع'!$C$6:$C$205,MATCH(C35&amp;"",'المشاريع'!$A$6:$A$205,0))&amp;"","كود غير موجود"))</f>
        <v/>
      </c>
      <c r="I35" s="20">
        <f>IF(OR(A35&amp;""="",NOT(ISNUMBER(B35)),NOT(ISNUMBER(E35))),"",B35+E35)</f>
        <v/>
      </c>
      <c r="J35" s="18">
        <f>IF(A35&amp;""="","",SUMIFS('المدفوعات'!$C$6:$C$1005,'المدفوعات'!$B$6:$B$1005,A35&amp;""))</f>
        <v/>
      </c>
      <c r="K35" s="18">
        <f>IF(OR(A35&amp;""="",NOT(ISNUMBER(D35))),"",ROUND(D35-J35,2))</f>
        <v/>
      </c>
      <c r="L35" s="6">
        <f>IF(K35="","",IF(K35&lt;=0,"مسددة",IF(AND(ISNUMBER(I35),I35&lt;'الإعدادات'!$B$4),"متأخرة",IF(J35&gt;0,"مدفوعة جزئيًا","مستحقة"))))</f>
        <v/>
      </c>
      <c r="M35" s="21">
        <f>IF(L35="متأخرة",'الإعدادات'!$B$4-I35,"")</f>
        <v/>
      </c>
    </row>
    <row r="36">
      <c r="A36" s="5" t="n"/>
      <c r="B36" s="13" t="n"/>
      <c r="C36" s="5" t="n"/>
      <c r="D36" s="16" t="n"/>
      <c r="E36" s="14" t="n"/>
      <c r="F36" s="5" t="n"/>
      <c r="G36" s="6">
        <f>IF(C36&amp;""="","",IFERROR(INDEX('المشاريع'!$B$6:$B$205,MATCH(C36&amp;"",'المشاريع'!$A$6:$A$205,0))&amp;"","كود غير موجود"))</f>
        <v/>
      </c>
      <c r="H36" s="6">
        <f>IF(C36&amp;""="","",IFERROR(INDEX('المشاريع'!$C$6:$C$205,MATCH(C36&amp;"",'المشاريع'!$A$6:$A$205,0))&amp;"","كود غير موجود"))</f>
        <v/>
      </c>
      <c r="I36" s="20">
        <f>IF(OR(A36&amp;""="",NOT(ISNUMBER(B36)),NOT(ISNUMBER(E36))),"",B36+E36)</f>
        <v/>
      </c>
      <c r="J36" s="18">
        <f>IF(A36&amp;""="","",SUMIFS('المدفوعات'!$C$6:$C$1005,'المدفوعات'!$B$6:$B$1005,A36&amp;""))</f>
        <v/>
      </c>
      <c r="K36" s="18">
        <f>IF(OR(A36&amp;""="",NOT(ISNUMBER(D36))),"",ROUND(D36-J36,2))</f>
        <v/>
      </c>
      <c r="L36" s="6">
        <f>IF(K36="","",IF(K36&lt;=0,"مسددة",IF(AND(ISNUMBER(I36),I36&lt;'الإعدادات'!$B$4),"متأخرة",IF(J36&gt;0,"مدفوعة جزئيًا","مستحقة"))))</f>
        <v/>
      </c>
      <c r="M36" s="21">
        <f>IF(L36="متأخرة",'الإعدادات'!$B$4-I36,"")</f>
        <v/>
      </c>
    </row>
    <row r="37">
      <c r="A37" s="5" t="n"/>
      <c r="B37" s="13" t="n"/>
      <c r="C37" s="5" t="n"/>
      <c r="D37" s="16" t="n"/>
      <c r="E37" s="14" t="n"/>
      <c r="F37" s="5" t="n"/>
      <c r="G37" s="6">
        <f>IF(C37&amp;""="","",IFERROR(INDEX('المشاريع'!$B$6:$B$205,MATCH(C37&amp;"",'المشاريع'!$A$6:$A$205,0))&amp;"","كود غير موجود"))</f>
        <v/>
      </c>
      <c r="H37" s="6">
        <f>IF(C37&amp;""="","",IFERROR(INDEX('المشاريع'!$C$6:$C$205,MATCH(C37&amp;"",'المشاريع'!$A$6:$A$205,0))&amp;"","كود غير موجود"))</f>
        <v/>
      </c>
      <c r="I37" s="20">
        <f>IF(OR(A37&amp;""="",NOT(ISNUMBER(B37)),NOT(ISNUMBER(E37))),"",B37+E37)</f>
        <v/>
      </c>
      <c r="J37" s="18">
        <f>IF(A37&amp;""="","",SUMIFS('المدفوعات'!$C$6:$C$1005,'المدفوعات'!$B$6:$B$1005,A37&amp;""))</f>
        <v/>
      </c>
      <c r="K37" s="18">
        <f>IF(OR(A37&amp;""="",NOT(ISNUMBER(D37))),"",ROUND(D37-J37,2))</f>
        <v/>
      </c>
      <c r="L37" s="6">
        <f>IF(K37="","",IF(K37&lt;=0,"مسددة",IF(AND(ISNUMBER(I37),I37&lt;'الإعدادات'!$B$4),"متأخرة",IF(J37&gt;0,"مدفوعة جزئيًا","مستحقة"))))</f>
        <v/>
      </c>
      <c r="M37" s="21">
        <f>IF(L37="متأخرة",'الإعدادات'!$B$4-I37,"")</f>
        <v/>
      </c>
    </row>
    <row r="38">
      <c r="A38" s="5" t="n"/>
      <c r="B38" s="13" t="n"/>
      <c r="C38" s="5" t="n"/>
      <c r="D38" s="16" t="n"/>
      <c r="E38" s="14" t="n"/>
      <c r="F38" s="5" t="n"/>
      <c r="G38" s="6">
        <f>IF(C38&amp;""="","",IFERROR(INDEX('المشاريع'!$B$6:$B$205,MATCH(C38&amp;"",'المشاريع'!$A$6:$A$205,0))&amp;"","كود غير موجود"))</f>
        <v/>
      </c>
      <c r="H38" s="6">
        <f>IF(C38&amp;""="","",IFERROR(INDEX('المشاريع'!$C$6:$C$205,MATCH(C38&amp;"",'المشاريع'!$A$6:$A$205,0))&amp;"","كود غير موجود"))</f>
        <v/>
      </c>
      <c r="I38" s="20">
        <f>IF(OR(A38&amp;""="",NOT(ISNUMBER(B38)),NOT(ISNUMBER(E38))),"",B38+E38)</f>
        <v/>
      </c>
      <c r="J38" s="18">
        <f>IF(A38&amp;""="","",SUMIFS('المدفوعات'!$C$6:$C$1005,'المدفوعات'!$B$6:$B$1005,A38&amp;""))</f>
        <v/>
      </c>
      <c r="K38" s="18">
        <f>IF(OR(A38&amp;""="",NOT(ISNUMBER(D38))),"",ROUND(D38-J38,2))</f>
        <v/>
      </c>
      <c r="L38" s="6">
        <f>IF(K38="","",IF(K38&lt;=0,"مسددة",IF(AND(ISNUMBER(I38),I38&lt;'الإعدادات'!$B$4),"متأخرة",IF(J38&gt;0,"مدفوعة جزئيًا","مستحقة"))))</f>
        <v/>
      </c>
      <c r="M38" s="21">
        <f>IF(L38="متأخرة",'الإعدادات'!$B$4-I38,"")</f>
        <v/>
      </c>
    </row>
    <row r="39">
      <c r="A39" s="5" t="n"/>
      <c r="B39" s="13" t="n"/>
      <c r="C39" s="5" t="n"/>
      <c r="D39" s="16" t="n"/>
      <c r="E39" s="14" t="n"/>
      <c r="F39" s="5" t="n"/>
      <c r="G39" s="6">
        <f>IF(C39&amp;""="","",IFERROR(INDEX('المشاريع'!$B$6:$B$205,MATCH(C39&amp;"",'المشاريع'!$A$6:$A$205,0))&amp;"","كود غير موجود"))</f>
        <v/>
      </c>
      <c r="H39" s="6">
        <f>IF(C39&amp;""="","",IFERROR(INDEX('المشاريع'!$C$6:$C$205,MATCH(C39&amp;"",'المشاريع'!$A$6:$A$205,0))&amp;"","كود غير موجود"))</f>
        <v/>
      </c>
      <c r="I39" s="20">
        <f>IF(OR(A39&amp;""="",NOT(ISNUMBER(B39)),NOT(ISNUMBER(E39))),"",B39+E39)</f>
        <v/>
      </c>
      <c r="J39" s="18">
        <f>IF(A39&amp;""="","",SUMIFS('المدفوعات'!$C$6:$C$1005,'المدفوعات'!$B$6:$B$1005,A39&amp;""))</f>
        <v/>
      </c>
      <c r="K39" s="18">
        <f>IF(OR(A39&amp;""="",NOT(ISNUMBER(D39))),"",ROUND(D39-J39,2))</f>
        <v/>
      </c>
      <c r="L39" s="6">
        <f>IF(K39="","",IF(K39&lt;=0,"مسددة",IF(AND(ISNUMBER(I39),I39&lt;'الإعدادات'!$B$4),"متأخرة",IF(J39&gt;0,"مدفوعة جزئيًا","مستحقة"))))</f>
        <v/>
      </c>
      <c r="M39" s="21">
        <f>IF(L39="متأخرة",'الإعدادات'!$B$4-I39,"")</f>
        <v/>
      </c>
    </row>
    <row r="40">
      <c r="A40" s="5" t="n"/>
      <c r="B40" s="13" t="n"/>
      <c r="C40" s="5" t="n"/>
      <c r="D40" s="16" t="n"/>
      <c r="E40" s="14" t="n"/>
      <c r="F40" s="5" t="n"/>
      <c r="G40" s="6">
        <f>IF(C40&amp;""="","",IFERROR(INDEX('المشاريع'!$B$6:$B$205,MATCH(C40&amp;"",'المشاريع'!$A$6:$A$205,0))&amp;"","كود غير موجود"))</f>
        <v/>
      </c>
      <c r="H40" s="6">
        <f>IF(C40&amp;""="","",IFERROR(INDEX('المشاريع'!$C$6:$C$205,MATCH(C40&amp;"",'المشاريع'!$A$6:$A$205,0))&amp;"","كود غير موجود"))</f>
        <v/>
      </c>
      <c r="I40" s="20">
        <f>IF(OR(A40&amp;""="",NOT(ISNUMBER(B40)),NOT(ISNUMBER(E40))),"",B40+E40)</f>
        <v/>
      </c>
      <c r="J40" s="18">
        <f>IF(A40&amp;""="","",SUMIFS('المدفوعات'!$C$6:$C$1005,'المدفوعات'!$B$6:$B$1005,A40&amp;""))</f>
        <v/>
      </c>
      <c r="K40" s="18">
        <f>IF(OR(A40&amp;""="",NOT(ISNUMBER(D40))),"",ROUND(D40-J40,2))</f>
        <v/>
      </c>
      <c r="L40" s="6">
        <f>IF(K40="","",IF(K40&lt;=0,"مسددة",IF(AND(ISNUMBER(I40),I40&lt;'الإعدادات'!$B$4),"متأخرة",IF(J40&gt;0,"مدفوعة جزئيًا","مستحقة"))))</f>
        <v/>
      </c>
      <c r="M40" s="21">
        <f>IF(L40="متأخرة",'الإعدادات'!$B$4-I40,"")</f>
        <v/>
      </c>
    </row>
    <row r="41">
      <c r="A41" s="5" t="n"/>
      <c r="B41" s="13" t="n"/>
      <c r="C41" s="5" t="n"/>
      <c r="D41" s="16" t="n"/>
      <c r="E41" s="14" t="n"/>
      <c r="F41" s="5" t="n"/>
      <c r="G41" s="6">
        <f>IF(C41&amp;""="","",IFERROR(INDEX('المشاريع'!$B$6:$B$205,MATCH(C41&amp;"",'المشاريع'!$A$6:$A$205,0))&amp;"","كود غير موجود"))</f>
        <v/>
      </c>
      <c r="H41" s="6">
        <f>IF(C41&amp;""="","",IFERROR(INDEX('المشاريع'!$C$6:$C$205,MATCH(C41&amp;"",'المشاريع'!$A$6:$A$205,0))&amp;"","كود غير موجود"))</f>
        <v/>
      </c>
      <c r="I41" s="20">
        <f>IF(OR(A41&amp;""="",NOT(ISNUMBER(B41)),NOT(ISNUMBER(E41))),"",B41+E41)</f>
        <v/>
      </c>
      <c r="J41" s="18">
        <f>IF(A41&amp;""="","",SUMIFS('المدفوعات'!$C$6:$C$1005,'المدفوعات'!$B$6:$B$1005,A41&amp;""))</f>
        <v/>
      </c>
      <c r="K41" s="18">
        <f>IF(OR(A41&amp;""="",NOT(ISNUMBER(D41))),"",ROUND(D41-J41,2))</f>
        <v/>
      </c>
      <c r="L41" s="6">
        <f>IF(K41="","",IF(K41&lt;=0,"مسددة",IF(AND(ISNUMBER(I41),I41&lt;'الإعدادات'!$B$4),"متأخرة",IF(J41&gt;0,"مدفوعة جزئيًا","مستحقة"))))</f>
        <v/>
      </c>
      <c r="M41" s="21">
        <f>IF(L41="متأخرة",'الإعدادات'!$B$4-I41,"")</f>
        <v/>
      </c>
    </row>
    <row r="42">
      <c r="A42" s="5" t="n"/>
      <c r="B42" s="13" t="n"/>
      <c r="C42" s="5" t="n"/>
      <c r="D42" s="16" t="n"/>
      <c r="E42" s="14" t="n"/>
      <c r="F42" s="5" t="n"/>
      <c r="G42" s="6">
        <f>IF(C42&amp;""="","",IFERROR(INDEX('المشاريع'!$B$6:$B$205,MATCH(C42&amp;"",'المشاريع'!$A$6:$A$205,0))&amp;"","كود غير موجود"))</f>
        <v/>
      </c>
      <c r="H42" s="6">
        <f>IF(C42&amp;""="","",IFERROR(INDEX('المشاريع'!$C$6:$C$205,MATCH(C42&amp;"",'المشاريع'!$A$6:$A$205,0))&amp;"","كود غير موجود"))</f>
        <v/>
      </c>
      <c r="I42" s="20">
        <f>IF(OR(A42&amp;""="",NOT(ISNUMBER(B42)),NOT(ISNUMBER(E42))),"",B42+E42)</f>
        <v/>
      </c>
      <c r="J42" s="18">
        <f>IF(A42&amp;""="","",SUMIFS('المدفوعات'!$C$6:$C$1005,'المدفوعات'!$B$6:$B$1005,A42&amp;""))</f>
        <v/>
      </c>
      <c r="K42" s="18">
        <f>IF(OR(A42&amp;""="",NOT(ISNUMBER(D42))),"",ROUND(D42-J42,2))</f>
        <v/>
      </c>
      <c r="L42" s="6">
        <f>IF(K42="","",IF(K42&lt;=0,"مسددة",IF(AND(ISNUMBER(I42),I42&lt;'الإعدادات'!$B$4),"متأخرة",IF(J42&gt;0,"مدفوعة جزئيًا","مستحقة"))))</f>
        <v/>
      </c>
      <c r="M42" s="21">
        <f>IF(L42="متأخرة",'الإعدادات'!$B$4-I42,"")</f>
        <v/>
      </c>
    </row>
    <row r="43">
      <c r="A43" s="5" t="n"/>
      <c r="B43" s="13" t="n"/>
      <c r="C43" s="5" t="n"/>
      <c r="D43" s="16" t="n"/>
      <c r="E43" s="14" t="n"/>
      <c r="F43" s="5" t="n"/>
      <c r="G43" s="6">
        <f>IF(C43&amp;""="","",IFERROR(INDEX('المشاريع'!$B$6:$B$205,MATCH(C43&amp;"",'المشاريع'!$A$6:$A$205,0))&amp;"","كود غير موجود"))</f>
        <v/>
      </c>
      <c r="H43" s="6">
        <f>IF(C43&amp;""="","",IFERROR(INDEX('المشاريع'!$C$6:$C$205,MATCH(C43&amp;"",'المشاريع'!$A$6:$A$205,0))&amp;"","كود غير موجود"))</f>
        <v/>
      </c>
      <c r="I43" s="20">
        <f>IF(OR(A43&amp;""="",NOT(ISNUMBER(B43)),NOT(ISNUMBER(E43))),"",B43+E43)</f>
        <v/>
      </c>
      <c r="J43" s="18">
        <f>IF(A43&amp;""="","",SUMIFS('المدفوعات'!$C$6:$C$1005,'المدفوعات'!$B$6:$B$1005,A43&amp;""))</f>
        <v/>
      </c>
      <c r="K43" s="18">
        <f>IF(OR(A43&amp;""="",NOT(ISNUMBER(D43))),"",ROUND(D43-J43,2))</f>
        <v/>
      </c>
      <c r="L43" s="6">
        <f>IF(K43="","",IF(K43&lt;=0,"مسددة",IF(AND(ISNUMBER(I43),I43&lt;'الإعدادات'!$B$4),"متأخرة",IF(J43&gt;0,"مدفوعة جزئيًا","مستحقة"))))</f>
        <v/>
      </c>
      <c r="M43" s="21">
        <f>IF(L43="متأخرة",'الإعدادات'!$B$4-I43,"")</f>
        <v/>
      </c>
    </row>
    <row r="44">
      <c r="A44" s="5" t="n"/>
      <c r="B44" s="13" t="n"/>
      <c r="C44" s="5" t="n"/>
      <c r="D44" s="16" t="n"/>
      <c r="E44" s="14" t="n"/>
      <c r="F44" s="5" t="n"/>
      <c r="G44" s="6">
        <f>IF(C44&amp;""="","",IFERROR(INDEX('المشاريع'!$B$6:$B$205,MATCH(C44&amp;"",'المشاريع'!$A$6:$A$205,0))&amp;"","كود غير موجود"))</f>
        <v/>
      </c>
      <c r="H44" s="6">
        <f>IF(C44&amp;""="","",IFERROR(INDEX('المشاريع'!$C$6:$C$205,MATCH(C44&amp;"",'المشاريع'!$A$6:$A$205,0))&amp;"","كود غير موجود"))</f>
        <v/>
      </c>
      <c r="I44" s="20">
        <f>IF(OR(A44&amp;""="",NOT(ISNUMBER(B44)),NOT(ISNUMBER(E44))),"",B44+E44)</f>
        <v/>
      </c>
      <c r="J44" s="18">
        <f>IF(A44&amp;""="","",SUMIFS('المدفوعات'!$C$6:$C$1005,'المدفوعات'!$B$6:$B$1005,A44&amp;""))</f>
        <v/>
      </c>
      <c r="K44" s="18">
        <f>IF(OR(A44&amp;""="",NOT(ISNUMBER(D44))),"",ROUND(D44-J44,2))</f>
        <v/>
      </c>
      <c r="L44" s="6">
        <f>IF(K44="","",IF(K44&lt;=0,"مسددة",IF(AND(ISNUMBER(I44),I44&lt;'الإعدادات'!$B$4),"متأخرة",IF(J44&gt;0,"مدفوعة جزئيًا","مستحقة"))))</f>
        <v/>
      </c>
      <c r="M44" s="21">
        <f>IF(L44="متأخرة",'الإعدادات'!$B$4-I44,"")</f>
        <v/>
      </c>
    </row>
    <row r="45">
      <c r="A45" s="5" t="n"/>
      <c r="B45" s="13" t="n"/>
      <c r="C45" s="5" t="n"/>
      <c r="D45" s="16" t="n"/>
      <c r="E45" s="14" t="n"/>
      <c r="F45" s="5" t="n"/>
      <c r="G45" s="6">
        <f>IF(C45&amp;""="","",IFERROR(INDEX('المشاريع'!$B$6:$B$205,MATCH(C45&amp;"",'المشاريع'!$A$6:$A$205,0))&amp;"","كود غير موجود"))</f>
        <v/>
      </c>
      <c r="H45" s="6">
        <f>IF(C45&amp;""="","",IFERROR(INDEX('المشاريع'!$C$6:$C$205,MATCH(C45&amp;"",'المشاريع'!$A$6:$A$205,0))&amp;"","كود غير موجود"))</f>
        <v/>
      </c>
      <c r="I45" s="20">
        <f>IF(OR(A45&amp;""="",NOT(ISNUMBER(B45)),NOT(ISNUMBER(E45))),"",B45+E45)</f>
        <v/>
      </c>
      <c r="J45" s="18">
        <f>IF(A45&amp;""="","",SUMIFS('المدفوعات'!$C$6:$C$1005,'المدفوعات'!$B$6:$B$1005,A45&amp;""))</f>
        <v/>
      </c>
      <c r="K45" s="18">
        <f>IF(OR(A45&amp;""="",NOT(ISNUMBER(D45))),"",ROUND(D45-J45,2))</f>
        <v/>
      </c>
      <c r="L45" s="6">
        <f>IF(K45="","",IF(K45&lt;=0,"مسددة",IF(AND(ISNUMBER(I45),I45&lt;'الإعدادات'!$B$4),"متأخرة",IF(J45&gt;0,"مدفوعة جزئيًا","مستحقة"))))</f>
        <v/>
      </c>
      <c r="M45" s="21">
        <f>IF(L45="متأخرة",'الإعدادات'!$B$4-I45,"")</f>
        <v/>
      </c>
    </row>
    <row r="46">
      <c r="A46" s="5" t="n"/>
      <c r="B46" s="13" t="n"/>
      <c r="C46" s="5" t="n"/>
      <c r="D46" s="16" t="n"/>
      <c r="E46" s="14" t="n"/>
      <c r="F46" s="5" t="n"/>
      <c r="G46" s="6">
        <f>IF(C46&amp;""="","",IFERROR(INDEX('المشاريع'!$B$6:$B$205,MATCH(C46&amp;"",'المشاريع'!$A$6:$A$205,0))&amp;"","كود غير موجود"))</f>
        <v/>
      </c>
      <c r="H46" s="6">
        <f>IF(C46&amp;""="","",IFERROR(INDEX('المشاريع'!$C$6:$C$205,MATCH(C46&amp;"",'المشاريع'!$A$6:$A$205,0))&amp;"","كود غير موجود"))</f>
        <v/>
      </c>
      <c r="I46" s="20">
        <f>IF(OR(A46&amp;""="",NOT(ISNUMBER(B46)),NOT(ISNUMBER(E46))),"",B46+E46)</f>
        <v/>
      </c>
      <c r="J46" s="18">
        <f>IF(A46&amp;""="","",SUMIFS('المدفوعات'!$C$6:$C$1005,'المدفوعات'!$B$6:$B$1005,A46&amp;""))</f>
        <v/>
      </c>
      <c r="K46" s="18">
        <f>IF(OR(A46&amp;""="",NOT(ISNUMBER(D46))),"",ROUND(D46-J46,2))</f>
        <v/>
      </c>
      <c r="L46" s="6">
        <f>IF(K46="","",IF(K46&lt;=0,"مسددة",IF(AND(ISNUMBER(I46),I46&lt;'الإعدادات'!$B$4),"متأخرة",IF(J46&gt;0,"مدفوعة جزئيًا","مستحقة"))))</f>
        <v/>
      </c>
      <c r="M46" s="21">
        <f>IF(L46="متأخرة",'الإعدادات'!$B$4-I46,"")</f>
        <v/>
      </c>
    </row>
    <row r="47">
      <c r="A47" s="5" t="n"/>
      <c r="B47" s="13" t="n"/>
      <c r="C47" s="5" t="n"/>
      <c r="D47" s="16" t="n"/>
      <c r="E47" s="14" t="n"/>
      <c r="F47" s="5" t="n"/>
      <c r="G47" s="6">
        <f>IF(C47&amp;""="","",IFERROR(INDEX('المشاريع'!$B$6:$B$205,MATCH(C47&amp;"",'المشاريع'!$A$6:$A$205,0))&amp;"","كود غير موجود"))</f>
        <v/>
      </c>
      <c r="H47" s="6">
        <f>IF(C47&amp;""="","",IFERROR(INDEX('المشاريع'!$C$6:$C$205,MATCH(C47&amp;"",'المشاريع'!$A$6:$A$205,0))&amp;"","كود غير موجود"))</f>
        <v/>
      </c>
      <c r="I47" s="20">
        <f>IF(OR(A47&amp;""="",NOT(ISNUMBER(B47)),NOT(ISNUMBER(E47))),"",B47+E47)</f>
        <v/>
      </c>
      <c r="J47" s="18">
        <f>IF(A47&amp;""="","",SUMIFS('المدفوعات'!$C$6:$C$1005,'المدفوعات'!$B$6:$B$1005,A47&amp;""))</f>
        <v/>
      </c>
      <c r="K47" s="18">
        <f>IF(OR(A47&amp;""="",NOT(ISNUMBER(D47))),"",ROUND(D47-J47,2))</f>
        <v/>
      </c>
      <c r="L47" s="6">
        <f>IF(K47="","",IF(K47&lt;=0,"مسددة",IF(AND(ISNUMBER(I47),I47&lt;'الإعدادات'!$B$4),"متأخرة",IF(J47&gt;0,"مدفوعة جزئيًا","مستحقة"))))</f>
        <v/>
      </c>
      <c r="M47" s="21">
        <f>IF(L47="متأخرة",'الإعدادات'!$B$4-I47,"")</f>
        <v/>
      </c>
    </row>
    <row r="48">
      <c r="A48" s="5" t="n"/>
      <c r="B48" s="13" t="n"/>
      <c r="C48" s="5" t="n"/>
      <c r="D48" s="16" t="n"/>
      <c r="E48" s="14" t="n"/>
      <c r="F48" s="5" t="n"/>
      <c r="G48" s="6">
        <f>IF(C48&amp;""="","",IFERROR(INDEX('المشاريع'!$B$6:$B$205,MATCH(C48&amp;"",'المشاريع'!$A$6:$A$205,0))&amp;"","كود غير موجود"))</f>
        <v/>
      </c>
      <c r="H48" s="6">
        <f>IF(C48&amp;""="","",IFERROR(INDEX('المشاريع'!$C$6:$C$205,MATCH(C48&amp;"",'المشاريع'!$A$6:$A$205,0))&amp;"","كود غير موجود"))</f>
        <v/>
      </c>
      <c r="I48" s="20">
        <f>IF(OR(A48&amp;""="",NOT(ISNUMBER(B48)),NOT(ISNUMBER(E48))),"",B48+E48)</f>
        <v/>
      </c>
      <c r="J48" s="18">
        <f>IF(A48&amp;""="","",SUMIFS('المدفوعات'!$C$6:$C$1005,'المدفوعات'!$B$6:$B$1005,A48&amp;""))</f>
        <v/>
      </c>
      <c r="K48" s="18">
        <f>IF(OR(A48&amp;""="",NOT(ISNUMBER(D48))),"",ROUND(D48-J48,2))</f>
        <v/>
      </c>
      <c r="L48" s="6">
        <f>IF(K48="","",IF(K48&lt;=0,"مسددة",IF(AND(ISNUMBER(I48),I48&lt;'الإعدادات'!$B$4),"متأخرة",IF(J48&gt;0,"مدفوعة جزئيًا","مستحقة"))))</f>
        <v/>
      </c>
      <c r="M48" s="21">
        <f>IF(L48="متأخرة",'الإعدادات'!$B$4-I48,"")</f>
        <v/>
      </c>
    </row>
    <row r="49">
      <c r="A49" s="5" t="n"/>
      <c r="B49" s="13" t="n"/>
      <c r="C49" s="5" t="n"/>
      <c r="D49" s="16" t="n"/>
      <c r="E49" s="14" t="n"/>
      <c r="F49" s="5" t="n"/>
      <c r="G49" s="6">
        <f>IF(C49&amp;""="","",IFERROR(INDEX('المشاريع'!$B$6:$B$205,MATCH(C49&amp;"",'المشاريع'!$A$6:$A$205,0))&amp;"","كود غير موجود"))</f>
        <v/>
      </c>
      <c r="H49" s="6">
        <f>IF(C49&amp;""="","",IFERROR(INDEX('المشاريع'!$C$6:$C$205,MATCH(C49&amp;"",'المشاريع'!$A$6:$A$205,0))&amp;"","كود غير موجود"))</f>
        <v/>
      </c>
      <c r="I49" s="20">
        <f>IF(OR(A49&amp;""="",NOT(ISNUMBER(B49)),NOT(ISNUMBER(E49))),"",B49+E49)</f>
        <v/>
      </c>
      <c r="J49" s="18">
        <f>IF(A49&amp;""="","",SUMIFS('المدفوعات'!$C$6:$C$1005,'المدفوعات'!$B$6:$B$1005,A49&amp;""))</f>
        <v/>
      </c>
      <c r="K49" s="18">
        <f>IF(OR(A49&amp;""="",NOT(ISNUMBER(D49))),"",ROUND(D49-J49,2))</f>
        <v/>
      </c>
      <c r="L49" s="6">
        <f>IF(K49="","",IF(K49&lt;=0,"مسددة",IF(AND(ISNUMBER(I49),I49&lt;'الإعدادات'!$B$4),"متأخرة",IF(J49&gt;0,"مدفوعة جزئيًا","مستحقة"))))</f>
        <v/>
      </c>
      <c r="M49" s="21">
        <f>IF(L49="متأخرة",'الإعدادات'!$B$4-I49,"")</f>
        <v/>
      </c>
    </row>
    <row r="50">
      <c r="A50" s="5" t="n"/>
      <c r="B50" s="13" t="n"/>
      <c r="C50" s="5" t="n"/>
      <c r="D50" s="16" t="n"/>
      <c r="E50" s="14" t="n"/>
      <c r="F50" s="5" t="n"/>
      <c r="G50" s="6">
        <f>IF(C50&amp;""="","",IFERROR(INDEX('المشاريع'!$B$6:$B$205,MATCH(C50&amp;"",'المشاريع'!$A$6:$A$205,0))&amp;"","كود غير موجود"))</f>
        <v/>
      </c>
      <c r="H50" s="6">
        <f>IF(C50&amp;""="","",IFERROR(INDEX('المشاريع'!$C$6:$C$205,MATCH(C50&amp;"",'المشاريع'!$A$6:$A$205,0))&amp;"","كود غير موجود"))</f>
        <v/>
      </c>
      <c r="I50" s="20">
        <f>IF(OR(A50&amp;""="",NOT(ISNUMBER(B50)),NOT(ISNUMBER(E50))),"",B50+E50)</f>
        <v/>
      </c>
      <c r="J50" s="18">
        <f>IF(A50&amp;""="","",SUMIFS('المدفوعات'!$C$6:$C$1005,'المدفوعات'!$B$6:$B$1005,A50&amp;""))</f>
        <v/>
      </c>
      <c r="K50" s="18">
        <f>IF(OR(A50&amp;""="",NOT(ISNUMBER(D50))),"",ROUND(D50-J50,2))</f>
        <v/>
      </c>
      <c r="L50" s="6">
        <f>IF(K50="","",IF(K50&lt;=0,"مسددة",IF(AND(ISNUMBER(I50),I50&lt;'الإعدادات'!$B$4),"متأخرة",IF(J50&gt;0,"مدفوعة جزئيًا","مستحقة"))))</f>
        <v/>
      </c>
      <c r="M50" s="21">
        <f>IF(L50="متأخرة",'الإعدادات'!$B$4-I50,"")</f>
        <v/>
      </c>
    </row>
    <row r="51">
      <c r="A51" s="5" t="n"/>
      <c r="B51" s="13" t="n"/>
      <c r="C51" s="5" t="n"/>
      <c r="D51" s="16" t="n"/>
      <c r="E51" s="14" t="n"/>
      <c r="F51" s="5" t="n"/>
      <c r="G51" s="6">
        <f>IF(C51&amp;""="","",IFERROR(INDEX('المشاريع'!$B$6:$B$205,MATCH(C51&amp;"",'المشاريع'!$A$6:$A$205,0))&amp;"","كود غير موجود"))</f>
        <v/>
      </c>
      <c r="H51" s="6">
        <f>IF(C51&amp;""="","",IFERROR(INDEX('المشاريع'!$C$6:$C$205,MATCH(C51&amp;"",'المشاريع'!$A$6:$A$205,0))&amp;"","كود غير موجود"))</f>
        <v/>
      </c>
      <c r="I51" s="20">
        <f>IF(OR(A51&amp;""="",NOT(ISNUMBER(B51)),NOT(ISNUMBER(E51))),"",B51+E51)</f>
        <v/>
      </c>
      <c r="J51" s="18">
        <f>IF(A51&amp;""="","",SUMIFS('المدفوعات'!$C$6:$C$1005,'المدفوعات'!$B$6:$B$1005,A51&amp;""))</f>
        <v/>
      </c>
      <c r="K51" s="18">
        <f>IF(OR(A51&amp;""="",NOT(ISNUMBER(D51))),"",ROUND(D51-J51,2))</f>
        <v/>
      </c>
      <c r="L51" s="6">
        <f>IF(K51="","",IF(K51&lt;=0,"مسددة",IF(AND(ISNUMBER(I51),I51&lt;'الإعدادات'!$B$4),"متأخرة",IF(J51&gt;0,"مدفوعة جزئيًا","مستحقة"))))</f>
        <v/>
      </c>
      <c r="M51" s="21">
        <f>IF(L51="متأخرة",'الإعدادات'!$B$4-I51,"")</f>
        <v/>
      </c>
    </row>
    <row r="52">
      <c r="A52" s="5" t="n"/>
      <c r="B52" s="13" t="n"/>
      <c r="C52" s="5" t="n"/>
      <c r="D52" s="16" t="n"/>
      <c r="E52" s="14" t="n"/>
      <c r="F52" s="5" t="n"/>
      <c r="G52" s="6">
        <f>IF(C52&amp;""="","",IFERROR(INDEX('المشاريع'!$B$6:$B$205,MATCH(C52&amp;"",'المشاريع'!$A$6:$A$205,0))&amp;"","كود غير موجود"))</f>
        <v/>
      </c>
      <c r="H52" s="6">
        <f>IF(C52&amp;""="","",IFERROR(INDEX('المشاريع'!$C$6:$C$205,MATCH(C52&amp;"",'المشاريع'!$A$6:$A$205,0))&amp;"","كود غير موجود"))</f>
        <v/>
      </c>
      <c r="I52" s="20">
        <f>IF(OR(A52&amp;""="",NOT(ISNUMBER(B52)),NOT(ISNUMBER(E52))),"",B52+E52)</f>
        <v/>
      </c>
      <c r="J52" s="18">
        <f>IF(A52&amp;""="","",SUMIFS('المدفوعات'!$C$6:$C$1005,'المدفوعات'!$B$6:$B$1005,A52&amp;""))</f>
        <v/>
      </c>
      <c r="K52" s="18">
        <f>IF(OR(A52&amp;""="",NOT(ISNUMBER(D52))),"",ROUND(D52-J52,2))</f>
        <v/>
      </c>
      <c r="L52" s="6">
        <f>IF(K52="","",IF(K52&lt;=0,"مسددة",IF(AND(ISNUMBER(I52),I52&lt;'الإعدادات'!$B$4),"متأخرة",IF(J52&gt;0,"مدفوعة جزئيًا","مستحقة"))))</f>
        <v/>
      </c>
      <c r="M52" s="21">
        <f>IF(L52="متأخرة",'الإعدادات'!$B$4-I52,"")</f>
        <v/>
      </c>
    </row>
    <row r="53">
      <c r="A53" s="5" t="n"/>
      <c r="B53" s="13" t="n"/>
      <c r="C53" s="5" t="n"/>
      <c r="D53" s="16" t="n"/>
      <c r="E53" s="14" t="n"/>
      <c r="F53" s="5" t="n"/>
      <c r="G53" s="6">
        <f>IF(C53&amp;""="","",IFERROR(INDEX('المشاريع'!$B$6:$B$205,MATCH(C53&amp;"",'المشاريع'!$A$6:$A$205,0))&amp;"","كود غير موجود"))</f>
        <v/>
      </c>
      <c r="H53" s="6">
        <f>IF(C53&amp;""="","",IFERROR(INDEX('المشاريع'!$C$6:$C$205,MATCH(C53&amp;"",'المشاريع'!$A$6:$A$205,0))&amp;"","كود غير موجود"))</f>
        <v/>
      </c>
      <c r="I53" s="20">
        <f>IF(OR(A53&amp;""="",NOT(ISNUMBER(B53)),NOT(ISNUMBER(E53))),"",B53+E53)</f>
        <v/>
      </c>
      <c r="J53" s="18">
        <f>IF(A53&amp;""="","",SUMIFS('المدفوعات'!$C$6:$C$1005,'المدفوعات'!$B$6:$B$1005,A53&amp;""))</f>
        <v/>
      </c>
      <c r="K53" s="18">
        <f>IF(OR(A53&amp;""="",NOT(ISNUMBER(D53))),"",ROUND(D53-J53,2))</f>
        <v/>
      </c>
      <c r="L53" s="6">
        <f>IF(K53="","",IF(K53&lt;=0,"مسددة",IF(AND(ISNUMBER(I53),I53&lt;'الإعدادات'!$B$4),"متأخرة",IF(J53&gt;0,"مدفوعة جزئيًا","مستحقة"))))</f>
        <v/>
      </c>
      <c r="M53" s="21">
        <f>IF(L53="متأخرة",'الإعدادات'!$B$4-I53,"")</f>
        <v/>
      </c>
    </row>
    <row r="54">
      <c r="A54" s="5" t="n"/>
      <c r="B54" s="13" t="n"/>
      <c r="C54" s="5" t="n"/>
      <c r="D54" s="16" t="n"/>
      <c r="E54" s="14" t="n"/>
      <c r="F54" s="5" t="n"/>
      <c r="G54" s="6">
        <f>IF(C54&amp;""="","",IFERROR(INDEX('المشاريع'!$B$6:$B$205,MATCH(C54&amp;"",'المشاريع'!$A$6:$A$205,0))&amp;"","كود غير موجود"))</f>
        <v/>
      </c>
      <c r="H54" s="6">
        <f>IF(C54&amp;""="","",IFERROR(INDEX('المشاريع'!$C$6:$C$205,MATCH(C54&amp;"",'المشاريع'!$A$6:$A$205,0))&amp;"","كود غير موجود"))</f>
        <v/>
      </c>
      <c r="I54" s="20">
        <f>IF(OR(A54&amp;""="",NOT(ISNUMBER(B54)),NOT(ISNUMBER(E54))),"",B54+E54)</f>
        <v/>
      </c>
      <c r="J54" s="18">
        <f>IF(A54&amp;""="","",SUMIFS('المدفوعات'!$C$6:$C$1005,'المدفوعات'!$B$6:$B$1005,A54&amp;""))</f>
        <v/>
      </c>
      <c r="K54" s="18">
        <f>IF(OR(A54&amp;""="",NOT(ISNUMBER(D54))),"",ROUND(D54-J54,2))</f>
        <v/>
      </c>
      <c r="L54" s="6">
        <f>IF(K54="","",IF(K54&lt;=0,"مسددة",IF(AND(ISNUMBER(I54),I54&lt;'الإعدادات'!$B$4),"متأخرة",IF(J54&gt;0,"مدفوعة جزئيًا","مستحقة"))))</f>
        <v/>
      </c>
      <c r="M54" s="21">
        <f>IF(L54="متأخرة",'الإعدادات'!$B$4-I54,"")</f>
        <v/>
      </c>
    </row>
    <row r="55">
      <c r="A55" s="5" t="n"/>
      <c r="B55" s="13" t="n"/>
      <c r="C55" s="5" t="n"/>
      <c r="D55" s="16" t="n"/>
      <c r="E55" s="14" t="n"/>
      <c r="F55" s="5" t="n"/>
      <c r="G55" s="6">
        <f>IF(C55&amp;""="","",IFERROR(INDEX('المشاريع'!$B$6:$B$205,MATCH(C55&amp;"",'المشاريع'!$A$6:$A$205,0))&amp;"","كود غير موجود"))</f>
        <v/>
      </c>
      <c r="H55" s="6">
        <f>IF(C55&amp;""="","",IFERROR(INDEX('المشاريع'!$C$6:$C$205,MATCH(C55&amp;"",'المشاريع'!$A$6:$A$205,0))&amp;"","كود غير موجود"))</f>
        <v/>
      </c>
      <c r="I55" s="20">
        <f>IF(OR(A55&amp;""="",NOT(ISNUMBER(B55)),NOT(ISNUMBER(E55))),"",B55+E55)</f>
        <v/>
      </c>
      <c r="J55" s="18">
        <f>IF(A55&amp;""="","",SUMIFS('المدفوعات'!$C$6:$C$1005,'المدفوعات'!$B$6:$B$1005,A55&amp;""))</f>
        <v/>
      </c>
      <c r="K55" s="18">
        <f>IF(OR(A55&amp;""="",NOT(ISNUMBER(D55))),"",ROUND(D55-J55,2))</f>
        <v/>
      </c>
      <c r="L55" s="6">
        <f>IF(K55="","",IF(K55&lt;=0,"مسددة",IF(AND(ISNUMBER(I55),I55&lt;'الإعدادات'!$B$4),"متأخرة",IF(J55&gt;0,"مدفوعة جزئيًا","مستحقة"))))</f>
        <v/>
      </c>
      <c r="M55" s="21">
        <f>IF(L55="متأخرة",'الإعدادات'!$B$4-I55,"")</f>
        <v/>
      </c>
    </row>
    <row r="56">
      <c r="A56" s="5" t="n"/>
      <c r="B56" s="13" t="n"/>
      <c r="C56" s="5" t="n"/>
      <c r="D56" s="16" t="n"/>
      <c r="E56" s="14" t="n"/>
      <c r="F56" s="5" t="n"/>
      <c r="G56" s="6">
        <f>IF(C56&amp;""="","",IFERROR(INDEX('المشاريع'!$B$6:$B$205,MATCH(C56&amp;"",'المشاريع'!$A$6:$A$205,0))&amp;"","كود غير موجود"))</f>
        <v/>
      </c>
      <c r="H56" s="6">
        <f>IF(C56&amp;""="","",IFERROR(INDEX('المشاريع'!$C$6:$C$205,MATCH(C56&amp;"",'المشاريع'!$A$6:$A$205,0))&amp;"","كود غير موجود"))</f>
        <v/>
      </c>
      <c r="I56" s="20">
        <f>IF(OR(A56&amp;""="",NOT(ISNUMBER(B56)),NOT(ISNUMBER(E56))),"",B56+E56)</f>
        <v/>
      </c>
      <c r="J56" s="18">
        <f>IF(A56&amp;""="","",SUMIFS('المدفوعات'!$C$6:$C$1005,'المدفوعات'!$B$6:$B$1005,A56&amp;""))</f>
        <v/>
      </c>
      <c r="K56" s="18">
        <f>IF(OR(A56&amp;""="",NOT(ISNUMBER(D56))),"",ROUND(D56-J56,2))</f>
        <v/>
      </c>
      <c r="L56" s="6">
        <f>IF(K56="","",IF(K56&lt;=0,"مسددة",IF(AND(ISNUMBER(I56),I56&lt;'الإعدادات'!$B$4),"متأخرة",IF(J56&gt;0,"مدفوعة جزئيًا","مستحقة"))))</f>
        <v/>
      </c>
      <c r="M56" s="21">
        <f>IF(L56="متأخرة",'الإعدادات'!$B$4-I56,"")</f>
        <v/>
      </c>
    </row>
    <row r="57">
      <c r="A57" s="5" t="n"/>
      <c r="B57" s="13" t="n"/>
      <c r="C57" s="5" t="n"/>
      <c r="D57" s="16" t="n"/>
      <c r="E57" s="14" t="n"/>
      <c r="F57" s="5" t="n"/>
      <c r="G57" s="6">
        <f>IF(C57&amp;""="","",IFERROR(INDEX('المشاريع'!$B$6:$B$205,MATCH(C57&amp;"",'المشاريع'!$A$6:$A$205,0))&amp;"","كود غير موجود"))</f>
        <v/>
      </c>
      <c r="H57" s="6">
        <f>IF(C57&amp;""="","",IFERROR(INDEX('المشاريع'!$C$6:$C$205,MATCH(C57&amp;"",'المشاريع'!$A$6:$A$205,0))&amp;"","كود غير موجود"))</f>
        <v/>
      </c>
      <c r="I57" s="20">
        <f>IF(OR(A57&amp;""="",NOT(ISNUMBER(B57)),NOT(ISNUMBER(E57))),"",B57+E57)</f>
        <v/>
      </c>
      <c r="J57" s="18">
        <f>IF(A57&amp;""="","",SUMIFS('المدفوعات'!$C$6:$C$1005,'المدفوعات'!$B$6:$B$1005,A57&amp;""))</f>
        <v/>
      </c>
      <c r="K57" s="18">
        <f>IF(OR(A57&amp;""="",NOT(ISNUMBER(D57))),"",ROUND(D57-J57,2))</f>
        <v/>
      </c>
      <c r="L57" s="6">
        <f>IF(K57="","",IF(K57&lt;=0,"مسددة",IF(AND(ISNUMBER(I57),I57&lt;'الإعدادات'!$B$4),"متأخرة",IF(J57&gt;0,"مدفوعة جزئيًا","مستحقة"))))</f>
        <v/>
      </c>
      <c r="M57" s="21">
        <f>IF(L57="متأخرة",'الإعدادات'!$B$4-I57,"")</f>
        <v/>
      </c>
    </row>
    <row r="58">
      <c r="A58" s="5" t="n"/>
      <c r="B58" s="13" t="n"/>
      <c r="C58" s="5" t="n"/>
      <c r="D58" s="16" t="n"/>
      <c r="E58" s="14" t="n"/>
      <c r="F58" s="5" t="n"/>
      <c r="G58" s="6">
        <f>IF(C58&amp;""="","",IFERROR(INDEX('المشاريع'!$B$6:$B$205,MATCH(C58&amp;"",'المشاريع'!$A$6:$A$205,0))&amp;"","كود غير موجود"))</f>
        <v/>
      </c>
      <c r="H58" s="6">
        <f>IF(C58&amp;""="","",IFERROR(INDEX('المشاريع'!$C$6:$C$205,MATCH(C58&amp;"",'المشاريع'!$A$6:$A$205,0))&amp;"","كود غير موجود"))</f>
        <v/>
      </c>
      <c r="I58" s="20">
        <f>IF(OR(A58&amp;""="",NOT(ISNUMBER(B58)),NOT(ISNUMBER(E58))),"",B58+E58)</f>
        <v/>
      </c>
      <c r="J58" s="18">
        <f>IF(A58&amp;""="","",SUMIFS('المدفوعات'!$C$6:$C$1005,'المدفوعات'!$B$6:$B$1005,A58&amp;""))</f>
        <v/>
      </c>
      <c r="K58" s="18">
        <f>IF(OR(A58&amp;""="",NOT(ISNUMBER(D58))),"",ROUND(D58-J58,2))</f>
        <v/>
      </c>
      <c r="L58" s="6">
        <f>IF(K58="","",IF(K58&lt;=0,"مسددة",IF(AND(ISNUMBER(I58),I58&lt;'الإعدادات'!$B$4),"متأخرة",IF(J58&gt;0,"مدفوعة جزئيًا","مستحقة"))))</f>
        <v/>
      </c>
      <c r="M58" s="21">
        <f>IF(L58="متأخرة",'الإعدادات'!$B$4-I58,"")</f>
        <v/>
      </c>
    </row>
    <row r="59">
      <c r="A59" s="5" t="n"/>
      <c r="B59" s="13" t="n"/>
      <c r="C59" s="5" t="n"/>
      <c r="D59" s="16" t="n"/>
      <c r="E59" s="14" t="n"/>
      <c r="F59" s="5" t="n"/>
      <c r="G59" s="6">
        <f>IF(C59&amp;""="","",IFERROR(INDEX('المشاريع'!$B$6:$B$205,MATCH(C59&amp;"",'المشاريع'!$A$6:$A$205,0))&amp;"","كود غير موجود"))</f>
        <v/>
      </c>
      <c r="H59" s="6">
        <f>IF(C59&amp;""="","",IFERROR(INDEX('المشاريع'!$C$6:$C$205,MATCH(C59&amp;"",'المشاريع'!$A$6:$A$205,0))&amp;"","كود غير موجود"))</f>
        <v/>
      </c>
      <c r="I59" s="20">
        <f>IF(OR(A59&amp;""="",NOT(ISNUMBER(B59)),NOT(ISNUMBER(E59))),"",B59+E59)</f>
        <v/>
      </c>
      <c r="J59" s="18">
        <f>IF(A59&amp;""="","",SUMIFS('المدفوعات'!$C$6:$C$1005,'المدفوعات'!$B$6:$B$1005,A59&amp;""))</f>
        <v/>
      </c>
      <c r="K59" s="18">
        <f>IF(OR(A59&amp;""="",NOT(ISNUMBER(D59))),"",ROUND(D59-J59,2))</f>
        <v/>
      </c>
      <c r="L59" s="6">
        <f>IF(K59="","",IF(K59&lt;=0,"مسددة",IF(AND(ISNUMBER(I59),I59&lt;'الإعدادات'!$B$4),"متأخرة",IF(J59&gt;0,"مدفوعة جزئيًا","مستحقة"))))</f>
        <v/>
      </c>
      <c r="M59" s="21">
        <f>IF(L59="متأخرة",'الإعدادات'!$B$4-I59,"")</f>
        <v/>
      </c>
    </row>
    <row r="60">
      <c r="A60" s="5" t="n"/>
      <c r="B60" s="13" t="n"/>
      <c r="C60" s="5" t="n"/>
      <c r="D60" s="16" t="n"/>
      <c r="E60" s="14" t="n"/>
      <c r="F60" s="5" t="n"/>
      <c r="G60" s="6">
        <f>IF(C60&amp;""="","",IFERROR(INDEX('المشاريع'!$B$6:$B$205,MATCH(C60&amp;"",'المشاريع'!$A$6:$A$205,0))&amp;"","كود غير موجود"))</f>
        <v/>
      </c>
      <c r="H60" s="6">
        <f>IF(C60&amp;""="","",IFERROR(INDEX('المشاريع'!$C$6:$C$205,MATCH(C60&amp;"",'المشاريع'!$A$6:$A$205,0))&amp;"","كود غير موجود"))</f>
        <v/>
      </c>
      <c r="I60" s="20">
        <f>IF(OR(A60&amp;""="",NOT(ISNUMBER(B60)),NOT(ISNUMBER(E60))),"",B60+E60)</f>
        <v/>
      </c>
      <c r="J60" s="18">
        <f>IF(A60&amp;""="","",SUMIFS('المدفوعات'!$C$6:$C$1005,'المدفوعات'!$B$6:$B$1005,A60&amp;""))</f>
        <v/>
      </c>
      <c r="K60" s="18">
        <f>IF(OR(A60&amp;""="",NOT(ISNUMBER(D60))),"",ROUND(D60-J60,2))</f>
        <v/>
      </c>
      <c r="L60" s="6">
        <f>IF(K60="","",IF(K60&lt;=0,"مسددة",IF(AND(ISNUMBER(I60),I60&lt;'الإعدادات'!$B$4),"متأخرة",IF(J60&gt;0,"مدفوعة جزئيًا","مستحقة"))))</f>
        <v/>
      </c>
      <c r="M60" s="21">
        <f>IF(L60="متأخرة",'الإعدادات'!$B$4-I60,"")</f>
        <v/>
      </c>
    </row>
    <row r="61">
      <c r="A61" s="5" t="n"/>
      <c r="B61" s="13" t="n"/>
      <c r="C61" s="5" t="n"/>
      <c r="D61" s="16" t="n"/>
      <c r="E61" s="14" t="n"/>
      <c r="F61" s="5" t="n"/>
      <c r="G61" s="6">
        <f>IF(C61&amp;""="","",IFERROR(INDEX('المشاريع'!$B$6:$B$205,MATCH(C61&amp;"",'المشاريع'!$A$6:$A$205,0))&amp;"","كود غير موجود"))</f>
        <v/>
      </c>
      <c r="H61" s="6">
        <f>IF(C61&amp;""="","",IFERROR(INDEX('المشاريع'!$C$6:$C$205,MATCH(C61&amp;"",'المشاريع'!$A$6:$A$205,0))&amp;"","كود غير موجود"))</f>
        <v/>
      </c>
      <c r="I61" s="20">
        <f>IF(OR(A61&amp;""="",NOT(ISNUMBER(B61)),NOT(ISNUMBER(E61))),"",B61+E61)</f>
        <v/>
      </c>
      <c r="J61" s="18">
        <f>IF(A61&amp;""="","",SUMIFS('المدفوعات'!$C$6:$C$1005,'المدفوعات'!$B$6:$B$1005,A61&amp;""))</f>
        <v/>
      </c>
      <c r="K61" s="18">
        <f>IF(OR(A61&amp;""="",NOT(ISNUMBER(D61))),"",ROUND(D61-J61,2))</f>
        <v/>
      </c>
      <c r="L61" s="6">
        <f>IF(K61="","",IF(K61&lt;=0,"مسددة",IF(AND(ISNUMBER(I61),I61&lt;'الإعدادات'!$B$4),"متأخرة",IF(J61&gt;0,"مدفوعة جزئيًا","مستحقة"))))</f>
        <v/>
      </c>
      <c r="M61" s="21">
        <f>IF(L61="متأخرة",'الإعدادات'!$B$4-I61,"")</f>
        <v/>
      </c>
    </row>
    <row r="62">
      <c r="A62" s="5" t="n"/>
      <c r="B62" s="13" t="n"/>
      <c r="C62" s="5" t="n"/>
      <c r="D62" s="16" t="n"/>
      <c r="E62" s="14" t="n"/>
      <c r="F62" s="5" t="n"/>
      <c r="G62" s="6">
        <f>IF(C62&amp;""="","",IFERROR(INDEX('المشاريع'!$B$6:$B$205,MATCH(C62&amp;"",'المشاريع'!$A$6:$A$205,0))&amp;"","كود غير موجود"))</f>
        <v/>
      </c>
      <c r="H62" s="6">
        <f>IF(C62&amp;""="","",IFERROR(INDEX('المشاريع'!$C$6:$C$205,MATCH(C62&amp;"",'المشاريع'!$A$6:$A$205,0))&amp;"","كود غير موجود"))</f>
        <v/>
      </c>
      <c r="I62" s="20">
        <f>IF(OR(A62&amp;""="",NOT(ISNUMBER(B62)),NOT(ISNUMBER(E62))),"",B62+E62)</f>
        <v/>
      </c>
      <c r="J62" s="18">
        <f>IF(A62&amp;""="","",SUMIFS('المدفوعات'!$C$6:$C$1005,'المدفوعات'!$B$6:$B$1005,A62&amp;""))</f>
        <v/>
      </c>
      <c r="K62" s="18">
        <f>IF(OR(A62&amp;""="",NOT(ISNUMBER(D62))),"",ROUND(D62-J62,2))</f>
        <v/>
      </c>
      <c r="L62" s="6">
        <f>IF(K62="","",IF(K62&lt;=0,"مسددة",IF(AND(ISNUMBER(I62),I62&lt;'الإعدادات'!$B$4),"متأخرة",IF(J62&gt;0,"مدفوعة جزئيًا","مستحقة"))))</f>
        <v/>
      </c>
      <c r="M62" s="21">
        <f>IF(L62="متأخرة",'الإعدادات'!$B$4-I62,"")</f>
        <v/>
      </c>
    </row>
    <row r="63">
      <c r="A63" s="5" t="n"/>
      <c r="B63" s="13" t="n"/>
      <c r="C63" s="5" t="n"/>
      <c r="D63" s="16" t="n"/>
      <c r="E63" s="14" t="n"/>
      <c r="F63" s="5" t="n"/>
      <c r="G63" s="6">
        <f>IF(C63&amp;""="","",IFERROR(INDEX('المشاريع'!$B$6:$B$205,MATCH(C63&amp;"",'المشاريع'!$A$6:$A$205,0))&amp;"","كود غير موجود"))</f>
        <v/>
      </c>
      <c r="H63" s="6">
        <f>IF(C63&amp;""="","",IFERROR(INDEX('المشاريع'!$C$6:$C$205,MATCH(C63&amp;"",'المشاريع'!$A$6:$A$205,0))&amp;"","كود غير موجود"))</f>
        <v/>
      </c>
      <c r="I63" s="20">
        <f>IF(OR(A63&amp;""="",NOT(ISNUMBER(B63)),NOT(ISNUMBER(E63))),"",B63+E63)</f>
        <v/>
      </c>
      <c r="J63" s="18">
        <f>IF(A63&amp;""="","",SUMIFS('المدفوعات'!$C$6:$C$1005,'المدفوعات'!$B$6:$B$1005,A63&amp;""))</f>
        <v/>
      </c>
      <c r="K63" s="18">
        <f>IF(OR(A63&amp;""="",NOT(ISNUMBER(D63))),"",ROUND(D63-J63,2))</f>
        <v/>
      </c>
      <c r="L63" s="6">
        <f>IF(K63="","",IF(K63&lt;=0,"مسددة",IF(AND(ISNUMBER(I63),I63&lt;'الإعدادات'!$B$4),"متأخرة",IF(J63&gt;0,"مدفوعة جزئيًا","مستحقة"))))</f>
        <v/>
      </c>
      <c r="M63" s="21">
        <f>IF(L63="متأخرة",'الإعدادات'!$B$4-I63,"")</f>
        <v/>
      </c>
    </row>
    <row r="64">
      <c r="A64" s="5" t="n"/>
      <c r="B64" s="13" t="n"/>
      <c r="C64" s="5" t="n"/>
      <c r="D64" s="16" t="n"/>
      <c r="E64" s="14" t="n"/>
      <c r="F64" s="5" t="n"/>
      <c r="G64" s="6">
        <f>IF(C64&amp;""="","",IFERROR(INDEX('المشاريع'!$B$6:$B$205,MATCH(C64&amp;"",'المشاريع'!$A$6:$A$205,0))&amp;"","كود غير موجود"))</f>
        <v/>
      </c>
      <c r="H64" s="6">
        <f>IF(C64&amp;""="","",IFERROR(INDEX('المشاريع'!$C$6:$C$205,MATCH(C64&amp;"",'المشاريع'!$A$6:$A$205,0))&amp;"","كود غير موجود"))</f>
        <v/>
      </c>
      <c r="I64" s="20">
        <f>IF(OR(A64&amp;""="",NOT(ISNUMBER(B64)),NOT(ISNUMBER(E64))),"",B64+E64)</f>
        <v/>
      </c>
      <c r="J64" s="18">
        <f>IF(A64&amp;""="","",SUMIFS('المدفوعات'!$C$6:$C$1005,'المدفوعات'!$B$6:$B$1005,A64&amp;""))</f>
        <v/>
      </c>
      <c r="K64" s="18">
        <f>IF(OR(A64&amp;""="",NOT(ISNUMBER(D64))),"",ROUND(D64-J64,2))</f>
        <v/>
      </c>
      <c r="L64" s="6">
        <f>IF(K64="","",IF(K64&lt;=0,"مسددة",IF(AND(ISNUMBER(I64),I64&lt;'الإعدادات'!$B$4),"متأخرة",IF(J64&gt;0,"مدفوعة جزئيًا","مستحقة"))))</f>
        <v/>
      </c>
      <c r="M64" s="21">
        <f>IF(L64="متأخرة",'الإعدادات'!$B$4-I64,"")</f>
        <v/>
      </c>
    </row>
    <row r="65">
      <c r="A65" s="5" t="n"/>
      <c r="B65" s="13" t="n"/>
      <c r="C65" s="5" t="n"/>
      <c r="D65" s="16" t="n"/>
      <c r="E65" s="14" t="n"/>
      <c r="F65" s="5" t="n"/>
      <c r="G65" s="6">
        <f>IF(C65&amp;""="","",IFERROR(INDEX('المشاريع'!$B$6:$B$205,MATCH(C65&amp;"",'المشاريع'!$A$6:$A$205,0))&amp;"","كود غير موجود"))</f>
        <v/>
      </c>
      <c r="H65" s="6">
        <f>IF(C65&amp;""="","",IFERROR(INDEX('المشاريع'!$C$6:$C$205,MATCH(C65&amp;"",'المشاريع'!$A$6:$A$205,0))&amp;"","كود غير موجود"))</f>
        <v/>
      </c>
      <c r="I65" s="20">
        <f>IF(OR(A65&amp;""="",NOT(ISNUMBER(B65)),NOT(ISNUMBER(E65))),"",B65+E65)</f>
        <v/>
      </c>
      <c r="J65" s="18">
        <f>IF(A65&amp;""="","",SUMIFS('المدفوعات'!$C$6:$C$1005,'المدفوعات'!$B$6:$B$1005,A65&amp;""))</f>
        <v/>
      </c>
      <c r="K65" s="18">
        <f>IF(OR(A65&amp;""="",NOT(ISNUMBER(D65))),"",ROUND(D65-J65,2))</f>
        <v/>
      </c>
      <c r="L65" s="6">
        <f>IF(K65="","",IF(K65&lt;=0,"مسددة",IF(AND(ISNUMBER(I65),I65&lt;'الإعدادات'!$B$4),"متأخرة",IF(J65&gt;0,"مدفوعة جزئيًا","مستحقة"))))</f>
        <v/>
      </c>
      <c r="M65" s="21">
        <f>IF(L65="متأخرة",'الإعدادات'!$B$4-I65,"")</f>
        <v/>
      </c>
    </row>
    <row r="66">
      <c r="A66" s="5" t="n"/>
      <c r="B66" s="13" t="n"/>
      <c r="C66" s="5" t="n"/>
      <c r="D66" s="16" t="n"/>
      <c r="E66" s="14" t="n"/>
      <c r="F66" s="5" t="n"/>
      <c r="G66" s="6">
        <f>IF(C66&amp;""="","",IFERROR(INDEX('المشاريع'!$B$6:$B$205,MATCH(C66&amp;"",'المشاريع'!$A$6:$A$205,0))&amp;"","كود غير موجود"))</f>
        <v/>
      </c>
      <c r="H66" s="6">
        <f>IF(C66&amp;""="","",IFERROR(INDEX('المشاريع'!$C$6:$C$205,MATCH(C66&amp;"",'المشاريع'!$A$6:$A$205,0))&amp;"","كود غير موجود"))</f>
        <v/>
      </c>
      <c r="I66" s="20">
        <f>IF(OR(A66&amp;""="",NOT(ISNUMBER(B66)),NOT(ISNUMBER(E66))),"",B66+E66)</f>
        <v/>
      </c>
      <c r="J66" s="18">
        <f>IF(A66&amp;""="","",SUMIFS('المدفوعات'!$C$6:$C$1005,'المدفوعات'!$B$6:$B$1005,A66&amp;""))</f>
        <v/>
      </c>
      <c r="K66" s="18">
        <f>IF(OR(A66&amp;""="",NOT(ISNUMBER(D66))),"",ROUND(D66-J66,2))</f>
        <v/>
      </c>
      <c r="L66" s="6">
        <f>IF(K66="","",IF(K66&lt;=0,"مسددة",IF(AND(ISNUMBER(I66),I66&lt;'الإعدادات'!$B$4),"متأخرة",IF(J66&gt;0,"مدفوعة جزئيًا","مستحقة"))))</f>
        <v/>
      </c>
      <c r="M66" s="21">
        <f>IF(L66="متأخرة",'الإعدادات'!$B$4-I66,"")</f>
        <v/>
      </c>
    </row>
    <row r="67">
      <c r="A67" s="5" t="n"/>
      <c r="B67" s="13" t="n"/>
      <c r="C67" s="5" t="n"/>
      <c r="D67" s="16" t="n"/>
      <c r="E67" s="14" t="n"/>
      <c r="F67" s="5" t="n"/>
      <c r="G67" s="6">
        <f>IF(C67&amp;""="","",IFERROR(INDEX('المشاريع'!$B$6:$B$205,MATCH(C67&amp;"",'المشاريع'!$A$6:$A$205,0))&amp;"","كود غير موجود"))</f>
        <v/>
      </c>
      <c r="H67" s="6">
        <f>IF(C67&amp;""="","",IFERROR(INDEX('المشاريع'!$C$6:$C$205,MATCH(C67&amp;"",'المشاريع'!$A$6:$A$205,0))&amp;"","كود غير موجود"))</f>
        <v/>
      </c>
      <c r="I67" s="20">
        <f>IF(OR(A67&amp;""="",NOT(ISNUMBER(B67)),NOT(ISNUMBER(E67))),"",B67+E67)</f>
        <v/>
      </c>
      <c r="J67" s="18">
        <f>IF(A67&amp;""="","",SUMIFS('المدفوعات'!$C$6:$C$1005,'المدفوعات'!$B$6:$B$1005,A67&amp;""))</f>
        <v/>
      </c>
      <c r="K67" s="18">
        <f>IF(OR(A67&amp;""="",NOT(ISNUMBER(D67))),"",ROUND(D67-J67,2))</f>
        <v/>
      </c>
      <c r="L67" s="6">
        <f>IF(K67="","",IF(K67&lt;=0,"مسددة",IF(AND(ISNUMBER(I67),I67&lt;'الإعدادات'!$B$4),"متأخرة",IF(J67&gt;0,"مدفوعة جزئيًا","مستحقة"))))</f>
        <v/>
      </c>
      <c r="M67" s="21">
        <f>IF(L67="متأخرة",'الإعدادات'!$B$4-I67,"")</f>
        <v/>
      </c>
    </row>
    <row r="68">
      <c r="A68" s="5" t="n"/>
      <c r="B68" s="13" t="n"/>
      <c r="C68" s="5" t="n"/>
      <c r="D68" s="16" t="n"/>
      <c r="E68" s="14" t="n"/>
      <c r="F68" s="5" t="n"/>
      <c r="G68" s="6">
        <f>IF(C68&amp;""="","",IFERROR(INDEX('المشاريع'!$B$6:$B$205,MATCH(C68&amp;"",'المشاريع'!$A$6:$A$205,0))&amp;"","كود غير موجود"))</f>
        <v/>
      </c>
      <c r="H68" s="6">
        <f>IF(C68&amp;""="","",IFERROR(INDEX('المشاريع'!$C$6:$C$205,MATCH(C68&amp;"",'المشاريع'!$A$6:$A$205,0))&amp;"","كود غير موجود"))</f>
        <v/>
      </c>
      <c r="I68" s="20">
        <f>IF(OR(A68&amp;""="",NOT(ISNUMBER(B68)),NOT(ISNUMBER(E68))),"",B68+E68)</f>
        <v/>
      </c>
      <c r="J68" s="18">
        <f>IF(A68&amp;""="","",SUMIFS('المدفوعات'!$C$6:$C$1005,'المدفوعات'!$B$6:$B$1005,A68&amp;""))</f>
        <v/>
      </c>
      <c r="K68" s="18">
        <f>IF(OR(A68&amp;""="",NOT(ISNUMBER(D68))),"",ROUND(D68-J68,2))</f>
        <v/>
      </c>
      <c r="L68" s="6">
        <f>IF(K68="","",IF(K68&lt;=0,"مسددة",IF(AND(ISNUMBER(I68),I68&lt;'الإعدادات'!$B$4),"متأخرة",IF(J68&gt;0,"مدفوعة جزئيًا","مستحقة"))))</f>
        <v/>
      </c>
      <c r="M68" s="21">
        <f>IF(L68="متأخرة",'الإعدادات'!$B$4-I68,"")</f>
        <v/>
      </c>
    </row>
    <row r="69">
      <c r="A69" s="5" t="n"/>
      <c r="B69" s="13" t="n"/>
      <c r="C69" s="5" t="n"/>
      <c r="D69" s="16" t="n"/>
      <c r="E69" s="14" t="n"/>
      <c r="F69" s="5" t="n"/>
      <c r="G69" s="6">
        <f>IF(C69&amp;""="","",IFERROR(INDEX('المشاريع'!$B$6:$B$205,MATCH(C69&amp;"",'المشاريع'!$A$6:$A$205,0))&amp;"","كود غير موجود"))</f>
        <v/>
      </c>
      <c r="H69" s="6">
        <f>IF(C69&amp;""="","",IFERROR(INDEX('المشاريع'!$C$6:$C$205,MATCH(C69&amp;"",'المشاريع'!$A$6:$A$205,0))&amp;"","كود غير موجود"))</f>
        <v/>
      </c>
      <c r="I69" s="20">
        <f>IF(OR(A69&amp;""="",NOT(ISNUMBER(B69)),NOT(ISNUMBER(E69))),"",B69+E69)</f>
        <v/>
      </c>
      <c r="J69" s="18">
        <f>IF(A69&amp;""="","",SUMIFS('المدفوعات'!$C$6:$C$1005,'المدفوعات'!$B$6:$B$1005,A69&amp;""))</f>
        <v/>
      </c>
      <c r="K69" s="18">
        <f>IF(OR(A69&amp;""="",NOT(ISNUMBER(D69))),"",ROUND(D69-J69,2))</f>
        <v/>
      </c>
      <c r="L69" s="6">
        <f>IF(K69="","",IF(K69&lt;=0,"مسددة",IF(AND(ISNUMBER(I69),I69&lt;'الإعدادات'!$B$4),"متأخرة",IF(J69&gt;0,"مدفوعة جزئيًا","مستحقة"))))</f>
        <v/>
      </c>
      <c r="M69" s="21">
        <f>IF(L69="متأخرة",'الإعدادات'!$B$4-I69,"")</f>
        <v/>
      </c>
    </row>
    <row r="70">
      <c r="A70" s="5" t="n"/>
      <c r="B70" s="13" t="n"/>
      <c r="C70" s="5" t="n"/>
      <c r="D70" s="16" t="n"/>
      <c r="E70" s="14" t="n"/>
      <c r="F70" s="5" t="n"/>
      <c r="G70" s="6">
        <f>IF(C70&amp;""="","",IFERROR(INDEX('المشاريع'!$B$6:$B$205,MATCH(C70&amp;"",'المشاريع'!$A$6:$A$205,0))&amp;"","كود غير موجود"))</f>
        <v/>
      </c>
      <c r="H70" s="6">
        <f>IF(C70&amp;""="","",IFERROR(INDEX('المشاريع'!$C$6:$C$205,MATCH(C70&amp;"",'المشاريع'!$A$6:$A$205,0))&amp;"","كود غير موجود"))</f>
        <v/>
      </c>
      <c r="I70" s="20">
        <f>IF(OR(A70&amp;""="",NOT(ISNUMBER(B70)),NOT(ISNUMBER(E70))),"",B70+E70)</f>
        <v/>
      </c>
      <c r="J70" s="18">
        <f>IF(A70&amp;""="","",SUMIFS('المدفوعات'!$C$6:$C$1005,'المدفوعات'!$B$6:$B$1005,A70&amp;""))</f>
        <v/>
      </c>
      <c r="K70" s="18">
        <f>IF(OR(A70&amp;""="",NOT(ISNUMBER(D70))),"",ROUND(D70-J70,2))</f>
        <v/>
      </c>
      <c r="L70" s="6">
        <f>IF(K70="","",IF(K70&lt;=0,"مسددة",IF(AND(ISNUMBER(I70),I70&lt;'الإعدادات'!$B$4),"متأخرة",IF(J70&gt;0,"مدفوعة جزئيًا","مستحقة"))))</f>
        <v/>
      </c>
      <c r="M70" s="21">
        <f>IF(L70="متأخرة",'الإعدادات'!$B$4-I70,"")</f>
        <v/>
      </c>
    </row>
    <row r="71">
      <c r="A71" s="5" t="n"/>
      <c r="B71" s="13" t="n"/>
      <c r="C71" s="5" t="n"/>
      <c r="D71" s="16" t="n"/>
      <c r="E71" s="14" t="n"/>
      <c r="F71" s="5" t="n"/>
      <c r="G71" s="6">
        <f>IF(C71&amp;""="","",IFERROR(INDEX('المشاريع'!$B$6:$B$205,MATCH(C71&amp;"",'المشاريع'!$A$6:$A$205,0))&amp;"","كود غير موجود"))</f>
        <v/>
      </c>
      <c r="H71" s="6">
        <f>IF(C71&amp;""="","",IFERROR(INDEX('المشاريع'!$C$6:$C$205,MATCH(C71&amp;"",'المشاريع'!$A$6:$A$205,0))&amp;"","كود غير موجود"))</f>
        <v/>
      </c>
      <c r="I71" s="20">
        <f>IF(OR(A71&amp;""="",NOT(ISNUMBER(B71)),NOT(ISNUMBER(E71))),"",B71+E71)</f>
        <v/>
      </c>
      <c r="J71" s="18">
        <f>IF(A71&amp;""="","",SUMIFS('المدفوعات'!$C$6:$C$1005,'المدفوعات'!$B$6:$B$1005,A71&amp;""))</f>
        <v/>
      </c>
      <c r="K71" s="18">
        <f>IF(OR(A71&amp;""="",NOT(ISNUMBER(D71))),"",ROUND(D71-J71,2))</f>
        <v/>
      </c>
      <c r="L71" s="6">
        <f>IF(K71="","",IF(K71&lt;=0,"مسددة",IF(AND(ISNUMBER(I71),I71&lt;'الإعدادات'!$B$4),"متأخرة",IF(J71&gt;0,"مدفوعة جزئيًا","مستحقة"))))</f>
        <v/>
      </c>
      <c r="M71" s="21">
        <f>IF(L71="متأخرة",'الإعدادات'!$B$4-I71,"")</f>
        <v/>
      </c>
    </row>
    <row r="72">
      <c r="A72" s="5" t="n"/>
      <c r="B72" s="13" t="n"/>
      <c r="C72" s="5" t="n"/>
      <c r="D72" s="16" t="n"/>
      <c r="E72" s="14" t="n"/>
      <c r="F72" s="5" t="n"/>
      <c r="G72" s="6">
        <f>IF(C72&amp;""="","",IFERROR(INDEX('المشاريع'!$B$6:$B$205,MATCH(C72&amp;"",'المشاريع'!$A$6:$A$205,0))&amp;"","كود غير موجود"))</f>
        <v/>
      </c>
      <c r="H72" s="6">
        <f>IF(C72&amp;""="","",IFERROR(INDEX('المشاريع'!$C$6:$C$205,MATCH(C72&amp;"",'المشاريع'!$A$6:$A$205,0))&amp;"","كود غير موجود"))</f>
        <v/>
      </c>
      <c r="I72" s="20">
        <f>IF(OR(A72&amp;""="",NOT(ISNUMBER(B72)),NOT(ISNUMBER(E72))),"",B72+E72)</f>
        <v/>
      </c>
      <c r="J72" s="18">
        <f>IF(A72&amp;""="","",SUMIFS('المدفوعات'!$C$6:$C$1005,'المدفوعات'!$B$6:$B$1005,A72&amp;""))</f>
        <v/>
      </c>
      <c r="K72" s="18">
        <f>IF(OR(A72&amp;""="",NOT(ISNUMBER(D72))),"",ROUND(D72-J72,2))</f>
        <v/>
      </c>
      <c r="L72" s="6">
        <f>IF(K72="","",IF(K72&lt;=0,"مسددة",IF(AND(ISNUMBER(I72),I72&lt;'الإعدادات'!$B$4),"متأخرة",IF(J72&gt;0,"مدفوعة جزئيًا","مستحقة"))))</f>
        <v/>
      </c>
      <c r="M72" s="21">
        <f>IF(L72="متأخرة",'الإعدادات'!$B$4-I72,"")</f>
        <v/>
      </c>
    </row>
    <row r="73">
      <c r="A73" s="5" t="n"/>
      <c r="B73" s="13" t="n"/>
      <c r="C73" s="5" t="n"/>
      <c r="D73" s="16" t="n"/>
      <c r="E73" s="14" t="n"/>
      <c r="F73" s="5" t="n"/>
      <c r="G73" s="6">
        <f>IF(C73&amp;""="","",IFERROR(INDEX('المشاريع'!$B$6:$B$205,MATCH(C73&amp;"",'المشاريع'!$A$6:$A$205,0))&amp;"","كود غير موجود"))</f>
        <v/>
      </c>
      <c r="H73" s="6">
        <f>IF(C73&amp;""="","",IFERROR(INDEX('المشاريع'!$C$6:$C$205,MATCH(C73&amp;"",'المشاريع'!$A$6:$A$205,0))&amp;"","كود غير موجود"))</f>
        <v/>
      </c>
      <c r="I73" s="20">
        <f>IF(OR(A73&amp;""="",NOT(ISNUMBER(B73)),NOT(ISNUMBER(E73))),"",B73+E73)</f>
        <v/>
      </c>
      <c r="J73" s="18">
        <f>IF(A73&amp;""="","",SUMIFS('المدفوعات'!$C$6:$C$1005,'المدفوعات'!$B$6:$B$1005,A73&amp;""))</f>
        <v/>
      </c>
      <c r="K73" s="18">
        <f>IF(OR(A73&amp;""="",NOT(ISNUMBER(D73))),"",ROUND(D73-J73,2))</f>
        <v/>
      </c>
      <c r="L73" s="6">
        <f>IF(K73="","",IF(K73&lt;=0,"مسددة",IF(AND(ISNUMBER(I73),I73&lt;'الإعدادات'!$B$4),"متأخرة",IF(J73&gt;0,"مدفوعة جزئيًا","مستحقة"))))</f>
        <v/>
      </c>
      <c r="M73" s="21">
        <f>IF(L73="متأخرة",'الإعدادات'!$B$4-I73,"")</f>
        <v/>
      </c>
    </row>
    <row r="74">
      <c r="A74" s="5" t="n"/>
      <c r="B74" s="13" t="n"/>
      <c r="C74" s="5" t="n"/>
      <c r="D74" s="16" t="n"/>
      <c r="E74" s="14" t="n"/>
      <c r="F74" s="5" t="n"/>
      <c r="G74" s="6">
        <f>IF(C74&amp;""="","",IFERROR(INDEX('المشاريع'!$B$6:$B$205,MATCH(C74&amp;"",'المشاريع'!$A$6:$A$205,0))&amp;"","كود غير موجود"))</f>
        <v/>
      </c>
      <c r="H74" s="6">
        <f>IF(C74&amp;""="","",IFERROR(INDEX('المشاريع'!$C$6:$C$205,MATCH(C74&amp;"",'المشاريع'!$A$6:$A$205,0))&amp;"","كود غير موجود"))</f>
        <v/>
      </c>
      <c r="I74" s="20">
        <f>IF(OR(A74&amp;""="",NOT(ISNUMBER(B74)),NOT(ISNUMBER(E74))),"",B74+E74)</f>
        <v/>
      </c>
      <c r="J74" s="18">
        <f>IF(A74&amp;""="","",SUMIFS('المدفوعات'!$C$6:$C$1005,'المدفوعات'!$B$6:$B$1005,A74&amp;""))</f>
        <v/>
      </c>
      <c r="K74" s="18">
        <f>IF(OR(A74&amp;""="",NOT(ISNUMBER(D74))),"",ROUND(D74-J74,2))</f>
        <v/>
      </c>
      <c r="L74" s="6">
        <f>IF(K74="","",IF(K74&lt;=0,"مسددة",IF(AND(ISNUMBER(I74),I74&lt;'الإعدادات'!$B$4),"متأخرة",IF(J74&gt;0,"مدفوعة جزئيًا","مستحقة"))))</f>
        <v/>
      </c>
      <c r="M74" s="21">
        <f>IF(L74="متأخرة",'الإعدادات'!$B$4-I74,"")</f>
        <v/>
      </c>
    </row>
    <row r="75">
      <c r="A75" s="5" t="n"/>
      <c r="B75" s="13" t="n"/>
      <c r="C75" s="5" t="n"/>
      <c r="D75" s="16" t="n"/>
      <c r="E75" s="14" t="n"/>
      <c r="F75" s="5" t="n"/>
      <c r="G75" s="6">
        <f>IF(C75&amp;""="","",IFERROR(INDEX('المشاريع'!$B$6:$B$205,MATCH(C75&amp;"",'المشاريع'!$A$6:$A$205,0))&amp;"","كود غير موجود"))</f>
        <v/>
      </c>
      <c r="H75" s="6">
        <f>IF(C75&amp;""="","",IFERROR(INDEX('المشاريع'!$C$6:$C$205,MATCH(C75&amp;"",'المشاريع'!$A$6:$A$205,0))&amp;"","كود غير موجود"))</f>
        <v/>
      </c>
      <c r="I75" s="20">
        <f>IF(OR(A75&amp;""="",NOT(ISNUMBER(B75)),NOT(ISNUMBER(E75))),"",B75+E75)</f>
        <v/>
      </c>
      <c r="J75" s="18">
        <f>IF(A75&amp;""="","",SUMIFS('المدفوعات'!$C$6:$C$1005,'المدفوعات'!$B$6:$B$1005,A75&amp;""))</f>
        <v/>
      </c>
      <c r="K75" s="18">
        <f>IF(OR(A75&amp;""="",NOT(ISNUMBER(D75))),"",ROUND(D75-J75,2))</f>
        <v/>
      </c>
      <c r="L75" s="6">
        <f>IF(K75="","",IF(K75&lt;=0,"مسددة",IF(AND(ISNUMBER(I75),I75&lt;'الإعدادات'!$B$4),"متأخرة",IF(J75&gt;0,"مدفوعة جزئيًا","مستحقة"))))</f>
        <v/>
      </c>
      <c r="M75" s="21">
        <f>IF(L75="متأخرة",'الإعدادات'!$B$4-I75,"")</f>
        <v/>
      </c>
    </row>
    <row r="76">
      <c r="A76" s="5" t="n"/>
      <c r="B76" s="13" t="n"/>
      <c r="C76" s="5" t="n"/>
      <c r="D76" s="16" t="n"/>
      <c r="E76" s="14" t="n"/>
      <c r="F76" s="5" t="n"/>
      <c r="G76" s="6">
        <f>IF(C76&amp;""="","",IFERROR(INDEX('المشاريع'!$B$6:$B$205,MATCH(C76&amp;"",'المشاريع'!$A$6:$A$205,0))&amp;"","كود غير موجود"))</f>
        <v/>
      </c>
      <c r="H76" s="6">
        <f>IF(C76&amp;""="","",IFERROR(INDEX('المشاريع'!$C$6:$C$205,MATCH(C76&amp;"",'المشاريع'!$A$6:$A$205,0))&amp;"","كود غير موجود"))</f>
        <v/>
      </c>
      <c r="I76" s="20">
        <f>IF(OR(A76&amp;""="",NOT(ISNUMBER(B76)),NOT(ISNUMBER(E76))),"",B76+E76)</f>
        <v/>
      </c>
      <c r="J76" s="18">
        <f>IF(A76&amp;""="","",SUMIFS('المدفوعات'!$C$6:$C$1005,'المدفوعات'!$B$6:$B$1005,A76&amp;""))</f>
        <v/>
      </c>
      <c r="K76" s="18">
        <f>IF(OR(A76&amp;""="",NOT(ISNUMBER(D76))),"",ROUND(D76-J76,2))</f>
        <v/>
      </c>
      <c r="L76" s="6">
        <f>IF(K76="","",IF(K76&lt;=0,"مسددة",IF(AND(ISNUMBER(I76),I76&lt;'الإعدادات'!$B$4),"متأخرة",IF(J76&gt;0,"مدفوعة جزئيًا","مستحقة"))))</f>
        <v/>
      </c>
      <c r="M76" s="21">
        <f>IF(L76="متأخرة",'الإعدادات'!$B$4-I76,"")</f>
        <v/>
      </c>
    </row>
    <row r="77">
      <c r="A77" s="5" t="n"/>
      <c r="B77" s="13" t="n"/>
      <c r="C77" s="5" t="n"/>
      <c r="D77" s="16" t="n"/>
      <c r="E77" s="14" t="n"/>
      <c r="F77" s="5" t="n"/>
      <c r="G77" s="6">
        <f>IF(C77&amp;""="","",IFERROR(INDEX('المشاريع'!$B$6:$B$205,MATCH(C77&amp;"",'المشاريع'!$A$6:$A$205,0))&amp;"","كود غير موجود"))</f>
        <v/>
      </c>
      <c r="H77" s="6">
        <f>IF(C77&amp;""="","",IFERROR(INDEX('المشاريع'!$C$6:$C$205,MATCH(C77&amp;"",'المشاريع'!$A$6:$A$205,0))&amp;"","كود غير موجود"))</f>
        <v/>
      </c>
      <c r="I77" s="20">
        <f>IF(OR(A77&amp;""="",NOT(ISNUMBER(B77)),NOT(ISNUMBER(E77))),"",B77+E77)</f>
        <v/>
      </c>
      <c r="J77" s="18">
        <f>IF(A77&amp;""="","",SUMIFS('المدفوعات'!$C$6:$C$1005,'المدفوعات'!$B$6:$B$1005,A77&amp;""))</f>
        <v/>
      </c>
      <c r="K77" s="18">
        <f>IF(OR(A77&amp;""="",NOT(ISNUMBER(D77))),"",ROUND(D77-J77,2))</f>
        <v/>
      </c>
      <c r="L77" s="6">
        <f>IF(K77="","",IF(K77&lt;=0,"مسددة",IF(AND(ISNUMBER(I77),I77&lt;'الإعدادات'!$B$4),"متأخرة",IF(J77&gt;0,"مدفوعة جزئيًا","مستحقة"))))</f>
        <v/>
      </c>
      <c r="M77" s="21">
        <f>IF(L77="متأخرة",'الإعدادات'!$B$4-I77,"")</f>
        <v/>
      </c>
    </row>
    <row r="78">
      <c r="A78" s="5" t="n"/>
      <c r="B78" s="13" t="n"/>
      <c r="C78" s="5" t="n"/>
      <c r="D78" s="16" t="n"/>
      <c r="E78" s="14" t="n"/>
      <c r="F78" s="5" t="n"/>
      <c r="G78" s="6">
        <f>IF(C78&amp;""="","",IFERROR(INDEX('المشاريع'!$B$6:$B$205,MATCH(C78&amp;"",'المشاريع'!$A$6:$A$205,0))&amp;"","كود غير موجود"))</f>
        <v/>
      </c>
      <c r="H78" s="6">
        <f>IF(C78&amp;""="","",IFERROR(INDEX('المشاريع'!$C$6:$C$205,MATCH(C78&amp;"",'المشاريع'!$A$6:$A$205,0))&amp;"","كود غير موجود"))</f>
        <v/>
      </c>
      <c r="I78" s="20">
        <f>IF(OR(A78&amp;""="",NOT(ISNUMBER(B78)),NOT(ISNUMBER(E78))),"",B78+E78)</f>
        <v/>
      </c>
      <c r="J78" s="18">
        <f>IF(A78&amp;""="","",SUMIFS('المدفوعات'!$C$6:$C$1005,'المدفوعات'!$B$6:$B$1005,A78&amp;""))</f>
        <v/>
      </c>
      <c r="K78" s="18">
        <f>IF(OR(A78&amp;""="",NOT(ISNUMBER(D78))),"",ROUND(D78-J78,2))</f>
        <v/>
      </c>
      <c r="L78" s="6">
        <f>IF(K78="","",IF(K78&lt;=0,"مسددة",IF(AND(ISNUMBER(I78),I78&lt;'الإعدادات'!$B$4),"متأخرة",IF(J78&gt;0,"مدفوعة جزئيًا","مستحقة"))))</f>
        <v/>
      </c>
      <c r="M78" s="21">
        <f>IF(L78="متأخرة",'الإعدادات'!$B$4-I78,"")</f>
        <v/>
      </c>
    </row>
    <row r="79">
      <c r="A79" s="5" t="n"/>
      <c r="B79" s="13" t="n"/>
      <c r="C79" s="5" t="n"/>
      <c r="D79" s="16" t="n"/>
      <c r="E79" s="14" t="n"/>
      <c r="F79" s="5" t="n"/>
      <c r="G79" s="6">
        <f>IF(C79&amp;""="","",IFERROR(INDEX('المشاريع'!$B$6:$B$205,MATCH(C79&amp;"",'المشاريع'!$A$6:$A$205,0))&amp;"","كود غير موجود"))</f>
        <v/>
      </c>
      <c r="H79" s="6">
        <f>IF(C79&amp;""="","",IFERROR(INDEX('المشاريع'!$C$6:$C$205,MATCH(C79&amp;"",'المشاريع'!$A$6:$A$205,0))&amp;"","كود غير موجود"))</f>
        <v/>
      </c>
      <c r="I79" s="20">
        <f>IF(OR(A79&amp;""="",NOT(ISNUMBER(B79)),NOT(ISNUMBER(E79))),"",B79+E79)</f>
        <v/>
      </c>
      <c r="J79" s="18">
        <f>IF(A79&amp;""="","",SUMIFS('المدفوعات'!$C$6:$C$1005,'المدفوعات'!$B$6:$B$1005,A79&amp;""))</f>
        <v/>
      </c>
      <c r="K79" s="18">
        <f>IF(OR(A79&amp;""="",NOT(ISNUMBER(D79))),"",ROUND(D79-J79,2))</f>
        <v/>
      </c>
      <c r="L79" s="6">
        <f>IF(K79="","",IF(K79&lt;=0,"مسددة",IF(AND(ISNUMBER(I79),I79&lt;'الإعدادات'!$B$4),"متأخرة",IF(J79&gt;0,"مدفوعة جزئيًا","مستحقة"))))</f>
        <v/>
      </c>
      <c r="M79" s="21">
        <f>IF(L79="متأخرة",'الإعدادات'!$B$4-I79,"")</f>
        <v/>
      </c>
    </row>
    <row r="80">
      <c r="A80" s="5" t="n"/>
      <c r="B80" s="13" t="n"/>
      <c r="C80" s="5" t="n"/>
      <c r="D80" s="16" t="n"/>
      <c r="E80" s="14" t="n"/>
      <c r="F80" s="5" t="n"/>
      <c r="G80" s="6">
        <f>IF(C80&amp;""="","",IFERROR(INDEX('المشاريع'!$B$6:$B$205,MATCH(C80&amp;"",'المشاريع'!$A$6:$A$205,0))&amp;"","كود غير موجود"))</f>
        <v/>
      </c>
      <c r="H80" s="6">
        <f>IF(C80&amp;""="","",IFERROR(INDEX('المشاريع'!$C$6:$C$205,MATCH(C80&amp;"",'المشاريع'!$A$6:$A$205,0))&amp;"","كود غير موجود"))</f>
        <v/>
      </c>
      <c r="I80" s="20">
        <f>IF(OR(A80&amp;""="",NOT(ISNUMBER(B80)),NOT(ISNUMBER(E80))),"",B80+E80)</f>
        <v/>
      </c>
      <c r="J80" s="18">
        <f>IF(A80&amp;""="","",SUMIFS('المدفوعات'!$C$6:$C$1005,'المدفوعات'!$B$6:$B$1005,A80&amp;""))</f>
        <v/>
      </c>
      <c r="K80" s="18">
        <f>IF(OR(A80&amp;""="",NOT(ISNUMBER(D80))),"",ROUND(D80-J80,2))</f>
        <v/>
      </c>
      <c r="L80" s="6">
        <f>IF(K80="","",IF(K80&lt;=0,"مسددة",IF(AND(ISNUMBER(I80),I80&lt;'الإعدادات'!$B$4),"متأخرة",IF(J80&gt;0,"مدفوعة جزئيًا","مستحقة"))))</f>
        <v/>
      </c>
      <c r="M80" s="21">
        <f>IF(L80="متأخرة",'الإعدادات'!$B$4-I80,"")</f>
        <v/>
      </c>
    </row>
    <row r="81">
      <c r="A81" s="5" t="n"/>
      <c r="B81" s="13" t="n"/>
      <c r="C81" s="5" t="n"/>
      <c r="D81" s="16" t="n"/>
      <c r="E81" s="14" t="n"/>
      <c r="F81" s="5" t="n"/>
      <c r="G81" s="6">
        <f>IF(C81&amp;""="","",IFERROR(INDEX('المشاريع'!$B$6:$B$205,MATCH(C81&amp;"",'المشاريع'!$A$6:$A$205,0))&amp;"","كود غير موجود"))</f>
        <v/>
      </c>
      <c r="H81" s="6">
        <f>IF(C81&amp;""="","",IFERROR(INDEX('المشاريع'!$C$6:$C$205,MATCH(C81&amp;"",'المشاريع'!$A$6:$A$205,0))&amp;"","كود غير موجود"))</f>
        <v/>
      </c>
      <c r="I81" s="20">
        <f>IF(OR(A81&amp;""="",NOT(ISNUMBER(B81)),NOT(ISNUMBER(E81))),"",B81+E81)</f>
        <v/>
      </c>
      <c r="J81" s="18">
        <f>IF(A81&amp;""="","",SUMIFS('المدفوعات'!$C$6:$C$1005,'المدفوعات'!$B$6:$B$1005,A81&amp;""))</f>
        <v/>
      </c>
      <c r="K81" s="18">
        <f>IF(OR(A81&amp;""="",NOT(ISNUMBER(D81))),"",ROUND(D81-J81,2))</f>
        <v/>
      </c>
      <c r="L81" s="6">
        <f>IF(K81="","",IF(K81&lt;=0,"مسددة",IF(AND(ISNUMBER(I81),I81&lt;'الإعدادات'!$B$4),"متأخرة",IF(J81&gt;0,"مدفوعة جزئيًا","مستحقة"))))</f>
        <v/>
      </c>
      <c r="M81" s="21">
        <f>IF(L81="متأخرة",'الإعدادات'!$B$4-I81,"")</f>
        <v/>
      </c>
    </row>
    <row r="82">
      <c r="A82" s="5" t="n"/>
      <c r="B82" s="13" t="n"/>
      <c r="C82" s="5" t="n"/>
      <c r="D82" s="16" t="n"/>
      <c r="E82" s="14" t="n"/>
      <c r="F82" s="5" t="n"/>
      <c r="G82" s="6">
        <f>IF(C82&amp;""="","",IFERROR(INDEX('المشاريع'!$B$6:$B$205,MATCH(C82&amp;"",'المشاريع'!$A$6:$A$205,0))&amp;"","كود غير موجود"))</f>
        <v/>
      </c>
      <c r="H82" s="6">
        <f>IF(C82&amp;""="","",IFERROR(INDEX('المشاريع'!$C$6:$C$205,MATCH(C82&amp;"",'المشاريع'!$A$6:$A$205,0))&amp;"","كود غير موجود"))</f>
        <v/>
      </c>
      <c r="I82" s="20">
        <f>IF(OR(A82&amp;""="",NOT(ISNUMBER(B82)),NOT(ISNUMBER(E82))),"",B82+E82)</f>
        <v/>
      </c>
      <c r="J82" s="18">
        <f>IF(A82&amp;""="","",SUMIFS('المدفوعات'!$C$6:$C$1005,'المدفوعات'!$B$6:$B$1005,A82&amp;""))</f>
        <v/>
      </c>
      <c r="K82" s="18">
        <f>IF(OR(A82&amp;""="",NOT(ISNUMBER(D82))),"",ROUND(D82-J82,2))</f>
        <v/>
      </c>
      <c r="L82" s="6">
        <f>IF(K82="","",IF(K82&lt;=0,"مسددة",IF(AND(ISNUMBER(I82),I82&lt;'الإعدادات'!$B$4),"متأخرة",IF(J82&gt;0,"مدفوعة جزئيًا","مستحقة"))))</f>
        <v/>
      </c>
      <c r="M82" s="21">
        <f>IF(L82="متأخرة",'الإعدادات'!$B$4-I82,"")</f>
        <v/>
      </c>
    </row>
    <row r="83">
      <c r="A83" s="5" t="n"/>
      <c r="B83" s="13" t="n"/>
      <c r="C83" s="5" t="n"/>
      <c r="D83" s="16" t="n"/>
      <c r="E83" s="14" t="n"/>
      <c r="F83" s="5" t="n"/>
      <c r="G83" s="6">
        <f>IF(C83&amp;""="","",IFERROR(INDEX('المشاريع'!$B$6:$B$205,MATCH(C83&amp;"",'المشاريع'!$A$6:$A$205,0))&amp;"","كود غير موجود"))</f>
        <v/>
      </c>
      <c r="H83" s="6">
        <f>IF(C83&amp;""="","",IFERROR(INDEX('المشاريع'!$C$6:$C$205,MATCH(C83&amp;"",'المشاريع'!$A$6:$A$205,0))&amp;"","كود غير موجود"))</f>
        <v/>
      </c>
      <c r="I83" s="20">
        <f>IF(OR(A83&amp;""="",NOT(ISNUMBER(B83)),NOT(ISNUMBER(E83))),"",B83+E83)</f>
        <v/>
      </c>
      <c r="J83" s="18">
        <f>IF(A83&amp;""="","",SUMIFS('المدفوعات'!$C$6:$C$1005,'المدفوعات'!$B$6:$B$1005,A83&amp;""))</f>
        <v/>
      </c>
      <c r="K83" s="18">
        <f>IF(OR(A83&amp;""="",NOT(ISNUMBER(D83))),"",ROUND(D83-J83,2))</f>
        <v/>
      </c>
      <c r="L83" s="6">
        <f>IF(K83="","",IF(K83&lt;=0,"مسددة",IF(AND(ISNUMBER(I83),I83&lt;'الإعدادات'!$B$4),"متأخرة",IF(J83&gt;0,"مدفوعة جزئيًا","مستحقة"))))</f>
        <v/>
      </c>
      <c r="M83" s="21">
        <f>IF(L83="متأخرة",'الإعدادات'!$B$4-I83,"")</f>
        <v/>
      </c>
    </row>
    <row r="84">
      <c r="A84" s="5" t="n"/>
      <c r="B84" s="13" t="n"/>
      <c r="C84" s="5" t="n"/>
      <c r="D84" s="16" t="n"/>
      <c r="E84" s="14" t="n"/>
      <c r="F84" s="5" t="n"/>
      <c r="G84" s="6">
        <f>IF(C84&amp;""="","",IFERROR(INDEX('المشاريع'!$B$6:$B$205,MATCH(C84&amp;"",'المشاريع'!$A$6:$A$205,0))&amp;"","كود غير موجود"))</f>
        <v/>
      </c>
      <c r="H84" s="6">
        <f>IF(C84&amp;""="","",IFERROR(INDEX('المشاريع'!$C$6:$C$205,MATCH(C84&amp;"",'المشاريع'!$A$6:$A$205,0))&amp;"","كود غير موجود"))</f>
        <v/>
      </c>
      <c r="I84" s="20">
        <f>IF(OR(A84&amp;""="",NOT(ISNUMBER(B84)),NOT(ISNUMBER(E84))),"",B84+E84)</f>
        <v/>
      </c>
      <c r="J84" s="18">
        <f>IF(A84&amp;""="","",SUMIFS('المدفوعات'!$C$6:$C$1005,'المدفوعات'!$B$6:$B$1005,A84&amp;""))</f>
        <v/>
      </c>
      <c r="K84" s="18">
        <f>IF(OR(A84&amp;""="",NOT(ISNUMBER(D84))),"",ROUND(D84-J84,2))</f>
        <v/>
      </c>
      <c r="L84" s="6">
        <f>IF(K84="","",IF(K84&lt;=0,"مسددة",IF(AND(ISNUMBER(I84),I84&lt;'الإعدادات'!$B$4),"متأخرة",IF(J84&gt;0,"مدفوعة جزئيًا","مستحقة"))))</f>
        <v/>
      </c>
      <c r="M84" s="21">
        <f>IF(L84="متأخرة",'الإعدادات'!$B$4-I84,"")</f>
        <v/>
      </c>
    </row>
    <row r="85">
      <c r="A85" s="5" t="n"/>
      <c r="B85" s="13" t="n"/>
      <c r="C85" s="5" t="n"/>
      <c r="D85" s="16" t="n"/>
      <c r="E85" s="14" t="n"/>
      <c r="F85" s="5" t="n"/>
      <c r="G85" s="6">
        <f>IF(C85&amp;""="","",IFERROR(INDEX('المشاريع'!$B$6:$B$205,MATCH(C85&amp;"",'المشاريع'!$A$6:$A$205,0))&amp;"","كود غير موجود"))</f>
        <v/>
      </c>
      <c r="H85" s="6">
        <f>IF(C85&amp;""="","",IFERROR(INDEX('المشاريع'!$C$6:$C$205,MATCH(C85&amp;"",'المشاريع'!$A$6:$A$205,0))&amp;"","كود غير موجود"))</f>
        <v/>
      </c>
      <c r="I85" s="20">
        <f>IF(OR(A85&amp;""="",NOT(ISNUMBER(B85)),NOT(ISNUMBER(E85))),"",B85+E85)</f>
        <v/>
      </c>
      <c r="J85" s="18">
        <f>IF(A85&amp;""="","",SUMIFS('المدفوعات'!$C$6:$C$1005,'المدفوعات'!$B$6:$B$1005,A85&amp;""))</f>
        <v/>
      </c>
      <c r="K85" s="18">
        <f>IF(OR(A85&amp;""="",NOT(ISNUMBER(D85))),"",ROUND(D85-J85,2))</f>
        <v/>
      </c>
      <c r="L85" s="6">
        <f>IF(K85="","",IF(K85&lt;=0,"مسددة",IF(AND(ISNUMBER(I85),I85&lt;'الإعدادات'!$B$4),"متأخرة",IF(J85&gt;0,"مدفوعة جزئيًا","مستحقة"))))</f>
        <v/>
      </c>
      <c r="M85" s="21">
        <f>IF(L85="متأخرة",'الإعدادات'!$B$4-I85,"")</f>
        <v/>
      </c>
    </row>
    <row r="86">
      <c r="A86" s="5" t="n"/>
      <c r="B86" s="13" t="n"/>
      <c r="C86" s="5" t="n"/>
      <c r="D86" s="16" t="n"/>
      <c r="E86" s="14" t="n"/>
      <c r="F86" s="5" t="n"/>
      <c r="G86" s="6">
        <f>IF(C86&amp;""="","",IFERROR(INDEX('المشاريع'!$B$6:$B$205,MATCH(C86&amp;"",'المشاريع'!$A$6:$A$205,0))&amp;"","كود غير موجود"))</f>
        <v/>
      </c>
      <c r="H86" s="6">
        <f>IF(C86&amp;""="","",IFERROR(INDEX('المشاريع'!$C$6:$C$205,MATCH(C86&amp;"",'المشاريع'!$A$6:$A$205,0))&amp;"","كود غير موجود"))</f>
        <v/>
      </c>
      <c r="I86" s="20">
        <f>IF(OR(A86&amp;""="",NOT(ISNUMBER(B86)),NOT(ISNUMBER(E86))),"",B86+E86)</f>
        <v/>
      </c>
      <c r="J86" s="18">
        <f>IF(A86&amp;""="","",SUMIFS('المدفوعات'!$C$6:$C$1005,'المدفوعات'!$B$6:$B$1005,A86&amp;""))</f>
        <v/>
      </c>
      <c r="K86" s="18">
        <f>IF(OR(A86&amp;""="",NOT(ISNUMBER(D86))),"",ROUND(D86-J86,2))</f>
        <v/>
      </c>
      <c r="L86" s="6">
        <f>IF(K86="","",IF(K86&lt;=0,"مسددة",IF(AND(ISNUMBER(I86),I86&lt;'الإعدادات'!$B$4),"متأخرة",IF(J86&gt;0,"مدفوعة جزئيًا","مستحقة"))))</f>
        <v/>
      </c>
      <c r="M86" s="21">
        <f>IF(L86="متأخرة",'الإعدادات'!$B$4-I86,"")</f>
        <v/>
      </c>
    </row>
    <row r="87">
      <c r="A87" s="5" t="n"/>
      <c r="B87" s="13" t="n"/>
      <c r="C87" s="5" t="n"/>
      <c r="D87" s="16" t="n"/>
      <c r="E87" s="14" t="n"/>
      <c r="F87" s="5" t="n"/>
      <c r="G87" s="6">
        <f>IF(C87&amp;""="","",IFERROR(INDEX('المشاريع'!$B$6:$B$205,MATCH(C87&amp;"",'المشاريع'!$A$6:$A$205,0))&amp;"","كود غير موجود"))</f>
        <v/>
      </c>
      <c r="H87" s="6">
        <f>IF(C87&amp;""="","",IFERROR(INDEX('المشاريع'!$C$6:$C$205,MATCH(C87&amp;"",'المشاريع'!$A$6:$A$205,0))&amp;"","كود غير موجود"))</f>
        <v/>
      </c>
      <c r="I87" s="20">
        <f>IF(OR(A87&amp;""="",NOT(ISNUMBER(B87)),NOT(ISNUMBER(E87))),"",B87+E87)</f>
        <v/>
      </c>
      <c r="J87" s="18">
        <f>IF(A87&amp;""="","",SUMIFS('المدفوعات'!$C$6:$C$1005,'المدفوعات'!$B$6:$B$1005,A87&amp;""))</f>
        <v/>
      </c>
      <c r="K87" s="18">
        <f>IF(OR(A87&amp;""="",NOT(ISNUMBER(D87))),"",ROUND(D87-J87,2))</f>
        <v/>
      </c>
      <c r="L87" s="6">
        <f>IF(K87="","",IF(K87&lt;=0,"مسددة",IF(AND(ISNUMBER(I87),I87&lt;'الإعدادات'!$B$4),"متأخرة",IF(J87&gt;0,"مدفوعة جزئيًا","مستحقة"))))</f>
        <v/>
      </c>
      <c r="M87" s="21">
        <f>IF(L87="متأخرة",'الإعدادات'!$B$4-I87,"")</f>
        <v/>
      </c>
    </row>
    <row r="88">
      <c r="A88" s="5" t="n"/>
      <c r="B88" s="13" t="n"/>
      <c r="C88" s="5" t="n"/>
      <c r="D88" s="16" t="n"/>
      <c r="E88" s="14" t="n"/>
      <c r="F88" s="5" t="n"/>
      <c r="G88" s="6">
        <f>IF(C88&amp;""="","",IFERROR(INDEX('المشاريع'!$B$6:$B$205,MATCH(C88&amp;"",'المشاريع'!$A$6:$A$205,0))&amp;"","كود غير موجود"))</f>
        <v/>
      </c>
      <c r="H88" s="6">
        <f>IF(C88&amp;""="","",IFERROR(INDEX('المشاريع'!$C$6:$C$205,MATCH(C88&amp;"",'المشاريع'!$A$6:$A$205,0))&amp;"","كود غير موجود"))</f>
        <v/>
      </c>
      <c r="I88" s="20">
        <f>IF(OR(A88&amp;""="",NOT(ISNUMBER(B88)),NOT(ISNUMBER(E88))),"",B88+E88)</f>
        <v/>
      </c>
      <c r="J88" s="18">
        <f>IF(A88&amp;""="","",SUMIFS('المدفوعات'!$C$6:$C$1005,'المدفوعات'!$B$6:$B$1005,A88&amp;""))</f>
        <v/>
      </c>
      <c r="K88" s="18">
        <f>IF(OR(A88&amp;""="",NOT(ISNUMBER(D88))),"",ROUND(D88-J88,2))</f>
        <v/>
      </c>
      <c r="L88" s="6">
        <f>IF(K88="","",IF(K88&lt;=0,"مسددة",IF(AND(ISNUMBER(I88),I88&lt;'الإعدادات'!$B$4),"متأخرة",IF(J88&gt;0,"مدفوعة جزئيًا","مستحقة"))))</f>
        <v/>
      </c>
      <c r="M88" s="21">
        <f>IF(L88="متأخرة",'الإعدادات'!$B$4-I88,"")</f>
        <v/>
      </c>
    </row>
    <row r="89">
      <c r="A89" s="5" t="n"/>
      <c r="B89" s="13" t="n"/>
      <c r="C89" s="5" t="n"/>
      <c r="D89" s="16" t="n"/>
      <c r="E89" s="14" t="n"/>
      <c r="F89" s="5" t="n"/>
      <c r="G89" s="6">
        <f>IF(C89&amp;""="","",IFERROR(INDEX('المشاريع'!$B$6:$B$205,MATCH(C89&amp;"",'المشاريع'!$A$6:$A$205,0))&amp;"","كود غير موجود"))</f>
        <v/>
      </c>
      <c r="H89" s="6">
        <f>IF(C89&amp;""="","",IFERROR(INDEX('المشاريع'!$C$6:$C$205,MATCH(C89&amp;"",'المشاريع'!$A$6:$A$205,0))&amp;"","كود غير موجود"))</f>
        <v/>
      </c>
      <c r="I89" s="20">
        <f>IF(OR(A89&amp;""="",NOT(ISNUMBER(B89)),NOT(ISNUMBER(E89))),"",B89+E89)</f>
        <v/>
      </c>
      <c r="J89" s="18">
        <f>IF(A89&amp;""="","",SUMIFS('المدفوعات'!$C$6:$C$1005,'المدفوعات'!$B$6:$B$1005,A89&amp;""))</f>
        <v/>
      </c>
      <c r="K89" s="18">
        <f>IF(OR(A89&amp;""="",NOT(ISNUMBER(D89))),"",ROUND(D89-J89,2))</f>
        <v/>
      </c>
      <c r="L89" s="6">
        <f>IF(K89="","",IF(K89&lt;=0,"مسددة",IF(AND(ISNUMBER(I89),I89&lt;'الإعدادات'!$B$4),"متأخرة",IF(J89&gt;0,"مدفوعة جزئيًا","مستحقة"))))</f>
        <v/>
      </c>
      <c r="M89" s="21">
        <f>IF(L89="متأخرة",'الإعدادات'!$B$4-I89,"")</f>
        <v/>
      </c>
    </row>
    <row r="90">
      <c r="A90" s="5" t="n"/>
      <c r="B90" s="13" t="n"/>
      <c r="C90" s="5" t="n"/>
      <c r="D90" s="16" t="n"/>
      <c r="E90" s="14" t="n"/>
      <c r="F90" s="5" t="n"/>
      <c r="G90" s="6">
        <f>IF(C90&amp;""="","",IFERROR(INDEX('المشاريع'!$B$6:$B$205,MATCH(C90&amp;"",'المشاريع'!$A$6:$A$205,0))&amp;"","كود غير موجود"))</f>
        <v/>
      </c>
      <c r="H90" s="6">
        <f>IF(C90&amp;""="","",IFERROR(INDEX('المشاريع'!$C$6:$C$205,MATCH(C90&amp;"",'المشاريع'!$A$6:$A$205,0))&amp;"","كود غير موجود"))</f>
        <v/>
      </c>
      <c r="I90" s="20">
        <f>IF(OR(A90&amp;""="",NOT(ISNUMBER(B90)),NOT(ISNUMBER(E90))),"",B90+E90)</f>
        <v/>
      </c>
      <c r="J90" s="18">
        <f>IF(A90&amp;""="","",SUMIFS('المدفوعات'!$C$6:$C$1005,'المدفوعات'!$B$6:$B$1005,A90&amp;""))</f>
        <v/>
      </c>
      <c r="K90" s="18">
        <f>IF(OR(A90&amp;""="",NOT(ISNUMBER(D90))),"",ROUND(D90-J90,2))</f>
        <v/>
      </c>
      <c r="L90" s="6">
        <f>IF(K90="","",IF(K90&lt;=0,"مسددة",IF(AND(ISNUMBER(I90),I90&lt;'الإعدادات'!$B$4),"متأخرة",IF(J90&gt;0,"مدفوعة جزئيًا","مستحقة"))))</f>
        <v/>
      </c>
      <c r="M90" s="21">
        <f>IF(L90="متأخرة",'الإعدادات'!$B$4-I90,"")</f>
        <v/>
      </c>
    </row>
    <row r="91">
      <c r="A91" s="5" t="n"/>
      <c r="B91" s="13" t="n"/>
      <c r="C91" s="5" t="n"/>
      <c r="D91" s="16" t="n"/>
      <c r="E91" s="14" t="n"/>
      <c r="F91" s="5" t="n"/>
      <c r="G91" s="6">
        <f>IF(C91&amp;""="","",IFERROR(INDEX('المشاريع'!$B$6:$B$205,MATCH(C91&amp;"",'المشاريع'!$A$6:$A$205,0))&amp;"","كود غير موجود"))</f>
        <v/>
      </c>
      <c r="H91" s="6">
        <f>IF(C91&amp;""="","",IFERROR(INDEX('المشاريع'!$C$6:$C$205,MATCH(C91&amp;"",'المشاريع'!$A$6:$A$205,0))&amp;"","كود غير موجود"))</f>
        <v/>
      </c>
      <c r="I91" s="20">
        <f>IF(OR(A91&amp;""="",NOT(ISNUMBER(B91)),NOT(ISNUMBER(E91))),"",B91+E91)</f>
        <v/>
      </c>
      <c r="J91" s="18">
        <f>IF(A91&amp;""="","",SUMIFS('المدفوعات'!$C$6:$C$1005,'المدفوعات'!$B$6:$B$1005,A91&amp;""))</f>
        <v/>
      </c>
      <c r="K91" s="18">
        <f>IF(OR(A91&amp;""="",NOT(ISNUMBER(D91))),"",ROUND(D91-J91,2))</f>
        <v/>
      </c>
      <c r="L91" s="6">
        <f>IF(K91="","",IF(K91&lt;=0,"مسددة",IF(AND(ISNUMBER(I91),I91&lt;'الإعدادات'!$B$4),"متأخرة",IF(J91&gt;0,"مدفوعة جزئيًا","مستحقة"))))</f>
        <v/>
      </c>
      <c r="M91" s="21">
        <f>IF(L91="متأخرة",'الإعدادات'!$B$4-I91,"")</f>
        <v/>
      </c>
    </row>
    <row r="92">
      <c r="A92" s="5" t="n"/>
      <c r="B92" s="13" t="n"/>
      <c r="C92" s="5" t="n"/>
      <c r="D92" s="16" t="n"/>
      <c r="E92" s="14" t="n"/>
      <c r="F92" s="5" t="n"/>
      <c r="G92" s="6">
        <f>IF(C92&amp;""="","",IFERROR(INDEX('المشاريع'!$B$6:$B$205,MATCH(C92&amp;"",'المشاريع'!$A$6:$A$205,0))&amp;"","كود غير موجود"))</f>
        <v/>
      </c>
      <c r="H92" s="6">
        <f>IF(C92&amp;""="","",IFERROR(INDEX('المشاريع'!$C$6:$C$205,MATCH(C92&amp;"",'المشاريع'!$A$6:$A$205,0))&amp;"","كود غير موجود"))</f>
        <v/>
      </c>
      <c r="I92" s="20">
        <f>IF(OR(A92&amp;""="",NOT(ISNUMBER(B92)),NOT(ISNUMBER(E92))),"",B92+E92)</f>
        <v/>
      </c>
      <c r="J92" s="18">
        <f>IF(A92&amp;""="","",SUMIFS('المدفوعات'!$C$6:$C$1005,'المدفوعات'!$B$6:$B$1005,A92&amp;""))</f>
        <v/>
      </c>
      <c r="K92" s="18">
        <f>IF(OR(A92&amp;""="",NOT(ISNUMBER(D92))),"",ROUND(D92-J92,2))</f>
        <v/>
      </c>
      <c r="L92" s="6">
        <f>IF(K92="","",IF(K92&lt;=0,"مسددة",IF(AND(ISNUMBER(I92),I92&lt;'الإعدادات'!$B$4),"متأخرة",IF(J92&gt;0,"مدفوعة جزئيًا","مستحقة"))))</f>
        <v/>
      </c>
      <c r="M92" s="21">
        <f>IF(L92="متأخرة",'الإعدادات'!$B$4-I92,"")</f>
        <v/>
      </c>
    </row>
    <row r="93">
      <c r="A93" s="5" t="n"/>
      <c r="B93" s="13" t="n"/>
      <c r="C93" s="5" t="n"/>
      <c r="D93" s="16" t="n"/>
      <c r="E93" s="14" t="n"/>
      <c r="F93" s="5" t="n"/>
      <c r="G93" s="6">
        <f>IF(C93&amp;""="","",IFERROR(INDEX('المشاريع'!$B$6:$B$205,MATCH(C93&amp;"",'المشاريع'!$A$6:$A$205,0))&amp;"","كود غير موجود"))</f>
        <v/>
      </c>
      <c r="H93" s="6">
        <f>IF(C93&amp;""="","",IFERROR(INDEX('المشاريع'!$C$6:$C$205,MATCH(C93&amp;"",'المشاريع'!$A$6:$A$205,0))&amp;"","كود غير موجود"))</f>
        <v/>
      </c>
      <c r="I93" s="20">
        <f>IF(OR(A93&amp;""="",NOT(ISNUMBER(B93)),NOT(ISNUMBER(E93))),"",B93+E93)</f>
        <v/>
      </c>
      <c r="J93" s="18">
        <f>IF(A93&amp;""="","",SUMIFS('المدفوعات'!$C$6:$C$1005,'المدفوعات'!$B$6:$B$1005,A93&amp;""))</f>
        <v/>
      </c>
      <c r="K93" s="18">
        <f>IF(OR(A93&amp;""="",NOT(ISNUMBER(D93))),"",ROUND(D93-J93,2))</f>
        <v/>
      </c>
      <c r="L93" s="6">
        <f>IF(K93="","",IF(K93&lt;=0,"مسددة",IF(AND(ISNUMBER(I93),I93&lt;'الإعدادات'!$B$4),"متأخرة",IF(J93&gt;0,"مدفوعة جزئيًا","مستحقة"))))</f>
        <v/>
      </c>
      <c r="M93" s="21">
        <f>IF(L93="متأخرة",'الإعدادات'!$B$4-I93,"")</f>
        <v/>
      </c>
    </row>
    <row r="94">
      <c r="A94" s="5" t="n"/>
      <c r="B94" s="13" t="n"/>
      <c r="C94" s="5" t="n"/>
      <c r="D94" s="16" t="n"/>
      <c r="E94" s="14" t="n"/>
      <c r="F94" s="5" t="n"/>
      <c r="G94" s="6">
        <f>IF(C94&amp;""="","",IFERROR(INDEX('المشاريع'!$B$6:$B$205,MATCH(C94&amp;"",'المشاريع'!$A$6:$A$205,0))&amp;"","كود غير موجود"))</f>
        <v/>
      </c>
      <c r="H94" s="6">
        <f>IF(C94&amp;""="","",IFERROR(INDEX('المشاريع'!$C$6:$C$205,MATCH(C94&amp;"",'المشاريع'!$A$6:$A$205,0))&amp;"","كود غير موجود"))</f>
        <v/>
      </c>
      <c r="I94" s="20">
        <f>IF(OR(A94&amp;""="",NOT(ISNUMBER(B94)),NOT(ISNUMBER(E94))),"",B94+E94)</f>
        <v/>
      </c>
      <c r="J94" s="18">
        <f>IF(A94&amp;""="","",SUMIFS('المدفوعات'!$C$6:$C$1005,'المدفوعات'!$B$6:$B$1005,A94&amp;""))</f>
        <v/>
      </c>
      <c r="K94" s="18">
        <f>IF(OR(A94&amp;""="",NOT(ISNUMBER(D94))),"",ROUND(D94-J94,2))</f>
        <v/>
      </c>
      <c r="L94" s="6">
        <f>IF(K94="","",IF(K94&lt;=0,"مسددة",IF(AND(ISNUMBER(I94),I94&lt;'الإعدادات'!$B$4),"متأخرة",IF(J94&gt;0,"مدفوعة جزئيًا","مستحقة"))))</f>
        <v/>
      </c>
      <c r="M94" s="21">
        <f>IF(L94="متأخرة",'الإعدادات'!$B$4-I94,"")</f>
        <v/>
      </c>
    </row>
    <row r="95">
      <c r="A95" s="5" t="n"/>
      <c r="B95" s="13" t="n"/>
      <c r="C95" s="5" t="n"/>
      <c r="D95" s="16" t="n"/>
      <c r="E95" s="14" t="n"/>
      <c r="F95" s="5" t="n"/>
      <c r="G95" s="6">
        <f>IF(C95&amp;""="","",IFERROR(INDEX('المشاريع'!$B$6:$B$205,MATCH(C95&amp;"",'المشاريع'!$A$6:$A$205,0))&amp;"","كود غير موجود"))</f>
        <v/>
      </c>
      <c r="H95" s="6">
        <f>IF(C95&amp;""="","",IFERROR(INDEX('المشاريع'!$C$6:$C$205,MATCH(C95&amp;"",'المشاريع'!$A$6:$A$205,0))&amp;"","كود غير موجود"))</f>
        <v/>
      </c>
      <c r="I95" s="20">
        <f>IF(OR(A95&amp;""="",NOT(ISNUMBER(B95)),NOT(ISNUMBER(E95))),"",B95+E95)</f>
        <v/>
      </c>
      <c r="J95" s="18">
        <f>IF(A95&amp;""="","",SUMIFS('المدفوعات'!$C$6:$C$1005,'المدفوعات'!$B$6:$B$1005,A95&amp;""))</f>
        <v/>
      </c>
      <c r="K95" s="18">
        <f>IF(OR(A95&amp;""="",NOT(ISNUMBER(D95))),"",ROUND(D95-J95,2))</f>
        <v/>
      </c>
      <c r="L95" s="6">
        <f>IF(K95="","",IF(K95&lt;=0,"مسددة",IF(AND(ISNUMBER(I95),I95&lt;'الإعدادات'!$B$4),"متأخرة",IF(J95&gt;0,"مدفوعة جزئيًا","مستحقة"))))</f>
        <v/>
      </c>
      <c r="M95" s="21">
        <f>IF(L95="متأخرة",'الإعدادات'!$B$4-I95,"")</f>
        <v/>
      </c>
    </row>
    <row r="96">
      <c r="A96" s="5" t="n"/>
      <c r="B96" s="13" t="n"/>
      <c r="C96" s="5" t="n"/>
      <c r="D96" s="16" t="n"/>
      <c r="E96" s="14" t="n"/>
      <c r="F96" s="5" t="n"/>
      <c r="G96" s="6">
        <f>IF(C96&amp;""="","",IFERROR(INDEX('المشاريع'!$B$6:$B$205,MATCH(C96&amp;"",'المشاريع'!$A$6:$A$205,0))&amp;"","كود غير موجود"))</f>
        <v/>
      </c>
      <c r="H96" s="6">
        <f>IF(C96&amp;""="","",IFERROR(INDEX('المشاريع'!$C$6:$C$205,MATCH(C96&amp;"",'المشاريع'!$A$6:$A$205,0))&amp;"","كود غير موجود"))</f>
        <v/>
      </c>
      <c r="I96" s="20">
        <f>IF(OR(A96&amp;""="",NOT(ISNUMBER(B96)),NOT(ISNUMBER(E96))),"",B96+E96)</f>
        <v/>
      </c>
      <c r="J96" s="18">
        <f>IF(A96&amp;""="","",SUMIFS('المدفوعات'!$C$6:$C$1005,'المدفوعات'!$B$6:$B$1005,A96&amp;""))</f>
        <v/>
      </c>
      <c r="K96" s="18">
        <f>IF(OR(A96&amp;""="",NOT(ISNUMBER(D96))),"",ROUND(D96-J96,2))</f>
        <v/>
      </c>
      <c r="L96" s="6">
        <f>IF(K96="","",IF(K96&lt;=0,"مسددة",IF(AND(ISNUMBER(I96),I96&lt;'الإعدادات'!$B$4),"متأخرة",IF(J96&gt;0,"مدفوعة جزئيًا","مستحقة"))))</f>
        <v/>
      </c>
      <c r="M96" s="21">
        <f>IF(L96="متأخرة",'الإعدادات'!$B$4-I96,"")</f>
        <v/>
      </c>
    </row>
    <row r="97">
      <c r="A97" s="5" t="n"/>
      <c r="B97" s="13" t="n"/>
      <c r="C97" s="5" t="n"/>
      <c r="D97" s="16" t="n"/>
      <c r="E97" s="14" t="n"/>
      <c r="F97" s="5" t="n"/>
      <c r="G97" s="6">
        <f>IF(C97&amp;""="","",IFERROR(INDEX('المشاريع'!$B$6:$B$205,MATCH(C97&amp;"",'المشاريع'!$A$6:$A$205,0))&amp;"","كود غير موجود"))</f>
        <v/>
      </c>
      <c r="H97" s="6">
        <f>IF(C97&amp;""="","",IFERROR(INDEX('المشاريع'!$C$6:$C$205,MATCH(C97&amp;"",'المشاريع'!$A$6:$A$205,0))&amp;"","كود غير موجود"))</f>
        <v/>
      </c>
      <c r="I97" s="20">
        <f>IF(OR(A97&amp;""="",NOT(ISNUMBER(B97)),NOT(ISNUMBER(E97))),"",B97+E97)</f>
        <v/>
      </c>
      <c r="J97" s="18">
        <f>IF(A97&amp;""="","",SUMIFS('المدفوعات'!$C$6:$C$1005,'المدفوعات'!$B$6:$B$1005,A97&amp;""))</f>
        <v/>
      </c>
      <c r="K97" s="18">
        <f>IF(OR(A97&amp;""="",NOT(ISNUMBER(D97))),"",ROUND(D97-J97,2))</f>
        <v/>
      </c>
      <c r="L97" s="6">
        <f>IF(K97="","",IF(K97&lt;=0,"مسددة",IF(AND(ISNUMBER(I97),I97&lt;'الإعدادات'!$B$4),"متأخرة",IF(J97&gt;0,"مدفوعة جزئيًا","مستحقة"))))</f>
        <v/>
      </c>
      <c r="M97" s="21">
        <f>IF(L97="متأخرة",'الإعدادات'!$B$4-I97,"")</f>
        <v/>
      </c>
    </row>
    <row r="98">
      <c r="A98" s="5" t="n"/>
      <c r="B98" s="13" t="n"/>
      <c r="C98" s="5" t="n"/>
      <c r="D98" s="16" t="n"/>
      <c r="E98" s="14" t="n"/>
      <c r="F98" s="5" t="n"/>
      <c r="G98" s="6">
        <f>IF(C98&amp;""="","",IFERROR(INDEX('المشاريع'!$B$6:$B$205,MATCH(C98&amp;"",'المشاريع'!$A$6:$A$205,0))&amp;"","كود غير موجود"))</f>
        <v/>
      </c>
      <c r="H98" s="6">
        <f>IF(C98&amp;""="","",IFERROR(INDEX('المشاريع'!$C$6:$C$205,MATCH(C98&amp;"",'المشاريع'!$A$6:$A$205,0))&amp;"","كود غير موجود"))</f>
        <v/>
      </c>
      <c r="I98" s="20">
        <f>IF(OR(A98&amp;""="",NOT(ISNUMBER(B98)),NOT(ISNUMBER(E98))),"",B98+E98)</f>
        <v/>
      </c>
      <c r="J98" s="18">
        <f>IF(A98&amp;""="","",SUMIFS('المدفوعات'!$C$6:$C$1005,'المدفوعات'!$B$6:$B$1005,A98&amp;""))</f>
        <v/>
      </c>
      <c r="K98" s="18">
        <f>IF(OR(A98&amp;""="",NOT(ISNUMBER(D98))),"",ROUND(D98-J98,2))</f>
        <v/>
      </c>
      <c r="L98" s="6">
        <f>IF(K98="","",IF(K98&lt;=0,"مسددة",IF(AND(ISNUMBER(I98),I98&lt;'الإعدادات'!$B$4),"متأخرة",IF(J98&gt;0,"مدفوعة جزئيًا","مستحقة"))))</f>
        <v/>
      </c>
      <c r="M98" s="21">
        <f>IF(L98="متأخرة",'الإعدادات'!$B$4-I98,"")</f>
        <v/>
      </c>
    </row>
    <row r="99">
      <c r="A99" s="5" t="n"/>
      <c r="B99" s="13" t="n"/>
      <c r="C99" s="5" t="n"/>
      <c r="D99" s="16" t="n"/>
      <c r="E99" s="14" t="n"/>
      <c r="F99" s="5" t="n"/>
      <c r="G99" s="6">
        <f>IF(C99&amp;""="","",IFERROR(INDEX('المشاريع'!$B$6:$B$205,MATCH(C99&amp;"",'المشاريع'!$A$6:$A$205,0))&amp;"","كود غير موجود"))</f>
        <v/>
      </c>
      <c r="H99" s="6">
        <f>IF(C99&amp;""="","",IFERROR(INDEX('المشاريع'!$C$6:$C$205,MATCH(C99&amp;"",'المشاريع'!$A$6:$A$205,0))&amp;"","كود غير موجود"))</f>
        <v/>
      </c>
      <c r="I99" s="20">
        <f>IF(OR(A99&amp;""="",NOT(ISNUMBER(B99)),NOT(ISNUMBER(E99))),"",B99+E99)</f>
        <v/>
      </c>
      <c r="J99" s="18">
        <f>IF(A99&amp;""="","",SUMIFS('المدفوعات'!$C$6:$C$1005,'المدفوعات'!$B$6:$B$1005,A99&amp;""))</f>
        <v/>
      </c>
      <c r="K99" s="18">
        <f>IF(OR(A99&amp;""="",NOT(ISNUMBER(D99))),"",ROUND(D99-J99,2))</f>
        <v/>
      </c>
      <c r="L99" s="6">
        <f>IF(K99="","",IF(K99&lt;=0,"مسددة",IF(AND(ISNUMBER(I99),I99&lt;'الإعدادات'!$B$4),"متأخرة",IF(J99&gt;0,"مدفوعة جزئيًا","مستحقة"))))</f>
        <v/>
      </c>
      <c r="M99" s="21">
        <f>IF(L99="متأخرة",'الإعدادات'!$B$4-I99,"")</f>
        <v/>
      </c>
    </row>
    <row r="100">
      <c r="A100" s="5" t="n"/>
      <c r="B100" s="13" t="n"/>
      <c r="C100" s="5" t="n"/>
      <c r="D100" s="16" t="n"/>
      <c r="E100" s="14" t="n"/>
      <c r="F100" s="5" t="n"/>
      <c r="G100" s="6">
        <f>IF(C100&amp;""="","",IFERROR(INDEX('المشاريع'!$B$6:$B$205,MATCH(C100&amp;"",'المشاريع'!$A$6:$A$205,0))&amp;"","كود غير موجود"))</f>
        <v/>
      </c>
      <c r="H100" s="6">
        <f>IF(C100&amp;""="","",IFERROR(INDEX('المشاريع'!$C$6:$C$205,MATCH(C100&amp;"",'المشاريع'!$A$6:$A$205,0))&amp;"","كود غير موجود"))</f>
        <v/>
      </c>
      <c r="I100" s="20">
        <f>IF(OR(A100&amp;""="",NOT(ISNUMBER(B100)),NOT(ISNUMBER(E100))),"",B100+E100)</f>
        <v/>
      </c>
      <c r="J100" s="18">
        <f>IF(A100&amp;""="","",SUMIFS('المدفوعات'!$C$6:$C$1005,'المدفوعات'!$B$6:$B$1005,A100&amp;""))</f>
        <v/>
      </c>
      <c r="K100" s="18">
        <f>IF(OR(A100&amp;""="",NOT(ISNUMBER(D100))),"",ROUND(D100-J100,2))</f>
        <v/>
      </c>
      <c r="L100" s="6">
        <f>IF(K100="","",IF(K100&lt;=0,"مسددة",IF(AND(ISNUMBER(I100),I100&lt;'الإعدادات'!$B$4),"متأخرة",IF(J100&gt;0,"مدفوعة جزئيًا","مستحقة"))))</f>
        <v/>
      </c>
      <c r="M100" s="21">
        <f>IF(L100="متأخرة",'الإعدادات'!$B$4-I100,"")</f>
        <v/>
      </c>
    </row>
    <row r="101">
      <c r="A101" s="5" t="n"/>
      <c r="B101" s="13" t="n"/>
      <c r="C101" s="5" t="n"/>
      <c r="D101" s="16" t="n"/>
      <c r="E101" s="14" t="n"/>
      <c r="F101" s="5" t="n"/>
      <c r="G101" s="6">
        <f>IF(C101&amp;""="","",IFERROR(INDEX('المشاريع'!$B$6:$B$205,MATCH(C101&amp;"",'المشاريع'!$A$6:$A$205,0))&amp;"","كود غير موجود"))</f>
        <v/>
      </c>
      <c r="H101" s="6">
        <f>IF(C101&amp;""="","",IFERROR(INDEX('المشاريع'!$C$6:$C$205,MATCH(C101&amp;"",'المشاريع'!$A$6:$A$205,0))&amp;"","كود غير موجود"))</f>
        <v/>
      </c>
      <c r="I101" s="20">
        <f>IF(OR(A101&amp;""="",NOT(ISNUMBER(B101)),NOT(ISNUMBER(E101))),"",B101+E101)</f>
        <v/>
      </c>
      <c r="J101" s="18">
        <f>IF(A101&amp;""="","",SUMIFS('المدفوعات'!$C$6:$C$1005,'المدفوعات'!$B$6:$B$1005,A101&amp;""))</f>
        <v/>
      </c>
      <c r="K101" s="18">
        <f>IF(OR(A101&amp;""="",NOT(ISNUMBER(D101))),"",ROUND(D101-J101,2))</f>
        <v/>
      </c>
      <c r="L101" s="6">
        <f>IF(K101="","",IF(K101&lt;=0,"مسددة",IF(AND(ISNUMBER(I101),I101&lt;'الإعدادات'!$B$4),"متأخرة",IF(J101&gt;0,"مدفوعة جزئيًا","مستحقة"))))</f>
        <v/>
      </c>
      <c r="M101" s="21">
        <f>IF(L101="متأخرة",'الإعدادات'!$B$4-I101,"")</f>
        <v/>
      </c>
    </row>
    <row r="102">
      <c r="A102" s="5" t="n"/>
      <c r="B102" s="13" t="n"/>
      <c r="C102" s="5" t="n"/>
      <c r="D102" s="16" t="n"/>
      <c r="E102" s="14" t="n"/>
      <c r="F102" s="5" t="n"/>
      <c r="G102" s="6">
        <f>IF(C102&amp;""="","",IFERROR(INDEX('المشاريع'!$B$6:$B$205,MATCH(C102&amp;"",'المشاريع'!$A$6:$A$205,0))&amp;"","كود غير موجود"))</f>
        <v/>
      </c>
      <c r="H102" s="6">
        <f>IF(C102&amp;""="","",IFERROR(INDEX('المشاريع'!$C$6:$C$205,MATCH(C102&amp;"",'المشاريع'!$A$6:$A$205,0))&amp;"","كود غير موجود"))</f>
        <v/>
      </c>
      <c r="I102" s="20">
        <f>IF(OR(A102&amp;""="",NOT(ISNUMBER(B102)),NOT(ISNUMBER(E102))),"",B102+E102)</f>
        <v/>
      </c>
      <c r="J102" s="18">
        <f>IF(A102&amp;""="","",SUMIFS('المدفوعات'!$C$6:$C$1005,'المدفوعات'!$B$6:$B$1005,A102&amp;""))</f>
        <v/>
      </c>
      <c r="K102" s="18">
        <f>IF(OR(A102&amp;""="",NOT(ISNUMBER(D102))),"",ROUND(D102-J102,2))</f>
        <v/>
      </c>
      <c r="L102" s="6">
        <f>IF(K102="","",IF(K102&lt;=0,"مسددة",IF(AND(ISNUMBER(I102),I102&lt;'الإعدادات'!$B$4),"متأخرة",IF(J102&gt;0,"مدفوعة جزئيًا","مستحقة"))))</f>
        <v/>
      </c>
      <c r="M102" s="21">
        <f>IF(L102="متأخرة",'الإعدادات'!$B$4-I102,"")</f>
        <v/>
      </c>
    </row>
    <row r="103">
      <c r="A103" s="5" t="n"/>
      <c r="B103" s="13" t="n"/>
      <c r="C103" s="5" t="n"/>
      <c r="D103" s="16" t="n"/>
      <c r="E103" s="14" t="n"/>
      <c r="F103" s="5" t="n"/>
      <c r="G103" s="6">
        <f>IF(C103&amp;""="","",IFERROR(INDEX('المشاريع'!$B$6:$B$205,MATCH(C103&amp;"",'المشاريع'!$A$6:$A$205,0))&amp;"","كود غير موجود"))</f>
        <v/>
      </c>
      <c r="H103" s="6">
        <f>IF(C103&amp;""="","",IFERROR(INDEX('المشاريع'!$C$6:$C$205,MATCH(C103&amp;"",'المشاريع'!$A$6:$A$205,0))&amp;"","كود غير موجود"))</f>
        <v/>
      </c>
      <c r="I103" s="20">
        <f>IF(OR(A103&amp;""="",NOT(ISNUMBER(B103)),NOT(ISNUMBER(E103))),"",B103+E103)</f>
        <v/>
      </c>
      <c r="J103" s="18">
        <f>IF(A103&amp;""="","",SUMIFS('المدفوعات'!$C$6:$C$1005,'المدفوعات'!$B$6:$B$1005,A103&amp;""))</f>
        <v/>
      </c>
      <c r="K103" s="18">
        <f>IF(OR(A103&amp;""="",NOT(ISNUMBER(D103))),"",ROUND(D103-J103,2))</f>
        <v/>
      </c>
      <c r="L103" s="6">
        <f>IF(K103="","",IF(K103&lt;=0,"مسددة",IF(AND(ISNUMBER(I103),I103&lt;'الإعدادات'!$B$4),"متأخرة",IF(J103&gt;0,"مدفوعة جزئيًا","مستحقة"))))</f>
        <v/>
      </c>
      <c r="M103" s="21">
        <f>IF(L103="متأخرة",'الإعدادات'!$B$4-I103,"")</f>
        <v/>
      </c>
    </row>
    <row r="104">
      <c r="A104" s="5" t="n"/>
      <c r="B104" s="13" t="n"/>
      <c r="C104" s="5" t="n"/>
      <c r="D104" s="16" t="n"/>
      <c r="E104" s="14" t="n"/>
      <c r="F104" s="5" t="n"/>
      <c r="G104" s="6">
        <f>IF(C104&amp;""="","",IFERROR(INDEX('المشاريع'!$B$6:$B$205,MATCH(C104&amp;"",'المشاريع'!$A$6:$A$205,0))&amp;"","كود غير موجود"))</f>
        <v/>
      </c>
      <c r="H104" s="6">
        <f>IF(C104&amp;""="","",IFERROR(INDEX('المشاريع'!$C$6:$C$205,MATCH(C104&amp;"",'المشاريع'!$A$6:$A$205,0))&amp;"","كود غير موجود"))</f>
        <v/>
      </c>
      <c r="I104" s="20">
        <f>IF(OR(A104&amp;""="",NOT(ISNUMBER(B104)),NOT(ISNUMBER(E104))),"",B104+E104)</f>
        <v/>
      </c>
      <c r="J104" s="18">
        <f>IF(A104&amp;""="","",SUMIFS('المدفوعات'!$C$6:$C$1005,'المدفوعات'!$B$6:$B$1005,A104&amp;""))</f>
        <v/>
      </c>
      <c r="K104" s="18">
        <f>IF(OR(A104&amp;""="",NOT(ISNUMBER(D104))),"",ROUND(D104-J104,2))</f>
        <v/>
      </c>
      <c r="L104" s="6">
        <f>IF(K104="","",IF(K104&lt;=0,"مسددة",IF(AND(ISNUMBER(I104),I104&lt;'الإعدادات'!$B$4),"متأخرة",IF(J104&gt;0,"مدفوعة جزئيًا","مستحقة"))))</f>
        <v/>
      </c>
      <c r="M104" s="21">
        <f>IF(L104="متأخرة",'الإعدادات'!$B$4-I104,"")</f>
        <v/>
      </c>
    </row>
    <row r="105">
      <c r="A105" s="5" t="n"/>
      <c r="B105" s="13" t="n"/>
      <c r="C105" s="5" t="n"/>
      <c r="D105" s="16" t="n"/>
      <c r="E105" s="14" t="n"/>
      <c r="F105" s="5" t="n"/>
      <c r="G105" s="6">
        <f>IF(C105&amp;""="","",IFERROR(INDEX('المشاريع'!$B$6:$B$205,MATCH(C105&amp;"",'المشاريع'!$A$6:$A$205,0))&amp;"","كود غير موجود"))</f>
        <v/>
      </c>
      <c r="H105" s="6">
        <f>IF(C105&amp;""="","",IFERROR(INDEX('المشاريع'!$C$6:$C$205,MATCH(C105&amp;"",'المشاريع'!$A$6:$A$205,0))&amp;"","كود غير موجود"))</f>
        <v/>
      </c>
      <c r="I105" s="20">
        <f>IF(OR(A105&amp;""="",NOT(ISNUMBER(B105)),NOT(ISNUMBER(E105))),"",B105+E105)</f>
        <v/>
      </c>
      <c r="J105" s="18">
        <f>IF(A105&amp;""="","",SUMIFS('المدفوعات'!$C$6:$C$1005,'المدفوعات'!$B$6:$B$1005,A105&amp;""))</f>
        <v/>
      </c>
      <c r="K105" s="18">
        <f>IF(OR(A105&amp;""="",NOT(ISNUMBER(D105))),"",ROUND(D105-J105,2))</f>
        <v/>
      </c>
      <c r="L105" s="6">
        <f>IF(K105="","",IF(K105&lt;=0,"مسددة",IF(AND(ISNUMBER(I105),I105&lt;'الإعدادات'!$B$4),"متأخرة",IF(J105&gt;0,"مدفوعة جزئيًا","مستحقة"))))</f>
        <v/>
      </c>
      <c r="M105" s="21">
        <f>IF(L105="متأخرة",'الإعدادات'!$B$4-I105,"")</f>
        <v/>
      </c>
    </row>
    <row r="106">
      <c r="A106" s="5" t="n"/>
      <c r="B106" s="13" t="n"/>
      <c r="C106" s="5" t="n"/>
      <c r="D106" s="16" t="n"/>
      <c r="E106" s="14" t="n"/>
      <c r="F106" s="5" t="n"/>
      <c r="G106" s="6">
        <f>IF(C106&amp;""="","",IFERROR(INDEX('المشاريع'!$B$6:$B$205,MATCH(C106&amp;"",'المشاريع'!$A$6:$A$205,0))&amp;"","كود غير موجود"))</f>
        <v/>
      </c>
      <c r="H106" s="6">
        <f>IF(C106&amp;""="","",IFERROR(INDEX('المشاريع'!$C$6:$C$205,MATCH(C106&amp;"",'المشاريع'!$A$6:$A$205,0))&amp;"","كود غير موجود"))</f>
        <v/>
      </c>
      <c r="I106" s="20">
        <f>IF(OR(A106&amp;""="",NOT(ISNUMBER(B106)),NOT(ISNUMBER(E106))),"",B106+E106)</f>
        <v/>
      </c>
      <c r="J106" s="18">
        <f>IF(A106&amp;""="","",SUMIFS('المدفوعات'!$C$6:$C$1005,'المدفوعات'!$B$6:$B$1005,A106&amp;""))</f>
        <v/>
      </c>
      <c r="K106" s="18">
        <f>IF(OR(A106&amp;""="",NOT(ISNUMBER(D106))),"",ROUND(D106-J106,2))</f>
        <v/>
      </c>
      <c r="L106" s="6">
        <f>IF(K106="","",IF(K106&lt;=0,"مسددة",IF(AND(ISNUMBER(I106),I106&lt;'الإعدادات'!$B$4),"متأخرة",IF(J106&gt;0,"مدفوعة جزئيًا","مستحقة"))))</f>
        <v/>
      </c>
      <c r="M106" s="21">
        <f>IF(L106="متأخرة",'الإعدادات'!$B$4-I106,"")</f>
        <v/>
      </c>
    </row>
    <row r="107">
      <c r="A107" s="5" t="n"/>
      <c r="B107" s="13" t="n"/>
      <c r="C107" s="5" t="n"/>
      <c r="D107" s="16" t="n"/>
      <c r="E107" s="14" t="n"/>
      <c r="F107" s="5" t="n"/>
      <c r="G107" s="6">
        <f>IF(C107&amp;""="","",IFERROR(INDEX('المشاريع'!$B$6:$B$205,MATCH(C107&amp;"",'المشاريع'!$A$6:$A$205,0))&amp;"","كود غير موجود"))</f>
        <v/>
      </c>
      <c r="H107" s="6">
        <f>IF(C107&amp;""="","",IFERROR(INDEX('المشاريع'!$C$6:$C$205,MATCH(C107&amp;"",'المشاريع'!$A$6:$A$205,0))&amp;"","كود غير موجود"))</f>
        <v/>
      </c>
      <c r="I107" s="20">
        <f>IF(OR(A107&amp;""="",NOT(ISNUMBER(B107)),NOT(ISNUMBER(E107))),"",B107+E107)</f>
        <v/>
      </c>
      <c r="J107" s="18">
        <f>IF(A107&amp;""="","",SUMIFS('المدفوعات'!$C$6:$C$1005,'المدفوعات'!$B$6:$B$1005,A107&amp;""))</f>
        <v/>
      </c>
      <c r="K107" s="18">
        <f>IF(OR(A107&amp;""="",NOT(ISNUMBER(D107))),"",ROUND(D107-J107,2))</f>
        <v/>
      </c>
      <c r="L107" s="6">
        <f>IF(K107="","",IF(K107&lt;=0,"مسددة",IF(AND(ISNUMBER(I107),I107&lt;'الإعدادات'!$B$4),"متأخرة",IF(J107&gt;0,"مدفوعة جزئيًا","مستحقة"))))</f>
        <v/>
      </c>
      <c r="M107" s="21">
        <f>IF(L107="متأخرة",'الإعدادات'!$B$4-I107,"")</f>
        <v/>
      </c>
    </row>
    <row r="108">
      <c r="A108" s="5" t="n"/>
      <c r="B108" s="13" t="n"/>
      <c r="C108" s="5" t="n"/>
      <c r="D108" s="16" t="n"/>
      <c r="E108" s="14" t="n"/>
      <c r="F108" s="5" t="n"/>
      <c r="G108" s="6">
        <f>IF(C108&amp;""="","",IFERROR(INDEX('المشاريع'!$B$6:$B$205,MATCH(C108&amp;"",'المشاريع'!$A$6:$A$205,0))&amp;"","كود غير موجود"))</f>
        <v/>
      </c>
      <c r="H108" s="6">
        <f>IF(C108&amp;""="","",IFERROR(INDEX('المشاريع'!$C$6:$C$205,MATCH(C108&amp;"",'المشاريع'!$A$6:$A$205,0))&amp;"","كود غير موجود"))</f>
        <v/>
      </c>
      <c r="I108" s="20">
        <f>IF(OR(A108&amp;""="",NOT(ISNUMBER(B108)),NOT(ISNUMBER(E108))),"",B108+E108)</f>
        <v/>
      </c>
      <c r="J108" s="18">
        <f>IF(A108&amp;""="","",SUMIFS('المدفوعات'!$C$6:$C$1005,'المدفوعات'!$B$6:$B$1005,A108&amp;""))</f>
        <v/>
      </c>
      <c r="K108" s="18">
        <f>IF(OR(A108&amp;""="",NOT(ISNUMBER(D108))),"",ROUND(D108-J108,2))</f>
        <v/>
      </c>
      <c r="L108" s="6">
        <f>IF(K108="","",IF(K108&lt;=0,"مسددة",IF(AND(ISNUMBER(I108),I108&lt;'الإعدادات'!$B$4),"متأخرة",IF(J108&gt;0,"مدفوعة جزئيًا","مستحقة"))))</f>
        <v/>
      </c>
      <c r="M108" s="21">
        <f>IF(L108="متأخرة",'الإعدادات'!$B$4-I108,"")</f>
        <v/>
      </c>
    </row>
    <row r="109">
      <c r="A109" s="5" t="n"/>
      <c r="B109" s="13" t="n"/>
      <c r="C109" s="5" t="n"/>
      <c r="D109" s="16" t="n"/>
      <c r="E109" s="14" t="n"/>
      <c r="F109" s="5" t="n"/>
      <c r="G109" s="6">
        <f>IF(C109&amp;""="","",IFERROR(INDEX('المشاريع'!$B$6:$B$205,MATCH(C109&amp;"",'المشاريع'!$A$6:$A$205,0))&amp;"","كود غير موجود"))</f>
        <v/>
      </c>
      <c r="H109" s="6">
        <f>IF(C109&amp;""="","",IFERROR(INDEX('المشاريع'!$C$6:$C$205,MATCH(C109&amp;"",'المشاريع'!$A$6:$A$205,0))&amp;"","كود غير موجود"))</f>
        <v/>
      </c>
      <c r="I109" s="20">
        <f>IF(OR(A109&amp;""="",NOT(ISNUMBER(B109)),NOT(ISNUMBER(E109))),"",B109+E109)</f>
        <v/>
      </c>
      <c r="J109" s="18">
        <f>IF(A109&amp;""="","",SUMIFS('المدفوعات'!$C$6:$C$1005,'المدفوعات'!$B$6:$B$1005,A109&amp;""))</f>
        <v/>
      </c>
      <c r="K109" s="18">
        <f>IF(OR(A109&amp;""="",NOT(ISNUMBER(D109))),"",ROUND(D109-J109,2))</f>
        <v/>
      </c>
      <c r="L109" s="6">
        <f>IF(K109="","",IF(K109&lt;=0,"مسددة",IF(AND(ISNUMBER(I109),I109&lt;'الإعدادات'!$B$4),"متأخرة",IF(J109&gt;0,"مدفوعة جزئيًا","مستحقة"))))</f>
        <v/>
      </c>
      <c r="M109" s="21">
        <f>IF(L109="متأخرة",'الإعدادات'!$B$4-I109,"")</f>
        <v/>
      </c>
    </row>
    <row r="110">
      <c r="A110" s="5" t="n"/>
      <c r="B110" s="13" t="n"/>
      <c r="C110" s="5" t="n"/>
      <c r="D110" s="16" t="n"/>
      <c r="E110" s="14" t="n"/>
      <c r="F110" s="5" t="n"/>
      <c r="G110" s="6">
        <f>IF(C110&amp;""="","",IFERROR(INDEX('المشاريع'!$B$6:$B$205,MATCH(C110&amp;"",'المشاريع'!$A$6:$A$205,0))&amp;"","كود غير موجود"))</f>
        <v/>
      </c>
      <c r="H110" s="6">
        <f>IF(C110&amp;""="","",IFERROR(INDEX('المشاريع'!$C$6:$C$205,MATCH(C110&amp;"",'المشاريع'!$A$6:$A$205,0))&amp;"","كود غير موجود"))</f>
        <v/>
      </c>
      <c r="I110" s="20">
        <f>IF(OR(A110&amp;""="",NOT(ISNUMBER(B110)),NOT(ISNUMBER(E110))),"",B110+E110)</f>
        <v/>
      </c>
      <c r="J110" s="18">
        <f>IF(A110&amp;""="","",SUMIFS('المدفوعات'!$C$6:$C$1005,'المدفوعات'!$B$6:$B$1005,A110&amp;""))</f>
        <v/>
      </c>
      <c r="K110" s="18">
        <f>IF(OR(A110&amp;""="",NOT(ISNUMBER(D110))),"",ROUND(D110-J110,2))</f>
        <v/>
      </c>
      <c r="L110" s="6">
        <f>IF(K110="","",IF(K110&lt;=0,"مسددة",IF(AND(ISNUMBER(I110),I110&lt;'الإعدادات'!$B$4),"متأخرة",IF(J110&gt;0,"مدفوعة جزئيًا","مستحقة"))))</f>
        <v/>
      </c>
      <c r="M110" s="21">
        <f>IF(L110="متأخرة",'الإعدادات'!$B$4-I110,"")</f>
        <v/>
      </c>
    </row>
    <row r="111">
      <c r="A111" s="5" t="n"/>
      <c r="B111" s="13" t="n"/>
      <c r="C111" s="5" t="n"/>
      <c r="D111" s="16" t="n"/>
      <c r="E111" s="14" t="n"/>
      <c r="F111" s="5" t="n"/>
      <c r="G111" s="6">
        <f>IF(C111&amp;""="","",IFERROR(INDEX('المشاريع'!$B$6:$B$205,MATCH(C111&amp;"",'المشاريع'!$A$6:$A$205,0))&amp;"","كود غير موجود"))</f>
        <v/>
      </c>
      <c r="H111" s="6">
        <f>IF(C111&amp;""="","",IFERROR(INDEX('المشاريع'!$C$6:$C$205,MATCH(C111&amp;"",'المشاريع'!$A$6:$A$205,0))&amp;"","كود غير موجود"))</f>
        <v/>
      </c>
      <c r="I111" s="20">
        <f>IF(OR(A111&amp;""="",NOT(ISNUMBER(B111)),NOT(ISNUMBER(E111))),"",B111+E111)</f>
        <v/>
      </c>
      <c r="J111" s="18">
        <f>IF(A111&amp;""="","",SUMIFS('المدفوعات'!$C$6:$C$1005,'المدفوعات'!$B$6:$B$1005,A111&amp;""))</f>
        <v/>
      </c>
      <c r="K111" s="18">
        <f>IF(OR(A111&amp;""="",NOT(ISNUMBER(D111))),"",ROUND(D111-J111,2))</f>
        <v/>
      </c>
      <c r="L111" s="6">
        <f>IF(K111="","",IF(K111&lt;=0,"مسددة",IF(AND(ISNUMBER(I111),I111&lt;'الإعدادات'!$B$4),"متأخرة",IF(J111&gt;0,"مدفوعة جزئيًا","مستحقة"))))</f>
        <v/>
      </c>
      <c r="M111" s="21">
        <f>IF(L111="متأخرة",'الإعدادات'!$B$4-I111,"")</f>
        <v/>
      </c>
    </row>
    <row r="112">
      <c r="A112" s="5" t="n"/>
      <c r="B112" s="13" t="n"/>
      <c r="C112" s="5" t="n"/>
      <c r="D112" s="16" t="n"/>
      <c r="E112" s="14" t="n"/>
      <c r="F112" s="5" t="n"/>
      <c r="G112" s="6">
        <f>IF(C112&amp;""="","",IFERROR(INDEX('المشاريع'!$B$6:$B$205,MATCH(C112&amp;"",'المشاريع'!$A$6:$A$205,0))&amp;"","كود غير موجود"))</f>
        <v/>
      </c>
      <c r="H112" s="6">
        <f>IF(C112&amp;""="","",IFERROR(INDEX('المشاريع'!$C$6:$C$205,MATCH(C112&amp;"",'المشاريع'!$A$6:$A$205,0))&amp;"","كود غير موجود"))</f>
        <v/>
      </c>
      <c r="I112" s="20">
        <f>IF(OR(A112&amp;""="",NOT(ISNUMBER(B112)),NOT(ISNUMBER(E112))),"",B112+E112)</f>
        <v/>
      </c>
      <c r="J112" s="18">
        <f>IF(A112&amp;""="","",SUMIFS('المدفوعات'!$C$6:$C$1005,'المدفوعات'!$B$6:$B$1005,A112&amp;""))</f>
        <v/>
      </c>
      <c r="K112" s="18">
        <f>IF(OR(A112&amp;""="",NOT(ISNUMBER(D112))),"",ROUND(D112-J112,2))</f>
        <v/>
      </c>
      <c r="L112" s="6">
        <f>IF(K112="","",IF(K112&lt;=0,"مسددة",IF(AND(ISNUMBER(I112),I112&lt;'الإعدادات'!$B$4),"متأخرة",IF(J112&gt;0,"مدفوعة جزئيًا","مستحقة"))))</f>
        <v/>
      </c>
      <c r="M112" s="21">
        <f>IF(L112="متأخرة",'الإعدادات'!$B$4-I112,"")</f>
        <v/>
      </c>
    </row>
    <row r="113">
      <c r="A113" s="5" t="n"/>
      <c r="B113" s="13" t="n"/>
      <c r="C113" s="5" t="n"/>
      <c r="D113" s="16" t="n"/>
      <c r="E113" s="14" t="n"/>
      <c r="F113" s="5" t="n"/>
      <c r="G113" s="6">
        <f>IF(C113&amp;""="","",IFERROR(INDEX('المشاريع'!$B$6:$B$205,MATCH(C113&amp;"",'المشاريع'!$A$6:$A$205,0))&amp;"","كود غير موجود"))</f>
        <v/>
      </c>
      <c r="H113" s="6">
        <f>IF(C113&amp;""="","",IFERROR(INDEX('المشاريع'!$C$6:$C$205,MATCH(C113&amp;"",'المشاريع'!$A$6:$A$205,0))&amp;"","كود غير موجود"))</f>
        <v/>
      </c>
      <c r="I113" s="20">
        <f>IF(OR(A113&amp;""="",NOT(ISNUMBER(B113)),NOT(ISNUMBER(E113))),"",B113+E113)</f>
        <v/>
      </c>
      <c r="J113" s="18">
        <f>IF(A113&amp;""="","",SUMIFS('المدفوعات'!$C$6:$C$1005,'المدفوعات'!$B$6:$B$1005,A113&amp;""))</f>
        <v/>
      </c>
      <c r="K113" s="18">
        <f>IF(OR(A113&amp;""="",NOT(ISNUMBER(D113))),"",ROUND(D113-J113,2))</f>
        <v/>
      </c>
      <c r="L113" s="6">
        <f>IF(K113="","",IF(K113&lt;=0,"مسددة",IF(AND(ISNUMBER(I113),I113&lt;'الإعدادات'!$B$4),"متأخرة",IF(J113&gt;0,"مدفوعة جزئيًا","مستحقة"))))</f>
        <v/>
      </c>
      <c r="M113" s="21">
        <f>IF(L113="متأخرة",'الإعدادات'!$B$4-I113,"")</f>
        <v/>
      </c>
    </row>
    <row r="114">
      <c r="A114" s="5" t="n"/>
      <c r="B114" s="13" t="n"/>
      <c r="C114" s="5" t="n"/>
      <c r="D114" s="16" t="n"/>
      <c r="E114" s="14" t="n"/>
      <c r="F114" s="5" t="n"/>
      <c r="G114" s="6">
        <f>IF(C114&amp;""="","",IFERROR(INDEX('المشاريع'!$B$6:$B$205,MATCH(C114&amp;"",'المشاريع'!$A$6:$A$205,0))&amp;"","كود غير موجود"))</f>
        <v/>
      </c>
      <c r="H114" s="6">
        <f>IF(C114&amp;""="","",IFERROR(INDEX('المشاريع'!$C$6:$C$205,MATCH(C114&amp;"",'المشاريع'!$A$6:$A$205,0))&amp;"","كود غير موجود"))</f>
        <v/>
      </c>
      <c r="I114" s="20">
        <f>IF(OR(A114&amp;""="",NOT(ISNUMBER(B114)),NOT(ISNUMBER(E114))),"",B114+E114)</f>
        <v/>
      </c>
      <c r="J114" s="18">
        <f>IF(A114&amp;""="","",SUMIFS('المدفوعات'!$C$6:$C$1005,'المدفوعات'!$B$6:$B$1005,A114&amp;""))</f>
        <v/>
      </c>
      <c r="K114" s="18">
        <f>IF(OR(A114&amp;""="",NOT(ISNUMBER(D114))),"",ROUND(D114-J114,2))</f>
        <v/>
      </c>
      <c r="L114" s="6">
        <f>IF(K114="","",IF(K114&lt;=0,"مسددة",IF(AND(ISNUMBER(I114),I114&lt;'الإعدادات'!$B$4),"متأخرة",IF(J114&gt;0,"مدفوعة جزئيًا","مستحقة"))))</f>
        <v/>
      </c>
      <c r="M114" s="21">
        <f>IF(L114="متأخرة",'الإعدادات'!$B$4-I114,"")</f>
        <v/>
      </c>
    </row>
    <row r="115">
      <c r="A115" s="5" t="n"/>
      <c r="B115" s="13" t="n"/>
      <c r="C115" s="5" t="n"/>
      <c r="D115" s="16" t="n"/>
      <c r="E115" s="14" t="n"/>
      <c r="F115" s="5" t="n"/>
      <c r="G115" s="6">
        <f>IF(C115&amp;""="","",IFERROR(INDEX('المشاريع'!$B$6:$B$205,MATCH(C115&amp;"",'المشاريع'!$A$6:$A$205,0))&amp;"","كود غير موجود"))</f>
        <v/>
      </c>
      <c r="H115" s="6">
        <f>IF(C115&amp;""="","",IFERROR(INDEX('المشاريع'!$C$6:$C$205,MATCH(C115&amp;"",'المشاريع'!$A$6:$A$205,0))&amp;"","كود غير موجود"))</f>
        <v/>
      </c>
      <c r="I115" s="20">
        <f>IF(OR(A115&amp;""="",NOT(ISNUMBER(B115)),NOT(ISNUMBER(E115))),"",B115+E115)</f>
        <v/>
      </c>
      <c r="J115" s="18">
        <f>IF(A115&amp;""="","",SUMIFS('المدفوعات'!$C$6:$C$1005,'المدفوعات'!$B$6:$B$1005,A115&amp;""))</f>
        <v/>
      </c>
      <c r="K115" s="18">
        <f>IF(OR(A115&amp;""="",NOT(ISNUMBER(D115))),"",ROUND(D115-J115,2))</f>
        <v/>
      </c>
      <c r="L115" s="6">
        <f>IF(K115="","",IF(K115&lt;=0,"مسددة",IF(AND(ISNUMBER(I115),I115&lt;'الإعدادات'!$B$4),"متأخرة",IF(J115&gt;0,"مدفوعة جزئيًا","مستحقة"))))</f>
        <v/>
      </c>
      <c r="M115" s="21">
        <f>IF(L115="متأخرة",'الإعدادات'!$B$4-I115,"")</f>
        <v/>
      </c>
    </row>
    <row r="116">
      <c r="A116" s="5" t="n"/>
      <c r="B116" s="13" t="n"/>
      <c r="C116" s="5" t="n"/>
      <c r="D116" s="16" t="n"/>
      <c r="E116" s="14" t="n"/>
      <c r="F116" s="5" t="n"/>
      <c r="G116" s="6">
        <f>IF(C116&amp;""="","",IFERROR(INDEX('المشاريع'!$B$6:$B$205,MATCH(C116&amp;"",'المشاريع'!$A$6:$A$205,0))&amp;"","كود غير موجود"))</f>
        <v/>
      </c>
      <c r="H116" s="6">
        <f>IF(C116&amp;""="","",IFERROR(INDEX('المشاريع'!$C$6:$C$205,MATCH(C116&amp;"",'المشاريع'!$A$6:$A$205,0))&amp;"","كود غير موجود"))</f>
        <v/>
      </c>
      <c r="I116" s="20">
        <f>IF(OR(A116&amp;""="",NOT(ISNUMBER(B116)),NOT(ISNUMBER(E116))),"",B116+E116)</f>
        <v/>
      </c>
      <c r="J116" s="18">
        <f>IF(A116&amp;""="","",SUMIFS('المدفوعات'!$C$6:$C$1005,'المدفوعات'!$B$6:$B$1005,A116&amp;""))</f>
        <v/>
      </c>
      <c r="K116" s="18">
        <f>IF(OR(A116&amp;""="",NOT(ISNUMBER(D116))),"",ROUND(D116-J116,2))</f>
        <v/>
      </c>
      <c r="L116" s="6">
        <f>IF(K116="","",IF(K116&lt;=0,"مسددة",IF(AND(ISNUMBER(I116),I116&lt;'الإعدادات'!$B$4),"متأخرة",IF(J116&gt;0,"مدفوعة جزئيًا","مستحقة"))))</f>
        <v/>
      </c>
      <c r="M116" s="21">
        <f>IF(L116="متأخرة",'الإعدادات'!$B$4-I116,"")</f>
        <v/>
      </c>
    </row>
    <row r="117">
      <c r="A117" s="5" t="n"/>
      <c r="B117" s="13" t="n"/>
      <c r="C117" s="5" t="n"/>
      <c r="D117" s="16" t="n"/>
      <c r="E117" s="14" t="n"/>
      <c r="F117" s="5" t="n"/>
      <c r="G117" s="6">
        <f>IF(C117&amp;""="","",IFERROR(INDEX('المشاريع'!$B$6:$B$205,MATCH(C117&amp;"",'المشاريع'!$A$6:$A$205,0))&amp;"","كود غير موجود"))</f>
        <v/>
      </c>
      <c r="H117" s="6">
        <f>IF(C117&amp;""="","",IFERROR(INDEX('المشاريع'!$C$6:$C$205,MATCH(C117&amp;"",'المشاريع'!$A$6:$A$205,0))&amp;"","كود غير موجود"))</f>
        <v/>
      </c>
      <c r="I117" s="20">
        <f>IF(OR(A117&amp;""="",NOT(ISNUMBER(B117)),NOT(ISNUMBER(E117))),"",B117+E117)</f>
        <v/>
      </c>
      <c r="J117" s="18">
        <f>IF(A117&amp;""="","",SUMIFS('المدفوعات'!$C$6:$C$1005,'المدفوعات'!$B$6:$B$1005,A117&amp;""))</f>
        <v/>
      </c>
      <c r="K117" s="18">
        <f>IF(OR(A117&amp;""="",NOT(ISNUMBER(D117))),"",ROUND(D117-J117,2))</f>
        <v/>
      </c>
      <c r="L117" s="6">
        <f>IF(K117="","",IF(K117&lt;=0,"مسددة",IF(AND(ISNUMBER(I117),I117&lt;'الإعدادات'!$B$4),"متأخرة",IF(J117&gt;0,"مدفوعة جزئيًا","مستحقة"))))</f>
        <v/>
      </c>
      <c r="M117" s="21">
        <f>IF(L117="متأخرة",'الإعدادات'!$B$4-I117,"")</f>
        <v/>
      </c>
    </row>
    <row r="118">
      <c r="A118" s="5" t="n"/>
      <c r="B118" s="13" t="n"/>
      <c r="C118" s="5" t="n"/>
      <c r="D118" s="16" t="n"/>
      <c r="E118" s="14" t="n"/>
      <c r="F118" s="5" t="n"/>
      <c r="G118" s="6">
        <f>IF(C118&amp;""="","",IFERROR(INDEX('المشاريع'!$B$6:$B$205,MATCH(C118&amp;"",'المشاريع'!$A$6:$A$205,0))&amp;"","كود غير موجود"))</f>
        <v/>
      </c>
      <c r="H118" s="6">
        <f>IF(C118&amp;""="","",IFERROR(INDEX('المشاريع'!$C$6:$C$205,MATCH(C118&amp;"",'المشاريع'!$A$6:$A$205,0))&amp;"","كود غير موجود"))</f>
        <v/>
      </c>
      <c r="I118" s="20">
        <f>IF(OR(A118&amp;""="",NOT(ISNUMBER(B118)),NOT(ISNUMBER(E118))),"",B118+E118)</f>
        <v/>
      </c>
      <c r="J118" s="18">
        <f>IF(A118&amp;""="","",SUMIFS('المدفوعات'!$C$6:$C$1005,'المدفوعات'!$B$6:$B$1005,A118&amp;""))</f>
        <v/>
      </c>
      <c r="K118" s="18">
        <f>IF(OR(A118&amp;""="",NOT(ISNUMBER(D118))),"",ROUND(D118-J118,2))</f>
        <v/>
      </c>
      <c r="L118" s="6">
        <f>IF(K118="","",IF(K118&lt;=0,"مسددة",IF(AND(ISNUMBER(I118),I118&lt;'الإعدادات'!$B$4),"متأخرة",IF(J118&gt;0,"مدفوعة جزئيًا","مستحقة"))))</f>
        <v/>
      </c>
      <c r="M118" s="21">
        <f>IF(L118="متأخرة",'الإعدادات'!$B$4-I118,"")</f>
        <v/>
      </c>
    </row>
    <row r="119">
      <c r="A119" s="5" t="n"/>
      <c r="B119" s="13" t="n"/>
      <c r="C119" s="5" t="n"/>
      <c r="D119" s="16" t="n"/>
      <c r="E119" s="14" t="n"/>
      <c r="F119" s="5" t="n"/>
      <c r="G119" s="6">
        <f>IF(C119&amp;""="","",IFERROR(INDEX('المشاريع'!$B$6:$B$205,MATCH(C119&amp;"",'المشاريع'!$A$6:$A$205,0))&amp;"","كود غير موجود"))</f>
        <v/>
      </c>
      <c r="H119" s="6">
        <f>IF(C119&amp;""="","",IFERROR(INDEX('المشاريع'!$C$6:$C$205,MATCH(C119&amp;"",'المشاريع'!$A$6:$A$205,0))&amp;"","كود غير موجود"))</f>
        <v/>
      </c>
      <c r="I119" s="20">
        <f>IF(OR(A119&amp;""="",NOT(ISNUMBER(B119)),NOT(ISNUMBER(E119))),"",B119+E119)</f>
        <v/>
      </c>
      <c r="J119" s="18">
        <f>IF(A119&amp;""="","",SUMIFS('المدفوعات'!$C$6:$C$1005,'المدفوعات'!$B$6:$B$1005,A119&amp;""))</f>
        <v/>
      </c>
      <c r="K119" s="18">
        <f>IF(OR(A119&amp;""="",NOT(ISNUMBER(D119))),"",ROUND(D119-J119,2))</f>
        <v/>
      </c>
      <c r="L119" s="6">
        <f>IF(K119="","",IF(K119&lt;=0,"مسددة",IF(AND(ISNUMBER(I119),I119&lt;'الإعدادات'!$B$4),"متأخرة",IF(J119&gt;0,"مدفوعة جزئيًا","مستحقة"))))</f>
        <v/>
      </c>
      <c r="M119" s="21">
        <f>IF(L119="متأخرة",'الإعدادات'!$B$4-I119,"")</f>
        <v/>
      </c>
    </row>
    <row r="120">
      <c r="A120" s="5" t="n"/>
      <c r="B120" s="13" t="n"/>
      <c r="C120" s="5" t="n"/>
      <c r="D120" s="16" t="n"/>
      <c r="E120" s="14" t="n"/>
      <c r="F120" s="5" t="n"/>
      <c r="G120" s="6">
        <f>IF(C120&amp;""="","",IFERROR(INDEX('المشاريع'!$B$6:$B$205,MATCH(C120&amp;"",'المشاريع'!$A$6:$A$205,0))&amp;"","كود غير موجود"))</f>
        <v/>
      </c>
      <c r="H120" s="6">
        <f>IF(C120&amp;""="","",IFERROR(INDEX('المشاريع'!$C$6:$C$205,MATCH(C120&amp;"",'المشاريع'!$A$6:$A$205,0))&amp;"","كود غير موجود"))</f>
        <v/>
      </c>
      <c r="I120" s="20">
        <f>IF(OR(A120&amp;""="",NOT(ISNUMBER(B120)),NOT(ISNUMBER(E120))),"",B120+E120)</f>
        <v/>
      </c>
      <c r="J120" s="18">
        <f>IF(A120&amp;""="","",SUMIFS('المدفوعات'!$C$6:$C$1005,'المدفوعات'!$B$6:$B$1005,A120&amp;""))</f>
        <v/>
      </c>
      <c r="K120" s="18">
        <f>IF(OR(A120&amp;""="",NOT(ISNUMBER(D120))),"",ROUND(D120-J120,2))</f>
        <v/>
      </c>
      <c r="L120" s="6">
        <f>IF(K120="","",IF(K120&lt;=0,"مسددة",IF(AND(ISNUMBER(I120),I120&lt;'الإعدادات'!$B$4),"متأخرة",IF(J120&gt;0,"مدفوعة جزئيًا","مستحقة"))))</f>
        <v/>
      </c>
      <c r="M120" s="21">
        <f>IF(L120="متأخرة",'الإعدادات'!$B$4-I120,"")</f>
        <v/>
      </c>
    </row>
    <row r="121">
      <c r="A121" s="5" t="n"/>
      <c r="B121" s="13" t="n"/>
      <c r="C121" s="5" t="n"/>
      <c r="D121" s="16" t="n"/>
      <c r="E121" s="14" t="n"/>
      <c r="F121" s="5" t="n"/>
      <c r="G121" s="6">
        <f>IF(C121&amp;""="","",IFERROR(INDEX('المشاريع'!$B$6:$B$205,MATCH(C121&amp;"",'المشاريع'!$A$6:$A$205,0))&amp;"","كود غير موجود"))</f>
        <v/>
      </c>
      <c r="H121" s="6">
        <f>IF(C121&amp;""="","",IFERROR(INDEX('المشاريع'!$C$6:$C$205,MATCH(C121&amp;"",'المشاريع'!$A$6:$A$205,0))&amp;"","كود غير موجود"))</f>
        <v/>
      </c>
      <c r="I121" s="20">
        <f>IF(OR(A121&amp;""="",NOT(ISNUMBER(B121)),NOT(ISNUMBER(E121))),"",B121+E121)</f>
        <v/>
      </c>
      <c r="J121" s="18">
        <f>IF(A121&amp;""="","",SUMIFS('المدفوعات'!$C$6:$C$1005,'المدفوعات'!$B$6:$B$1005,A121&amp;""))</f>
        <v/>
      </c>
      <c r="K121" s="18">
        <f>IF(OR(A121&amp;""="",NOT(ISNUMBER(D121))),"",ROUND(D121-J121,2))</f>
        <v/>
      </c>
      <c r="L121" s="6">
        <f>IF(K121="","",IF(K121&lt;=0,"مسددة",IF(AND(ISNUMBER(I121),I121&lt;'الإعدادات'!$B$4),"متأخرة",IF(J121&gt;0,"مدفوعة جزئيًا","مستحقة"))))</f>
        <v/>
      </c>
      <c r="M121" s="21">
        <f>IF(L121="متأخرة",'الإعدادات'!$B$4-I121,"")</f>
        <v/>
      </c>
    </row>
    <row r="122">
      <c r="A122" s="5" t="n"/>
      <c r="B122" s="13" t="n"/>
      <c r="C122" s="5" t="n"/>
      <c r="D122" s="16" t="n"/>
      <c r="E122" s="14" t="n"/>
      <c r="F122" s="5" t="n"/>
      <c r="G122" s="6">
        <f>IF(C122&amp;""="","",IFERROR(INDEX('المشاريع'!$B$6:$B$205,MATCH(C122&amp;"",'المشاريع'!$A$6:$A$205,0))&amp;"","كود غير موجود"))</f>
        <v/>
      </c>
      <c r="H122" s="6">
        <f>IF(C122&amp;""="","",IFERROR(INDEX('المشاريع'!$C$6:$C$205,MATCH(C122&amp;"",'المشاريع'!$A$6:$A$205,0))&amp;"","كود غير موجود"))</f>
        <v/>
      </c>
      <c r="I122" s="20">
        <f>IF(OR(A122&amp;""="",NOT(ISNUMBER(B122)),NOT(ISNUMBER(E122))),"",B122+E122)</f>
        <v/>
      </c>
      <c r="J122" s="18">
        <f>IF(A122&amp;""="","",SUMIFS('المدفوعات'!$C$6:$C$1005,'المدفوعات'!$B$6:$B$1005,A122&amp;""))</f>
        <v/>
      </c>
      <c r="K122" s="18">
        <f>IF(OR(A122&amp;""="",NOT(ISNUMBER(D122))),"",ROUND(D122-J122,2))</f>
        <v/>
      </c>
      <c r="L122" s="6">
        <f>IF(K122="","",IF(K122&lt;=0,"مسددة",IF(AND(ISNUMBER(I122),I122&lt;'الإعدادات'!$B$4),"متأخرة",IF(J122&gt;0,"مدفوعة جزئيًا","مستحقة"))))</f>
        <v/>
      </c>
      <c r="M122" s="21">
        <f>IF(L122="متأخرة",'الإعدادات'!$B$4-I122,"")</f>
        <v/>
      </c>
    </row>
    <row r="123">
      <c r="A123" s="5" t="n"/>
      <c r="B123" s="13" t="n"/>
      <c r="C123" s="5" t="n"/>
      <c r="D123" s="16" t="n"/>
      <c r="E123" s="14" t="n"/>
      <c r="F123" s="5" t="n"/>
      <c r="G123" s="6">
        <f>IF(C123&amp;""="","",IFERROR(INDEX('المشاريع'!$B$6:$B$205,MATCH(C123&amp;"",'المشاريع'!$A$6:$A$205,0))&amp;"","كود غير موجود"))</f>
        <v/>
      </c>
      <c r="H123" s="6">
        <f>IF(C123&amp;""="","",IFERROR(INDEX('المشاريع'!$C$6:$C$205,MATCH(C123&amp;"",'المشاريع'!$A$6:$A$205,0))&amp;"","كود غير موجود"))</f>
        <v/>
      </c>
      <c r="I123" s="20">
        <f>IF(OR(A123&amp;""="",NOT(ISNUMBER(B123)),NOT(ISNUMBER(E123))),"",B123+E123)</f>
        <v/>
      </c>
      <c r="J123" s="18">
        <f>IF(A123&amp;""="","",SUMIFS('المدفوعات'!$C$6:$C$1005,'المدفوعات'!$B$6:$B$1005,A123&amp;""))</f>
        <v/>
      </c>
      <c r="K123" s="18">
        <f>IF(OR(A123&amp;""="",NOT(ISNUMBER(D123))),"",ROUND(D123-J123,2))</f>
        <v/>
      </c>
      <c r="L123" s="6">
        <f>IF(K123="","",IF(K123&lt;=0,"مسددة",IF(AND(ISNUMBER(I123),I123&lt;'الإعدادات'!$B$4),"متأخرة",IF(J123&gt;0,"مدفوعة جزئيًا","مستحقة"))))</f>
        <v/>
      </c>
      <c r="M123" s="21">
        <f>IF(L123="متأخرة",'الإعدادات'!$B$4-I123,"")</f>
        <v/>
      </c>
    </row>
    <row r="124">
      <c r="A124" s="5" t="n"/>
      <c r="B124" s="13" t="n"/>
      <c r="C124" s="5" t="n"/>
      <c r="D124" s="16" t="n"/>
      <c r="E124" s="14" t="n"/>
      <c r="F124" s="5" t="n"/>
      <c r="G124" s="6">
        <f>IF(C124&amp;""="","",IFERROR(INDEX('المشاريع'!$B$6:$B$205,MATCH(C124&amp;"",'المشاريع'!$A$6:$A$205,0))&amp;"","كود غير موجود"))</f>
        <v/>
      </c>
      <c r="H124" s="6">
        <f>IF(C124&amp;""="","",IFERROR(INDEX('المشاريع'!$C$6:$C$205,MATCH(C124&amp;"",'المشاريع'!$A$6:$A$205,0))&amp;"","كود غير موجود"))</f>
        <v/>
      </c>
      <c r="I124" s="20">
        <f>IF(OR(A124&amp;""="",NOT(ISNUMBER(B124)),NOT(ISNUMBER(E124))),"",B124+E124)</f>
        <v/>
      </c>
      <c r="J124" s="18">
        <f>IF(A124&amp;""="","",SUMIFS('المدفوعات'!$C$6:$C$1005,'المدفوعات'!$B$6:$B$1005,A124&amp;""))</f>
        <v/>
      </c>
      <c r="K124" s="18">
        <f>IF(OR(A124&amp;""="",NOT(ISNUMBER(D124))),"",ROUND(D124-J124,2))</f>
        <v/>
      </c>
      <c r="L124" s="6">
        <f>IF(K124="","",IF(K124&lt;=0,"مسددة",IF(AND(ISNUMBER(I124),I124&lt;'الإعدادات'!$B$4),"متأخرة",IF(J124&gt;0,"مدفوعة جزئيًا","مستحقة"))))</f>
        <v/>
      </c>
      <c r="M124" s="21">
        <f>IF(L124="متأخرة",'الإعدادات'!$B$4-I124,"")</f>
        <v/>
      </c>
    </row>
    <row r="125">
      <c r="A125" s="5" t="n"/>
      <c r="B125" s="13" t="n"/>
      <c r="C125" s="5" t="n"/>
      <c r="D125" s="16" t="n"/>
      <c r="E125" s="14" t="n"/>
      <c r="F125" s="5" t="n"/>
      <c r="G125" s="6">
        <f>IF(C125&amp;""="","",IFERROR(INDEX('المشاريع'!$B$6:$B$205,MATCH(C125&amp;"",'المشاريع'!$A$6:$A$205,0))&amp;"","كود غير موجود"))</f>
        <v/>
      </c>
      <c r="H125" s="6">
        <f>IF(C125&amp;""="","",IFERROR(INDEX('المشاريع'!$C$6:$C$205,MATCH(C125&amp;"",'المشاريع'!$A$6:$A$205,0))&amp;"","كود غير موجود"))</f>
        <v/>
      </c>
      <c r="I125" s="20">
        <f>IF(OR(A125&amp;""="",NOT(ISNUMBER(B125)),NOT(ISNUMBER(E125))),"",B125+E125)</f>
        <v/>
      </c>
      <c r="J125" s="18">
        <f>IF(A125&amp;""="","",SUMIFS('المدفوعات'!$C$6:$C$1005,'المدفوعات'!$B$6:$B$1005,A125&amp;""))</f>
        <v/>
      </c>
      <c r="K125" s="18">
        <f>IF(OR(A125&amp;""="",NOT(ISNUMBER(D125))),"",ROUND(D125-J125,2))</f>
        <v/>
      </c>
      <c r="L125" s="6">
        <f>IF(K125="","",IF(K125&lt;=0,"مسددة",IF(AND(ISNUMBER(I125),I125&lt;'الإعدادات'!$B$4),"متأخرة",IF(J125&gt;0,"مدفوعة جزئيًا","مستحقة"))))</f>
        <v/>
      </c>
      <c r="M125" s="21">
        <f>IF(L125="متأخرة",'الإعدادات'!$B$4-I125,"")</f>
        <v/>
      </c>
    </row>
    <row r="126">
      <c r="A126" s="5" t="n"/>
      <c r="B126" s="13" t="n"/>
      <c r="C126" s="5" t="n"/>
      <c r="D126" s="16" t="n"/>
      <c r="E126" s="14" t="n"/>
      <c r="F126" s="5" t="n"/>
      <c r="G126" s="6">
        <f>IF(C126&amp;""="","",IFERROR(INDEX('المشاريع'!$B$6:$B$205,MATCH(C126&amp;"",'المشاريع'!$A$6:$A$205,0))&amp;"","كود غير موجود"))</f>
        <v/>
      </c>
      <c r="H126" s="6">
        <f>IF(C126&amp;""="","",IFERROR(INDEX('المشاريع'!$C$6:$C$205,MATCH(C126&amp;"",'المشاريع'!$A$6:$A$205,0))&amp;"","كود غير موجود"))</f>
        <v/>
      </c>
      <c r="I126" s="20">
        <f>IF(OR(A126&amp;""="",NOT(ISNUMBER(B126)),NOT(ISNUMBER(E126))),"",B126+E126)</f>
        <v/>
      </c>
      <c r="J126" s="18">
        <f>IF(A126&amp;""="","",SUMIFS('المدفوعات'!$C$6:$C$1005,'المدفوعات'!$B$6:$B$1005,A126&amp;""))</f>
        <v/>
      </c>
      <c r="K126" s="18">
        <f>IF(OR(A126&amp;""="",NOT(ISNUMBER(D126))),"",ROUND(D126-J126,2))</f>
        <v/>
      </c>
      <c r="L126" s="6">
        <f>IF(K126="","",IF(K126&lt;=0,"مسددة",IF(AND(ISNUMBER(I126),I126&lt;'الإعدادات'!$B$4),"متأخرة",IF(J126&gt;0,"مدفوعة جزئيًا","مستحقة"))))</f>
        <v/>
      </c>
      <c r="M126" s="21">
        <f>IF(L126="متأخرة",'الإعدادات'!$B$4-I126,"")</f>
        <v/>
      </c>
    </row>
    <row r="127">
      <c r="A127" s="5" t="n"/>
      <c r="B127" s="13" t="n"/>
      <c r="C127" s="5" t="n"/>
      <c r="D127" s="16" t="n"/>
      <c r="E127" s="14" t="n"/>
      <c r="F127" s="5" t="n"/>
      <c r="G127" s="6">
        <f>IF(C127&amp;""="","",IFERROR(INDEX('المشاريع'!$B$6:$B$205,MATCH(C127&amp;"",'المشاريع'!$A$6:$A$205,0))&amp;"","كود غير موجود"))</f>
        <v/>
      </c>
      <c r="H127" s="6">
        <f>IF(C127&amp;""="","",IFERROR(INDEX('المشاريع'!$C$6:$C$205,MATCH(C127&amp;"",'المشاريع'!$A$6:$A$205,0))&amp;"","كود غير موجود"))</f>
        <v/>
      </c>
      <c r="I127" s="20">
        <f>IF(OR(A127&amp;""="",NOT(ISNUMBER(B127)),NOT(ISNUMBER(E127))),"",B127+E127)</f>
        <v/>
      </c>
      <c r="J127" s="18">
        <f>IF(A127&amp;""="","",SUMIFS('المدفوعات'!$C$6:$C$1005,'المدفوعات'!$B$6:$B$1005,A127&amp;""))</f>
        <v/>
      </c>
      <c r="K127" s="18">
        <f>IF(OR(A127&amp;""="",NOT(ISNUMBER(D127))),"",ROUND(D127-J127,2))</f>
        <v/>
      </c>
      <c r="L127" s="6">
        <f>IF(K127="","",IF(K127&lt;=0,"مسددة",IF(AND(ISNUMBER(I127),I127&lt;'الإعدادات'!$B$4),"متأخرة",IF(J127&gt;0,"مدفوعة جزئيًا","مستحقة"))))</f>
        <v/>
      </c>
      <c r="M127" s="21">
        <f>IF(L127="متأخرة",'الإعدادات'!$B$4-I127,"")</f>
        <v/>
      </c>
    </row>
    <row r="128">
      <c r="A128" s="5" t="n"/>
      <c r="B128" s="13" t="n"/>
      <c r="C128" s="5" t="n"/>
      <c r="D128" s="16" t="n"/>
      <c r="E128" s="14" t="n"/>
      <c r="F128" s="5" t="n"/>
      <c r="G128" s="6">
        <f>IF(C128&amp;""="","",IFERROR(INDEX('المشاريع'!$B$6:$B$205,MATCH(C128&amp;"",'المشاريع'!$A$6:$A$205,0))&amp;"","كود غير موجود"))</f>
        <v/>
      </c>
      <c r="H128" s="6">
        <f>IF(C128&amp;""="","",IFERROR(INDEX('المشاريع'!$C$6:$C$205,MATCH(C128&amp;"",'المشاريع'!$A$6:$A$205,0))&amp;"","كود غير موجود"))</f>
        <v/>
      </c>
      <c r="I128" s="20">
        <f>IF(OR(A128&amp;""="",NOT(ISNUMBER(B128)),NOT(ISNUMBER(E128))),"",B128+E128)</f>
        <v/>
      </c>
      <c r="J128" s="18">
        <f>IF(A128&amp;""="","",SUMIFS('المدفوعات'!$C$6:$C$1005,'المدفوعات'!$B$6:$B$1005,A128&amp;""))</f>
        <v/>
      </c>
      <c r="K128" s="18">
        <f>IF(OR(A128&amp;""="",NOT(ISNUMBER(D128))),"",ROUND(D128-J128,2))</f>
        <v/>
      </c>
      <c r="L128" s="6">
        <f>IF(K128="","",IF(K128&lt;=0,"مسددة",IF(AND(ISNUMBER(I128),I128&lt;'الإعدادات'!$B$4),"متأخرة",IF(J128&gt;0,"مدفوعة جزئيًا","مستحقة"))))</f>
        <v/>
      </c>
      <c r="M128" s="21">
        <f>IF(L128="متأخرة",'الإعدادات'!$B$4-I128,"")</f>
        <v/>
      </c>
    </row>
    <row r="129">
      <c r="A129" s="5" t="n"/>
      <c r="B129" s="13" t="n"/>
      <c r="C129" s="5" t="n"/>
      <c r="D129" s="16" t="n"/>
      <c r="E129" s="14" t="n"/>
      <c r="F129" s="5" t="n"/>
      <c r="G129" s="6">
        <f>IF(C129&amp;""="","",IFERROR(INDEX('المشاريع'!$B$6:$B$205,MATCH(C129&amp;"",'المشاريع'!$A$6:$A$205,0))&amp;"","كود غير موجود"))</f>
        <v/>
      </c>
      <c r="H129" s="6">
        <f>IF(C129&amp;""="","",IFERROR(INDEX('المشاريع'!$C$6:$C$205,MATCH(C129&amp;"",'المشاريع'!$A$6:$A$205,0))&amp;"","كود غير موجود"))</f>
        <v/>
      </c>
      <c r="I129" s="20">
        <f>IF(OR(A129&amp;""="",NOT(ISNUMBER(B129)),NOT(ISNUMBER(E129))),"",B129+E129)</f>
        <v/>
      </c>
      <c r="J129" s="18">
        <f>IF(A129&amp;""="","",SUMIFS('المدفوعات'!$C$6:$C$1005,'المدفوعات'!$B$6:$B$1005,A129&amp;""))</f>
        <v/>
      </c>
      <c r="K129" s="18">
        <f>IF(OR(A129&amp;""="",NOT(ISNUMBER(D129))),"",ROUND(D129-J129,2))</f>
        <v/>
      </c>
      <c r="L129" s="6">
        <f>IF(K129="","",IF(K129&lt;=0,"مسددة",IF(AND(ISNUMBER(I129),I129&lt;'الإعدادات'!$B$4),"متأخرة",IF(J129&gt;0,"مدفوعة جزئيًا","مستحقة"))))</f>
        <v/>
      </c>
      <c r="M129" s="21">
        <f>IF(L129="متأخرة",'الإعدادات'!$B$4-I129,"")</f>
        <v/>
      </c>
    </row>
    <row r="130">
      <c r="A130" s="5" t="n"/>
      <c r="B130" s="13" t="n"/>
      <c r="C130" s="5" t="n"/>
      <c r="D130" s="16" t="n"/>
      <c r="E130" s="14" t="n"/>
      <c r="F130" s="5" t="n"/>
      <c r="G130" s="6">
        <f>IF(C130&amp;""="","",IFERROR(INDEX('المشاريع'!$B$6:$B$205,MATCH(C130&amp;"",'المشاريع'!$A$6:$A$205,0))&amp;"","كود غير موجود"))</f>
        <v/>
      </c>
      <c r="H130" s="6">
        <f>IF(C130&amp;""="","",IFERROR(INDEX('المشاريع'!$C$6:$C$205,MATCH(C130&amp;"",'المشاريع'!$A$6:$A$205,0))&amp;"","كود غير موجود"))</f>
        <v/>
      </c>
      <c r="I130" s="20">
        <f>IF(OR(A130&amp;""="",NOT(ISNUMBER(B130)),NOT(ISNUMBER(E130))),"",B130+E130)</f>
        <v/>
      </c>
      <c r="J130" s="18">
        <f>IF(A130&amp;""="","",SUMIFS('المدفوعات'!$C$6:$C$1005,'المدفوعات'!$B$6:$B$1005,A130&amp;""))</f>
        <v/>
      </c>
      <c r="K130" s="18">
        <f>IF(OR(A130&amp;""="",NOT(ISNUMBER(D130))),"",ROUND(D130-J130,2))</f>
        <v/>
      </c>
      <c r="L130" s="6">
        <f>IF(K130="","",IF(K130&lt;=0,"مسددة",IF(AND(ISNUMBER(I130),I130&lt;'الإعدادات'!$B$4),"متأخرة",IF(J130&gt;0,"مدفوعة جزئيًا","مستحقة"))))</f>
        <v/>
      </c>
      <c r="M130" s="21">
        <f>IF(L130="متأخرة",'الإعدادات'!$B$4-I130,"")</f>
        <v/>
      </c>
    </row>
    <row r="131">
      <c r="A131" s="5" t="n"/>
      <c r="B131" s="13" t="n"/>
      <c r="C131" s="5" t="n"/>
      <c r="D131" s="16" t="n"/>
      <c r="E131" s="14" t="n"/>
      <c r="F131" s="5" t="n"/>
      <c r="G131" s="6">
        <f>IF(C131&amp;""="","",IFERROR(INDEX('المشاريع'!$B$6:$B$205,MATCH(C131&amp;"",'المشاريع'!$A$6:$A$205,0))&amp;"","كود غير موجود"))</f>
        <v/>
      </c>
      <c r="H131" s="6">
        <f>IF(C131&amp;""="","",IFERROR(INDEX('المشاريع'!$C$6:$C$205,MATCH(C131&amp;"",'المشاريع'!$A$6:$A$205,0))&amp;"","كود غير موجود"))</f>
        <v/>
      </c>
      <c r="I131" s="20">
        <f>IF(OR(A131&amp;""="",NOT(ISNUMBER(B131)),NOT(ISNUMBER(E131))),"",B131+E131)</f>
        <v/>
      </c>
      <c r="J131" s="18">
        <f>IF(A131&amp;""="","",SUMIFS('المدفوعات'!$C$6:$C$1005,'المدفوعات'!$B$6:$B$1005,A131&amp;""))</f>
        <v/>
      </c>
      <c r="K131" s="18">
        <f>IF(OR(A131&amp;""="",NOT(ISNUMBER(D131))),"",ROUND(D131-J131,2))</f>
        <v/>
      </c>
      <c r="L131" s="6">
        <f>IF(K131="","",IF(K131&lt;=0,"مسددة",IF(AND(ISNUMBER(I131),I131&lt;'الإعدادات'!$B$4),"متأخرة",IF(J131&gt;0,"مدفوعة جزئيًا","مستحقة"))))</f>
        <v/>
      </c>
      <c r="M131" s="21">
        <f>IF(L131="متأخرة",'الإعدادات'!$B$4-I131,"")</f>
        <v/>
      </c>
    </row>
    <row r="132">
      <c r="A132" s="5" t="n"/>
      <c r="B132" s="13" t="n"/>
      <c r="C132" s="5" t="n"/>
      <c r="D132" s="16" t="n"/>
      <c r="E132" s="14" t="n"/>
      <c r="F132" s="5" t="n"/>
      <c r="G132" s="6">
        <f>IF(C132&amp;""="","",IFERROR(INDEX('المشاريع'!$B$6:$B$205,MATCH(C132&amp;"",'المشاريع'!$A$6:$A$205,0))&amp;"","كود غير موجود"))</f>
        <v/>
      </c>
      <c r="H132" s="6">
        <f>IF(C132&amp;""="","",IFERROR(INDEX('المشاريع'!$C$6:$C$205,MATCH(C132&amp;"",'المشاريع'!$A$6:$A$205,0))&amp;"","كود غير موجود"))</f>
        <v/>
      </c>
      <c r="I132" s="20">
        <f>IF(OR(A132&amp;""="",NOT(ISNUMBER(B132)),NOT(ISNUMBER(E132))),"",B132+E132)</f>
        <v/>
      </c>
      <c r="J132" s="18">
        <f>IF(A132&amp;""="","",SUMIFS('المدفوعات'!$C$6:$C$1005,'المدفوعات'!$B$6:$B$1005,A132&amp;""))</f>
        <v/>
      </c>
      <c r="K132" s="18">
        <f>IF(OR(A132&amp;""="",NOT(ISNUMBER(D132))),"",ROUND(D132-J132,2))</f>
        <v/>
      </c>
      <c r="L132" s="6">
        <f>IF(K132="","",IF(K132&lt;=0,"مسددة",IF(AND(ISNUMBER(I132),I132&lt;'الإعدادات'!$B$4),"متأخرة",IF(J132&gt;0,"مدفوعة جزئيًا","مستحقة"))))</f>
        <v/>
      </c>
      <c r="M132" s="21">
        <f>IF(L132="متأخرة",'الإعدادات'!$B$4-I132,"")</f>
        <v/>
      </c>
    </row>
    <row r="133">
      <c r="A133" s="5" t="n"/>
      <c r="B133" s="13" t="n"/>
      <c r="C133" s="5" t="n"/>
      <c r="D133" s="16" t="n"/>
      <c r="E133" s="14" t="n"/>
      <c r="F133" s="5" t="n"/>
      <c r="G133" s="6">
        <f>IF(C133&amp;""="","",IFERROR(INDEX('المشاريع'!$B$6:$B$205,MATCH(C133&amp;"",'المشاريع'!$A$6:$A$205,0))&amp;"","كود غير موجود"))</f>
        <v/>
      </c>
      <c r="H133" s="6">
        <f>IF(C133&amp;""="","",IFERROR(INDEX('المشاريع'!$C$6:$C$205,MATCH(C133&amp;"",'المشاريع'!$A$6:$A$205,0))&amp;"","كود غير موجود"))</f>
        <v/>
      </c>
      <c r="I133" s="20">
        <f>IF(OR(A133&amp;""="",NOT(ISNUMBER(B133)),NOT(ISNUMBER(E133))),"",B133+E133)</f>
        <v/>
      </c>
      <c r="J133" s="18">
        <f>IF(A133&amp;""="","",SUMIFS('المدفوعات'!$C$6:$C$1005,'المدفوعات'!$B$6:$B$1005,A133&amp;""))</f>
        <v/>
      </c>
      <c r="K133" s="18">
        <f>IF(OR(A133&amp;""="",NOT(ISNUMBER(D133))),"",ROUND(D133-J133,2))</f>
        <v/>
      </c>
      <c r="L133" s="6">
        <f>IF(K133="","",IF(K133&lt;=0,"مسددة",IF(AND(ISNUMBER(I133),I133&lt;'الإعدادات'!$B$4),"متأخرة",IF(J133&gt;0,"مدفوعة جزئيًا","مستحقة"))))</f>
        <v/>
      </c>
      <c r="M133" s="21">
        <f>IF(L133="متأخرة",'الإعدادات'!$B$4-I133,"")</f>
        <v/>
      </c>
    </row>
    <row r="134">
      <c r="A134" s="5" t="n"/>
      <c r="B134" s="13" t="n"/>
      <c r="C134" s="5" t="n"/>
      <c r="D134" s="16" t="n"/>
      <c r="E134" s="14" t="n"/>
      <c r="F134" s="5" t="n"/>
      <c r="G134" s="6">
        <f>IF(C134&amp;""="","",IFERROR(INDEX('المشاريع'!$B$6:$B$205,MATCH(C134&amp;"",'المشاريع'!$A$6:$A$205,0))&amp;"","كود غير موجود"))</f>
        <v/>
      </c>
      <c r="H134" s="6">
        <f>IF(C134&amp;""="","",IFERROR(INDEX('المشاريع'!$C$6:$C$205,MATCH(C134&amp;"",'المشاريع'!$A$6:$A$205,0))&amp;"","كود غير موجود"))</f>
        <v/>
      </c>
      <c r="I134" s="20">
        <f>IF(OR(A134&amp;""="",NOT(ISNUMBER(B134)),NOT(ISNUMBER(E134))),"",B134+E134)</f>
        <v/>
      </c>
      <c r="J134" s="18">
        <f>IF(A134&amp;""="","",SUMIFS('المدفوعات'!$C$6:$C$1005,'المدفوعات'!$B$6:$B$1005,A134&amp;""))</f>
        <v/>
      </c>
      <c r="K134" s="18">
        <f>IF(OR(A134&amp;""="",NOT(ISNUMBER(D134))),"",ROUND(D134-J134,2))</f>
        <v/>
      </c>
      <c r="L134" s="6">
        <f>IF(K134="","",IF(K134&lt;=0,"مسددة",IF(AND(ISNUMBER(I134),I134&lt;'الإعدادات'!$B$4),"متأخرة",IF(J134&gt;0,"مدفوعة جزئيًا","مستحقة"))))</f>
        <v/>
      </c>
      <c r="M134" s="21">
        <f>IF(L134="متأخرة",'الإعدادات'!$B$4-I134,"")</f>
        <v/>
      </c>
    </row>
    <row r="135">
      <c r="A135" s="5" t="n"/>
      <c r="B135" s="13" t="n"/>
      <c r="C135" s="5" t="n"/>
      <c r="D135" s="16" t="n"/>
      <c r="E135" s="14" t="n"/>
      <c r="F135" s="5" t="n"/>
      <c r="G135" s="6">
        <f>IF(C135&amp;""="","",IFERROR(INDEX('المشاريع'!$B$6:$B$205,MATCH(C135&amp;"",'المشاريع'!$A$6:$A$205,0))&amp;"","كود غير موجود"))</f>
        <v/>
      </c>
      <c r="H135" s="6">
        <f>IF(C135&amp;""="","",IFERROR(INDEX('المشاريع'!$C$6:$C$205,MATCH(C135&amp;"",'المشاريع'!$A$6:$A$205,0))&amp;"","كود غير موجود"))</f>
        <v/>
      </c>
      <c r="I135" s="20">
        <f>IF(OR(A135&amp;""="",NOT(ISNUMBER(B135)),NOT(ISNUMBER(E135))),"",B135+E135)</f>
        <v/>
      </c>
      <c r="J135" s="18">
        <f>IF(A135&amp;""="","",SUMIFS('المدفوعات'!$C$6:$C$1005,'المدفوعات'!$B$6:$B$1005,A135&amp;""))</f>
        <v/>
      </c>
      <c r="K135" s="18">
        <f>IF(OR(A135&amp;""="",NOT(ISNUMBER(D135))),"",ROUND(D135-J135,2))</f>
        <v/>
      </c>
      <c r="L135" s="6">
        <f>IF(K135="","",IF(K135&lt;=0,"مسددة",IF(AND(ISNUMBER(I135),I135&lt;'الإعدادات'!$B$4),"متأخرة",IF(J135&gt;0,"مدفوعة جزئيًا","مستحقة"))))</f>
        <v/>
      </c>
      <c r="M135" s="21">
        <f>IF(L135="متأخرة",'الإعدادات'!$B$4-I135,"")</f>
        <v/>
      </c>
    </row>
    <row r="136">
      <c r="A136" s="5" t="n"/>
      <c r="B136" s="13" t="n"/>
      <c r="C136" s="5" t="n"/>
      <c r="D136" s="16" t="n"/>
      <c r="E136" s="14" t="n"/>
      <c r="F136" s="5" t="n"/>
      <c r="G136" s="6">
        <f>IF(C136&amp;""="","",IFERROR(INDEX('المشاريع'!$B$6:$B$205,MATCH(C136&amp;"",'المشاريع'!$A$6:$A$205,0))&amp;"","كود غير موجود"))</f>
        <v/>
      </c>
      <c r="H136" s="6">
        <f>IF(C136&amp;""="","",IFERROR(INDEX('المشاريع'!$C$6:$C$205,MATCH(C136&amp;"",'المشاريع'!$A$6:$A$205,0))&amp;"","كود غير موجود"))</f>
        <v/>
      </c>
      <c r="I136" s="20">
        <f>IF(OR(A136&amp;""="",NOT(ISNUMBER(B136)),NOT(ISNUMBER(E136))),"",B136+E136)</f>
        <v/>
      </c>
      <c r="J136" s="18">
        <f>IF(A136&amp;""="","",SUMIFS('المدفوعات'!$C$6:$C$1005,'المدفوعات'!$B$6:$B$1005,A136&amp;""))</f>
        <v/>
      </c>
      <c r="K136" s="18">
        <f>IF(OR(A136&amp;""="",NOT(ISNUMBER(D136))),"",ROUND(D136-J136,2))</f>
        <v/>
      </c>
      <c r="L136" s="6">
        <f>IF(K136="","",IF(K136&lt;=0,"مسددة",IF(AND(ISNUMBER(I136),I136&lt;'الإعدادات'!$B$4),"متأخرة",IF(J136&gt;0,"مدفوعة جزئيًا","مستحقة"))))</f>
        <v/>
      </c>
      <c r="M136" s="21">
        <f>IF(L136="متأخرة",'الإعدادات'!$B$4-I136,"")</f>
        <v/>
      </c>
    </row>
    <row r="137">
      <c r="A137" s="5" t="n"/>
      <c r="B137" s="13" t="n"/>
      <c r="C137" s="5" t="n"/>
      <c r="D137" s="16" t="n"/>
      <c r="E137" s="14" t="n"/>
      <c r="F137" s="5" t="n"/>
      <c r="G137" s="6">
        <f>IF(C137&amp;""="","",IFERROR(INDEX('المشاريع'!$B$6:$B$205,MATCH(C137&amp;"",'المشاريع'!$A$6:$A$205,0))&amp;"","كود غير موجود"))</f>
        <v/>
      </c>
      <c r="H137" s="6">
        <f>IF(C137&amp;""="","",IFERROR(INDEX('المشاريع'!$C$6:$C$205,MATCH(C137&amp;"",'المشاريع'!$A$6:$A$205,0))&amp;"","كود غير موجود"))</f>
        <v/>
      </c>
      <c r="I137" s="20">
        <f>IF(OR(A137&amp;""="",NOT(ISNUMBER(B137)),NOT(ISNUMBER(E137))),"",B137+E137)</f>
        <v/>
      </c>
      <c r="J137" s="18">
        <f>IF(A137&amp;""="","",SUMIFS('المدفوعات'!$C$6:$C$1005,'المدفوعات'!$B$6:$B$1005,A137&amp;""))</f>
        <v/>
      </c>
      <c r="K137" s="18">
        <f>IF(OR(A137&amp;""="",NOT(ISNUMBER(D137))),"",ROUND(D137-J137,2))</f>
        <v/>
      </c>
      <c r="L137" s="6">
        <f>IF(K137="","",IF(K137&lt;=0,"مسددة",IF(AND(ISNUMBER(I137),I137&lt;'الإعدادات'!$B$4),"متأخرة",IF(J137&gt;0,"مدفوعة جزئيًا","مستحقة"))))</f>
        <v/>
      </c>
      <c r="M137" s="21">
        <f>IF(L137="متأخرة",'الإعدادات'!$B$4-I137,"")</f>
        <v/>
      </c>
    </row>
    <row r="138">
      <c r="A138" s="5" t="n"/>
      <c r="B138" s="13" t="n"/>
      <c r="C138" s="5" t="n"/>
      <c r="D138" s="16" t="n"/>
      <c r="E138" s="14" t="n"/>
      <c r="F138" s="5" t="n"/>
      <c r="G138" s="6">
        <f>IF(C138&amp;""="","",IFERROR(INDEX('المشاريع'!$B$6:$B$205,MATCH(C138&amp;"",'المشاريع'!$A$6:$A$205,0))&amp;"","كود غير موجود"))</f>
        <v/>
      </c>
      <c r="H138" s="6">
        <f>IF(C138&amp;""="","",IFERROR(INDEX('المشاريع'!$C$6:$C$205,MATCH(C138&amp;"",'المشاريع'!$A$6:$A$205,0))&amp;"","كود غير موجود"))</f>
        <v/>
      </c>
      <c r="I138" s="20">
        <f>IF(OR(A138&amp;""="",NOT(ISNUMBER(B138)),NOT(ISNUMBER(E138))),"",B138+E138)</f>
        <v/>
      </c>
      <c r="J138" s="18">
        <f>IF(A138&amp;""="","",SUMIFS('المدفوعات'!$C$6:$C$1005,'المدفوعات'!$B$6:$B$1005,A138&amp;""))</f>
        <v/>
      </c>
      <c r="K138" s="18">
        <f>IF(OR(A138&amp;""="",NOT(ISNUMBER(D138))),"",ROUND(D138-J138,2))</f>
        <v/>
      </c>
      <c r="L138" s="6">
        <f>IF(K138="","",IF(K138&lt;=0,"مسددة",IF(AND(ISNUMBER(I138),I138&lt;'الإعدادات'!$B$4),"متأخرة",IF(J138&gt;0,"مدفوعة جزئيًا","مستحقة"))))</f>
        <v/>
      </c>
      <c r="M138" s="21">
        <f>IF(L138="متأخرة",'الإعدادات'!$B$4-I138,"")</f>
        <v/>
      </c>
    </row>
    <row r="139">
      <c r="A139" s="5" t="n"/>
      <c r="B139" s="13" t="n"/>
      <c r="C139" s="5" t="n"/>
      <c r="D139" s="16" t="n"/>
      <c r="E139" s="14" t="n"/>
      <c r="F139" s="5" t="n"/>
      <c r="G139" s="6">
        <f>IF(C139&amp;""="","",IFERROR(INDEX('المشاريع'!$B$6:$B$205,MATCH(C139&amp;"",'المشاريع'!$A$6:$A$205,0))&amp;"","كود غير موجود"))</f>
        <v/>
      </c>
      <c r="H139" s="6">
        <f>IF(C139&amp;""="","",IFERROR(INDEX('المشاريع'!$C$6:$C$205,MATCH(C139&amp;"",'المشاريع'!$A$6:$A$205,0))&amp;"","كود غير موجود"))</f>
        <v/>
      </c>
      <c r="I139" s="20">
        <f>IF(OR(A139&amp;""="",NOT(ISNUMBER(B139)),NOT(ISNUMBER(E139))),"",B139+E139)</f>
        <v/>
      </c>
      <c r="J139" s="18">
        <f>IF(A139&amp;""="","",SUMIFS('المدفوعات'!$C$6:$C$1005,'المدفوعات'!$B$6:$B$1005,A139&amp;""))</f>
        <v/>
      </c>
      <c r="K139" s="18">
        <f>IF(OR(A139&amp;""="",NOT(ISNUMBER(D139))),"",ROUND(D139-J139,2))</f>
        <v/>
      </c>
      <c r="L139" s="6">
        <f>IF(K139="","",IF(K139&lt;=0,"مسددة",IF(AND(ISNUMBER(I139),I139&lt;'الإعدادات'!$B$4),"متأخرة",IF(J139&gt;0,"مدفوعة جزئيًا","مستحقة"))))</f>
        <v/>
      </c>
      <c r="M139" s="21">
        <f>IF(L139="متأخرة",'الإعدادات'!$B$4-I139,"")</f>
        <v/>
      </c>
    </row>
    <row r="140">
      <c r="A140" s="5" t="n"/>
      <c r="B140" s="13" t="n"/>
      <c r="C140" s="5" t="n"/>
      <c r="D140" s="16" t="n"/>
      <c r="E140" s="14" t="n"/>
      <c r="F140" s="5" t="n"/>
      <c r="G140" s="6">
        <f>IF(C140&amp;""="","",IFERROR(INDEX('المشاريع'!$B$6:$B$205,MATCH(C140&amp;"",'المشاريع'!$A$6:$A$205,0))&amp;"","كود غير موجود"))</f>
        <v/>
      </c>
      <c r="H140" s="6">
        <f>IF(C140&amp;""="","",IFERROR(INDEX('المشاريع'!$C$6:$C$205,MATCH(C140&amp;"",'المشاريع'!$A$6:$A$205,0))&amp;"","كود غير موجود"))</f>
        <v/>
      </c>
      <c r="I140" s="20">
        <f>IF(OR(A140&amp;""="",NOT(ISNUMBER(B140)),NOT(ISNUMBER(E140))),"",B140+E140)</f>
        <v/>
      </c>
      <c r="J140" s="18">
        <f>IF(A140&amp;""="","",SUMIFS('المدفوعات'!$C$6:$C$1005,'المدفوعات'!$B$6:$B$1005,A140&amp;""))</f>
        <v/>
      </c>
      <c r="K140" s="18">
        <f>IF(OR(A140&amp;""="",NOT(ISNUMBER(D140))),"",ROUND(D140-J140,2))</f>
        <v/>
      </c>
      <c r="L140" s="6">
        <f>IF(K140="","",IF(K140&lt;=0,"مسددة",IF(AND(ISNUMBER(I140),I140&lt;'الإعدادات'!$B$4),"متأخرة",IF(J140&gt;0,"مدفوعة جزئيًا","مستحقة"))))</f>
        <v/>
      </c>
      <c r="M140" s="21">
        <f>IF(L140="متأخرة",'الإعدادات'!$B$4-I140,"")</f>
        <v/>
      </c>
    </row>
    <row r="141">
      <c r="A141" s="5" t="n"/>
      <c r="B141" s="13" t="n"/>
      <c r="C141" s="5" t="n"/>
      <c r="D141" s="16" t="n"/>
      <c r="E141" s="14" t="n"/>
      <c r="F141" s="5" t="n"/>
      <c r="G141" s="6">
        <f>IF(C141&amp;""="","",IFERROR(INDEX('المشاريع'!$B$6:$B$205,MATCH(C141&amp;"",'المشاريع'!$A$6:$A$205,0))&amp;"","كود غير موجود"))</f>
        <v/>
      </c>
      <c r="H141" s="6">
        <f>IF(C141&amp;""="","",IFERROR(INDEX('المشاريع'!$C$6:$C$205,MATCH(C141&amp;"",'المشاريع'!$A$6:$A$205,0))&amp;"","كود غير موجود"))</f>
        <v/>
      </c>
      <c r="I141" s="20">
        <f>IF(OR(A141&amp;""="",NOT(ISNUMBER(B141)),NOT(ISNUMBER(E141))),"",B141+E141)</f>
        <v/>
      </c>
      <c r="J141" s="18">
        <f>IF(A141&amp;""="","",SUMIFS('المدفوعات'!$C$6:$C$1005,'المدفوعات'!$B$6:$B$1005,A141&amp;""))</f>
        <v/>
      </c>
      <c r="K141" s="18">
        <f>IF(OR(A141&amp;""="",NOT(ISNUMBER(D141))),"",ROUND(D141-J141,2))</f>
        <v/>
      </c>
      <c r="L141" s="6">
        <f>IF(K141="","",IF(K141&lt;=0,"مسددة",IF(AND(ISNUMBER(I141),I141&lt;'الإعدادات'!$B$4),"متأخرة",IF(J141&gt;0,"مدفوعة جزئيًا","مستحقة"))))</f>
        <v/>
      </c>
      <c r="M141" s="21">
        <f>IF(L141="متأخرة",'الإعدادات'!$B$4-I141,"")</f>
        <v/>
      </c>
    </row>
    <row r="142">
      <c r="A142" s="5" t="n"/>
      <c r="B142" s="13" t="n"/>
      <c r="C142" s="5" t="n"/>
      <c r="D142" s="16" t="n"/>
      <c r="E142" s="14" t="n"/>
      <c r="F142" s="5" t="n"/>
      <c r="G142" s="6">
        <f>IF(C142&amp;""="","",IFERROR(INDEX('المشاريع'!$B$6:$B$205,MATCH(C142&amp;"",'المشاريع'!$A$6:$A$205,0))&amp;"","كود غير موجود"))</f>
        <v/>
      </c>
      <c r="H142" s="6">
        <f>IF(C142&amp;""="","",IFERROR(INDEX('المشاريع'!$C$6:$C$205,MATCH(C142&amp;"",'المشاريع'!$A$6:$A$205,0))&amp;"","كود غير موجود"))</f>
        <v/>
      </c>
      <c r="I142" s="20">
        <f>IF(OR(A142&amp;""="",NOT(ISNUMBER(B142)),NOT(ISNUMBER(E142))),"",B142+E142)</f>
        <v/>
      </c>
      <c r="J142" s="18">
        <f>IF(A142&amp;""="","",SUMIFS('المدفوعات'!$C$6:$C$1005,'المدفوعات'!$B$6:$B$1005,A142&amp;""))</f>
        <v/>
      </c>
      <c r="K142" s="18">
        <f>IF(OR(A142&amp;""="",NOT(ISNUMBER(D142))),"",ROUND(D142-J142,2))</f>
        <v/>
      </c>
      <c r="L142" s="6">
        <f>IF(K142="","",IF(K142&lt;=0,"مسددة",IF(AND(ISNUMBER(I142),I142&lt;'الإعدادات'!$B$4),"متأخرة",IF(J142&gt;0,"مدفوعة جزئيًا","مستحقة"))))</f>
        <v/>
      </c>
      <c r="M142" s="21">
        <f>IF(L142="متأخرة",'الإعدادات'!$B$4-I142,"")</f>
        <v/>
      </c>
    </row>
    <row r="143">
      <c r="A143" s="5" t="n"/>
      <c r="B143" s="13" t="n"/>
      <c r="C143" s="5" t="n"/>
      <c r="D143" s="16" t="n"/>
      <c r="E143" s="14" t="n"/>
      <c r="F143" s="5" t="n"/>
      <c r="G143" s="6">
        <f>IF(C143&amp;""="","",IFERROR(INDEX('المشاريع'!$B$6:$B$205,MATCH(C143&amp;"",'المشاريع'!$A$6:$A$205,0))&amp;"","كود غير موجود"))</f>
        <v/>
      </c>
      <c r="H143" s="6">
        <f>IF(C143&amp;""="","",IFERROR(INDEX('المشاريع'!$C$6:$C$205,MATCH(C143&amp;"",'المشاريع'!$A$6:$A$205,0))&amp;"","كود غير موجود"))</f>
        <v/>
      </c>
      <c r="I143" s="20">
        <f>IF(OR(A143&amp;""="",NOT(ISNUMBER(B143)),NOT(ISNUMBER(E143))),"",B143+E143)</f>
        <v/>
      </c>
      <c r="J143" s="18">
        <f>IF(A143&amp;""="","",SUMIFS('المدفوعات'!$C$6:$C$1005,'المدفوعات'!$B$6:$B$1005,A143&amp;""))</f>
        <v/>
      </c>
      <c r="K143" s="18">
        <f>IF(OR(A143&amp;""="",NOT(ISNUMBER(D143))),"",ROUND(D143-J143,2))</f>
        <v/>
      </c>
      <c r="L143" s="6">
        <f>IF(K143="","",IF(K143&lt;=0,"مسددة",IF(AND(ISNUMBER(I143),I143&lt;'الإعدادات'!$B$4),"متأخرة",IF(J143&gt;0,"مدفوعة جزئيًا","مستحقة"))))</f>
        <v/>
      </c>
      <c r="M143" s="21">
        <f>IF(L143="متأخرة",'الإعدادات'!$B$4-I143,"")</f>
        <v/>
      </c>
    </row>
    <row r="144">
      <c r="A144" s="5" t="n"/>
      <c r="B144" s="13" t="n"/>
      <c r="C144" s="5" t="n"/>
      <c r="D144" s="16" t="n"/>
      <c r="E144" s="14" t="n"/>
      <c r="F144" s="5" t="n"/>
      <c r="G144" s="6">
        <f>IF(C144&amp;""="","",IFERROR(INDEX('المشاريع'!$B$6:$B$205,MATCH(C144&amp;"",'المشاريع'!$A$6:$A$205,0))&amp;"","كود غير موجود"))</f>
        <v/>
      </c>
      <c r="H144" s="6">
        <f>IF(C144&amp;""="","",IFERROR(INDEX('المشاريع'!$C$6:$C$205,MATCH(C144&amp;"",'المشاريع'!$A$6:$A$205,0))&amp;"","كود غير موجود"))</f>
        <v/>
      </c>
      <c r="I144" s="20">
        <f>IF(OR(A144&amp;""="",NOT(ISNUMBER(B144)),NOT(ISNUMBER(E144))),"",B144+E144)</f>
        <v/>
      </c>
      <c r="J144" s="18">
        <f>IF(A144&amp;""="","",SUMIFS('المدفوعات'!$C$6:$C$1005,'المدفوعات'!$B$6:$B$1005,A144&amp;""))</f>
        <v/>
      </c>
      <c r="K144" s="18">
        <f>IF(OR(A144&amp;""="",NOT(ISNUMBER(D144))),"",ROUND(D144-J144,2))</f>
        <v/>
      </c>
      <c r="L144" s="6">
        <f>IF(K144="","",IF(K144&lt;=0,"مسددة",IF(AND(ISNUMBER(I144),I144&lt;'الإعدادات'!$B$4),"متأخرة",IF(J144&gt;0,"مدفوعة جزئيًا","مستحقة"))))</f>
        <v/>
      </c>
      <c r="M144" s="21">
        <f>IF(L144="متأخرة",'الإعدادات'!$B$4-I144,"")</f>
        <v/>
      </c>
    </row>
    <row r="145">
      <c r="A145" s="5" t="n"/>
      <c r="B145" s="13" t="n"/>
      <c r="C145" s="5" t="n"/>
      <c r="D145" s="16" t="n"/>
      <c r="E145" s="14" t="n"/>
      <c r="F145" s="5" t="n"/>
      <c r="G145" s="6">
        <f>IF(C145&amp;""="","",IFERROR(INDEX('المشاريع'!$B$6:$B$205,MATCH(C145&amp;"",'المشاريع'!$A$6:$A$205,0))&amp;"","كود غير موجود"))</f>
        <v/>
      </c>
      <c r="H145" s="6">
        <f>IF(C145&amp;""="","",IFERROR(INDEX('المشاريع'!$C$6:$C$205,MATCH(C145&amp;"",'المشاريع'!$A$6:$A$205,0))&amp;"","كود غير موجود"))</f>
        <v/>
      </c>
      <c r="I145" s="20">
        <f>IF(OR(A145&amp;""="",NOT(ISNUMBER(B145)),NOT(ISNUMBER(E145))),"",B145+E145)</f>
        <v/>
      </c>
      <c r="J145" s="18">
        <f>IF(A145&amp;""="","",SUMIFS('المدفوعات'!$C$6:$C$1005,'المدفوعات'!$B$6:$B$1005,A145&amp;""))</f>
        <v/>
      </c>
      <c r="K145" s="18">
        <f>IF(OR(A145&amp;""="",NOT(ISNUMBER(D145))),"",ROUND(D145-J145,2))</f>
        <v/>
      </c>
      <c r="L145" s="6">
        <f>IF(K145="","",IF(K145&lt;=0,"مسددة",IF(AND(ISNUMBER(I145),I145&lt;'الإعدادات'!$B$4),"متأخرة",IF(J145&gt;0,"مدفوعة جزئيًا","مستحقة"))))</f>
        <v/>
      </c>
      <c r="M145" s="21">
        <f>IF(L145="متأخرة",'الإعدادات'!$B$4-I145,"")</f>
        <v/>
      </c>
    </row>
    <row r="146">
      <c r="A146" s="5" t="n"/>
      <c r="B146" s="13" t="n"/>
      <c r="C146" s="5" t="n"/>
      <c r="D146" s="16" t="n"/>
      <c r="E146" s="14" t="n"/>
      <c r="F146" s="5" t="n"/>
      <c r="G146" s="6">
        <f>IF(C146&amp;""="","",IFERROR(INDEX('المشاريع'!$B$6:$B$205,MATCH(C146&amp;"",'المشاريع'!$A$6:$A$205,0))&amp;"","كود غير موجود"))</f>
        <v/>
      </c>
      <c r="H146" s="6">
        <f>IF(C146&amp;""="","",IFERROR(INDEX('المشاريع'!$C$6:$C$205,MATCH(C146&amp;"",'المشاريع'!$A$6:$A$205,0))&amp;"","كود غير موجود"))</f>
        <v/>
      </c>
      <c r="I146" s="20">
        <f>IF(OR(A146&amp;""="",NOT(ISNUMBER(B146)),NOT(ISNUMBER(E146))),"",B146+E146)</f>
        <v/>
      </c>
      <c r="J146" s="18">
        <f>IF(A146&amp;""="","",SUMIFS('المدفوعات'!$C$6:$C$1005,'المدفوعات'!$B$6:$B$1005,A146&amp;""))</f>
        <v/>
      </c>
      <c r="K146" s="18">
        <f>IF(OR(A146&amp;""="",NOT(ISNUMBER(D146))),"",ROUND(D146-J146,2))</f>
        <v/>
      </c>
      <c r="L146" s="6">
        <f>IF(K146="","",IF(K146&lt;=0,"مسددة",IF(AND(ISNUMBER(I146),I146&lt;'الإعدادات'!$B$4),"متأخرة",IF(J146&gt;0,"مدفوعة جزئيًا","مستحقة"))))</f>
        <v/>
      </c>
      <c r="M146" s="21">
        <f>IF(L146="متأخرة",'الإعدادات'!$B$4-I146,"")</f>
        <v/>
      </c>
    </row>
    <row r="147">
      <c r="A147" s="5" t="n"/>
      <c r="B147" s="13" t="n"/>
      <c r="C147" s="5" t="n"/>
      <c r="D147" s="16" t="n"/>
      <c r="E147" s="14" t="n"/>
      <c r="F147" s="5" t="n"/>
      <c r="G147" s="6">
        <f>IF(C147&amp;""="","",IFERROR(INDEX('المشاريع'!$B$6:$B$205,MATCH(C147&amp;"",'المشاريع'!$A$6:$A$205,0))&amp;"","كود غير موجود"))</f>
        <v/>
      </c>
      <c r="H147" s="6">
        <f>IF(C147&amp;""="","",IFERROR(INDEX('المشاريع'!$C$6:$C$205,MATCH(C147&amp;"",'المشاريع'!$A$6:$A$205,0))&amp;"","كود غير موجود"))</f>
        <v/>
      </c>
      <c r="I147" s="20">
        <f>IF(OR(A147&amp;""="",NOT(ISNUMBER(B147)),NOT(ISNUMBER(E147))),"",B147+E147)</f>
        <v/>
      </c>
      <c r="J147" s="18">
        <f>IF(A147&amp;""="","",SUMIFS('المدفوعات'!$C$6:$C$1005,'المدفوعات'!$B$6:$B$1005,A147&amp;""))</f>
        <v/>
      </c>
      <c r="K147" s="18">
        <f>IF(OR(A147&amp;""="",NOT(ISNUMBER(D147))),"",ROUND(D147-J147,2))</f>
        <v/>
      </c>
      <c r="L147" s="6">
        <f>IF(K147="","",IF(K147&lt;=0,"مسددة",IF(AND(ISNUMBER(I147),I147&lt;'الإعدادات'!$B$4),"متأخرة",IF(J147&gt;0,"مدفوعة جزئيًا","مستحقة"))))</f>
        <v/>
      </c>
      <c r="M147" s="21">
        <f>IF(L147="متأخرة",'الإعدادات'!$B$4-I147,"")</f>
        <v/>
      </c>
    </row>
    <row r="148">
      <c r="A148" s="5" t="n"/>
      <c r="B148" s="13" t="n"/>
      <c r="C148" s="5" t="n"/>
      <c r="D148" s="16" t="n"/>
      <c r="E148" s="14" t="n"/>
      <c r="F148" s="5" t="n"/>
      <c r="G148" s="6">
        <f>IF(C148&amp;""="","",IFERROR(INDEX('المشاريع'!$B$6:$B$205,MATCH(C148&amp;"",'المشاريع'!$A$6:$A$205,0))&amp;"","كود غير موجود"))</f>
        <v/>
      </c>
      <c r="H148" s="6">
        <f>IF(C148&amp;""="","",IFERROR(INDEX('المشاريع'!$C$6:$C$205,MATCH(C148&amp;"",'المشاريع'!$A$6:$A$205,0))&amp;"","كود غير موجود"))</f>
        <v/>
      </c>
      <c r="I148" s="20">
        <f>IF(OR(A148&amp;""="",NOT(ISNUMBER(B148)),NOT(ISNUMBER(E148))),"",B148+E148)</f>
        <v/>
      </c>
      <c r="J148" s="18">
        <f>IF(A148&amp;""="","",SUMIFS('المدفوعات'!$C$6:$C$1005,'المدفوعات'!$B$6:$B$1005,A148&amp;""))</f>
        <v/>
      </c>
      <c r="K148" s="18">
        <f>IF(OR(A148&amp;""="",NOT(ISNUMBER(D148))),"",ROUND(D148-J148,2))</f>
        <v/>
      </c>
      <c r="L148" s="6">
        <f>IF(K148="","",IF(K148&lt;=0,"مسددة",IF(AND(ISNUMBER(I148),I148&lt;'الإعدادات'!$B$4),"متأخرة",IF(J148&gt;0,"مدفوعة جزئيًا","مستحقة"))))</f>
        <v/>
      </c>
      <c r="M148" s="21">
        <f>IF(L148="متأخرة",'الإعدادات'!$B$4-I148,"")</f>
        <v/>
      </c>
    </row>
    <row r="149">
      <c r="A149" s="5" t="n"/>
      <c r="B149" s="13" t="n"/>
      <c r="C149" s="5" t="n"/>
      <c r="D149" s="16" t="n"/>
      <c r="E149" s="14" t="n"/>
      <c r="F149" s="5" t="n"/>
      <c r="G149" s="6">
        <f>IF(C149&amp;""="","",IFERROR(INDEX('المشاريع'!$B$6:$B$205,MATCH(C149&amp;"",'المشاريع'!$A$6:$A$205,0))&amp;"","كود غير موجود"))</f>
        <v/>
      </c>
      <c r="H149" s="6">
        <f>IF(C149&amp;""="","",IFERROR(INDEX('المشاريع'!$C$6:$C$205,MATCH(C149&amp;"",'المشاريع'!$A$6:$A$205,0))&amp;"","كود غير موجود"))</f>
        <v/>
      </c>
      <c r="I149" s="20">
        <f>IF(OR(A149&amp;""="",NOT(ISNUMBER(B149)),NOT(ISNUMBER(E149))),"",B149+E149)</f>
        <v/>
      </c>
      <c r="J149" s="18">
        <f>IF(A149&amp;""="","",SUMIFS('المدفوعات'!$C$6:$C$1005,'المدفوعات'!$B$6:$B$1005,A149&amp;""))</f>
        <v/>
      </c>
      <c r="K149" s="18">
        <f>IF(OR(A149&amp;""="",NOT(ISNUMBER(D149))),"",ROUND(D149-J149,2))</f>
        <v/>
      </c>
      <c r="L149" s="6">
        <f>IF(K149="","",IF(K149&lt;=0,"مسددة",IF(AND(ISNUMBER(I149),I149&lt;'الإعدادات'!$B$4),"متأخرة",IF(J149&gt;0,"مدفوعة جزئيًا","مستحقة"))))</f>
        <v/>
      </c>
      <c r="M149" s="21">
        <f>IF(L149="متأخرة",'الإعدادات'!$B$4-I149,"")</f>
        <v/>
      </c>
    </row>
    <row r="150">
      <c r="A150" s="5" t="n"/>
      <c r="B150" s="13" t="n"/>
      <c r="C150" s="5" t="n"/>
      <c r="D150" s="16" t="n"/>
      <c r="E150" s="14" t="n"/>
      <c r="F150" s="5" t="n"/>
      <c r="G150" s="6">
        <f>IF(C150&amp;""="","",IFERROR(INDEX('المشاريع'!$B$6:$B$205,MATCH(C150&amp;"",'المشاريع'!$A$6:$A$205,0))&amp;"","كود غير موجود"))</f>
        <v/>
      </c>
      <c r="H150" s="6">
        <f>IF(C150&amp;""="","",IFERROR(INDEX('المشاريع'!$C$6:$C$205,MATCH(C150&amp;"",'المشاريع'!$A$6:$A$205,0))&amp;"","كود غير موجود"))</f>
        <v/>
      </c>
      <c r="I150" s="20">
        <f>IF(OR(A150&amp;""="",NOT(ISNUMBER(B150)),NOT(ISNUMBER(E150))),"",B150+E150)</f>
        <v/>
      </c>
      <c r="J150" s="18">
        <f>IF(A150&amp;""="","",SUMIFS('المدفوعات'!$C$6:$C$1005,'المدفوعات'!$B$6:$B$1005,A150&amp;""))</f>
        <v/>
      </c>
      <c r="K150" s="18">
        <f>IF(OR(A150&amp;""="",NOT(ISNUMBER(D150))),"",ROUND(D150-J150,2))</f>
        <v/>
      </c>
      <c r="L150" s="6">
        <f>IF(K150="","",IF(K150&lt;=0,"مسددة",IF(AND(ISNUMBER(I150),I150&lt;'الإعدادات'!$B$4),"متأخرة",IF(J150&gt;0,"مدفوعة جزئيًا","مستحقة"))))</f>
        <v/>
      </c>
      <c r="M150" s="21">
        <f>IF(L150="متأخرة",'الإعدادات'!$B$4-I150,"")</f>
        <v/>
      </c>
    </row>
    <row r="151">
      <c r="A151" s="5" t="n"/>
      <c r="B151" s="13" t="n"/>
      <c r="C151" s="5" t="n"/>
      <c r="D151" s="16" t="n"/>
      <c r="E151" s="14" t="n"/>
      <c r="F151" s="5" t="n"/>
      <c r="G151" s="6">
        <f>IF(C151&amp;""="","",IFERROR(INDEX('المشاريع'!$B$6:$B$205,MATCH(C151&amp;"",'المشاريع'!$A$6:$A$205,0))&amp;"","كود غير موجود"))</f>
        <v/>
      </c>
      <c r="H151" s="6">
        <f>IF(C151&amp;""="","",IFERROR(INDEX('المشاريع'!$C$6:$C$205,MATCH(C151&amp;"",'المشاريع'!$A$6:$A$205,0))&amp;"","كود غير موجود"))</f>
        <v/>
      </c>
      <c r="I151" s="20">
        <f>IF(OR(A151&amp;""="",NOT(ISNUMBER(B151)),NOT(ISNUMBER(E151))),"",B151+E151)</f>
        <v/>
      </c>
      <c r="J151" s="18">
        <f>IF(A151&amp;""="","",SUMIFS('المدفوعات'!$C$6:$C$1005,'المدفوعات'!$B$6:$B$1005,A151&amp;""))</f>
        <v/>
      </c>
      <c r="K151" s="18">
        <f>IF(OR(A151&amp;""="",NOT(ISNUMBER(D151))),"",ROUND(D151-J151,2))</f>
        <v/>
      </c>
      <c r="L151" s="6">
        <f>IF(K151="","",IF(K151&lt;=0,"مسددة",IF(AND(ISNUMBER(I151),I151&lt;'الإعدادات'!$B$4),"متأخرة",IF(J151&gt;0,"مدفوعة جزئيًا","مستحقة"))))</f>
        <v/>
      </c>
      <c r="M151" s="21">
        <f>IF(L151="متأخرة",'الإعدادات'!$B$4-I151,"")</f>
        <v/>
      </c>
    </row>
    <row r="152">
      <c r="A152" s="5" t="n"/>
      <c r="B152" s="13" t="n"/>
      <c r="C152" s="5" t="n"/>
      <c r="D152" s="16" t="n"/>
      <c r="E152" s="14" t="n"/>
      <c r="F152" s="5" t="n"/>
      <c r="G152" s="6">
        <f>IF(C152&amp;""="","",IFERROR(INDEX('المشاريع'!$B$6:$B$205,MATCH(C152&amp;"",'المشاريع'!$A$6:$A$205,0))&amp;"","كود غير موجود"))</f>
        <v/>
      </c>
      <c r="H152" s="6">
        <f>IF(C152&amp;""="","",IFERROR(INDEX('المشاريع'!$C$6:$C$205,MATCH(C152&amp;"",'المشاريع'!$A$6:$A$205,0))&amp;"","كود غير موجود"))</f>
        <v/>
      </c>
      <c r="I152" s="20">
        <f>IF(OR(A152&amp;""="",NOT(ISNUMBER(B152)),NOT(ISNUMBER(E152))),"",B152+E152)</f>
        <v/>
      </c>
      <c r="J152" s="18">
        <f>IF(A152&amp;""="","",SUMIFS('المدفوعات'!$C$6:$C$1005,'المدفوعات'!$B$6:$B$1005,A152&amp;""))</f>
        <v/>
      </c>
      <c r="K152" s="18">
        <f>IF(OR(A152&amp;""="",NOT(ISNUMBER(D152))),"",ROUND(D152-J152,2))</f>
        <v/>
      </c>
      <c r="L152" s="6">
        <f>IF(K152="","",IF(K152&lt;=0,"مسددة",IF(AND(ISNUMBER(I152),I152&lt;'الإعدادات'!$B$4),"متأخرة",IF(J152&gt;0,"مدفوعة جزئيًا","مستحقة"))))</f>
        <v/>
      </c>
      <c r="M152" s="21">
        <f>IF(L152="متأخرة",'الإعدادات'!$B$4-I152,"")</f>
        <v/>
      </c>
    </row>
    <row r="153">
      <c r="A153" s="5" t="n"/>
      <c r="B153" s="13" t="n"/>
      <c r="C153" s="5" t="n"/>
      <c r="D153" s="16" t="n"/>
      <c r="E153" s="14" t="n"/>
      <c r="F153" s="5" t="n"/>
      <c r="G153" s="6">
        <f>IF(C153&amp;""="","",IFERROR(INDEX('المشاريع'!$B$6:$B$205,MATCH(C153&amp;"",'المشاريع'!$A$6:$A$205,0))&amp;"","كود غير موجود"))</f>
        <v/>
      </c>
      <c r="H153" s="6">
        <f>IF(C153&amp;""="","",IFERROR(INDEX('المشاريع'!$C$6:$C$205,MATCH(C153&amp;"",'المشاريع'!$A$6:$A$205,0))&amp;"","كود غير موجود"))</f>
        <v/>
      </c>
      <c r="I153" s="20">
        <f>IF(OR(A153&amp;""="",NOT(ISNUMBER(B153)),NOT(ISNUMBER(E153))),"",B153+E153)</f>
        <v/>
      </c>
      <c r="J153" s="18">
        <f>IF(A153&amp;""="","",SUMIFS('المدفوعات'!$C$6:$C$1005,'المدفوعات'!$B$6:$B$1005,A153&amp;""))</f>
        <v/>
      </c>
      <c r="K153" s="18">
        <f>IF(OR(A153&amp;""="",NOT(ISNUMBER(D153))),"",ROUND(D153-J153,2))</f>
        <v/>
      </c>
      <c r="L153" s="6">
        <f>IF(K153="","",IF(K153&lt;=0,"مسددة",IF(AND(ISNUMBER(I153),I153&lt;'الإعدادات'!$B$4),"متأخرة",IF(J153&gt;0,"مدفوعة جزئيًا","مستحقة"))))</f>
        <v/>
      </c>
      <c r="M153" s="21">
        <f>IF(L153="متأخرة",'الإعدادات'!$B$4-I153,"")</f>
        <v/>
      </c>
    </row>
    <row r="154">
      <c r="A154" s="5" t="n"/>
      <c r="B154" s="13" t="n"/>
      <c r="C154" s="5" t="n"/>
      <c r="D154" s="16" t="n"/>
      <c r="E154" s="14" t="n"/>
      <c r="F154" s="5" t="n"/>
      <c r="G154" s="6">
        <f>IF(C154&amp;""="","",IFERROR(INDEX('المشاريع'!$B$6:$B$205,MATCH(C154&amp;"",'المشاريع'!$A$6:$A$205,0))&amp;"","كود غير موجود"))</f>
        <v/>
      </c>
      <c r="H154" s="6">
        <f>IF(C154&amp;""="","",IFERROR(INDEX('المشاريع'!$C$6:$C$205,MATCH(C154&amp;"",'المشاريع'!$A$6:$A$205,0))&amp;"","كود غير موجود"))</f>
        <v/>
      </c>
      <c r="I154" s="20">
        <f>IF(OR(A154&amp;""="",NOT(ISNUMBER(B154)),NOT(ISNUMBER(E154))),"",B154+E154)</f>
        <v/>
      </c>
      <c r="J154" s="18">
        <f>IF(A154&amp;""="","",SUMIFS('المدفوعات'!$C$6:$C$1005,'المدفوعات'!$B$6:$B$1005,A154&amp;""))</f>
        <v/>
      </c>
      <c r="K154" s="18">
        <f>IF(OR(A154&amp;""="",NOT(ISNUMBER(D154))),"",ROUND(D154-J154,2))</f>
        <v/>
      </c>
      <c r="L154" s="6">
        <f>IF(K154="","",IF(K154&lt;=0,"مسددة",IF(AND(ISNUMBER(I154),I154&lt;'الإعدادات'!$B$4),"متأخرة",IF(J154&gt;0,"مدفوعة جزئيًا","مستحقة"))))</f>
        <v/>
      </c>
      <c r="M154" s="21">
        <f>IF(L154="متأخرة",'الإعدادات'!$B$4-I154,"")</f>
        <v/>
      </c>
    </row>
    <row r="155">
      <c r="A155" s="5" t="n"/>
      <c r="B155" s="13" t="n"/>
      <c r="C155" s="5" t="n"/>
      <c r="D155" s="16" t="n"/>
      <c r="E155" s="14" t="n"/>
      <c r="F155" s="5" t="n"/>
      <c r="G155" s="6">
        <f>IF(C155&amp;""="","",IFERROR(INDEX('المشاريع'!$B$6:$B$205,MATCH(C155&amp;"",'المشاريع'!$A$6:$A$205,0))&amp;"","كود غير موجود"))</f>
        <v/>
      </c>
      <c r="H155" s="6">
        <f>IF(C155&amp;""="","",IFERROR(INDEX('المشاريع'!$C$6:$C$205,MATCH(C155&amp;"",'المشاريع'!$A$6:$A$205,0))&amp;"","كود غير موجود"))</f>
        <v/>
      </c>
      <c r="I155" s="20">
        <f>IF(OR(A155&amp;""="",NOT(ISNUMBER(B155)),NOT(ISNUMBER(E155))),"",B155+E155)</f>
        <v/>
      </c>
      <c r="J155" s="18">
        <f>IF(A155&amp;""="","",SUMIFS('المدفوعات'!$C$6:$C$1005,'المدفوعات'!$B$6:$B$1005,A155&amp;""))</f>
        <v/>
      </c>
      <c r="K155" s="18">
        <f>IF(OR(A155&amp;""="",NOT(ISNUMBER(D155))),"",ROUND(D155-J155,2))</f>
        <v/>
      </c>
      <c r="L155" s="6">
        <f>IF(K155="","",IF(K155&lt;=0,"مسددة",IF(AND(ISNUMBER(I155),I155&lt;'الإعدادات'!$B$4),"متأخرة",IF(J155&gt;0,"مدفوعة جزئيًا","مستحقة"))))</f>
        <v/>
      </c>
      <c r="M155" s="21">
        <f>IF(L155="متأخرة",'الإعدادات'!$B$4-I155,"")</f>
        <v/>
      </c>
    </row>
    <row r="156">
      <c r="A156" s="5" t="n"/>
      <c r="B156" s="13" t="n"/>
      <c r="C156" s="5" t="n"/>
      <c r="D156" s="16" t="n"/>
      <c r="E156" s="14" t="n"/>
      <c r="F156" s="5" t="n"/>
      <c r="G156" s="6">
        <f>IF(C156&amp;""="","",IFERROR(INDEX('المشاريع'!$B$6:$B$205,MATCH(C156&amp;"",'المشاريع'!$A$6:$A$205,0))&amp;"","كود غير موجود"))</f>
        <v/>
      </c>
      <c r="H156" s="6">
        <f>IF(C156&amp;""="","",IFERROR(INDEX('المشاريع'!$C$6:$C$205,MATCH(C156&amp;"",'المشاريع'!$A$6:$A$205,0))&amp;"","كود غير موجود"))</f>
        <v/>
      </c>
      <c r="I156" s="20">
        <f>IF(OR(A156&amp;""="",NOT(ISNUMBER(B156)),NOT(ISNUMBER(E156))),"",B156+E156)</f>
        <v/>
      </c>
      <c r="J156" s="18">
        <f>IF(A156&amp;""="","",SUMIFS('المدفوعات'!$C$6:$C$1005,'المدفوعات'!$B$6:$B$1005,A156&amp;""))</f>
        <v/>
      </c>
      <c r="K156" s="18">
        <f>IF(OR(A156&amp;""="",NOT(ISNUMBER(D156))),"",ROUND(D156-J156,2))</f>
        <v/>
      </c>
      <c r="L156" s="6">
        <f>IF(K156="","",IF(K156&lt;=0,"مسددة",IF(AND(ISNUMBER(I156),I156&lt;'الإعدادات'!$B$4),"متأخرة",IF(J156&gt;0,"مدفوعة جزئيًا","مستحقة"))))</f>
        <v/>
      </c>
      <c r="M156" s="21">
        <f>IF(L156="متأخرة",'الإعدادات'!$B$4-I156,"")</f>
        <v/>
      </c>
    </row>
    <row r="157">
      <c r="A157" s="5" t="n"/>
      <c r="B157" s="13" t="n"/>
      <c r="C157" s="5" t="n"/>
      <c r="D157" s="16" t="n"/>
      <c r="E157" s="14" t="n"/>
      <c r="F157" s="5" t="n"/>
      <c r="G157" s="6">
        <f>IF(C157&amp;""="","",IFERROR(INDEX('المشاريع'!$B$6:$B$205,MATCH(C157&amp;"",'المشاريع'!$A$6:$A$205,0))&amp;"","كود غير موجود"))</f>
        <v/>
      </c>
      <c r="H157" s="6">
        <f>IF(C157&amp;""="","",IFERROR(INDEX('المشاريع'!$C$6:$C$205,MATCH(C157&amp;"",'المشاريع'!$A$6:$A$205,0))&amp;"","كود غير موجود"))</f>
        <v/>
      </c>
      <c r="I157" s="20">
        <f>IF(OR(A157&amp;""="",NOT(ISNUMBER(B157)),NOT(ISNUMBER(E157))),"",B157+E157)</f>
        <v/>
      </c>
      <c r="J157" s="18">
        <f>IF(A157&amp;""="","",SUMIFS('المدفوعات'!$C$6:$C$1005,'المدفوعات'!$B$6:$B$1005,A157&amp;""))</f>
        <v/>
      </c>
      <c r="K157" s="18">
        <f>IF(OR(A157&amp;""="",NOT(ISNUMBER(D157))),"",ROUND(D157-J157,2))</f>
        <v/>
      </c>
      <c r="L157" s="6">
        <f>IF(K157="","",IF(K157&lt;=0,"مسددة",IF(AND(ISNUMBER(I157),I157&lt;'الإعدادات'!$B$4),"متأخرة",IF(J157&gt;0,"مدفوعة جزئيًا","مستحقة"))))</f>
        <v/>
      </c>
      <c r="M157" s="21">
        <f>IF(L157="متأخرة",'الإعدادات'!$B$4-I157,"")</f>
        <v/>
      </c>
    </row>
    <row r="158">
      <c r="A158" s="5" t="n"/>
      <c r="B158" s="13" t="n"/>
      <c r="C158" s="5" t="n"/>
      <c r="D158" s="16" t="n"/>
      <c r="E158" s="14" t="n"/>
      <c r="F158" s="5" t="n"/>
      <c r="G158" s="6">
        <f>IF(C158&amp;""="","",IFERROR(INDEX('المشاريع'!$B$6:$B$205,MATCH(C158&amp;"",'المشاريع'!$A$6:$A$205,0))&amp;"","كود غير موجود"))</f>
        <v/>
      </c>
      <c r="H158" s="6">
        <f>IF(C158&amp;""="","",IFERROR(INDEX('المشاريع'!$C$6:$C$205,MATCH(C158&amp;"",'المشاريع'!$A$6:$A$205,0))&amp;"","كود غير موجود"))</f>
        <v/>
      </c>
      <c r="I158" s="20">
        <f>IF(OR(A158&amp;""="",NOT(ISNUMBER(B158)),NOT(ISNUMBER(E158))),"",B158+E158)</f>
        <v/>
      </c>
      <c r="J158" s="18">
        <f>IF(A158&amp;""="","",SUMIFS('المدفوعات'!$C$6:$C$1005,'المدفوعات'!$B$6:$B$1005,A158&amp;""))</f>
        <v/>
      </c>
      <c r="K158" s="18">
        <f>IF(OR(A158&amp;""="",NOT(ISNUMBER(D158))),"",ROUND(D158-J158,2))</f>
        <v/>
      </c>
      <c r="L158" s="6">
        <f>IF(K158="","",IF(K158&lt;=0,"مسددة",IF(AND(ISNUMBER(I158),I158&lt;'الإعدادات'!$B$4),"متأخرة",IF(J158&gt;0,"مدفوعة جزئيًا","مستحقة"))))</f>
        <v/>
      </c>
      <c r="M158" s="21">
        <f>IF(L158="متأخرة",'الإعدادات'!$B$4-I158,"")</f>
        <v/>
      </c>
    </row>
    <row r="159">
      <c r="A159" s="5" t="n"/>
      <c r="B159" s="13" t="n"/>
      <c r="C159" s="5" t="n"/>
      <c r="D159" s="16" t="n"/>
      <c r="E159" s="14" t="n"/>
      <c r="F159" s="5" t="n"/>
      <c r="G159" s="6">
        <f>IF(C159&amp;""="","",IFERROR(INDEX('المشاريع'!$B$6:$B$205,MATCH(C159&amp;"",'المشاريع'!$A$6:$A$205,0))&amp;"","كود غير موجود"))</f>
        <v/>
      </c>
      <c r="H159" s="6">
        <f>IF(C159&amp;""="","",IFERROR(INDEX('المشاريع'!$C$6:$C$205,MATCH(C159&amp;"",'المشاريع'!$A$6:$A$205,0))&amp;"","كود غير موجود"))</f>
        <v/>
      </c>
      <c r="I159" s="20">
        <f>IF(OR(A159&amp;""="",NOT(ISNUMBER(B159)),NOT(ISNUMBER(E159))),"",B159+E159)</f>
        <v/>
      </c>
      <c r="J159" s="18">
        <f>IF(A159&amp;""="","",SUMIFS('المدفوعات'!$C$6:$C$1005,'المدفوعات'!$B$6:$B$1005,A159&amp;""))</f>
        <v/>
      </c>
      <c r="K159" s="18">
        <f>IF(OR(A159&amp;""="",NOT(ISNUMBER(D159))),"",ROUND(D159-J159,2))</f>
        <v/>
      </c>
      <c r="L159" s="6">
        <f>IF(K159="","",IF(K159&lt;=0,"مسددة",IF(AND(ISNUMBER(I159),I159&lt;'الإعدادات'!$B$4),"متأخرة",IF(J159&gt;0,"مدفوعة جزئيًا","مستحقة"))))</f>
        <v/>
      </c>
      <c r="M159" s="21">
        <f>IF(L159="متأخرة",'الإعدادات'!$B$4-I159,"")</f>
        <v/>
      </c>
    </row>
    <row r="160">
      <c r="A160" s="5" t="n"/>
      <c r="B160" s="13" t="n"/>
      <c r="C160" s="5" t="n"/>
      <c r="D160" s="16" t="n"/>
      <c r="E160" s="14" t="n"/>
      <c r="F160" s="5" t="n"/>
      <c r="G160" s="6">
        <f>IF(C160&amp;""="","",IFERROR(INDEX('المشاريع'!$B$6:$B$205,MATCH(C160&amp;"",'المشاريع'!$A$6:$A$205,0))&amp;"","كود غير موجود"))</f>
        <v/>
      </c>
      <c r="H160" s="6">
        <f>IF(C160&amp;""="","",IFERROR(INDEX('المشاريع'!$C$6:$C$205,MATCH(C160&amp;"",'المشاريع'!$A$6:$A$205,0))&amp;"","كود غير موجود"))</f>
        <v/>
      </c>
      <c r="I160" s="20">
        <f>IF(OR(A160&amp;""="",NOT(ISNUMBER(B160)),NOT(ISNUMBER(E160))),"",B160+E160)</f>
        <v/>
      </c>
      <c r="J160" s="18">
        <f>IF(A160&amp;""="","",SUMIFS('المدفوعات'!$C$6:$C$1005,'المدفوعات'!$B$6:$B$1005,A160&amp;""))</f>
        <v/>
      </c>
      <c r="K160" s="18">
        <f>IF(OR(A160&amp;""="",NOT(ISNUMBER(D160))),"",ROUND(D160-J160,2))</f>
        <v/>
      </c>
      <c r="L160" s="6">
        <f>IF(K160="","",IF(K160&lt;=0,"مسددة",IF(AND(ISNUMBER(I160),I160&lt;'الإعدادات'!$B$4),"متأخرة",IF(J160&gt;0,"مدفوعة جزئيًا","مستحقة"))))</f>
        <v/>
      </c>
      <c r="M160" s="21">
        <f>IF(L160="متأخرة",'الإعدادات'!$B$4-I160,"")</f>
        <v/>
      </c>
    </row>
    <row r="161">
      <c r="A161" s="5" t="n"/>
      <c r="B161" s="13" t="n"/>
      <c r="C161" s="5" t="n"/>
      <c r="D161" s="16" t="n"/>
      <c r="E161" s="14" t="n"/>
      <c r="F161" s="5" t="n"/>
      <c r="G161" s="6">
        <f>IF(C161&amp;""="","",IFERROR(INDEX('المشاريع'!$B$6:$B$205,MATCH(C161&amp;"",'المشاريع'!$A$6:$A$205,0))&amp;"","كود غير موجود"))</f>
        <v/>
      </c>
      <c r="H161" s="6">
        <f>IF(C161&amp;""="","",IFERROR(INDEX('المشاريع'!$C$6:$C$205,MATCH(C161&amp;"",'المشاريع'!$A$6:$A$205,0))&amp;"","كود غير موجود"))</f>
        <v/>
      </c>
      <c r="I161" s="20">
        <f>IF(OR(A161&amp;""="",NOT(ISNUMBER(B161)),NOT(ISNUMBER(E161))),"",B161+E161)</f>
        <v/>
      </c>
      <c r="J161" s="18">
        <f>IF(A161&amp;""="","",SUMIFS('المدفوعات'!$C$6:$C$1005,'المدفوعات'!$B$6:$B$1005,A161&amp;""))</f>
        <v/>
      </c>
      <c r="K161" s="18">
        <f>IF(OR(A161&amp;""="",NOT(ISNUMBER(D161))),"",ROUND(D161-J161,2))</f>
        <v/>
      </c>
      <c r="L161" s="6">
        <f>IF(K161="","",IF(K161&lt;=0,"مسددة",IF(AND(ISNUMBER(I161),I161&lt;'الإعدادات'!$B$4),"متأخرة",IF(J161&gt;0,"مدفوعة جزئيًا","مستحقة"))))</f>
        <v/>
      </c>
      <c r="M161" s="21">
        <f>IF(L161="متأخرة",'الإعدادات'!$B$4-I161,"")</f>
        <v/>
      </c>
    </row>
    <row r="162">
      <c r="A162" s="5" t="n"/>
      <c r="B162" s="13" t="n"/>
      <c r="C162" s="5" t="n"/>
      <c r="D162" s="16" t="n"/>
      <c r="E162" s="14" t="n"/>
      <c r="F162" s="5" t="n"/>
      <c r="G162" s="6">
        <f>IF(C162&amp;""="","",IFERROR(INDEX('المشاريع'!$B$6:$B$205,MATCH(C162&amp;"",'المشاريع'!$A$6:$A$205,0))&amp;"","كود غير موجود"))</f>
        <v/>
      </c>
      <c r="H162" s="6">
        <f>IF(C162&amp;""="","",IFERROR(INDEX('المشاريع'!$C$6:$C$205,MATCH(C162&amp;"",'المشاريع'!$A$6:$A$205,0))&amp;"","كود غير موجود"))</f>
        <v/>
      </c>
      <c r="I162" s="20">
        <f>IF(OR(A162&amp;""="",NOT(ISNUMBER(B162)),NOT(ISNUMBER(E162))),"",B162+E162)</f>
        <v/>
      </c>
      <c r="J162" s="18">
        <f>IF(A162&amp;""="","",SUMIFS('المدفوعات'!$C$6:$C$1005,'المدفوعات'!$B$6:$B$1005,A162&amp;""))</f>
        <v/>
      </c>
      <c r="K162" s="18">
        <f>IF(OR(A162&amp;""="",NOT(ISNUMBER(D162))),"",ROUND(D162-J162,2))</f>
        <v/>
      </c>
      <c r="L162" s="6">
        <f>IF(K162="","",IF(K162&lt;=0,"مسددة",IF(AND(ISNUMBER(I162),I162&lt;'الإعدادات'!$B$4),"متأخرة",IF(J162&gt;0,"مدفوعة جزئيًا","مستحقة"))))</f>
        <v/>
      </c>
      <c r="M162" s="21">
        <f>IF(L162="متأخرة",'الإعدادات'!$B$4-I162,"")</f>
        <v/>
      </c>
    </row>
    <row r="163">
      <c r="A163" s="5" t="n"/>
      <c r="B163" s="13" t="n"/>
      <c r="C163" s="5" t="n"/>
      <c r="D163" s="16" t="n"/>
      <c r="E163" s="14" t="n"/>
      <c r="F163" s="5" t="n"/>
      <c r="G163" s="6">
        <f>IF(C163&amp;""="","",IFERROR(INDEX('المشاريع'!$B$6:$B$205,MATCH(C163&amp;"",'المشاريع'!$A$6:$A$205,0))&amp;"","كود غير موجود"))</f>
        <v/>
      </c>
      <c r="H163" s="6">
        <f>IF(C163&amp;""="","",IFERROR(INDEX('المشاريع'!$C$6:$C$205,MATCH(C163&amp;"",'المشاريع'!$A$6:$A$205,0))&amp;"","كود غير موجود"))</f>
        <v/>
      </c>
      <c r="I163" s="20">
        <f>IF(OR(A163&amp;""="",NOT(ISNUMBER(B163)),NOT(ISNUMBER(E163))),"",B163+E163)</f>
        <v/>
      </c>
      <c r="J163" s="18">
        <f>IF(A163&amp;""="","",SUMIFS('المدفوعات'!$C$6:$C$1005,'المدفوعات'!$B$6:$B$1005,A163&amp;""))</f>
        <v/>
      </c>
      <c r="K163" s="18">
        <f>IF(OR(A163&amp;""="",NOT(ISNUMBER(D163))),"",ROUND(D163-J163,2))</f>
        <v/>
      </c>
      <c r="L163" s="6">
        <f>IF(K163="","",IF(K163&lt;=0,"مسددة",IF(AND(ISNUMBER(I163),I163&lt;'الإعدادات'!$B$4),"متأخرة",IF(J163&gt;0,"مدفوعة جزئيًا","مستحقة"))))</f>
        <v/>
      </c>
      <c r="M163" s="21">
        <f>IF(L163="متأخرة",'الإعدادات'!$B$4-I163,"")</f>
        <v/>
      </c>
    </row>
    <row r="164">
      <c r="A164" s="5" t="n"/>
      <c r="B164" s="13" t="n"/>
      <c r="C164" s="5" t="n"/>
      <c r="D164" s="16" t="n"/>
      <c r="E164" s="14" t="n"/>
      <c r="F164" s="5" t="n"/>
      <c r="G164" s="6">
        <f>IF(C164&amp;""="","",IFERROR(INDEX('المشاريع'!$B$6:$B$205,MATCH(C164&amp;"",'المشاريع'!$A$6:$A$205,0))&amp;"","كود غير موجود"))</f>
        <v/>
      </c>
      <c r="H164" s="6">
        <f>IF(C164&amp;""="","",IFERROR(INDEX('المشاريع'!$C$6:$C$205,MATCH(C164&amp;"",'المشاريع'!$A$6:$A$205,0))&amp;"","كود غير موجود"))</f>
        <v/>
      </c>
      <c r="I164" s="20">
        <f>IF(OR(A164&amp;""="",NOT(ISNUMBER(B164)),NOT(ISNUMBER(E164))),"",B164+E164)</f>
        <v/>
      </c>
      <c r="J164" s="18">
        <f>IF(A164&amp;""="","",SUMIFS('المدفوعات'!$C$6:$C$1005,'المدفوعات'!$B$6:$B$1005,A164&amp;""))</f>
        <v/>
      </c>
      <c r="K164" s="18">
        <f>IF(OR(A164&amp;""="",NOT(ISNUMBER(D164))),"",ROUND(D164-J164,2))</f>
        <v/>
      </c>
      <c r="L164" s="6">
        <f>IF(K164="","",IF(K164&lt;=0,"مسددة",IF(AND(ISNUMBER(I164),I164&lt;'الإعدادات'!$B$4),"متأخرة",IF(J164&gt;0,"مدفوعة جزئيًا","مستحقة"))))</f>
        <v/>
      </c>
      <c r="M164" s="21">
        <f>IF(L164="متأخرة",'الإعدادات'!$B$4-I164,"")</f>
        <v/>
      </c>
    </row>
    <row r="165">
      <c r="A165" s="5" t="n"/>
      <c r="B165" s="13" t="n"/>
      <c r="C165" s="5" t="n"/>
      <c r="D165" s="16" t="n"/>
      <c r="E165" s="14" t="n"/>
      <c r="F165" s="5" t="n"/>
      <c r="G165" s="6">
        <f>IF(C165&amp;""="","",IFERROR(INDEX('المشاريع'!$B$6:$B$205,MATCH(C165&amp;"",'المشاريع'!$A$6:$A$205,0))&amp;"","كود غير موجود"))</f>
        <v/>
      </c>
      <c r="H165" s="6">
        <f>IF(C165&amp;""="","",IFERROR(INDEX('المشاريع'!$C$6:$C$205,MATCH(C165&amp;"",'المشاريع'!$A$6:$A$205,0))&amp;"","كود غير موجود"))</f>
        <v/>
      </c>
      <c r="I165" s="20">
        <f>IF(OR(A165&amp;""="",NOT(ISNUMBER(B165)),NOT(ISNUMBER(E165))),"",B165+E165)</f>
        <v/>
      </c>
      <c r="J165" s="18">
        <f>IF(A165&amp;""="","",SUMIFS('المدفوعات'!$C$6:$C$1005,'المدفوعات'!$B$6:$B$1005,A165&amp;""))</f>
        <v/>
      </c>
      <c r="K165" s="18">
        <f>IF(OR(A165&amp;""="",NOT(ISNUMBER(D165))),"",ROUND(D165-J165,2))</f>
        <v/>
      </c>
      <c r="L165" s="6">
        <f>IF(K165="","",IF(K165&lt;=0,"مسددة",IF(AND(ISNUMBER(I165),I165&lt;'الإعدادات'!$B$4),"متأخرة",IF(J165&gt;0,"مدفوعة جزئيًا","مستحقة"))))</f>
        <v/>
      </c>
      <c r="M165" s="21">
        <f>IF(L165="متأخرة",'الإعدادات'!$B$4-I165,"")</f>
        <v/>
      </c>
    </row>
    <row r="166">
      <c r="A166" s="5" t="n"/>
      <c r="B166" s="13" t="n"/>
      <c r="C166" s="5" t="n"/>
      <c r="D166" s="16" t="n"/>
      <c r="E166" s="14" t="n"/>
      <c r="F166" s="5" t="n"/>
      <c r="G166" s="6">
        <f>IF(C166&amp;""="","",IFERROR(INDEX('المشاريع'!$B$6:$B$205,MATCH(C166&amp;"",'المشاريع'!$A$6:$A$205,0))&amp;"","كود غير موجود"))</f>
        <v/>
      </c>
      <c r="H166" s="6">
        <f>IF(C166&amp;""="","",IFERROR(INDEX('المشاريع'!$C$6:$C$205,MATCH(C166&amp;"",'المشاريع'!$A$6:$A$205,0))&amp;"","كود غير موجود"))</f>
        <v/>
      </c>
      <c r="I166" s="20">
        <f>IF(OR(A166&amp;""="",NOT(ISNUMBER(B166)),NOT(ISNUMBER(E166))),"",B166+E166)</f>
        <v/>
      </c>
      <c r="J166" s="18">
        <f>IF(A166&amp;""="","",SUMIFS('المدفوعات'!$C$6:$C$1005,'المدفوعات'!$B$6:$B$1005,A166&amp;""))</f>
        <v/>
      </c>
      <c r="K166" s="18">
        <f>IF(OR(A166&amp;""="",NOT(ISNUMBER(D166))),"",ROUND(D166-J166,2))</f>
        <v/>
      </c>
      <c r="L166" s="6">
        <f>IF(K166="","",IF(K166&lt;=0,"مسددة",IF(AND(ISNUMBER(I166),I166&lt;'الإعدادات'!$B$4),"متأخرة",IF(J166&gt;0,"مدفوعة جزئيًا","مستحقة"))))</f>
        <v/>
      </c>
      <c r="M166" s="21">
        <f>IF(L166="متأخرة",'الإعدادات'!$B$4-I166,"")</f>
        <v/>
      </c>
    </row>
    <row r="167">
      <c r="A167" s="5" t="n"/>
      <c r="B167" s="13" t="n"/>
      <c r="C167" s="5" t="n"/>
      <c r="D167" s="16" t="n"/>
      <c r="E167" s="14" t="n"/>
      <c r="F167" s="5" t="n"/>
      <c r="G167" s="6">
        <f>IF(C167&amp;""="","",IFERROR(INDEX('المشاريع'!$B$6:$B$205,MATCH(C167&amp;"",'المشاريع'!$A$6:$A$205,0))&amp;"","كود غير موجود"))</f>
        <v/>
      </c>
      <c r="H167" s="6">
        <f>IF(C167&amp;""="","",IFERROR(INDEX('المشاريع'!$C$6:$C$205,MATCH(C167&amp;"",'المشاريع'!$A$6:$A$205,0))&amp;"","كود غير موجود"))</f>
        <v/>
      </c>
      <c r="I167" s="20">
        <f>IF(OR(A167&amp;""="",NOT(ISNUMBER(B167)),NOT(ISNUMBER(E167))),"",B167+E167)</f>
        <v/>
      </c>
      <c r="J167" s="18">
        <f>IF(A167&amp;""="","",SUMIFS('المدفوعات'!$C$6:$C$1005,'المدفوعات'!$B$6:$B$1005,A167&amp;""))</f>
        <v/>
      </c>
      <c r="K167" s="18">
        <f>IF(OR(A167&amp;""="",NOT(ISNUMBER(D167))),"",ROUND(D167-J167,2))</f>
        <v/>
      </c>
      <c r="L167" s="6">
        <f>IF(K167="","",IF(K167&lt;=0,"مسددة",IF(AND(ISNUMBER(I167),I167&lt;'الإعدادات'!$B$4),"متأخرة",IF(J167&gt;0,"مدفوعة جزئيًا","مستحقة"))))</f>
        <v/>
      </c>
      <c r="M167" s="21">
        <f>IF(L167="متأخرة",'الإعدادات'!$B$4-I167,"")</f>
        <v/>
      </c>
    </row>
    <row r="168">
      <c r="A168" s="5" t="n"/>
      <c r="B168" s="13" t="n"/>
      <c r="C168" s="5" t="n"/>
      <c r="D168" s="16" t="n"/>
      <c r="E168" s="14" t="n"/>
      <c r="F168" s="5" t="n"/>
      <c r="G168" s="6">
        <f>IF(C168&amp;""="","",IFERROR(INDEX('المشاريع'!$B$6:$B$205,MATCH(C168&amp;"",'المشاريع'!$A$6:$A$205,0))&amp;"","كود غير موجود"))</f>
        <v/>
      </c>
      <c r="H168" s="6">
        <f>IF(C168&amp;""="","",IFERROR(INDEX('المشاريع'!$C$6:$C$205,MATCH(C168&amp;"",'المشاريع'!$A$6:$A$205,0))&amp;"","كود غير موجود"))</f>
        <v/>
      </c>
      <c r="I168" s="20">
        <f>IF(OR(A168&amp;""="",NOT(ISNUMBER(B168)),NOT(ISNUMBER(E168))),"",B168+E168)</f>
        <v/>
      </c>
      <c r="J168" s="18">
        <f>IF(A168&amp;""="","",SUMIFS('المدفوعات'!$C$6:$C$1005,'المدفوعات'!$B$6:$B$1005,A168&amp;""))</f>
        <v/>
      </c>
      <c r="K168" s="18">
        <f>IF(OR(A168&amp;""="",NOT(ISNUMBER(D168))),"",ROUND(D168-J168,2))</f>
        <v/>
      </c>
      <c r="L168" s="6">
        <f>IF(K168="","",IF(K168&lt;=0,"مسددة",IF(AND(ISNUMBER(I168),I168&lt;'الإعدادات'!$B$4),"متأخرة",IF(J168&gt;0,"مدفوعة جزئيًا","مستحقة"))))</f>
        <v/>
      </c>
      <c r="M168" s="21">
        <f>IF(L168="متأخرة",'الإعدادات'!$B$4-I168,"")</f>
        <v/>
      </c>
    </row>
    <row r="169">
      <c r="A169" s="5" t="n"/>
      <c r="B169" s="13" t="n"/>
      <c r="C169" s="5" t="n"/>
      <c r="D169" s="16" t="n"/>
      <c r="E169" s="14" t="n"/>
      <c r="F169" s="5" t="n"/>
      <c r="G169" s="6">
        <f>IF(C169&amp;""="","",IFERROR(INDEX('المشاريع'!$B$6:$B$205,MATCH(C169&amp;"",'المشاريع'!$A$6:$A$205,0))&amp;"","كود غير موجود"))</f>
        <v/>
      </c>
      <c r="H169" s="6">
        <f>IF(C169&amp;""="","",IFERROR(INDEX('المشاريع'!$C$6:$C$205,MATCH(C169&amp;"",'المشاريع'!$A$6:$A$205,0))&amp;"","كود غير موجود"))</f>
        <v/>
      </c>
      <c r="I169" s="20">
        <f>IF(OR(A169&amp;""="",NOT(ISNUMBER(B169)),NOT(ISNUMBER(E169))),"",B169+E169)</f>
        <v/>
      </c>
      <c r="J169" s="18">
        <f>IF(A169&amp;""="","",SUMIFS('المدفوعات'!$C$6:$C$1005,'المدفوعات'!$B$6:$B$1005,A169&amp;""))</f>
        <v/>
      </c>
      <c r="K169" s="18">
        <f>IF(OR(A169&amp;""="",NOT(ISNUMBER(D169))),"",ROUND(D169-J169,2))</f>
        <v/>
      </c>
      <c r="L169" s="6">
        <f>IF(K169="","",IF(K169&lt;=0,"مسددة",IF(AND(ISNUMBER(I169),I169&lt;'الإعدادات'!$B$4),"متأخرة",IF(J169&gt;0,"مدفوعة جزئيًا","مستحقة"))))</f>
        <v/>
      </c>
      <c r="M169" s="21">
        <f>IF(L169="متأخرة",'الإعدادات'!$B$4-I169,"")</f>
        <v/>
      </c>
    </row>
    <row r="170">
      <c r="A170" s="5" t="n"/>
      <c r="B170" s="13" t="n"/>
      <c r="C170" s="5" t="n"/>
      <c r="D170" s="16" t="n"/>
      <c r="E170" s="14" t="n"/>
      <c r="F170" s="5" t="n"/>
      <c r="G170" s="6">
        <f>IF(C170&amp;""="","",IFERROR(INDEX('المشاريع'!$B$6:$B$205,MATCH(C170&amp;"",'المشاريع'!$A$6:$A$205,0))&amp;"","كود غير موجود"))</f>
        <v/>
      </c>
      <c r="H170" s="6">
        <f>IF(C170&amp;""="","",IFERROR(INDEX('المشاريع'!$C$6:$C$205,MATCH(C170&amp;"",'المشاريع'!$A$6:$A$205,0))&amp;"","كود غير موجود"))</f>
        <v/>
      </c>
      <c r="I170" s="20">
        <f>IF(OR(A170&amp;""="",NOT(ISNUMBER(B170)),NOT(ISNUMBER(E170))),"",B170+E170)</f>
        <v/>
      </c>
      <c r="J170" s="18">
        <f>IF(A170&amp;""="","",SUMIFS('المدفوعات'!$C$6:$C$1005,'المدفوعات'!$B$6:$B$1005,A170&amp;""))</f>
        <v/>
      </c>
      <c r="K170" s="18">
        <f>IF(OR(A170&amp;""="",NOT(ISNUMBER(D170))),"",ROUND(D170-J170,2))</f>
        <v/>
      </c>
      <c r="L170" s="6">
        <f>IF(K170="","",IF(K170&lt;=0,"مسددة",IF(AND(ISNUMBER(I170),I170&lt;'الإعدادات'!$B$4),"متأخرة",IF(J170&gt;0,"مدفوعة جزئيًا","مستحقة"))))</f>
        <v/>
      </c>
      <c r="M170" s="21">
        <f>IF(L170="متأخرة",'الإعدادات'!$B$4-I170,"")</f>
        <v/>
      </c>
    </row>
    <row r="171">
      <c r="A171" s="5" t="n"/>
      <c r="B171" s="13" t="n"/>
      <c r="C171" s="5" t="n"/>
      <c r="D171" s="16" t="n"/>
      <c r="E171" s="14" t="n"/>
      <c r="F171" s="5" t="n"/>
      <c r="G171" s="6">
        <f>IF(C171&amp;""="","",IFERROR(INDEX('المشاريع'!$B$6:$B$205,MATCH(C171&amp;"",'المشاريع'!$A$6:$A$205,0))&amp;"","كود غير موجود"))</f>
        <v/>
      </c>
      <c r="H171" s="6">
        <f>IF(C171&amp;""="","",IFERROR(INDEX('المشاريع'!$C$6:$C$205,MATCH(C171&amp;"",'المشاريع'!$A$6:$A$205,0))&amp;"","كود غير موجود"))</f>
        <v/>
      </c>
      <c r="I171" s="20">
        <f>IF(OR(A171&amp;""="",NOT(ISNUMBER(B171)),NOT(ISNUMBER(E171))),"",B171+E171)</f>
        <v/>
      </c>
      <c r="J171" s="18">
        <f>IF(A171&amp;""="","",SUMIFS('المدفوعات'!$C$6:$C$1005,'المدفوعات'!$B$6:$B$1005,A171&amp;""))</f>
        <v/>
      </c>
      <c r="K171" s="18">
        <f>IF(OR(A171&amp;""="",NOT(ISNUMBER(D171))),"",ROUND(D171-J171,2))</f>
        <v/>
      </c>
      <c r="L171" s="6">
        <f>IF(K171="","",IF(K171&lt;=0,"مسددة",IF(AND(ISNUMBER(I171),I171&lt;'الإعدادات'!$B$4),"متأخرة",IF(J171&gt;0,"مدفوعة جزئيًا","مستحقة"))))</f>
        <v/>
      </c>
      <c r="M171" s="21">
        <f>IF(L171="متأخرة",'الإعدادات'!$B$4-I171,"")</f>
        <v/>
      </c>
    </row>
    <row r="172">
      <c r="A172" s="5" t="n"/>
      <c r="B172" s="13" t="n"/>
      <c r="C172" s="5" t="n"/>
      <c r="D172" s="16" t="n"/>
      <c r="E172" s="14" t="n"/>
      <c r="F172" s="5" t="n"/>
      <c r="G172" s="6">
        <f>IF(C172&amp;""="","",IFERROR(INDEX('المشاريع'!$B$6:$B$205,MATCH(C172&amp;"",'المشاريع'!$A$6:$A$205,0))&amp;"","كود غير موجود"))</f>
        <v/>
      </c>
      <c r="H172" s="6">
        <f>IF(C172&amp;""="","",IFERROR(INDEX('المشاريع'!$C$6:$C$205,MATCH(C172&amp;"",'المشاريع'!$A$6:$A$205,0))&amp;"","كود غير موجود"))</f>
        <v/>
      </c>
      <c r="I172" s="20">
        <f>IF(OR(A172&amp;""="",NOT(ISNUMBER(B172)),NOT(ISNUMBER(E172))),"",B172+E172)</f>
        <v/>
      </c>
      <c r="J172" s="18">
        <f>IF(A172&amp;""="","",SUMIFS('المدفوعات'!$C$6:$C$1005,'المدفوعات'!$B$6:$B$1005,A172&amp;""))</f>
        <v/>
      </c>
      <c r="K172" s="18">
        <f>IF(OR(A172&amp;""="",NOT(ISNUMBER(D172))),"",ROUND(D172-J172,2))</f>
        <v/>
      </c>
      <c r="L172" s="6">
        <f>IF(K172="","",IF(K172&lt;=0,"مسددة",IF(AND(ISNUMBER(I172),I172&lt;'الإعدادات'!$B$4),"متأخرة",IF(J172&gt;0,"مدفوعة جزئيًا","مستحقة"))))</f>
        <v/>
      </c>
      <c r="M172" s="21">
        <f>IF(L172="متأخرة",'الإعدادات'!$B$4-I172,"")</f>
        <v/>
      </c>
    </row>
    <row r="173">
      <c r="A173" s="5" t="n"/>
      <c r="B173" s="13" t="n"/>
      <c r="C173" s="5" t="n"/>
      <c r="D173" s="16" t="n"/>
      <c r="E173" s="14" t="n"/>
      <c r="F173" s="5" t="n"/>
      <c r="G173" s="6">
        <f>IF(C173&amp;""="","",IFERROR(INDEX('المشاريع'!$B$6:$B$205,MATCH(C173&amp;"",'المشاريع'!$A$6:$A$205,0))&amp;"","كود غير موجود"))</f>
        <v/>
      </c>
      <c r="H173" s="6">
        <f>IF(C173&amp;""="","",IFERROR(INDEX('المشاريع'!$C$6:$C$205,MATCH(C173&amp;"",'المشاريع'!$A$6:$A$205,0))&amp;"","كود غير موجود"))</f>
        <v/>
      </c>
      <c r="I173" s="20">
        <f>IF(OR(A173&amp;""="",NOT(ISNUMBER(B173)),NOT(ISNUMBER(E173))),"",B173+E173)</f>
        <v/>
      </c>
      <c r="J173" s="18">
        <f>IF(A173&amp;""="","",SUMIFS('المدفوعات'!$C$6:$C$1005,'المدفوعات'!$B$6:$B$1005,A173&amp;""))</f>
        <v/>
      </c>
      <c r="K173" s="18">
        <f>IF(OR(A173&amp;""="",NOT(ISNUMBER(D173))),"",ROUND(D173-J173,2))</f>
        <v/>
      </c>
      <c r="L173" s="6">
        <f>IF(K173="","",IF(K173&lt;=0,"مسددة",IF(AND(ISNUMBER(I173),I173&lt;'الإعدادات'!$B$4),"متأخرة",IF(J173&gt;0,"مدفوعة جزئيًا","مستحقة"))))</f>
        <v/>
      </c>
      <c r="M173" s="21">
        <f>IF(L173="متأخرة",'الإعدادات'!$B$4-I173,"")</f>
        <v/>
      </c>
    </row>
    <row r="174">
      <c r="A174" s="5" t="n"/>
      <c r="B174" s="13" t="n"/>
      <c r="C174" s="5" t="n"/>
      <c r="D174" s="16" t="n"/>
      <c r="E174" s="14" t="n"/>
      <c r="F174" s="5" t="n"/>
      <c r="G174" s="6">
        <f>IF(C174&amp;""="","",IFERROR(INDEX('المشاريع'!$B$6:$B$205,MATCH(C174&amp;"",'المشاريع'!$A$6:$A$205,0))&amp;"","كود غير موجود"))</f>
        <v/>
      </c>
      <c r="H174" s="6">
        <f>IF(C174&amp;""="","",IFERROR(INDEX('المشاريع'!$C$6:$C$205,MATCH(C174&amp;"",'المشاريع'!$A$6:$A$205,0))&amp;"","كود غير موجود"))</f>
        <v/>
      </c>
      <c r="I174" s="20">
        <f>IF(OR(A174&amp;""="",NOT(ISNUMBER(B174)),NOT(ISNUMBER(E174))),"",B174+E174)</f>
        <v/>
      </c>
      <c r="J174" s="18">
        <f>IF(A174&amp;""="","",SUMIFS('المدفوعات'!$C$6:$C$1005,'المدفوعات'!$B$6:$B$1005,A174&amp;""))</f>
        <v/>
      </c>
      <c r="K174" s="18">
        <f>IF(OR(A174&amp;""="",NOT(ISNUMBER(D174))),"",ROUND(D174-J174,2))</f>
        <v/>
      </c>
      <c r="L174" s="6">
        <f>IF(K174="","",IF(K174&lt;=0,"مسددة",IF(AND(ISNUMBER(I174),I174&lt;'الإعدادات'!$B$4),"متأخرة",IF(J174&gt;0,"مدفوعة جزئيًا","مستحقة"))))</f>
        <v/>
      </c>
      <c r="M174" s="21">
        <f>IF(L174="متأخرة",'الإعدادات'!$B$4-I174,"")</f>
        <v/>
      </c>
    </row>
    <row r="175">
      <c r="A175" s="5" t="n"/>
      <c r="B175" s="13" t="n"/>
      <c r="C175" s="5" t="n"/>
      <c r="D175" s="16" t="n"/>
      <c r="E175" s="14" t="n"/>
      <c r="F175" s="5" t="n"/>
      <c r="G175" s="6">
        <f>IF(C175&amp;""="","",IFERROR(INDEX('المشاريع'!$B$6:$B$205,MATCH(C175&amp;"",'المشاريع'!$A$6:$A$205,0))&amp;"","كود غير موجود"))</f>
        <v/>
      </c>
      <c r="H175" s="6">
        <f>IF(C175&amp;""="","",IFERROR(INDEX('المشاريع'!$C$6:$C$205,MATCH(C175&amp;"",'المشاريع'!$A$6:$A$205,0))&amp;"","كود غير موجود"))</f>
        <v/>
      </c>
      <c r="I175" s="20">
        <f>IF(OR(A175&amp;""="",NOT(ISNUMBER(B175)),NOT(ISNUMBER(E175))),"",B175+E175)</f>
        <v/>
      </c>
      <c r="J175" s="18">
        <f>IF(A175&amp;""="","",SUMIFS('المدفوعات'!$C$6:$C$1005,'المدفوعات'!$B$6:$B$1005,A175&amp;""))</f>
        <v/>
      </c>
      <c r="K175" s="18">
        <f>IF(OR(A175&amp;""="",NOT(ISNUMBER(D175))),"",ROUND(D175-J175,2))</f>
        <v/>
      </c>
      <c r="L175" s="6">
        <f>IF(K175="","",IF(K175&lt;=0,"مسددة",IF(AND(ISNUMBER(I175),I175&lt;'الإعدادات'!$B$4),"متأخرة",IF(J175&gt;0,"مدفوعة جزئيًا","مستحقة"))))</f>
        <v/>
      </c>
      <c r="M175" s="21">
        <f>IF(L175="متأخرة",'الإعدادات'!$B$4-I175,"")</f>
        <v/>
      </c>
    </row>
    <row r="176">
      <c r="A176" s="5" t="n"/>
      <c r="B176" s="13" t="n"/>
      <c r="C176" s="5" t="n"/>
      <c r="D176" s="16" t="n"/>
      <c r="E176" s="14" t="n"/>
      <c r="F176" s="5" t="n"/>
      <c r="G176" s="6">
        <f>IF(C176&amp;""="","",IFERROR(INDEX('المشاريع'!$B$6:$B$205,MATCH(C176&amp;"",'المشاريع'!$A$6:$A$205,0))&amp;"","كود غير موجود"))</f>
        <v/>
      </c>
      <c r="H176" s="6">
        <f>IF(C176&amp;""="","",IFERROR(INDEX('المشاريع'!$C$6:$C$205,MATCH(C176&amp;"",'المشاريع'!$A$6:$A$205,0))&amp;"","كود غير موجود"))</f>
        <v/>
      </c>
      <c r="I176" s="20">
        <f>IF(OR(A176&amp;""="",NOT(ISNUMBER(B176)),NOT(ISNUMBER(E176))),"",B176+E176)</f>
        <v/>
      </c>
      <c r="J176" s="18">
        <f>IF(A176&amp;""="","",SUMIFS('المدفوعات'!$C$6:$C$1005,'المدفوعات'!$B$6:$B$1005,A176&amp;""))</f>
        <v/>
      </c>
      <c r="K176" s="18">
        <f>IF(OR(A176&amp;""="",NOT(ISNUMBER(D176))),"",ROUND(D176-J176,2))</f>
        <v/>
      </c>
      <c r="L176" s="6">
        <f>IF(K176="","",IF(K176&lt;=0,"مسددة",IF(AND(ISNUMBER(I176),I176&lt;'الإعدادات'!$B$4),"متأخرة",IF(J176&gt;0,"مدفوعة جزئيًا","مستحقة"))))</f>
        <v/>
      </c>
      <c r="M176" s="21">
        <f>IF(L176="متأخرة",'الإعدادات'!$B$4-I176,"")</f>
        <v/>
      </c>
    </row>
    <row r="177">
      <c r="A177" s="5" t="n"/>
      <c r="B177" s="13" t="n"/>
      <c r="C177" s="5" t="n"/>
      <c r="D177" s="16" t="n"/>
      <c r="E177" s="14" t="n"/>
      <c r="F177" s="5" t="n"/>
      <c r="G177" s="6">
        <f>IF(C177&amp;""="","",IFERROR(INDEX('المشاريع'!$B$6:$B$205,MATCH(C177&amp;"",'المشاريع'!$A$6:$A$205,0))&amp;"","كود غير موجود"))</f>
        <v/>
      </c>
      <c r="H177" s="6">
        <f>IF(C177&amp;""="","",IFERROR(INDEX('المشاريع'!$C$6:$C$205,MATCH(C177&amp;"",'المشاريع'!$A$6:$A$205,0))&amp;"","كود غير موجود"))</f>
        <v/>
      </c>
      <c r="I177" s="20">
        <f>IF(OR(A177&amp;""="",NOT(ISNUMBER(B177)),NOT(ISNUMBER(E177))),"",B177+E177)</f>
        <v/>
      </c>
      <c r="J177" s="18">
        <f>IF(A177&amp;""="","",SUMIFS('المدفوعات'!$C$6:$C$1005,'المدفوعات'!$B$6:$B$1005,A177&amp;""))</f>
        <v/>
      </c>
      <c r="K177" s="18">
        <f>IF(OR(A177&amp;""="",NOT(ISNUMBER(D177))),"",ROUND(D177-J177,2))</f>
        <v/>
      </c>
      <c r="L177" s="6">
        <f>IF(K177="","",IF(K177&lt;=0,"مسددة",IF(AND(ISNUMBER(I177),I177&lt;'الإعدادات'!$B$4),"متأخرة",IF(J177&gt;0,"مدفوعة جزئيًا","مستحقة"))))</f>
        <v/>
      </c>
      <c r="M177" s="21">
        <f>IF(L177="متأخرة",'الإعدادات'!$B$4-I177,"")</f>
        <v/>
      </c>
    </row>
    <row r="178">
      <c r="A178" s="5" t="n"/>
      <c r="B178" s="13" t="n"/>
      <c r="C178" s="5" t="n"/>
      <c r="D178" s="16" t="n"/>
      <c r="E178" s="14" t="n"/>
      <c r="F178" s="5" t="n"/>
      <c r="G178" s="6">
        <f>IF(C178&amp;""="","",IFERROR(INDEX('المشاريع'!$B$6:$B$205,MATCH(C178&amp;"",'المشاريع'!$A$6:$A$205,0))&amp;"","كود غير موجود"))</f>
        <v/>
      </c>
      <c r="H178" s="6">
        <f>IF(C178&amp;""="","",IFERROR(INDEX('المشاريع'!$C$6:$C$205,MATCH(C178&amp;"",'المشاريع'!$A$6:$A$205,0))&amp;"","كود غير موجود"))</f>
        <v/>
      </c>
      <c r="I178" s="20">
        <f>IF(OR(A178&amp;""="",NOT(ISNUMBER(B178)),NOT(ISNUMBER(E178))),"",B178+E178)</f>
        <v/>
      </c>
      <c r="J178" s="18">
        <f>IF(A178&amp;""="","",SUMIFS('المدفوعات'!$C$6:$C$1005,'المدفوعات'!$B$6:$B$1005,A178&amp;""))</f>
        <v/>
      </c>
      <c r="K178" s="18">
        <f>IF(OR(A178&amp;""="",NOT(ISNUMBER(D178))),"",ROUND(D178-J178,2))</f>
        <v/>
      </c>
      <c r="L178" s="6">
        <f>IF(K178="","",IF(K178&lt;=0,"مسددة",IF(AND(ISNUMBER(I178),I178&lt;'الإعدادات'!$B$4),"متأخرة",IF(J178&gt;0,"مدفوعة جزئيًا","مستحقة"))))</f>
        <v/>
      </c>
      <c r="M178" s="21">
        <f>IF(L178="متأخرة",'الإعدادات'!$B$4-I178,"")</f>
        <v/>
      </c>
    </row>
    <row r="179">
      <c r="A179" s="5" t="n"/>
      <c r="B179" s="13" t="n"/>
      <c r="C179" s="5" t="n"/>
      <c r="D179" s="16" t="n"/>
      <c r="E179" s="14" t="n"/>
      <c r="F179" s="5" t="n"/>
      <c r="G179" s="6">
        <f>IF(C179&amp;""="","",IFERROR(INDEX('المشاريع'!$B$6:$B$205,MATCH(C179&amp;"",'المشاريع'!$A$6:$A$205,0))&amp;"","كود غير موجود"))</f>
        <v/>
      </c>
      <c r="H179" s="6">
        <f>IF(C179&amp;""="","",IFERROR(INDEX('المشاريع'!$C$6:$C$205,MATCH(C179&amp;"",'المشاريع'!$A$6:$A$205,0))&amp;"","كود غير موجود"))</f>
        <v/>
      </c>
      <c r="I179" s="20">
        <f>IF(OR(A179&amp;""="",NOT(ISNUMBER(B179)),NOT(ISNUMBER(E179))),"",B179+E179)</f>
        <v/>
      </c>
      <c r="J179" s="18">
        <f>IF(A179&amp;""="","",SUMIFS('المدفوعات'!$C$6:$C$1005,'المدفوعات'!$B$6:$B$1005,A179&amp;""))</f>
        <v/>
      </c>
      <c r="K179" s="18">
        <f>IF(OR(A179&amp;""="",NOT(ISNUMBER(D179))),"",ROUND(D179-J179,2))</f>
        <v/>
      </c>
      <c r="L179" s="6">
        <f>IF(K179="","",IF(K179&lt;=0,"مسددة",IF(AND(ISNUMBER(I179),I179&lt;'الإعدادات'!$B$4),"متأخرة",IF(J179&gt;0,"مدفوعة جزئيًا","مستحقة"))))</f>
        <v/>
      </c>
      <c r="M179" s="21">
        <f>IF(L179="متأخرة",'الإعدادات'!$B$4-I179,"")</f>
        <v/>
      </c>
    </row>
    <row r="180">
      <c r="A180" s="5" t="n"/>
      <c r="B180" s="13" t="n"/>
      <c r="C180" s="5" t="n"/>
      <c r="D180" s="16" t="n"/>
      <c r="E180" s="14" t="n"/>
      <c r="F180" s="5" t="n"/>
      <c r="G180" s="6">
        <f>IF(C180&amp;""="","",IFERROR(INDEX('المشاريع'!$B$6:$B$205,MATCH(C180&amp;"",'المشاريع'!$A$6:$A$205,0))&amp;"","كود غير موجود"))</f>
        <v/>
      </c>
      <c r="H180" s="6">
        <f>IF(C180&amp;""="","",IFERROR(INDEX('المشاريع'!$C$6:$C$205,MATCH(C180&amp;"",'المشاريع'!$A$6:$A$205,0))&amp;"","كود غير موجود"))</f>
        <v/>
      </c>
      <c r="I180" s="20">
        <f>IF(OR(A180&amp;""="",NOT(ISNUMBER(B180)),NOT(ISNUMBER(E180))),"",B180+E180)</f>
        <v/>
      </c>
      <c r="J180" s="18">
        <f>IF(A180&amp;""="","",SUMIFS('المدفوعات'!$C$6:$C$1005,'المدفوعات'!$B$6:$B$1005,A180&amp;""))</f>
        <v/>
      </c>
      <c r="K180" s="18">
        <f>IF(OR(A180&amp;""="",NOT(ISNUMBER(D180))),"",ROUND(D180-J180,2))</f>
        <v/>
      </c>
      <c r="L180" s="6">
        <f>IF(K180="","",IF(K180&lt;=0,"مسددة",IF(AND(ISNUMBER(I180),I180&lt;'الإعدادات'!$B$4),"متأخرة",IF(J180&gt;0,"مدفوعة جزئيًا","مستحقة"))))</f>
        <v/>
      </c>
      <c r="M180" s="21">
        <f>IF(L180="متأخرة",'الإعدادات'!$B$4-I180,"")</f>
        <v/>
      </c>
    </row>
    <row r="181">
      <c r="A181" s="5" t="n"/>
      <c r="B181" s="13" t="n"/>
      <c r="C181" s="5" t="n"/>
      <c r="D181" s="16" t="n"/>
      <c r="E181" s="14" t="n"/>
      <c r="F181" s="5" t="n"/>
      <c r="G181" s="6">
        <f>IF(C181&amp;""="","",IFERROR(INDEX('المشاريع'!$B$6:$B$205,MATCH(C181&amp;"",'المشاريع'!$A$6:$A$205,0))&amp;"","كود غير موجود"))</f>
        <v/>
      </c>
      <c r="H181" s="6">
        <f>IF(C181&amp;""="","",IFERROR(INDEX('المشاريع'!$C$6:$C$205,MATCH(C181&amp;"",'المشاريع'!$A$6:$A$205,0))&amp;"","كود غير موجود"))</f>
        <v/>
      </c>
      <c r="I181" s="20">
        <f>IF(OR(A181&amp;""="",NOT(ISNUMBER(B181)),NOT(ISNUMBER(E181))),"",B181+E181)</f>
        <v/>
      </c>
      <c r="J181" s="18">
        <f>IF(A181&amp;""="","",SUMIFS('المدفوعات'!$C$6:$C$1005,'المدفوعات'!$B$6:$B$1005,A181&amp;""))</f>
        <v/>
      </c>
      <c r="K181" s="18">
        <f>IF(OR(A181&amp;""="",NOT(ISNUMBER(D181))),"",ROUND(D181-J181,2))</f>
        <v/>
      </c>
      <c r="L181" s="6">
        <f>IF(K181="","",IF(K181&lt;=0,"مسددة",IF(AND(ISNUMBER(I181),I181&lt;'الإعدادات'!$B$4),"متأخرة",IF(J181&gt;0,"مدفوعة جزئيًا","مستحقة"))))</f>
        <v/>
      </c>
      <c r="M181" s="21">
        <f>IF(L181="متأخرة",'الإعدادات'!$B$4-I181,"")</f>
        <v/>
      </c>
    </row>
    <row r="182">
      <c r="A182" s="5" t="n"/>
      <c r="B182" s="13" t="n"/>
      <c r="C182" s="5" t="n"/>
      <c r="D182" s="16" t="n"/>
      <c r="E182" s="14" t="n"/>
      <c r="F182" s="5" t="n"/>
      <c r="G182" s="6">
        <f>IF(C182&amp;""="","",IFERROR(INDEX('المشاريع'!$B$6:$B$205,MATCH(C182&amp;"",'المشاريع'!$A$6:$A$205,0))&amp;"","كود غير موجود"))</f>
        <v/>
      </c>
      <c r="H182" s="6">
        <f>IF(C182&amp;""="","",IFERROR(INDEX('المشاريع'!$C$6:$C$205,MATCH(C182&amp;"",'المشاريع'!$A$6:$A$205,0))&amp;"","كود غير موجود"))</f>
        <v/>
      </c>
      <c r="I182" s="20">
        <f>IF(OR(A182&amp;""="",NOT(ISNUMBER(B182)),NOT(ISNUMBER(E182))),"",B182+E182)</f>
        <v/>
      </c>
      <c r="J182" s="18">
        <f>IF(A182&amp;""="","",SUMIFS('المدفوعات'!$C$6:$C$1005,'المدفوعات'!$B$6:$B$1005,A182&amp;""))</f>
        <v/>
      </c>
      <c r="K182" s="18">
        <f>IF(OR(A182&amp;""="",NOT(ISNUMBER(D182))),"",ROUND(D182-J182,2))</f>
        <v/>
      </c>
      <c r="L182" s="6">
        <f>IF(K182="","",IF(K182&lt;=0,"مسددة",IF(AND(ISNUMBER(I182),I182&lt;'الإعدادات'!$B$4),"متأخرة",IF(J182&gt;0,"مدفوعة جزئيًا","مستحقة"))))</f>
        <v/>
      </c>
      <c r="M182" s="21">
        <f>IF(L182="متأخرة",'الإعدادات'!$B$4-I182,"")</f>
        <v/>
      </c>
    </row>
    <row r="183">
      <c r="A183" s="5" t="n"/>
      <c r="B183" s="13" t="n"/>
      <c r="C183" s="5" t="n"/>
      <c r="D183" s="16" t="n"/>
      <c r="E183" s="14" t="n"/>
      <c r="F183" s="5" t="n"/>
      <c r="G183" s="6">
        <f>IF(C183&amp;""="","",IFERROR(INDEX('المشاريع'!$B$6:$B$205,MATCH(C183&amp;"",'المشاريع'!$A$6:$A$205,0))&amp;"","كود غير موجود"))</f>
        <v/>
      </c>
      <c r="H183" s="6">
        <f>IF(C183&amp;""="","",IFERROR(INDEX('المشاريع'!$C$6:$C$205,MATCH(C183&amp;"",'المشاريع'!$A$6:$A$205,0))&amp;"","كود غير موجود"))</f>
        <v/>
      </c>
      <c r="I183" s="20">
        <f>IF(OR(A183&amp;""="",NOT(ISNUMBER(B183)),NOT(ISNUMBER(E183))),"",B183+E183)</f>
        <v/>
      </c>
      <c r="J183" s="18">
        <f>IF(A183&amp;""="","",SUMIFS('المدفوعات'!$C$6:$C$1005,'المدفوعات'!$B$6:$B$1005,A183&amp;""))</f>
        <v/>
      </c>
      <c r="K183" s="18">
        <f>IF(OR(A183&amp;""="",NOT(ISNUMBER(D183))),"",ROUND(D183-J183,2))</f>
        <v/>
      </c>
      <c r="L183" s="6">
        <f>IF(K183="","",IF(K183&lt;=0,"مسددة",IF(AND(ISNUMBER(I183),I183&lt;'الإعدادات'!$B$4),"متأخرة",IF(J183&gt;0,"مدفوعة جزئيًا","مستحقة"))))</f>
        <v/>
      </c>
      <c r="M183" s="21">
        <f>IF(L183="متأخرة",'الإعدادات'!$B$4-I183,"")</f>
        <v/>
      </c>
    </row>
    <row r="184">
      <c r="A184" s="5" t="n"/>
      <c r="B184" s="13" t="n"/>
      <c r="C184" s="5" t="n"/>
      <c r="D184" s="16" t="n"/>
      <c r="E184" s="14" t="n"/>
      <c r="F184" s="5" t="n"/>
      <c r="G184" s="6">
        <f>IF(C184&amp;""="","",IFERROR(INDEX('المشاريع'!$B$6:$B$205,MATCH(C184&amp;"",'المشاريع'!$A$6:$A$205,0))&amp;"","كود غير موجود"))</f>
        <v/>
      </c>
      <c r="H184" s="6">
        <f>IF(C184&amp;""="","",IFERROR(INDEX('المشاريع'!$C$6:$C$205,MATCH(C184&amp;"",'المشاريع'!$A$6:$A$205,0))&amp;"","كود غير موجود"))</f>
        <v/>
      </c>
      <c r="I184" s="20">
        <f>IF(OR(A184&amp;""="",NOT(ISNUMBER(B184)),NOT(ISNUMBER(E184))),"",B184+E184)</f>
        <v/>
      </c>
      <c r="J184" s="18">
        <f>IF(A184&amp;""="","",SUMIFS('المدفوعات'!$C$6:$C$1005,'المدفوعات'!$B$6:$B$1005,A184&amp;""))</f>
        <v/>
      </c>
      <c r="K184" s="18">
        <f>IF(OR(A184&amp;""="",NOT(ISNUMBER(D184))),"",ROUND(D184-J184,2))</f>
        <v/>
      </c>
      <c r="L184" s="6">
        <f>IF(K184="","",IF(K184&lt;=0,"مسددة",IF(AND(ISNUMBER(I184),I184&lt;'الإعدادات'!$B$4),"متأخرة",IF(J184&gt;0,"مدفوعة جزئيًا","مستحقة"))))</f>
        <v/>
      </c>
      <c r="M184" s="21">
        <f>IF(L184="متأخرة",'الإعدادات'!$B$4-I184,"")</f>
        <v/>
      </c>
    </row>
    <row r="185">
      <c r="A185" s="5" t="n"/>
      <c r="B185" s="13" t="n"/>
      <c r="C185" s="5" t="n"/>
      <c r="D185" s="16" t="n"/>
      <c r="E185" s="14" t="n"/>
      <c r="F185" s="5" t="n"/>
      <c r="G185" s="6">
        <f>IF(C185&amp;""="","",IFERROR(INDEX('المشاريع'!$B$6:$B$205,MATCH(C185&amp;"",'المشاريع'!$A$6:$A$205,0))&amp;"","كود غير موجود"))</f>
        <v/>
      </c>
      <c r="H185" s="6">
        <f>IF(C185&amp;""="","",IFERROR(INDEX('المشاريع'!$C$6:$C$205,MATCH(C185&amp;"",'المشاريع'!$A$6:$A$205,0))&amp;"","كود غير موجود"))</f>
        <v/>
      </c>
      <c r="I185" s="20">
        <f>IF(OR(A185&amp;""="",NOT(ISNUMBER(B185)),NOT(ISNUMBER(E185))),"",B185+E185)</f>
        <v/>
      </c>
      <c r="J185" s="18">
        <f>IF(A185&amp;""="","",SUMIFS('المدفوعات'!$C$6:$C$1005,'المدفوعات'!$B$6:$B$1005,A185&amp;""))</f>
        <v/>
      </c>
      <c r="K185" s="18">
        <f>IF(OR(A185&amp;""="",NOT(ISNUMBER(D185))),"",ROUND(D185-J185,2))</f>
        <v/>
      </c>
      <c r="L185" s="6">
        <f>IF(K185="","",IF(K185&lt;=0,"مسددة",IF(AND(ISNUMBER(I185),I185&lt;'الإعدادات'!$B$4),"متأخرة",IF(J185&gt;0,"مدفوعة جزئيًا","مستحقة"))))</f>
        <v/>
      </c>
      <c r="M185" s="21">
        <f>IF(L185="متأخرة",'الإعدادات'!$B$4-I185,"")</f>
        <v/>
      </c>
    </row>
    <row r="186">
      <c r="A186" s="5" t="n"/>
      <c r="B186" s="13" t="n"/>
      <c r="C186" s="5" t="n"/>
      <c r="D186" s="16" t="n"/>
      <c r="E186" s="14" t="n"/>
      <c r="F186" s="5" t="n"/>
      <c r="G186" s="6">
        <f>IF(C186&amp;""="","",IFERROR(INDEX('المشاريع'!$B$6:$B$205,MATCH(C186&amp;"",'المشاريع'!$A$6:$A$205,0))&amp;"","كود غير موجود"))</f>
        <v/>
      </c>
      <c r="H186" s="6">
        <f>IF(C186&amp;""="","",IFERROR(INDEX('المشاريع'!$C$6:$C$205,MATCH(C186&amp;"",'المشاريع'!$A$6:$A$205,0))&amp;"","كود غير موجود"))</f>
        <v/>
      </c>
      <c r="I186" s="20">
        <f>IF(OR(A186&amp;""="",NOT(ISNUMBER(B186)),NOT(ISNUMBER(E186))),"",B186+E186)</f>
        <v/>
      </c>
      <c r="J186" s="18">
        <f>IF(A186&amp;""="","",SUMIFS('المدفوعات'!$C$6:$C$1005,'المدفوعات'!$B$6:$B$1005,A186&amp;""))</f>
        <v/>
      </c>
      <c r="K186" s="18">
        <f>IF(OR(A186&amp;""="",NOT(ISNUMBER(D186))),"",ROUND(D186-J186,2))</f>
        <v/>
      </c>
      <c r="L186" s="6">
        <f>IF(K186="","",IF(K186&lt;=0,"مسددة",IF(AND(ISNUMBER(I186),I186&lt;'الإعدادات'!$B$4),"متأخرة",IF(J186&gt;0,"مدفوعة جزئيًا","مستحقة"))))</f>
        <v/>
      </c>
      <c r="M186" s="21">
        <f>IF(L186="متأخرة",'الإعدادات'!$B$4-I186,"")</f>
        <v/>
      </c>
    </row>
    <row r="187">
      <c r="A187" s="5" t="n"/>
      <c r="B187" s="13" t="n"/>
      <c r="C187" s="5" t="n"/>
      <c r="D187" s="16" t="n"/>
      <c r="E187" s="14" t="n"/>
      <c r="F187" s="5" t="n"/>
      <c r="G187" s="6">
        <f>IF(C187&amp;""="","",IFERROR(INDEX('المشاريع'!$B$6:$B$205,MATCH(C187&amp;"",'المشاريع'!$A$6:$A$205,0))&amp;"","كود غير موجود"))</f>
        <v/>
      </c>
      <c r="H187" s="6">
        <f>IF(C187&amp;""="","",IFERROR(INDEX('المشاريع'!$C$6:$C$205,MATCH(C187&amp;"",'المشاريع'!$A$6:$A$205,0))&amp;"","كود غير موجود"))</f>
        <v/>
      </c>
      <c r="I187" s="20">
        <f>IF(OR(A187&amp;""="",NOT(ISNUMBER(B187)),NOT(ISNUMBER(E187))),"",B187+E187)</f>
        <v/>
      </c>
      <c r="J187" s="18">
        <f>IF(A187&amp;""="","",SUMIFS('المدفوعات'!$C$6:$C$1005,'المدفوعات'!$B$6:$B$1005,A187&amp;""))</f>
        <v/>
      </c>
      <c r="K187" s="18">
        <f>IF(OR(A187&amp;""="",NOT(ISNUMBER(D187))),"",ROUND(D187-J187,2))</f>
        <v/>
      </c>
      <c r="L187" s="6">
        <f>IF(K187="","",IF(K187&lt;=0,"مسددة",IF(AND(ISNUMBER(I187),I187&lt;'الإعدادات'!$B$4),"متأخرة",IF(J187&gt;0,"مدفوعة جزئيًا","مستحقة"))))</f>
        <v/>
      </c>
      <c r="M187" s="21">
        <f>IF(L187="متأخرة",'الإعدادات'!$B$4-I187,"")</f>
        <v/>
      </c>
    </row>
    <row r="188">
      <c r="A188" s="5" t="n"/>
      <c r="B188" s="13" t="n"/>
      <c r="C188" s="5" t="n"/>
      <c r="D188" s="16" t="n"/>
      <c r="E188" s="14" t="n"/>
      <c r="F188" s="5" t="n"/>
      <c r="G188" s="6">
        <f>IF(C188&amp;""="","",IFERROR(INDEX('المشاريع'!$B$6:$B$205,MATCH(C188&amp;"",'المشاريع'!$A$6:$A$205,0))&amp;"","كود غير موجود"))</f>
        <v/>
      </c>
      <c r="H188" s="6">
        <f>IF(C188&amp;""="","",IFERROR(INDEX('المشاريع'!$C$6:$C$205,MATCH(C188&amp;"",'المشاريع'!$A$6:$A$205,0))&amp;"","كود غير موجود"))</f>
        <v/>
      </c>
      <c r="I188" s="20">
        <f>IF(OR(A188&amp;""="",NOT(ISNUMBER(B188)),NOT(ISNUMBER(E188))),"",B188+E188)</f>
        <v/>
      </c>
      <c r="J188" s="18">
        <f>IF(A188&amp;""="","",SUMIFS('المدفوعات'!$C$6:$C$1005,'المدفوعات'!$B$6:$B$1005,A188&amp;""))</f>
        <v/>
      </c>
      <c r="K188" s="18">
        <f>IF(OR(A188&amp;""="",NOT(ISNUMBER(D188))),"",ROUND(D188-J188,2))</f>
        <v/>
      </c>
      <c r="L188" s="6">
        <f>IF(K188="","",IF(K188&lt;=0,"مسددة",IF(AND(ISNUMBER(I188),I188&lt;'الإعدادات'!$B$4),"متأخرة",IF(J188&gt;0,"مدفوعة جزئيًا","مستحقة"))))</f>
        <v/>
      </c>
      <c r="M188" s="21">
        <f>IF(L188="متأخرة",'الإعدادات'!$B$4-I188,"")</f>
        <v/>
      </c>
    </row>
    <row r="189">
      <c r="A189" s="5" t="n"/>
      <c r="B189" s="13" t="n"/>
      <c r="C189" s="5" t="n"/>
      <c r="D189" s="16" t="n"/>
      <c r="E189" s="14" t="n"/>
      <c r="F189" s="5" t="n"/>
      <c r="G189" s="6">
        <f>IF(C189&amp;""="","",IFERROR(INDEX('المشاريع'!$B$6:$B$205,MATCH(C189&amp;"",'المشاريع'!$A$6:$A$205,0))&amp;"","كود غير موجود"))</f>
        <v/>
      </c>
      <c r="H189" s="6">
        <f>IF(C189&amp;""="","",IFERROR(INDEX('المشاريع'!$C$6:$C$205,MATCH(C189&amp;"",'المشاريع'!$A$6:$A$205,0))&amp;"","كود غير موجود"))</f>
        <v/>
      </c>
      <c r="I189" s="20">
        <f>IF(OR(A189&amp;""="",NOT(ISNUMBER(B189)),NOT(ISNUMBER(E189))),"",B189+E189)</f>
        <v/>
      </c>
      <c r="J189" s="18">
        <f>IF(A189&amp;""="","",SUMIFS('المدفوعات'!$C$6:$C$1005,'المدفوعات'!$B$6:$B$1005,A189&amp;""))</f>
        <v/>
      </c>
      <c r="K189" s="18">
        <f>IF(OR(A189&amp;""="",NOT(ISNUMBER(D189))),"",ROUND(D189-J189,2))</f>
        <v/>
      </c>
      <c r="L189" s="6">
        <f>IF(K189="","",IF(K189&lt;=0,"مسددة",IF(AND(ISNUMBER(I189),I189&lt;'الإعدادات'!$B$4),"متأخرة",IF(J189&gt;0,"مدفوعة جزئيًا","مستحقة"))))</f>
        <v/>
      </c>
      <c r="M189" s="21">
        <f>IF(L189="متأخرة",'الإعدادات'!$B$4-I189,"")</f>
        <v/>
      </c>
    </row>
    <row r="190">
      <c r="A190" s="5" t="n"/>
      <c r="B190" s="13" t="n"/>
      <c r="C190" s="5" t="n"/>
      <c r="D190" s="16" t="n"/>
      <c r="E190" s="14" t="n"/>
      <c r="F190" s="5" t="n"/>
      <c r="G190" s="6">
        <f>IF(C190&amp;""="","",IFERROR(INDEX('المشاريع'!$B$6:$B$205,MATCH(C190&amp;"",'المشاريع'!$A$6:$A$205,0))&amp;"","كود غير موجود"))</f>
        <v/>
      </c>
      <c r="H190" s="6">
        <f>IF(C190&amp;""="","",IFERROR(INDEX('المشاريع'!$C$6:$C$205,MATCH(C190&amp;"",'المشاريع'!$A$6:$A$205,0))&amp;"","كود غير موجود"))</f>
        <v/>
      </c>
      <c r="I190" s="20">
        <f>IF(OR(A190&amp;""="",NOT(ISNUMBER(B190)),NOT(ISNUMBER(E190))),"",B190+E190)</f>
        <v/>
      </c>
      <c r="J190" s="18">
        <f>IF(A190&amp;""="","",SUMIFS('المدفوعات'!$C$6:$C$1005,'المدفوعات'!$B$6:$B$1005,A190&amp;""))</f>
        <v/>
      </c>
      <c r="K190" s="18">
        <f>IF(OR(A190&amp;""="",NOT(ISNUMBER(D190))),"",ROUND(D190-J190,2))</f>
        <v/>
      </c>
      <c r="L190" s="6">
        <f>IF(K190="","",IF(K190&lt;=0,"مسددة",IF(AND(ISNUMBER(I190),I190&lt;'الإعدادات'!$B$4),"متأخرة",IF(J190&gt;0,"مدفوعة جزئيًا","مستحقة"))))</f>
        <v/>
      </c>
      <c r="M190" s="21">
        <f>IF(L190="متأخرة",'الإعدادات'!$B$4-I190,"")</f>
        <v/>
      </c>
    </row>
    <row r="191">
      <c r="A191" s="5" t="n"/>
      <c r="B191" s="13" t="n"/>
      <c r="C191" s="5" t="n"/>
      <c r="D191" s="16" t="n"/>
      <c r="E191" s="14" t="n"/>
      <c r="F191" s="5" t="n"/>
      <c r="G191" s="6">
        <f>IF(C191&amp;""="","",IFERROR(INDEX('المشاريع'!$B$6:$B$205,MATCH(C191&amp;"",'المشاريع'!$A$6:$A$205,0))&amp;"","كود غير موجود"))</f>
        <v/>
      </c>
      <c r="H191" s="6">
        <f>IF(C191&amp;""="","",IFERROR(INDEX('المشاريع'!$C$6:$C$205,MATCH(C191&amp;"",'المشاريع'!$A$6:$A$205,0))&amp;"","كود غير موجود"))</f>
        <v/>
      </c>
      <c r="I191" s="20">
        <f>IF(OR(A191&amp;""="",NOT(ISNUMBER(B191)),NOT(ISNUMBER(E191))),"",B191+E191)</f>
        <v/>
      </c>
      <c r="J191" s="18">
        <f>IF(A191&amp;""="","",SUMIFS('المدفوعات'!$C$6:$C$1005,'المدفوعات'!$B$6:$B$1005,A191&amp;""))</f>
        <v/>
      </c>
      <c r="K191" s="18">
        <f>IF(OR(A191&amp;""="",NOT(ISNUMBER(D191))),"",ROUND(D191-J191,2))</f>
        <v/>
      </c>
      <c r="L191" s="6">
        <f>IF(K191="","",IF(K191&lt;=0,"مسددة",IF(AND(ISNUMBER(I191),I191&lt;'الإعدادات'!$B$4),"متأخرة",IF(J191&gt;0,"مدفوعة جزئيًا","مستحقة"))))</f>
        <v/>
      </c>
      <c r="M191" s="21">
        <f>IF(L191="متأخرة",'الإعدادات'!$B$4-I191,"")</f>
        <v/>
      </c>
    </row>
    <row r="192">
      <c r="A192" s="5" t="n"/>
      <c r="B192" s="13" t="n"/>
      <c r="C192" s="5" t="n"/>
      <c r="D192" s="16" t="n"/>
      <c r="E192" s="14" t="n"/>
      <c r="F192" s="5" t="n"/>
      <c r="G192" s="6">
        <f>IF(C192&amp;""="","",IFERROR(INDEX('المشاريع'!$B$6:$B$205,MATCH(C192&amp;"",'المشاريع'!$A$6:$A$205,0))&amp;"","كود غير موجود"))</f>
        <v/>
      </c>
      <c r="H192" s="6">
        <f>IF(C192&amp;""="","",IFERROR(INDEX('المشاريع'!$C$6:$C$205,MATCH(C192&amp;"",'المشاريع'!$A$6:$A$205,0))&amp;"","كود غير موجود"))</f>
        <v/>
      </c>
      <c r="I192" s="20">
        <f>IF(OR(A192&amp;""="",NOT(ISNUMBER(B192)),NOT(ISNUMBER(E192))),"",B192+E192)</f>
        <v/>
      </c>
      <c r="J192" s="18">
        <f>IF(A192&amp;""="","",SUMIFS('المدفوعات'!$C$6:$C$1005,'المدفوعات'!$B$6:$B$1005,A192&amp;""))</f>
        <v/>
      </c>
      <c r="K192" s="18">
        <f>IF(OR(A192&amp;""="",NOT(ISNUMBER(D192))),"",ROUND(D192-J192,2))</f>
        <v/>
      </c>
      <c r="L192" s="6">
        <f>IF(K192="","",IF(K192&lt;=0,"مسددة",IF(AND(ISNUMBER(I192),I192&lt;'الإعدادات'!$B$4),"متأخرة",IF(J192&gt;0,"مدفوعة جزئيًا","مستحقة"))))</f>
        <v/>
      </c>
      <c r="M192" s="21">
        <f>IF(L192="متأخرة",'الإعدادات'!$B$4-I192,"")</f>
        <v/>
      </c>
    </row>
    <row r="193">
      <c r="A193" s="5" t="n"/>
      <c r="B193" s="13" t="n"/>
      <c r="C193" s="5" t="n"/>
      <c r="D193" s="16" t="n"/>
      <c r="E193" s="14" t="n"/>
      <c r="F193" s="5" t="n"/>
      <c r="G193" s="6">
        <f>IF(C193&amp;""="","",IFERROR(INDEX('المشاريع'!$B$6:$B$205,MATCH(C193&amp;"",'المشاريع'!$A$6:$A$205,0))&amp;"","كود غير موجود"))</f>
        <v/>
      </c>
      <c r="H193" s="6">
        <f>IF(C193&amp;""="","",IFERROR(INDEX('المشاريع'!$C$6:$C$205,MATCH(C193&amp;"",'المشاريع'!$A$6:$A$205,0))&amp;"","كود غير موجود"))</f>
        <v/>
      </c>
      <c r="I193" s="20">
        <f>IF(OR(A193&amp;""="",NOT(ISNUMBER(B193)),NOT(ISNUMBER(E193))),"",B193+E193)</f>
        <v/>
      </c>
      <c r="J193" s="18">
        <f>IF(A193&amp;""="","",SUMIFS('المدفوعات'!$C$6:$C$1005,'المدفوعات'!$B$6:$B$1005,A193&amp;""))</f>
        <v/>
      </c>
      <c r="K193" s="18">
        <f>IF(OR(A193&amp;""="",NOT(ISNUMBER(D193))),"",ROUND(D193-J193,2))</f>
        <v/>
      </c>
      <c r="L193" s="6">
        <f>IF(K193="","",IF(K193&lt;=0,"مسددة",IF(AND(ISNUMBER(I193),I193&lt;'الإعدادات'!$B$4),"متأخرة",IF(J193&gt;0,"مدفوعة جزئيًا","مستحقة"))))</f>
        <v/>
      </c>
      <c r="M193" s="21">
        <f>IF(L193="متأخرة",'الإعدادات'!$B$4-I193,"")</f>
        <v/>
      </c>
    </row>
    <row r="194">
      <c r="A194" s="5" t="n"/>
      <c r="B194" s="13" t="n"/>
      <c r="C194" s="5" t="n"/>
      <c r="D194" s="16" t="n"/>
      <c r="E194" s="14" t="n"/>
      <c r="F194" s="5" t="n"/>
      <c r="G194" s="6">
        <f>IF(C194&amp;""="","",IFERROR(INDEX('المشاريع'!$B$6:$B$205,MATCH(C194&amp;"",'المشاريع'!$A$6:$A$205,0))&amp;"","كود غير موجود"))</f>
        <v/>
      </c>
      <c r="H194" s="6">
        <f>IF(C194&amp;""="","",IFERROR(INDEX('المشاريع'!$C$6:$C$205,MATCH(C194&amp;"",'المشاريع'!$A$6:$A$205,0))&amp;"","كود غير موجود"))</f>
        <v/>
      </c>
      <c r="I194" s="20">
        <f>IF(OR(A194&amp;""="",NOT(ISNUMBER(B194)),NOT(ISNUMBER(E194))),"",B194+E194)</f>
        <v/>
      </c>
      <c r="J194" s="18">
        <f>IF(A194&amp;""="","",SUMIFS('المدفوعات'!$C$6:$C$1005,'المدفوعات'!$B$6:$B$1005,A194&amp;""))</f>
        <v/>
      </c>
      <c r="K194" s="18">
        <f>IF(OR(A194&amp;""="",NOT(ISNUMBER(D194))),"",ROUND(D194-J194,2))</f>
        <v/>
      </c>
      <c r="L194" s="6">
        <f>IF(K194="","",IF(K194&lt;=0,"مسددة",IF(AND(ISNUMBER(I194),I194&lt;'الإعدادات'!$B$4),"متأخرة",IF(J194&gt;0,"مدفوعة جزئيًا","مستحقة"))))</f>
        <v/>
      </c>
      <c r="M194" s="21">
        <f>IF(L194="متأخرة",'الإعدادات'!$B$4-I194,"")</f>
        <v/>
      </c>
    </row>
    <row r="195">
      <c r="A195" s="5" t="n"/>
      <c r="B195" s="13" t="n"/>
      <c r="C195" s="5" t="n"/>
      <c r="D195" s="16" t="n"/>
      <c r="E195" s="14" t="n"/>
      <c r="F195" s="5" t="n"/>
      <c r="G195" s="6">
        <f>IF(C195&amp;""="","",IFERROR(INDEX('المشاريع'!$B$6:$B$205,MATCH(C195&amp;"",'المشاريع'!$A$6:$A$205,0))&amp;"","كود غير موجود"))</f>
        <v/>
      </c>
      <c r="H195" s="6">
        <f>IF(C195&amp;""="","",IFERROR(INDEX('المشاريع'!$C$6:$C$205,MATCH(C195&amp;"",'المشاريع'!$A$6:$A$205,0))&amp;"","كود غير موجود"))</f>
        <v/>
      </c>
      <c r="I195" s="20">
        <f>IF(OR(A195&amp;""="",NOT(ISNUMBER(B195)),NOT(ISNUMBER(E195))),"",B195+E195)</f>
        <v/>
      </c>
      <c r="J195" s="18">
        <f>IF(A195&amp;""="","",SUMIFS('المدفوعات'!$C$6:$C$1005,'المدفوعات'!$B$6:$B$1005,A195&amp;""))</f>
        <v/>
      </c>
      <c r="K195" s="18">
        <f>IF(OR(A195&amp;""="",NOT(ISNUMBER(D195))),"",ROUND(D195-J195,2))</f>
        <v/>
      </c>
      <c r="L195" s="6">
        <f>IF(K195="","",IF(K195&lt;=0,"مسددة",IF(AND(ISNUMBER(I195),I195&lt;'الإعدادات'!$B$4),"متأخرة",IF(J195&gt;0,"مدفوعة جزئيًا","مستحقة"))))</f>
        <v/>
      </c>
      <c r="M195" s="21">
        <f>IF(L195="متأخرة",'الإعدادات'!$B$4-I195,"")</f>
        <v/>
      </c>
    </row>
    <row r="196">
      <c r="A196" s="5" t="n"/>
      <c r="B196" s="13" t="n"/>
      <c r="C196" s="5" t="n"/>
      <c r="D196" s="16" t="n"/>
      <c r="E196" s="14" t="n"/>
      <c r="F196" s="5" t="n"/>
      <c r="G196" s="6">
        <f>IF(C196&amp;""="","",IFERROR(INDEX('المشاريع'!$B$6:$B$205,MATCH(C196&amp;"",'المشاريع'!$A$6:$A$205,0))&amp;"","كود غير موجود"))</f>
        <v/>
      </c>
      <c r="H196" s="6">
        <f>IF(C196&amp;""="","",IFERROR(INDEX('المشاريع'!$C$6:$C$205,MATCH(C196&amp;"",'المشاريع'!$A$6:$A$205,0))&amp;"","كود غير موجود"))</f>
        <v/>
      </c>
      <c r="I196" s="20">
        <f>IF(OR(A196&amp;""="",NOT(ISNUMBER(B196)),NOT(ISNUMBER(E196))),"",B196+E196)</f>
        <v/>
      </c>
      <c r="J196" s="18">
        <f>IF(A196&amp;""="","",SUMIFS('المدفوعات'!$C$6:$C$1005,'المدفوعات'!$B$6:$B$1005,A196&amp;""))</f>
        <v/>
      </c>
      <c r="K196" s="18">
        <f>IF(OR(A196&amp;""="",NOT(ISNUMBER(D196))),"",ROUND(D196-J196,2))</f>
        <v/>
      </c>
      <c r="L196" s="6">
        <f>IF(K196="","",IF(K196&lt;=0,"مسددة",IF(AND(ISNUMBER(I196),I196&lt;'الإعدادات'!$B$4),"متأخرة",IF(J196&gt;0,"مدفوعة جزئيًا","مستحقة"))))</f>
        <v/>
      </c>
      <c r="M196" s="21">
        <f>IF(L196="متأخرة",'الإعدادات'!$B$4-I196,"")</f>
        <v/>
      </c>
    </row>
    <row r="197">
      <c r="A197" s="5" t="n"/>
      <c r="B197" s="13" t="n"/>
      <c r="C197" s="5" t="n"/>
      <c r="D197" s="16" t="n"/>
      <c r="E197" s="14" t="n"/>
      <c r="F197" s="5" t="n"/>
      <c r="G197" s="6">
        <f>IF(C197&amp;""="","",IFERROR(INDEX('المشاريع'!$B$6:$B$205,MATCH(C197&amp;"",'المشاريع'!$A$6:$A$205,0))&amp;"","كود غير موجود"))</f>
        <v/>
      </c>
      <c r="H197" s="6">
        <f>IF(C197&amp;""="","",IFERROR(INDEX('المشاريع'!$C$6:$C$205,MATCH(C197&amp;"",'المشاريع'!$A$6:$A$205,0))&amp;"","كود غير موجود"))</f>
        <v/>
      </c>
      <c r="I197" s="20">
        <f>IF(OR(A197&amp;""="",NOT(ISNUMBER(B197)),NOT(ISNUMBER(E197))),"",B197+E197)</f>
        <v/>
      </c>
      <c r="J197" s="18">
        <f>IF(A197&amp;""="","",SUMIFS('المدفوعات'!$C$6:$C$1005,'المدفوعات'!$B$6:$B$1005,A197&amp;""))</f>
        <v/>
      </c>
      <c r="K197" s="18">
        <f>IF(OR(A197&amp;""="",NOT(ISNUMBER(D197))),"",ROUND(D197-J197,2))</f>
        <v/>
      </c>
      <c r="L197" s="6">
        <f>IF(K197="","",IF(K197&lt;=0,"مسددة",IF(AND(ISNUMBER(I197),I197&lt;'الإعدادات'!$B$4),"متأخرة",IF(J197&gt;0,"مدفوعة جزئيًا","مستحقة"))))</f>
        <v/>
      </c>
      <c r="M197" s="21">
        <f>IF(L197="متأخرة",'الإعدادات'!$B$4-I197,"")</f>
        <v/>
      </c>
    </row>
    <row r="198">
      <c r="A198" s="5" t="n"/>
      <c r="B198" s="13" t="n"/>
      <c r="C198" s="5" t="n"/>
      <c r="D198" s="16" t="n"/>
      <c r="E198" s="14" t="n"/>
      <c r="F198" s="5" t="n"/>
      <c r="G198" s="6">
        <f>IF(C198&amp;""="","",IFERROR(INDEX('المشاريع'!$B$6:$B$205,MATCH(C198&amp;"",'المشاريع'!$A$6:$A$205,0))&amp;"","كود غير موجود"))</f>
        <v/>
      </c>
      <c r="H198" s="6">
        <f>IF(C198&amp;""="","",IFERROR(INDEX('المشاريع'!$C$6:$C$205,MATCH(C198&amp;"",'المشاريع'!$A$6:$A$205,0))&amp;"","كود غير موجود"))</f>
        <v/>
      </c>
      <c r="I198" s="20">
        <f>IF(OR(A198&amp;""="",NOT(ISNUMBER(B198)),NOT(ISNUMBER(E198))),"",B198+E198)</f>
        <v/>
      </c>
      <c r="J198" s="18">
        <f>IF(A198&amp;""="","",SUMIFS('المدفوعات'!$C$6:$C$1005,'المدفوعات'!$B$6:$B$1005,A198&amp;""))</f>
        <v/>
      </c>
      <c r="K198" s="18">
        <f>IF(OR(A198&amp;""="",NOT(ISNUMBER(D198))),"",ROUND(D198-J198,2))</f>
        <v/>
      </c>
      <c r="L198" s="6">
        <f>IF(K198="","",IF(K198&lt;=0,"مسددة",IF(AND(ISNUMBER(I198),I198&lt;'الإعدادات'!$B$4),"متأخرة",IF(J198&gt;0,"مدفوعة جزئيًا","مستحقة"))))</f>
        <v/>
      </c>
      <c r="M198" s="21">
        <f>IF(L198="متأخرة",'الإعدادات'!$B$4-I198,"")</f>
        <v/>
      </c>
    </row>
    <row r="199">
      <c r="A199" s="5" t="n"/>
      <c r="B199" s="13" t="n"/>
      <c r="C199" s="5" t="n"/>
      <c r="D199" s="16" t="n"/>
      <c r="E199" s="14" t="n"/>
      <c r="F199" s="5" t="n"/>
      <c r="G199" s="6">
        <f>IF(C199&amp;""="","",IFERROR(INDEX('المشاريع'!$B$6:$B$205,MATCH(C199&amp;"",'المشاريع'!$A$6:$A$205,0))&amp;"","كود غير موجود"))</f>
        <v/>
      </c>
      <c r="H199" s="6">
        <f>IF(C199&amp;""="","",IFERROR(INDEX('المشاريع'!$C$6:$C$205,MATCH(C199&amp;"",'المشاريع'!$A$6:$A$205,0))&amp;"","كود غير موجود"))</f>
        <v/>
      </c>
      <c r="I199" s="20">
        <f>IF(OR(A199&amp;""="",NOT(ISNUMBER(B199)),NOT(ISNUMBER(E199))),"",B199+E199)</f>
        <v/>
      </c>
      <c r="J199" s="18">
        <f>IF(A199&amp;""="","",SUMIFS('المدفوعات'!$C$6:$C$1005,'المدفوعات'!$B$6:$B$1005,A199&amp;""))</f>
        <v/>
      </c>
      <c r="K199" s="18">
        <f>IF(OR(A199&amp;""="",NOT(ISNUMBER(D199))),"",ROUND(D199-J199,2))</f>
        <v/>
      </c>
      <c r="L199" s="6">
        <f>IF(K199="","",IF(K199&lt;=0,"مسددة",IF(AND(ISNUMBER(I199),I199&lt;'الإعدادات'!$B$4),"متأخرة",IF(J199&gt;0,"مدفوعة جزئيًا","مستحقة"))))</f>
        <v/>
      </c>
      <c r="M199" s="21">
        <f>IF(L199="متأخرة",'الإعدادات'!$B$4-I199,"")</f>
        <v/>
      </c>
    </row>
    <row r="200">
      <c r="A200" s="5" t="n"/>
      <c r="B200" s="13" t="n"/>
      <c r="C200" s="5" t="n"/>
      <c r="D200" s="16" t="n"/>
      <c r="E200" s="14" t="n"/>
      <c r="F200" s="5" t="n"/>
      <c r="G200" s="6">
        <f>IF(C200&amp;""="","",IFERROR(INDEX('المشاريع'!$B$6:$B$205,MATCH(C200&amp;"",'المشاريع'!$A$6:$A$205,0))&amp;"","كود غير موجود"))</f>
        <v/>
      </c>
      <c r="H200" s="6">
        <f>IF(C200&amp;""="","",IFERROR(INDEX('المشاريع'!$C$6:$C$205,MATCH(C200&amp;"",'المشاريع'!$A$6:$A$205,0))&amp;"","كود غير موجود"))</f>
        <v/>
      </c>
      <c r="I200" s="20">
        <f>IF(OR(A200&amp;""="",NOT(ISNUMBER(B200)),NOT(ISNUMBER(E200))),"",B200+E200)</f>
        <v/>
      </c>
      <c r="J200" s="18">
        <f>IF(A200&amp;""="","",SUMIFS('المدفوعات'!$C$6:$C$1005,'المدفوعات'!$B$6:$B$1005,A200&amp;""))</f>
        <v/>
      </c>
      <c r="K200" s="18">
        <f>IF(OR(A200&amp;""="",NOT(ISNUMBER(D200))),"",ROUND(D200-J200,2))</f>
        <v/>
      </c>
      <c r="L200" s="6">
        <f>IF(K200="","",IF(K200&lt;=0,"مسددة",IF(AND(ISNUMBER(I200),I200&lt;'الإعدادات'!$B$4),"متأخرة",IF(J200&gt;0,"مدفوعة جزئيًا","مستحقة"))))</f>
        <v/>
      </c>
      <c r="M200" s="21">
        <f>IF(L200="متأخرة",'الإعدادات'!$B$4-I200,"")</f>
        <v/>
      </c>
    </row>
    <row r="201">
      <c r="A201" s="5" t="n"/>
      <c r="B201" s="13" t="n"/>
      <c r="C201" s="5" t="n"/>
      <c r="D201" s="16" t="n"/>
      <c r="E201" s="14" t="n"/>
      <c r="F201" s="5" t="n"/>
      <c r="G201" s="6">
        <f>IF(C201&amp;""="","",IFERROR(INDEX('المشاريع'!$B$6:$B$205,MATCH(C201&amp;"",'المشاريع'!$A$6:$A$205,0))&amp;"","كود غير موجود"))</f>
        <v/>
      </c>
      <c r="H201" s="6">
        <f>IF(C201&amp;""="","",IFERROR(INDEX('المشاريع'!$C$6:$C$205,MATCH(C201&amp;"",'المشاريع'!$A$6:$A$205,0))&amp;"","كود غير موجود"))</f>
        <v/>
      </c>
      <c r="I201" s="20">
        <f>IF(OR(A201&amp;""="",NOT(ISNUMBER(B201)),NOT(ISNUMBER(E201))),"",B201+E201)</f>
        <v/>
      </c>
      <c r="J201" s="18">
        <f>IF(A201&amp;""="","",SUMIFS('المدفوعات'!$C$6:$C$1005,'المدفوعات'!$B$6:$B$1005,A201&amp;""))</f>
        <v/>
      </c>
      <c r="K201" s="18">
        <f>IF(OR(A201&amp;""="",NOT(ISNUMBER(D201))),"",ROUND(D201-J201,2))</f>
        <v/>
      </c>
      <c r="L201" s="6">
        <f>IF(K201="","",IF(K201&lt;=0,"مسددة",IF(AND(ISNUMBER(I201),I201&lt;'الإعدادات'!$B$4),"متأخرة",IF(J201&gt;0,"مدفوعة جزئيًا","مستحقة"))))</f>
        <v/>
      </c>
      <c r="M201" s="21">
        <f>IF(L201="متأخرة",'الإعدادات'!$B$4-I201,"")</f>
        <v/>
      </c>
    </row>
    <row r="202">
      <c r="A202" s="5" t="n"/>
      <c r="B202" s="13" t="n"/>
      <c r="C202" s="5" t="n"/>
      <c r="D202" s="16" t="n"/>
      <c r="E202" s="14" t="n"/>
      <c r="F202" s="5" t="n"/>
      <c r="G202" s="6">
        <f>IF(C202&amp;""="","",IFERROR(INDEX('المشاريع'!$B$6:$B$205,MATCH(C202&amp;"",'المشاريع'!$A$6:$A$205,0))&amp;"","كود غير موجود"))</f>
        <v/>
      </c>
      <c r="H202" s="6">
        <f>IF(C202&amp;""="","",IFERROR(INDEX('المشاريع'!$C$6:$C$205,MATCH(C202&amp;"",'المشاريع'!$A$6:$A$205,0))&amp;"","كود غير موجود"))</f>
        <v/>
      </c>
      <c r="I202" s="20">
        <f>IF(OR(A202&amp;""="",NOT(ISNUMBER(B202)),NOT(ISNUMBER(E202))),"",B202+E202)</f>
        <v/>
      </c>
      <c r="J202" s="18">
        <f>IF(A202&amp;""="","",SUMIFS('المدفوعات'!$C$6:$C$1005,'المدفوعات'!$B$6:$B$1005,A202&amp;""))</f>
        <v/>
      </c>
      <c r="K202" s="18">
        <f>IF(OR(A202&amp;""="",NOT(ISNUMBER(D202))),"",ROUND(D202-J202,2))</f>
        <v/>
      </c>
      <c r="L202" s="6">
        <f>IF(K202="","",IF(K202&lt;=0,"مسددة",IF(AND(ISNUMBER(I202),I202&lt;'الإعدادات'!$B$4),"متأخرة",IF(J202&gt;0,"مدفوعة جزئيًا","مستحقة"))))</f>
        <v/>
      </c>
      <c r="M202" s="21">
        <f>IF(L202="متأخرة",'الإعدادات'!$B$4-I202,"")</f>
        <v/>
      </c>
    </row>
    <row r="203">
      <c r="A203" s="5" t="n"/>
      <c r="B203" s="13" t="n"/>
      <c r="C203" s="5" t="n"/>
      <c r="D203" s="16" t="n"/>
      <c r="E203" s="14" t="n"/>
      <c r="F203" s="5" t="n"/>
      <c r="G203" s="6">
        <f>IF(C203&amp;""="","",IFERROR(INDEX('المشاريع'!$B$6:$B$205,MATCH(C203&amp;"",'المشاريع'!$A$6:$A$205,0))&amp;"","كود غير موجود"))</f>
        <v/>
      </c>
      <c r="H203" s="6">
        <f>IF(C203&amp;""="","",IFERROR(INDEX('المشاريع'!$C$6:$C$205,MATCH(C203&amp;"",'المشاريع'!$A$6:$A$205,0))&amp;"","كود غير موجود"))</f>
        <v/>
      </c>
      <c r="I203" s="20">
        <f>IF(OR(A203&amp;""="",NOT(ISNUMBER(B203)),NOT(ISNUMBER(E203))),"",B203+E203)</f>
        <v/>
      </c>
      <c r="J203" s="18">
        <f>IF(A203&amp;""="","",SUMIFS('المدفوعات'!$C$6:$C$1005,'المدفوعات'!$B$6:$B$1005,A203&amp;""))</f>
        <v/>
      </c>
      <c r="K203" s="18">
        <f>IF(OR(A203&amp;""="",NOT(ISNUMBER(D203))),"",ROUND(D203-J203,2))</f>
        <v/>
      </c>
      <c r="L203" s="6">
        <f>IF(K203="","",IF(K203&lt;=0,"مسددة",IF(AND(ISNUMBER(I203),I203&lt;'الإعدادات'!$B$4),"متأخرة",IF(J203&gt;0,"مدفوعة جزئيًا","مستحقة"))))</f>
        <v/>
      </c>
      <c r="M203" s="21">
        <f>IF(L203="متأخرة",'الإعدادات'!$B$4-I203,"")</f>
        <v/>
      </c>
    </row>
    <row r="204">
      <c r="A204" s="5" t="n"/>
      <c r="B204" s="13" t="n"/>
      <c r="C204" s="5" t="n"/>
      <c r="D204" s="16" t="n"/>
      <c r="E204" s="14" t="n"/>
      <c r="F204" s="5" t="n"/>
      <c r="G204" s="6">
        <f>IF(C204&amp;""="","",IFERROR(INDEX('المشاريع'!$B$6:$B$205,MATCH(C204&amp;"",'المشاريع'!$A$6:$A$205,0))&amp;"","كود غير موجود"))</f>
        <v/>
      </c>
      <c r="H204" s="6">
        <f>IF(C204&amp;""="","",IFERROR(INDEX('المشاريع'!$C$6:$C$205,MATCH(C204&amp;"",'المشاريع'!$A$6:$A$205,0))&amp;"","كود غير موجود"))</f>
        <v/>
      </c>
      <c r="I204" s="20">
        <f>IF(OR(A204&amp;""="",NOT(ISNUMBER(B204)),NOT(ISNUMBER(E204))),"",B204+E204)</f>
        <v/>
      </c>
      <c r="J204" s="18">
        <f>IF(A204&amp;""="","",SUMIFS('المدفوعات'!$C$6:$C$1005,'المدفوعات'!$B$6:$B$1005,A204&amp;""))</f>
        <v/>
      </c>
      <c r="K204" s="18">
        <f>IF(OR(A204&amp;""="",NOT(ISNUMBER(D204))),"",ROUND(D204-J204,2))</f>
        <v/>
      </c>
      <c r="L204" s="6">
        <f>IF(K204="","",IF(K204&lt;=0,"مسددة",IF(AND(ISNUMBER(I204),I204&lt;'الإعدادات'!$B$4),"متأخرة",IF(J204&gt;0,"مدفوعة جزئيًا","مستحقة"))))</f>
        <v/>
      </c>
      <c r="M204" s="21">
        <f>IF(L204="متأخرة",'الإعدادات'!$B$4-I204,"")</f>
        <v/>
      </c>
    </row>
    <row r="205">
      <c r="A205" s="5" t="n"/>
      <c r="B205" s="13" t="n"/>
      <c r="C205" s="5" t="n"/>
      <c r="D205" s="16" t="n"/>
      <c r="E205" s="14" t="n"/>
      <c r="F205" s="5" t="n"/>
      <c r="G205" s="6">
        <f>IF(C205&amp;""="","",IFERROR(INDEX('المشاريع'!$B$6:$B$205,MATCH(C205&amp;"",'المشاريع'!$A$6:$A$205,0))&amp;"","كود غير موجود"))</f>
        <v/>
      </c>
      <c r="H205" s="6">
        <f>IF(C205&amp;""="","",IFERROR(INDEX('المشاريع'!$C$6:$C$205,MATCH(C205&amp;"",'المشاريع'!$A$6:$A$205,0))&amp;"","كود غير موجود"))</f>
        <v/>
      </c>
      <c r="I205" s="20">
        <f>IF(OR(A205&amp;""="",NOT(ISNUMBER(B205)),NOT(ISNUMBER(E205))),"",B205+E205)</f>
        <v/>
      </c>
      <c r="J205" s="18">
        <f>IF(A205&amp;""="","",SUMIFS('المدفوعات'!$C$6:$C$1005,'المدفوعات'!$B$6:$B$1005,A205&amp;""))</f>
        <v/>
      </c>
      <c r="K205" s="18">
        <f>IF(OR(A205&amp;""="",NOT(ISNUMBER(D205))),"",ROUND(D205-J205,2))</f>
        <v/>
      </c>
      <c r="L205" s="6">
        <f>IF(K205="","",IF(K205&lt;=0,"مسددة",IF(AND(ISNUMBER(I205),I205&lt;'الإعدادات'!$B$4),"متأخرة",IF(J205&gt;0,"مدفوعة جزئيًا","مستحقة"))))</f>
        <v/>
      </c>
      <c r="M205" s="21">
        <f>IF(L205="متأخرة",'الإعدادات'!$B$4-I205,"")</f>
        <v/>
      </c>
    </row>
    <row r="206">
      <c r="A206" s="5" t="n"/>
      <c r="B206" s="13" t="n"/>
      <c r="C206" s="5" t="n"/>
      <c r="D206" s="16" t="n"/>
      <c r="E206" s="14" t="n"/>
      <c r="F206" s="5" t="n"/>
      <c r="G206" s="6">
        <f>IF(C206&amp;""="","",IFERROR(INDEX('المشاريع'!$B$6:$B$205,MATCH(C206&amp;"",'المشاريع'!$A$6:$A$205,0))&amp;"","كود غير موجود"))</f>
        <v/>
      </c>
      <c r="H206" s="6">
        <f>IF(C206&amp;""="","",IFERROR(INDEX('المشاريع'!$C$6:$C$205,MATCH(C206&amp;"",'المشاريع'!$A$6:$A$205,0))&amp;"","كود غير موجود"))</f>
        <v/>
      </c>
      <c r="I206" s="20">
        <f>IF(OR(A206&amp;""="",NOT(ISNUMBER(B206)),NOT(ISNUMBER(E206))),"",B206+E206)</f>
        <v/>
      </c>
      <c r="J206" s="18">
        <f>IF(A206&amp;""="","",SUMIFS('المدفوعات'!$C$6:$C$1005,'المدفوعات'!$B$6:$B$1005,A206&amp;""))</f>
        <v/>
      </c>
      <c r="K206" s="18">
        <f>IF(OR(A206&amp;""="",NOT(ISNUMBER(D206))),"",ROUND(D206-J206,2))</f>
        <v/>
      </c>
      <c r="L206" s="6">
        <f>IF(K206="","",IF(K206&lt;=0,"مسددة",IF(AND(ISNUMBER(I206),I206&lt;'الإعدادات'!$B$4),"متأخرة",IF(J206&gt;0,"مدفوعة جزئيًا","مستحقة"))))</f>
        <v/>
      </c>
      <c r="M206" s="21">
        <f>IF(L206="متأخرة",'الإعدادات'!$B$4-I206,"")</f>
        <v/>
      </c>
    </row>
    <row r="207">
      <c r="A207" s="5" t="n"/>
      <c r="B207" s="13" t="n"/>
      <c r="C207" s="5" t="n"/>
      <c r="D207" s="16" t="n"/>
      <c r="E207" s="14" t="n"/>
      <c r="F207" s="5" t="n"/>
      <c r="G207" s="6">
        <f>IF(C207&amp;""="","",IFERROR(INDEX('المشاريع'!$B$6:$B$205,MATCH(C207&amp;"",'المشاريع'!$A$6:$A$205,0))&amp;"","كود غير موجود"))</f>
        <v/>
      </c>
      <c r="H207" s="6">
        <f>IF(C207&amp;""="","",IFERROR(INDEX('المشاريع'!$C$6:$C$205,MATCH(C207&amp;"",'المشاريع'!$A$6:$A$205,0))&amp;"","كود غير موجود"))</f>
        <v/>
      </c>
      <c r="I207" s="20">
        <f>IF(OR(A207&amp;""="",NOT(ISNUMBER(B207)),NOT(ISNUMBER(E207))),"",B207+E207)</f>
        <v/>
      </c>
      <c r="J207" s="18">
        <f>IF(A207&amp;""="","",SUMIFS('المدفوعات'!$C$6:$C$1005,'المدفوعات'!$B$6:$B$1005,A207&amp;""))</f>
        <v/>
      </c>
      <c r="K207" s="18">
        <f>IF(OR(A207&amp;""="",NOT(ISNUMBER(D207))),"",ROUND(D207-J207,2))</f>
        <v/>
      </c>
      <c r="L207" s="6">
        <f>IF(K207="","",IF(K207&lt;=0,"مسددة",IF(AND(ISNUMBER(I207),I207&lt;'الإعدادات'!$B$4),"متأخرة",IF(J207&gt;0,"مدفوعة جزئيًا","مستحقة"))))</f>
        <v/>
      </c>
      <c r="M207" s="21">
        <f>IF(L207="متأخرة",'الإعدادات'!$B$4-I207,"")</f>
        <v/>
      </c>
    </row>
    <row r="208">
      <c r="A208" s="5" t="n"/>
      <c r="B208" s="13" t="n"/>
      <c r="C208" s="5" t="n"/>
      <c r="D208" s="16" t="n"/>
      <c r="E208" s="14" t="n"/>
      <c r="F208" s="5" t="n"/>
      <c r="G208" s="6">
        <f>IF(C208&amp;""="","",IFERROR(INDEX('المشاريع'!$B$6:$B$205,MATCH(C208&amp;"",'المشاريع'!$A$6:$A$205,0))&amp;"","كود غير موجود"))</f>
        <v/>
      </c>
      <c r="H208" s="6">
        <f>IF(C208&amp;""="","",IFERROR(INDEX('المشاريع'!$C$6:$C$205,MATCH(C208&amp;"",'المشاريع'!$A$6:$A$205,0))&amp;"","كود غير موجود"))</f>
        <v/>
      </c>
      <c r="I208" s="20">
        <f>IF(OR(A208&amp;""="",NOT(ISNUMBER(B208)),NOT(ISNUMBER(E208))),"",B208+E208)</f>
        <v/>
      </c>
      <c r="J208" s="18">
        <f>IF(A208&amp;""="","",SUMIFS('المدفوعات'!$C$6:$C$1005,'المدفوعات'!$B$6:$B$1005,A208&amp;""))</f>
        <v/>
      </c>
      <c r="K208" s="18">
        <f>IF(OR(A208&amp;""="",NOT(ISNUMBER(D208))),"",ROUND(D208-J208,2))</f>
        <v/>
      </c>
      <c r="L208" s="6">
        <f>IF(K208="","",IF(K208&lt;=0,"مسددة",IF(AND(ISNUMBER(I208),I208&lt;'الإعدادات'!$B$4),"متأخرة",IF(J208&gt;0,"مدفوعة جزئيًا","مستحقة"))))</f>
        <v/>
      </c>
      <c r="M208" s="21">
        <f>IF(L208="متأخرة",'الإعدادات'!$B$4-I208,"")</f>
        <v/>
      </c>
    </row>
    <row r="209">
      <c r="A209" s="5" t="n"/>
      <c r="B209" s="13" t="n"/>
      <c r="C209" s="5" t="n"/>
      <c r="D209" s="16" t="n"/>
      <c r="E209" s="14" t="n"/>
      <c r="F209" s="5" t="n"/>
      <c r="G209" s="6">
        <f>IF(C209&amp;""="","",IFERROR(INDEX('المشاريع'!$B$6:$B$205,MATCH(C209&amp;"",'المشاريع'!$A$6:$A$205,0))&amp;"","كود غير موجود"))</f>
        <v/>
      </c>
      <c r="H209" s="6">
        <f>IF(C209&amp;""="","",IFERROR(INDEX('المشاريع'!$C$6:$C$205,MATCH(C209&amp;"",'المشاريع'!$A$6:$A$205,0))&amp;"","كود غير موجود"))</f>
        <v/>
      </c>
      <c r="I209" s="20">
        <f>IF(OR(A209&amp;""="",NOT(ISNUMBER(B209)),NOT(ISNUMBER(E209))),"",B209+E209)</f>
        <v/>
      </c>
      <c r="J209" s="18">
        <f>IF(A209&amp;""="","",SUMIFS('المدفوعات'!$C$6:$C$1005,'المدفوعات'!$B$6:$B$1005,A209&amp;""))</f>
        <v/>
      </c>
      <c r="K209" s="18">
        <f>IF(OR(A209&amp;""="",NOT(ISNUMBER(D209))),"",ROUND(D209-J209,2))</f>
        <v/>
      </c>
      <c r="L209" s="6">
        <f>IF(K209="","",IF(K209&lt;=0,"مسددة",IF(AND(ISNUMBER(I209),I209&lt;'الإعدادات'!$B$4),"متأخرة",IF(J209&gt;0,"مدفوعة جزئيًا","مستحقة"))))</f>
        <v/>
      </c>
      <c r="M209" s="21">
        <f>IF(L209="متأخرة",'الإعدادات'!$B$4-I209,"")</f>
        <v/>
      </c>
    </row>
    <row r="210">
      <c r="A210" s="5" t="n"/>
      <c r="B210" s="13" t="n"/>
      <c r="C210" s="5" t="n"/>
      <c r="D210" s="16" t="n"/>
      <c r="E210" s="14" t="n"/>
      <c r="F210" s="5" t="n"/>
      <c r="G210" s="6">
        <f>IF(C210&amp;""="","",IFERROR(INDEX('المشاريع'!$B$6:$B$205,MATCH(C210&amp;"",'المشاريع'!$A$6:$A$205,0))&amp;"","كود غير موجود"))</f>
        <v/>
      </c>
      <c r="H210" s="6">
        <f>IF(C210&amp;""="","",IFERROR(INDEX('المشاريع'!$C$6:$C$205,MATCH(C210&amp;"",'المشاريع'!$A$6:$A$205,0))&amp;"","كود غير موجود"))</f>
        <v/>
      </c>
      <c r="I210" s="20">
        <f>IF(OR(A210&amp;""="",NOT(ISNUMBER(B210)),NOT(ISNUMBER(E210))),"",B210+E210)</f>
        <v/>
      </c>
      <c r="J210" s="18">
        <f>IF(A210&amp;""="","",SUMIFS('المدفوعات'!$C$6:$C$1005,'المدفوعات'!$B$6:$B$1005,A210&amp;""))</f>
        <v/>
      </c>
      <c r="K210" s="18">
        <f>IF(OR(A210&amp;""="",NOT(ISNUMBER(D210))),"",ROUND(D210-J210,2))</f>
        <v/>
      </c>
      <c r="L210" s="6">
        <f>IF(K210="","",IF(K210&lt;=0,"مسددة",IF(AND(ISNUMBER(I210),I210&lt;'الإعدادات'!$B$4),"متأخرة",IF(J210&gt;0,"مدفوعة جزئيًا","مستحقة"))))</f>
        <v/>
      </c>
      <c r="M210" s="21">
        <f>IF(L210="متأخرة",'الإعدادات'!$B$4-I210,"")</f>
        <v/>
      </c>
    </row>
    <row r="211">
      <c r="A211" s="5" t="n"/>
      <c r="B211" s="13" t="n"/>
      <c r="C211" s="5" t="n"/>
      <c r="D211" s="16" t="n"/>
      <c r="E211" s="14" t="n"/>
      <c r="F211" s="5" t="n"/>
      <c r="G211" s="6">
        <f>IF(C211&amp;""="","",IFERROR(INDEX('المشاريع'!$B$6:$B$205,MATCH(C211&amp;"",'المشاريع'!$A$6:$A$205,0))&amp;"","كود غير موجود"))</f>
        <v/>
      </c>
      <c r="H211" s="6">
        <f>IF(C211&amp;""="","",IFERROR(INDEX('المشاريع'!$C$6:$C$205,MATCH(C211&amp;"",'المشاريع'!$A$6:$A$205,0))&amp;"","كود غير موجود"))</f>
        <v/>
      </c>
      <c r="I211" s="20">
        <f>IF(OR(A211&amp;""="",NOT(ISNUMBER(B211)),NOT(ISNUMBER(E211))),"",B211+E211)</f>
        <v/>
      </c>
      <c r="J211" s="18">
        <f>IF(A211&amp;""="","",SUMIFS('المدفوعات'!$C$6:$C$1005,'المدفوعات'!$B$6:$B$1005,A211&amp;""))</f>
        <v/>
      </c>
      <c r="K211" s="18">
        <f>IF(OR(A211&amp;""="",NOT(ISNUMBER(D211))),"",ROUND(D211-J211,2))</f>
        <v/>
      </c>
      <c r="L211" s="6">
        <f>IF(K211="","",IF(K211&lt;=0,"مسددة",IF(AND(ISNUMBER(I211),I211&lt;'الإعدادات'!$B$4),"متأخرة",IF(J211&gt;0,"مدفوعة جزئيًا","مستحقة"))))</f>
        <v/>
      </c>
      <c r="M211" s="21">
        <f>IF(L211="متأخرة",'الإعدادات'!$B$4-I211,"")</f>
        <v/>
      </c>
    </row>
    <row r="212">
      <c r="A212" s="5" t="n"/>
      <c r="B212" s="13" t="n"/>
      <c r="C212" s="5" t="n"/>
      <c r="D212" s="16" t="n"/>
      <c r="E212" s="14" t="n"/>
      <c r="F212" s="5" t="n"/>
      <c r="G212" s="6">
        <f>IF(C212&amp;""="","",IFERROR(INDEX('المشاريع'!$B$6:$B$205,MATCH(C212&amp;"",'المشاريع'!$A$6:$A$205,0))&amp;"","كود غير موجود"))</f>
        <v/>
      </c>
      <c r="H212" s="6">
        <f>IF(C212&amp;""="","",IFERROR(INDEX('المشاريع'!$C$6:$C$205,MATCH(C212&amp;"",'المشاريع'!$A$6:$A$205,0))&amp;"","كود غير موجود"))</f>
        <v/>
      </c>
      <c r="I212" s="20">
        <f>IF(OR(A212&amp;""="",NOT(ISNUMBER(B212)),NOT(ISNUMBER(E212))),"",B212+E212)</f>
        <v/>
      </c>
      <c r="J212" s="18">
        <f>IF(A212&amp;""="","",SUMIFS('المدفوعات'!$C$6:$C$1005,'المدفوعات'!$B$6:$B$1005,A212&amp;""))</f>
        <v/>
      </c>
      <c r="K212" s="18">
        <f>IF(OR(A212&amp;""="",NOT(ISNUMBER(D212))),"",ROUND(D212-J212,2))</f>
        <v/>
      </c>
      <c r="L212" s="6">
        <f>IF(K212="","",IF(K212&lt;=0,"مسددة",IF(AND(ISNUMBER(I212),I212&lt;'الإعدادات'!$B$4),"متأخرة",IF(J212&gt;0,"مدفوعة جزئيًا","مستحقة"))))</f>
        <v/>
      </c>
      <c r="M212" s="21">
        <f>IF(L212="متأخرة",'الإعدادات'!$B$4-I212,"")</f>
        <v/>
      </c>
    </row>
    <row r="213">
      <c r="A213" s="5" t="n"/>
      <c r="B213" s="13" t="n"/>
      <c r="C213" s="5" t="n"/>
      <c r="D213" s="16" t="n"/>
      <c r="E213" s="14" t="n"/>
      <c r="F213" s="5" t="n"/>
      <c r="G213" s="6">
        <f>IF(C213&amp;""="","",IFERROR(INDEX('المشاريع'!$B$6:$B$205,MATCH(C213&amp;"",'المشاريع'!$A$6:$A$205,0))&amp;"","كود غير موجود"))</f>
        <v/>
      </c>
      <c r="H213" s="6">
        <f>IF(C213&amp;""="","",IFERROR(INDEX('المشاريع'!$C$6:$C$205,MATCH(C213&amp;"",'المشاريع'!$A$6:$A$205,0))&amp;"","كود غير موجود"))</f>
        <v/>
      </c>
      <c r="I213" s="20">
        <f>IF(OR(A213&amp;""="",NOT(ISNUMBER(B213)),NOT(ISNUMBER(E213))),"",B213+E213)</f>
        <v/>
      </c>
      <c r="J213" s="18">
        <f>IF(A213&amp;""="","",SUMIFS('المدفوعات'!$C$6:$C$1005,'المدفوعات'!$B$6:$B$1005,A213&amp;""))</f>
        <v/>
      </c>
      <c r="K213" s="18">
        <f>IF(OR(A213&amp;""="",NOT(ISNUMBER(D213))),"",ROUND(D213-J213,2))</f>
        <v/>
      </c>
      <c r="L213" s="6">
        <f>IF(K213="","",IF(K213&lt;=0,"مسددة",IF(AND(ISNUMBER(I213),I213&lt;'الإعدادات'!$B$4),"متأخرة",IF(J213&gt;0,"مدفوعة جزئيًا","مستحقة"))))</f>
        <v/>
      </c>
      <c r="M213" s="21">
        <f>IF(L213="متأخرة",'الإعدادات'!$B$4-I213,"")</f>
        <v/>
      </c>
    </row>
    <row r="214">
      <c r="A214" s="5" t="n"/>
      <c r="B214" s="13" t="n"/>
      <c r="C214" s="5" t="n"/>
      <c r="D214" s="16" t="n"/>
      <c r="E214" s="14" t="n"/>
      <c r="F214" s="5" t="n"/>
      <c r="G214" s="6">
        <f>IF(C214&amp;""="","",IFERROR(INDEX('المشاريع'!$B$6:$B$205,MATCH(C214&amp;"",'المشاريع'!$A$6:$A$205,0))&amp;"","كود غير موجود"))</f>
        <v/>
      </c>
      <c r="H214" s="6">
        <f>IF(C214&amp;""="","",IFERROR(INDEX('المشاريع'!$C$6:$C$205,MATCH(C214&amp;"",'المشاريع'!$A$6:$A$205,0))&amp;"","كود غير موجود"))</f>
        <v/>
      </c>
      <c r="I214" s="20">
        <f>IF(OR(A214&amp;""="",NOT(ISNUMBER(B214)),NOT(ISNUMBER(E214))),"",B214+E214)</f>
        <v/>
      </c>
      <c r="J214" s="18">
        <f>IF(A214&amp;""="","",SUMIFS('المدفوعات'!$C$6:$C$1005,'المدفوعات'!$B$6:$B$1005,A214&amp;""))</f>
        <v/>
      </c>
      <c r="K214" s="18">
        <f>IF(OR(A214&amp;""="",NOT(ISNUMBER(D214))),"",ROUND(D214-J214,2))</f>
        <v/>
      </c>
      <c r="L214" s="6">
        <f>IF(K214="","",IF(K214&lt;=0,"مسددة",IF(AND(ISNUMBER(I214),I214&lt;'الإعدادات'!$B$4),"متأخرة",IF(J214&gt;0,"مدفوعة جزئيًا","مستحقة"))))</f>
        <v/>
      </c>
      <c r="M214" s="21">
        <f>IF(L214="متأخرة",'الإعدادات'!$B$4-I214,"")</f>
        <v/>
      </c>
    </row>
    <row r="215">
      <c r="A215" s="5" t="n"/>
      <c r="B215" s="13" t="n"/>
      <c r="C215" s="5" t="n"/>
      <c r="D215" s="16" t="n"/>
      <c r="E215" s="14" t="n"/>
      <c r="F215" s="5" t="n"/>
      <c r="G215" s="6">
        <f>IF(C215&amp;""="","",IFERROR(INDEX('المشاريع'!$B$6:$B$205,MATCH(C215&amp;"",'المشاريع'!$A$6:$A$205,0))&amp;"","كود غير موجود"))</f>
        <v/>
      </c>
      <c r="H215" s="6">
        <f>IF(C215&amp;""="","",IFERROR(INDEX('المشاريع'!$C$6:$C$205,MATCH(C215&amp;"",'المشاريع'!$A$6:$A$205,0))&amp;"","كود غير موجود"))</f>
        <v/>
      </c>
      <c r="I215" s="20">
        <f>IF(OR(A215&amp;""="",NOT(ISNUMBER(B215)),NOT(ISNUMBER(E215))),"",B215+E215)</f>
        <v/>
      </c>
      <c r="J215" s="18">
        <f>IF(A215&amp;""="","",SUMIFS('المدفوعات'!$C$6:$C$1005,'المدفوعات'!$B$6:$B$1005,A215&amp;""))</f>
        <v/>
      </c>
      <c r="K215" s="18">
        <f>IF(OR(A215&amp;""="",NOT(ISNUMBER(D215))),"",ROUND(D215-J215,2))</f>
        <v/>
      </c>
      <c r="L215" s="6">
        <f>IF(K215="","",IF(K215&lt;=0,"مسددة",IF(AND(ISNUMBER(I215),I215&lt;'الإعدادات'!$B$4),"متأخرة",IF(J215&gt;0,"مدفوعة جزئيًا","مستحقة"))))</f>
        <v/>
      </c>
      <c r="M215" s="21">
        <f>IF(L215="متأخرة",'الإعدادات'!$B$4-I215,"")</f>
        <v/>
      </c>
    </row>
    <row r="216">
      <c r="A216" s="5" t="n"/>
      <c r="B216" s="13" t="n"/>
      <c r="C216" s="5" t="n"/>
      <c r="D216" s="16" t="n"/>
      <c r="E216" s="14" t="n"/>
      <c r="F216" s="5" t="n"/>
      <c r="G216" s="6">
        <f>IF(C216&amp;""="","",IFERROR(INDEX('المشاريع'!$B$6:$B$205,MATCH(C216&amp;"",'المشاريع'!$A$6:$A$205,0))&amp;"","كود غير موجود"))</f>
        <v/>
      </c>
      <c r="H216" s="6">
        <f>IF(C216&amp;""="","",IFERROR(INDEX('المشاريع'!$C$6:$C$205,MATCH(C216&amp;"",'المشاريع'!$A$6:$A$205,0))&amp;"","كود غير موجود"))</f>
        <v/>
      </c>
      <c r="I216" s="20">
        <f>IF(OR(A216&amp;""="",NOT(ISNUMBER(B216)),NOT(ISNUMBER(E216))),"",B216+E216)</f>
        <v/>
      </c>
      <c r="J216" s="18">
        <f>IF(A216&amp;""="","",SUMIFS('المدفوعات'!$C$6:$C$1005,'المدفوعات'!$B$6:$B$1005,A216&amp;""))</f>
        <v/>
      </c>
      <c r="K216" s="18">
        <f>IF(OR(A216&amp;""="",NOT(ISNUMBER(D216))),"",ROUND(D216-J216,2))</f>
        <v/>
      </c>
      <c r="L216" s="6">
        <f>IF(K216="","",IF(K216&lt;=0,"مسددة",IF(AND(ISNUMBER(I216),I216&lt;'الإعدادات'!$B$4),"متأخرة",IF(J216&gt;0,"مدفوعة جزئيًا","مستحقة"))))</f>
        <v/>
      </c>
      <c r="M216" s="21">
        <f>IF(L216="متأخرة",'الإعدادات'!$B$4-I216,"")</f>
        <v/>
      </c>
    </row>
    <row r="217">
      <c r="A217" s="5" t="n"/>
      <c r="B217" s="13" t="n"/>
      <c r="C217" s="5" t="n"/>
      <c r="D217" s="16" t="n"/>
      <c r="E217" s="14" t="n"/>
      <c r="F217" s="5" t="n"/>
      <c r="G217" s="6">
        <f>IF(C217&amp;""="","",IFERROR(INDEX('المشاريع'!$B$6:$B$205,MATCH(C217&amp;"",'المشاريع'!$A$6:$A$205,0))&amp;"","كود غير موجود"))</f>
        <v/>
      </c>
      <c r="H217" s="6">
        <f>IF(C217&amp;""="","",IFERROR(INDEX('المشاريع'!$C$6:$C$205,MATCH(C217&amp;"",'المشاريع'!$A$6:$A$205,0))&amp;"","كود غير موجود"))</f>
        <v/>
      </c>
      <c r="I217" s="20">
        <f>IF(OR(A217&amp;""="",NOT(ISNUMBER(B217)),NOT(ISNUMBER(E217))),"",B217+E217)</f>
        <v/>
      </c>
      <c r="J217" s="18">
        <f>IF(A217&amp;""="","",SUMIFS('المدفوعات'!$C$6:$C$1005,'المدفوعات'!$B$6:$B$1005,A217&amp;""))</f>
        <v/>
      </c>
      <c r="K217" s="18">
        <f>IF(OR(A217&amp;""="",NOT(ISNUMBER(D217))),"",ROUND(D217-J217,2))</f>
        <v/>
      </c>
      <c r="L217" s="6">
        <f>IF(K217="","",IF(K217&lt;=0,"مسددة",IF(AND(ISNUMBER(I217),I217&lt;'الإعدادات'!$B$4),"متأخرة",IF(J217&gt;0,"مدفوعة جزئيًا","مستحقة"))))</f>
        <v/>
      </c>
      <c r="M217" s="21">
        <f>IF(L217="متأخرة",'الإعدادات'!$B$4-I217,"")</f>
        <v/>
      </c>
    </row>
    <row r="218">
      <c r="A218" s="5" t="n"/>
      <c r="B218" s="13" t="n"/>
      <c r="C218" s="5" t="n"/>
      <c r="D218" s="16" t="n"/>
      <c r="E218" s="14" t="n"/>
      <c r="F218" s="5" t="n"/>
      <c r="G218" s="6">
        <f>IF(C218&amp;""="","",IFERROR(INDEX('المشاريع'!$B$6:$B$205,MATCH(C218&amp;"",'المشاريع'!$A$6:$A$205,0))&amp;"","كود غير موجود"))</f>
        <v/>
      </c>
      <c r="H218" s="6">
        <f>IF(C218&amp;""="","",IFERROR(INDEX('المشاريع'!$C$6:$C$205,MATCH(C218&amp;"",'المشاريع'!$A$6:$A$205,0))&amp;"","كود غير موجود"))</f>
        <v/>
      </c>
      <c r="I218" s="20">
        <f>IF(OR(A218&amp;""="",NOT(ISNUMBER(B218)),NOT(ISNUMBER(E218))),"",B218+E218)</f>
        <v/>
      </c>
      <c r="J218" s="18">
        <f>IF(A218&amp;""="","",SUMIFS('المدفوعات'!$C$6:$C$1005,'المدفوعات'!$B$6:$B$1005,A218&amp;""))</f>
        <v/>
      </c>
      <c r="K218" s="18">
        <f>IF(OR(A218&amp;""="",NOT(ISNUMBER(D218))),"",ROUND(D218-J218,2))</f>
        <v/>
      </c>
      <c r="L218" s="6">
        <f>IF(K218="","",IF(K218&lt;=0,"مسددة",IF(AND(ISNUMBER(I218),I218&lt;'الإعدادات'!$B$4),"متأخرة",IF(J218&gt;0,"مدفوعة جزئيًا","مستحقة"))))</f>
        <v/>
      </c>
      <c r="M218" s="21">
        <f>IF(L218="متأخرة",'الإعدادات'!$B$4-I218,"")</f>
        <v/>
      </c>
    </row>
    <row r="219">
      <c r="A219" s="5" t="n"/>
      <c r="B219" s="13" t="n"/>
      <c r="C219" s="5" t="n"/>
      <c r="D219" s="16" t="n"/>
      <c r="E219" s="14" t="n"/>
      <c r="F219" s="5" t="n"/>
      <c r="G219" s="6">
        <f>IF(C219&amp;""="","",IFERROR(INDEX('المشاريع'!$B$6:$B$205,MATCH(C219&amp;"",'المشاريع'!$A$6:$A$205,0))&amp;"","كود غير موجود"))</f>
        <v/>
      </c>
      <c r="H219" s="6">
        <f>IF(C219&amp;""="","",IFERROR(INDEX('المشاريع'!$C$6:$C$205,MATCH(C219&amp;"",'المشاريع'!$A$6:$A$205,0))&amp;"","كود غير موجود"))</f>
        <v/>
      </c>
      <c r="I219" s="20">
        <f>IF(OR(A219&amp;""="",NOT(ISNUMBER(B219)),NOT(ISNUMBER(E219))),"",B219+E219)</f>
        <v/>
      </c>
      <c r="J219" s="18">
        <f>IF(A219&amp;""="","",SUMIFS('المدفوعات'!$C$6:$C$1005,'المدفوعات'!$B$6:$B$1005,A219&amp;""))</f>
        <v/>
      </c>
      <c r="K219" s="18">
        <f>IF(OR(A219&amp;""="",NOT(ISNUMBER(D219))),"",ROUND(D219-J219,2))</f>
        <v/>
      </c>
      <c r="L219" s="6">
        <f>IF(K219="","",IF(K219&lt;=0,"مسددة",IF(AND(ISNUMBER(I219),I219&lt;'الإعدادات'!$B$4),"متأخرة",IF(J219&gt;0,"مدفوعة جزئيًا","مستحقة"))))</f>
        <v/>
      </c>
      <c r="M219" s="21">
        <f>IF(L219="متأخرة",'الإعدادات'!$B$4-I219,"")</f>
        <v/>
      </c>
    </row>
    <row r="220">
      <c r="A220" s="5" t="n"/>
      <c r="B220" s="13" t="n"/>
      <c r="C220" s="5" t="n"/>
      <c r="D220" s="16" t="n"/>
      <c r="E220" s="14" t="n"/>
      <c r="F220" s="5" t="n"/>
      <c r="G220" s="6">
        <f>IF(C220&amp;""="","",IFERROR(INDEX('المشاريع'!$B$6:$B$205,MATCH(C220&amp;"",'المشاريع'!$A$6:$A$205,0))&amp;"","كود غير موجود"))</f>
        <v/>
      </c>
      <c r="H220" s="6">
        <f>IF(C220&amp;""="","",IFERROR(INDEX('المشاريع'!$C$6:$C$205,MATCH(C220&amp;"",'المشاريع'!$A$6:$A$205,0))&amp;"","كود غير موجود"))</f>
        <v/>
      </c>
      <c r="I220" s="20">
        <f>IF(OR(A220&amp;""="",NOT(ISNUMBER(B220)),NOT(ISNUMBER(E220))),"",B220+E220)</f>
        <v/>
      </c>
      <c r="J220" s="18">
        <f>IF(A220&amp;""="","",SUMIFS('المدفوعات'!$C$6:$C$1005,'المدفوعات'!$B$6:$B$1005,A220&amp;""))</f>
        <v/>
      </c>
      <c r="K220" s="18">
        <f>IF(OR(A220&amp;""="",NOT(ISNUMBER(D220))),"",ROUND(D220-J220,2))</f>
        <v/>
      </c>
      <c r="L220" s="6">
        <f>IF(K220="","",IF(K220&lt;=0,"مسددة",IF(AND(ISNUMBER(I220),I220&lt;'الإعدادات'!$B$4),"متأخرة",IF(J220&gt;0,"مدفوعة جزئيًا","مستحقة"))))</f>
        <v/>
      </c>
      <c r="M220" s="21">
        <f>IF(L220="متأخرة",'الإعدادات'!$B$4-I220,"")</f>
        <v/>
      </c>
    </row>
    <row r="221">
      <c r="A221" s="5" t="n"/>
      <c r="B221" s="13" t="n"/>
      <c r="C221" s="5" t="n"/>
      <c r="D221" s="16" t="n"/>
      <c r="E221" s="14" t="n"/>
      <c r="F221" s="5" t="n"/>
      <c r="G221" s="6">
        <f>IF(C221&amp;""="","",IFERROR(INDEX('المشاريع'!$B$6:$B$205,MATCH(C221&amp;"",'المشاريع'!$A$6:$A$205,0))&amp;"","كود غير موجود"))</f>
        <v/>
      </c>
      <c r="H221" s="6">
        <f>IF(C221&amp;""="","",IFERROR(INDEX('المشاريع'!$C$6:$C$205,MATCH(C221&amp;"",'المشاريع'!$A$6:$A$205,0))&amp;"","كود غير موجود"))</f>
        <v/>
      </c>
      <c r="I221" s="20">
        <f>IF(OR(A221&amp;""="",NOT(ISNUMBER(B221)),NOT(ISNUMBER(E221))),"",B221+E221)</f>
        <v/>
      </c>
      <c r="J221" s="18">
        <f>IF(A221&amp;""="","",SUMIFS('المدفوعات'!$C$6:$C$1005,'المدفوعات'!$B$6:$B$1005,A221&amp;""))</f>
        <v/>
      </c>
      <c r="K221" s="18">
        <f>IF(OR(A221&amp;""="",NOT(ISNUMBER(D221))),"",ROUND(D221-J221,2))</f>
        <v/>
      </c>
      <c r="L221" s="6">
        <f>IF(K221="","",IF(K221&lt;=0,"مسددة",IF(AND(ISNUMBER(I221),I221&lt;'الإعدادات'!$B$4),"متأخرة",IF(J221&gt;0,"مدفوعة جزئيًا","مستحقة"))))</f>
        <v/>
      </c>
      <c r="M221" s="21">
        <f>IF(L221="متأخرة",'الإعدادات'!$B$4-I221,"")</f>
        <v/>
      </c>
    </row>
    <row r="222">
      <c r="A222" s="5" t="n"/>
      <c r="B222" s="13" t="n"/>
      <c r="C222" s="5" t="n"/>
      <c r="D222" s="16" t="n"/>
      <c r="E222" s="14" t="n"/>
      <c r="F222" s="5" t="n"/>
      <c r="G222" s="6">
        <f>IF(C222&amp;""="","",IFERROR(INDEX('المشاريع'!$B$6:$B$205,MATCH(C222&amp;"",'المشاريع'!$A$6:$A$205,0))&amp;"","كود غير موجود"))</f>
        <v/>
      </c>
      <c r="H222" s="6">
        <f>IF(C222&amp;""="","",IFERROR(INDEX('المشاريع'!$C$6:$C$205,MATCH(C222&amp;"",'المشاريع'!$A$6:$A$205,0))&amp;"","كود غير موجود"))</f>
        <v/>
      </c>
      <c r="I222" s="20">
        <f>IF(OR(A222&amp;""="",NOT(ISNUMBER(B222)),NOT(ISNUMBER(E222))),"",B222+E222)</f>
        <v/>
      </c>
      <c r="J222" s="18">
        <f>IF(A222&amp;""="","",SUMIFS('المدفوعات'!$C$6:$C$1005,'المدفوعات'!$B$6:$B$1005,A222&amp;""))</f>
        <v/>
      </c>
      <c r="K222" s="18">
        <f>IF(OR(A222&amp;""="",NOT(ISNUMBER(D222))),"",ROUND(D222-J222,2))</f>
        <v/>
      </c>
      <c r="L222" s="6">
        <f>IF(K222="","",IF(K222&lt;=0,"مسددة",IF(AND(ISNUMBER(I222),I222&lt;'الإعدادات'!$B$4),"متأخرة",IF(J222&gt;0,"مدفوعة جزئيًا","مستحقة"))))</f>
        <v/>
      </c>
      <c r="M222" s="21">
        <f>IF(L222="متأخرة",'الإعدادات'!$B$4-I222,"")</f>
        <v/>
      </c>
    </row>
    <row r="223">
      <c r="A223" s="5" t="n"/>
      <c r="B223" s="13" t="n"/>
      <c r="C223" s="5" t="n"/>
      <c r="D223" s="16" t="n"/>
      <c r="E223" s="14" t="n"/>
      <c r="F223" s="5" t="n"/>
      <c r="G223" s="6">
        <f>IF(C223&amp;""="","",IFERROR(INDEX('المشاريع'!$B$6:$B$205,MATCH(C223&amp;"",'المشاريع'!$A$6:$A$205,0))&amp;"","كود غير موجود"))</f>
        <v/>
      </c>
      <c r="H223" s="6">
        <f>IF(C223&amp;""="","",IFERROR(INDEX('المشاريع'!$C$6:$C$205,MATCH(C223&amp;"",'المشاريع'!$A$6:$A$205,0))&amp;"","كود غير موجود"))</f>
        <v/>
      </c>
      <c r="I223" s="20">
        <f>IF(OR(A223&amp;""="",NOT(ISNUMBER(B223)),NOT(ISNUMBER(E223))),"",B223+E223)</f>
        <v/>
      </c>
      <c r="J223" s="18">
        <f>IF(A223&amp;""="","",SUMIFS('المدفوعات'!$C$6:$C$1005,'المدفوعات'!$B$6:$B$1005,A223&amp;""))</f>
        <v/>
      </c>
      <c r="K223" s="18">
        <f>IF(OR(A223&amp;""="",NOT(ISNUMBER(D223))),"",ROUND(D223-J223,2))</f>
        <v/>
      </c>
      <c r="L223" s="6">
        <f>IF(K223="","",IF(K223&lt;=0,"مسددة",IF(AND(ISNUMBER(I223),I223&lt;'الإعدادات'!$B$4),"متأخرة",IF(J223&gt;0,"مدفوعة جزئيًا","مستحقة"))))</f>
        <v/>
      </c>
      <c r="M223" s="21">
        <f>IF(L223="متأخرة",'الإعدادات'!$B$4-I223,"")</f>
        <v/>
      </c>
    </row>
    <row r="224">
      <c r="A224" s="5" t="n"/>
      <c r="B224" s="13" t="n"/>
      <c r="C224" s="5" t="n"/>
      <c r="D224" s="16" t="n"/>
      <c r="E224" s="14" t="n"/>
      <c r="F224" s="5" t="n"/>
      <c r="G224" s="6">
        <f>IF(C224&amp;""="","",IFERROR(INDEX('المشاريع'!$B$6:$B$205,MATCH(C224&amp;"",'المشاريع'!$A$6:$A$205,0))&amp;"","كود غير موجود"))</f>
        <v/>
      </c>
      <c r="H224" s="6">
        <f>IF(C224&amp;""="","",IFERROR(INDEX('المشاريع'!$C$6:$C$205,MATCH(C224&amp;"",'المشاريع'!$A$6:$A$205,0))&amp;"","كود غير موجود"))</f>
        <v/>
      </c>
      <c r="I224" s="20">
        <f>IF(OR(A224&amp;""="",NOT(ISNUMBER(B224)),NOT(ISNUMBER(E224))),"",B224+E224)</f>
        <v/>
      </c>
      <c r="J224" s="18">
        <f>IF(A224&amp;""="","",SUMIFS('المدفوعات'!$C$6:$C$1005,'المدفوعات'!$B$6:$B$1005,A224&amp;""))</f>
        <v/>
      </c>
      <c r="K224" s="18">
        <f>IF(OR(A224&amp;""="",NOT(ISNUMBER(D224))),"",ROUND(D224-J224,2))</f>
        <v/>
      </c>
      <c r="L224" s="6">
        <f>IF(K224="","",IF(K224&lt;=0,"مسددة",IF(AND(ISNUMBER(I224),I224&lt;'الإعدادات'!$B$4),"متأخرة",IF(J224&gt;0,"مدفوعة جزئيًا","مستحقة"))))</f>
        <v/>
      </c>
      <c r="M224" s="21">
        <f>IF(L224="متأخرة",'الإعدادات'!$B$4-I224,"")</f>
        <v/>
      </c>
    </row>
    <row r="225">
      <c r="A225" s="5" t="n"/>
      <c r="B225" s="13" t="n"/>
      <c r="C225" s="5" t="n"/>
      <c r="D225" s="16" t="n"/>
      <c r="E225" s="14" t="n"/>
      <c r="F225" s="5" t="n"/>
      <c r="G225" s="6">
        <f>IF(C225&amp;""="","",IFERROR(INDEX('المشاريع'!$B$6:$B$205,MATCH(C225&amp;"",'المشاريع'!$A$6:$A$205,0))&amp;"","كود غير موجود"))</f>
        <v/>
      </c>
      <c r="H225" s="6">
        <f>IF(C225&amp;""="","",IFERROR(INDEX('المشاريع'!$C$6:$C$205,MATCH(C225&amp;"",'المشاريع'!$A$6:$A$205,0))&amp;"","كود غير موجود"))</f>
        <v/>
      </c>
      <c r="I225" s="20">
        <f>IF(OR(A225&amp;""="",NOT(ISNUMBER(B225)),NOT(ISNUMBER(E225))),"",B225+E225)</f>
        <v/>
      </c>
      <c r="J225" s="18">
        <f>IF(A225&amp;""="","",SUMIFS('المدفوعات'!$C$6:$C$1005,'المدفوعات'!$B$6:$B$1005,A225&amp;""))</f>
        <v/>
      </c>
      <c r="K225" s="18">
        <f>IF(OR(A225&amp;""="",NOT(ISNUMBER(D225))),"",ROUND(D225-J225,2))</f>
        <v/>
      </c>
      <c r="L225" s="6">
        <f>IF(K225="","",IF(K225&lt;=0,"مسددة",IF(AND(ISNUMBER(I225),I225&lt;'الإعدادات'!$B$4),"متأخرة",IF(J225&gt;0,"مدفوعة جزئيًا","مستحقة"))))</f>
        <v/>
      </c>
      <c r="M225" s="21">
        <f>IF(L225="متأخرة",'الإعدادات'!$B$4-I225,"")</f>
        <v/>
      </c>
    </row>
    <row r="226">
      <c r="A226" s="5" t="n"/>
      <c r="B226" s="13" t="n"/>
      <c r="C226" s="5" t="n"/>
      <c r="D226" s="16" t="n"/>
      <c r="E226" s="14" t="n"/>
      <c r="F226" s="5" t="n"/>
      <c r="G226" s="6">
        <f>IF(C226&amp;""="","",IFERROR(INDEX('المشاريع'!$B$6:$B$205,MATCH(C226&amp;"",'المشاريع'!$A$6:$A$205,0))&amp;"","كود غير موجود"))</f>
        <v/>
      </c>
      <c r="H226" s="6">
        <f>IF(C226&amp;""="","",IFERROR(INDEX('المشاريع'!$C$6:$C$205,MATCH(C226&amp;"",'المشاريع'!$A$6:$A$205,0))&amp;"","كود غير موجود"))</f>
        <v/>
      </c>
      <c r="I226" s="20">
        <f>IF(OR(A226&amp;""="",NOT(ISNUMBER(B226)),NOT(ISNUMBER(E226))),"",B226+E226)</f>
        <v/>
      </c>
      <c r="J226" s="18">
        <f>IF(A226&amp;""="","",SUMIFS('المدفوعات'!$C$6:$C$1005,'المدفوعات'!$B$6:$B$1005,A226&amp;""))</f>
        <v/>
      </c>
      <c r="K226" s="18">
        <f>IF(OR(A226&amp;""="",NOT(ISNUMBER(D226))),"",ROUND(D226-J226,2))</f>
        <v/>
      </c>
      <c r="L226" s="6">
        <f>IF(K226="","",IF(K226&lt;=0,"مسددة",IF(AND(ISNUMBER(I226),I226&lt;'الإعدادات'!$B$4),"متأخرة",IF(J226&gt;0,"مدفوعة جزئيًا","مستحقة"))))</f>
        <v/>
      </c>
      <c r="M226" s="21">
        <f>IF(L226="متأخرة",'الإعدادات'!$B$4-I226,"")</f>
        <v/>
      </c>
    </row>
    <row r="227">
      <c r="A227" s="5" t="n"/>
      <c r="B227" s="13" t="n"/>
      <c r="C227" s="5" t="n"/>
      <c r="D227" s="16" t="n"/>
      <c r="E227" s="14" t="n"/>
      <c r="F227" s="5" t="n"/>
      <c r="G227" s="6">
        <f>IF(C227&amp;""="","",IFERROR(INDEX('المشاريع'!$B$6:$B$205,MATCH(C227&amp;"",'المشاريع'!$A$6:$A$205,0))&amp;"","كود غير موجود"))</f>
        <v/>
      </c>
      <c r="H227" s="6">
        <f>IF(C227&amp;""="","",IFERROR(INDEX('المشاريع'!$C$6:$C$205,MATCH(C227&amp;"",'المشاريع'!$A$6:$A$205,0))&amp;"","كود غير موجود"))</f>
        <v/>
      </c>
      <c r="I227" s="20">
        <f>IF(OR(A227&amp;""="",NOT(ISNUMBER(B227)),NOT(ISNUMBER(E227))),"",B227+E227)</f>
        <v/>
      </c>
      <c r="J227" s="18">
        <f>IF(A227&amp;""="","",SUMIFS('المدفوعات'!$C$6:$C$1005,'المدفوعات'!$B$6:$B$1005,A227&amp;""))</f>
        <v/>
      </c>
      <c r="K227" s="18">
        <f>IF(OR(A227&amp;""="",NOT(ISNUMBER(D227))),"",ROUND(D227-J227,2))</f>
        <v/>
      </c>
      <c r="L227" s="6">
        <f>IF(K227="","",IF(K227&lt;=0,"مسددة",IF(AND(ISNUMBER(I227),I227&lt;'الإعدادات'!$B$4),"متأخرة",IF(J227&gt;0,"مدفوعة جزئيًا","مستحقة"))))</f>
        <v/>
      </c>
      <c r="M227" s="21">
        <f>IF(L227="متأخرة",'الإعدادات'!$B$4-I227,"")</f>
        <v/>
      </c>
    </row>
    <row r="228">
      <c r="A228" s="5" t="n"/>
      <c r="B228" s="13" t="n"/>
      <c r="C228" s="5" t="n"/>
      <c r="D228" s="16" t="n"/>
      <c r="E228" s="14" t="n"/>
      <c r="F228" s="5" t="n"/>
      <c r="G228" s="6">
        <f>IF(C228&amp;""="","",IFERROR(INDEX('المشاريع'!$B$6:$B$205,MATCH(C228&amp;"",'المشاريع'!$A$6:$A$205,0))&amp;"","كود غير موجود"))</f>
        <v/>
      </c>
      <c r="H228" s="6">
        <f>IF(C228&amp;""="","",IFERROR(INDEX('المشاريع'!$C$6:$C$205,MATCH(C228&amp;"",'المشاريع'!$A$6:$A$205,0))&amp;"","كود غير موجود"))</f>
        <v/>
      </c>
      <c r="I228" s="20">
        <f>IF(OR(A228&amp;""="",NOT(ISNUMBER(B228)),NOT(ISNUMBER(E228))),"",B228+E228)</f>
        <v/>
      </c>
      <c r="J228" s="18">
        <f>IF(A228&amp;""="","",SUMIFS('المدفوعات'!$C$6:$C$1005,'المدفوعات'!$B$6:$B$1005,A228&amp;""))</f>
        <v/>
      </c>
      <c r="K228" s="18">
        <f>IF(OR(A228&amp;""="",NOT(ISNUMBER(D228))),"",ROUND(D228-J228,2))</f>
        <v/>
      </c>
      <c r="L228" s="6">
        <f>IF(K228="","",IF(K228&lt;=0,"مسددة",IF(AND(ISNUMBER(I228),I228&lt;'الإعدادات'!$B$4),"متأخرة",IF(J228&gt;0,"مدفوعة جزئيًا","مستحقة"))))</f>
        <v/>
      </c>
      <c r="M228" s="21">
        <f>IF(L228="متأخرة",'الإعدادات'!$B$4-I228,"")</f>
        <v/>
      </c>
    </row>
    <row r="229">
      <c r="A229" s="5" t="n"/>
      <c r="B229" s="13" t="n"/>
      <c r="C229" s="5" t="n"/>
      <c r="D229" s="16" t="n"/>
      <c r="E229" s="14" t="n"/>
      <c r="F229" s="5" t="n"/>
      <c r="G229" s="6">
        <f>IF(C229&amp;""="","",IFERROR(INDEX('المشاريع'!$B$6:$B$205,MATCH(C229&amp;"",'المشاريع'!$A$6:$A$205,0))&amp;"","كود غير موجود"))</f>
        <v/>
      </c>
      <c r="H229" s="6">
        <f>IF(C229&amp;""="","",IFERROR(INDEX('المشاريع'!$C$6:$C$205,MATCH(C229&amp;"",'المشاريع'!$A$6:$A$205,0))&amp;"","كود غير موجود"))</f>
        <v/>
      </c>
      <c r="I229" s="20">
        <f>IF(OR(A229&amp;""="",NOT(ISNUMBER(B229)),NOT(ISNUMBER(E229))),"",B229+E229)</f>
        <v/>
      </c>
      <c r="J229" s="18">
        <f>IF(A229&amp;""="","",SUMIFS('المدفوعات'!$C$6:$C$1005,'المدفوعات'!$B$6:$B$1005,A229&amp;""))</f>
        <v/>
      </c>
      <c r="K229" s="18">
        <f>IF(OR(A229&amp;""="",NOT(ISNUMBER(D229))),"",ROUND(D229-J229,2))</f>
        <v/>
      </c>
      <c r="L229" s="6">
        <f>IF(K229="","",IF(K229&lt;=0,"مسددة",IF(AND(ISNUMBER(I229),I229&lt;'الإعدادات'!$B$4),"متأخرة",IF(J229&gt;0,"مدفوعة جزئيًا","مستحقة"))))</f>
        <v/>
      </c>
      <c r="M229" s="21">
        <f>IF(L229="متأخرة",'الإعدادات'!$B$4-I229,"")</f>
        <v/>
      </c>
    </row>
    <row r="230">
      <c r="A230" s="5" t="n"/>
      <c r="B230" s="13" t="n"/>
      <c r="C230" s="5" t="n"/>
      <c r="D230" s="16" t="n"/>
      <c r="E230" s="14" t="n"/>
      <c r="F230" s="5" t="n"/>
      <c r="G230" s="6">
        <f>IF(C230&amp;""="","",IFERROR(INDEX('المشاريع'!$B$6:$B$205,MATCH(C230&amp;"",'المشاريع'!$A$6:$A$205,0))&amp;"","كود غير موجود"))</f>
        <v/>
      </c>
      <c r="H230" s="6">
        <f>IF(C230&amp;""="","",IFERROR(INDEX('المشاريع'!$C$6:$C$205,MATCH(C230&amp;"",'المشاريع'!$A$6:$A$205,0))&amp;"","كود غير موجود"))</f>
        <v/>
      </c>
      <c r="I230" s="20">
        <f>IF(OR(A230&amp;""="",NOT(ISNUMBER(B230)),NOT(ISNUMBER(E230))),"",B230+E230)</f>
        <v/>
      </c>
      <c r="J230" s="18">
        <f>IF(A230&amp;""="","",SUMIFS('المدفوعات'!$C$6:$C$1005,'المدفوعات'!$B$6:$B$1005,A230&amp;""))</f>
        <v/>
      </c>
      <c r="K230" s="18">
        <f>IF(OR(A230&amp;""="",NOT(ISNUMBER(D230))),"",ROUND(D230-J230,2))</f>
        <v/>
      </c>
      <c r="L230" s="6">
        <f>IF(K230="","",IF(K230&lt;=0,"مسددة",IF(AND(ISNUMBER(I230),I230&lt;'الإعدادات'!$B$4),"متأخرة",IF(J230&gt;0,"مدفوعة جزئيًا","مستحقة"))))</f>
        <v/>
      </c>
      <c r="M230" s="21">
        <f>IF(L230="متأخرة",'الإعدادات'!$B$4-I230,"")</f>
        <v/>
      </c>
    </row>
    <row r="231">
      <c r="A231" s="5" t="n"/>
      <c r="B231" s="13" t="n"/>
      <c r="C231" s="5" t="n"/>
      <c r="D231" s="16" t="n"/>
      <c r="E231" s="14" t="n"/>
      <c r="F231" s="5" t="n"/>
      <c r="G231" s="6">
        <f>IF(C231&amp;""="","",IFERROR(INDEX('المشاريع'!$B$6:$B$205,MATCH(C231&amp;"",'المشاريع'!$A$6:$A$205,0))&amp;"","كود غير موجود"))</f>
        <v/>
      </c>
      <c r="H231" s="6">
        <f>IF(C231&amp;""="","",IFERROR(INDEX('المشاريع'!$C$6:$C$205,MATCH(C231&amp;"",'المشاريع'!$A$6:$A$205,0))&amp;"","كود غير موجود"))</f>
        <v/>
      </c>
      <c r="I231" s="20">
        <f>IF(OR(A231&amp;""="",NOT(ISNUMBER(B231)),NOT(ISNUMBER(E231))),"",B231+E231)</f>
        <v/>
      </c>
      <c r="J231" s="18">
        <f>IF(A231&amp;""="","",SUMIFS('المدفوعات'!$C$6:$C$1005,'المدفوعات'!$B$6:$B$1005,A231&amp;""))</f>
        <v/>
      </c>
      <c r="K231" s="18">
        <f>IF(OR(A231&amp;""="",NOT(ISNUMBER(D231))),"",ROUND(D231-J231,2))</f>
        <v/>
      </c>
      <c r="L231" s="6">
        <f>IF(K231="","",IF(K231&lt;=0,"مسددة",IF(AND(ISNUMBER(I231),I231&lt;'الإعدادات'!$B$4),"متأخرة",IF(J231&gt;0,"مدفوعة جزئيًا","مستحقة"))))</f>
        <v/>
      </c>
      <c r="M231" s="21">
        <f>IF(L231="متأخرة",'الإعدادات'!$B$4-I231,"")</f>
        <v/>
      </c>
    </row>
    <row r="232">
      <c r="A232" s="5" t="n"/>
      <c r="B232" s="13" t="n"/>
      <c r="C232" s="5" t="n"/>
      <c r="D232" s="16" t="n"/>
      <c r="E232" s="14" t="n"/>
      <c r="F232" s="5" t="n"/>
      <c r="G232" s="6">
        <f>IF(C232&amp;""="","",IFERROR(INDEX('المشاريع'!$B$6:$B$205,MATCH(C232&amp;"",'المشاريع'!$A$6:$A$205,0))&amp;"","كود غير موجود"))</f>
        <v/>
      </c>
      <c r="H232" s="6">
        <f>IF(C232&amp;""="","",IFERROR(INDEX('المشاريع'!$C$6:$C$205,MATCH(C232&amp;"",'المشاريع'!$A$6:$A$205,0))&amp;"","كود غير موجود"))</f>
        <v/>
      </c>
      <c r="I232" s="20">
        <f>IF(OR(A232&amp;""="",NOT(ISNUMBER(B232)),NOT(ISNUMBER(E232))),"",B232+E232)</f>
        <v/>
      </c>
      <c r="J232" s="18">
        <f>IF(A232&amp;""="","",SUMIFS('المدفوعات'!$C$6:$C$1005,'المدفوعات'!$B$6:$B$1005,A232&amp;""))</f>
        <v/>
      </c>
      <c r="K232" s="18">
        <f>IF(OR(A232&amp;""="",NOT(ISNUMBER(D232))),"",ROUND(D232-J232,2))</f>
        <v/>
      </c>
      <c r="L232" s="6">
        <f>IF(K232="","",IF(K232&lt;=0,"مسددة",IF(AND(ISNUMBER(I232),I232&lt;'الإعدادات'!$B$4),"متأخرة",IF(J232&gt;0,"مدفوعة جزئيًا","مستحقة"))))</f>
        <v/>
      </c>
      <c r="M232" s="21">
        <f>IF(L232="متأخرة",'الإعدادات'!$B$4-I232,"")</f>
        <v/>
      </c>
    </row>
    <row r="233">
      <c r="A233" s="5" t="n"/>
      <c r="B233" s="13" t="n"/>
      <c r="C233" s="5" t="n"/>
      <c r="D233" s="16" t="n"/>
      <c r="E233" s="14" t="n"/>
      <c r="F233" s="5" t="n"/>
      <c r="G233" s="6">
        <f>IF(C233&amp;""="","",IFERROR(INDEX('المشاريع'!$B$6:$B$205,MATCH(C233&amp;"",'المشاريع'!$A$6:$A$205,0))&amp;"","كود غير موجود"))</f>
        <v/>
      </c>
      <c r="H233" s="6">
        <f>IF(C233&amp;""="","",IFERROR(INDEX('المشاريع'!$C$6:$C$205,MATCH(C233&amp;"",'المشاريع'!$A$6:$A$205,0))&amp;"","كود غير موجود"))</f>
        <v/>
      </c>
      <c r="I233" s="20">
        <f>IF(OR(A233&amp;""="",NOT(ISNUMBER(B233)),NOT(ISNUMBER(E233))),"",B233+E233)</f>
        <v/>
      </c>
      <c r="J233" s="18">
        <f>IF(A233&amp;""="","",SUMIFS('المدفوعات'!$C$6:$C$1005,'المدفوعات'!$B$6:$B$1005,A233&amp;""))</f>
        <v/>
      </c>
      <c r="K233" s="18">
        <f>IF(OR(A233&amp;""="",NOT(ISNUMBER(D233))),"",ROUND(D233-J233,2))</f>
        <v/>
      </c>
      <c r="L233" s="6">
        <f>IF(K233="","",IF(K233&lt;=0,"مسددة",IF(AND(ISNUMBER(I233),I233&lt;'الإعدادات'!$B$4),"متأخرة",IF(J233&gt;0,"مدفوعة جزئيًا","مستحقة"))))</f>
        <v/>
      </c>
      <c r="M233" s="21">
        <f>IF(L233="متأخرة",'الإعدادات'!$B$4-I233,"")</f>
        <v/>
      </c>
    </row>
    <row r="234">
      <c r="A234" s="5" t="n"/>
      <c r="B234" s="13" t="n"/>
      <c r="C234" s="5" t="n"/>
      <c r="D234" s="16" t="n"/>
      <c r="E234" s="14" t="n"/>
      <c r="F234" s="5" t="n"/>
      <c r="G234" s="6">
        <f>IF(C234&amp;""="","",IFERROR(INDEX('المشاريع'!$B$6:$B$205,MATCH(C234&amp;"",'المشاريع'!$A$6:$A$205,0))&amp;"","كود غير موجود"))</f>
        <v/>
      </c>
      <c r="H234" s="6">
        <f>IF(C234&amp;""="","",IFERROR(INDEX('المشاريع'!$C$6:$C$205,MATCH(C234&amp;"",'المشاريع'!$A$6:$A$205,0))&amp;"","كود غير موجود"))</f>
        <v/>
      </c>
      <c r="I234" s="20">
        <f>IF(OR(A234&amp;""="",NOT(ISNUMBER(B234)),NOT(ISNUMBER(E234))),"",B234+E234)</f>
        <v/>
      </c>
      <c r="J234" s="18">
        <f>IF(A234&amp;""="","",SUMIFS('المدفوعات'!$C$6:$C$1005,'المدفوعات'!$B$6:$B$1005,A234&amp;""))</f>
        <v/>
      </c>
      <c r="K234" s="18">
        <f>IF(OR(A234&amp;""="",NOT(ISNUMBER(D234))),"",ROUND(D234-J234,2))</f>
        <v/>
      </c>
      <c r="L234" s="6">
        <f>IF(K234="","",IF(K234&lt;=0,"مسددة",IF(AND(ISNUMBER(I234),I234&lt;'الإعدادات'!$B$4),"متأخرة",IF(J234&gt;0,"مدفوعة جزئيًا","مستحقة"))))</f>
        <v/>
      </c>
      <c r="M234" s="21">
        <f>IF(L234="متأخرة",'الإعدادات'!$B$4-I234,"")</f>
        <v/>
      </c>
    </row>
    <row r="235">
      <c r="A235" s="5" t="n"/>
      <c r="B235" s="13" t="n"/>
      <c r="C235" s="5" t="n"/>
      <c r="D235" s="16" t="n"/>
      <c r="E235" s="14" t="n"/>
      <c r="F235" s="5" t="n"/>
      <c r="G235" s="6">
        <f>IF(C235&amp;""="","",IFERROR(INDEX('المشاريع'!$B$6:$B$205,MATCH(C235&amp;"",'المشاريع'!$A$6:$A$205,0))&amp;"","كود غير موجود"))</f>
        <v/>
      </c>
      <c r="H235" s="6">
        <f>IF(C235&amp;""="","",IFERROR(INDEX('المشاريع'!$C$6:$C$205,MATCH(C235&amp;"",'المشاريع'!$A$6:$A$205,0))&amp;"","كود غير موجود"))</f>
        <v/>
      </c>
      <c r="I235" s="20">
        <f>IF(OR(A235&amp;""="",NOT(ISNUMBER(B235)),NOT(ISNUMBER(E235))),"",B235+E235)</f>
        <v/>
      </c>
      <c r="J235" s="18">
        <f>IF(A235&amp;""="","",SUMIFS('المدفوعات'!$C$6:$C$1005,'المدفوعات'!$B$6:$B$1005,A235&amp;""))</f>
        <v/>
      </c>
      <c r="K235" s="18">
        <f>IF(OR(A235&amp;""="",NOT(ISNUMBER(D235))),"",ROUND(D235-J235,2))</f>
        <v/>
      </c>
      <c r="L235" s="6">
        <f>IF(K235="","",IF(K235&lt;=0,"مسددة",IF(AND(ISNUMBER(I235),I235&lt;'الإعدادات'!$B$4),"متأخرة",IF(J235&gt;0,"مدفوعة جزئيًا","مستحقة"))))</f>
        <v/>
      </c>
      <c r="M235" s="21">
        <f>IF(L235="متأخرة",'الإعدادات'!$B$4-I235,"")</f>
        <v/>
      </c>
    </row>
    <row r="236">
      <c r="A236" s="5" t="n"/>
      <c r="B236" s="13" t="n"/>
      <c r="C236" s="5" t="n"/>
      <c r="D236" s="16" t="n"/>
      <c r="E236" s="14" t="n"/>
      <c r="F236" s="5" t="n"/>
      <c r="G236" s="6">
        <f>IF(C236&amp;""="","",IFERROR(INDEX('المشاريع'!$B$6:$B$205,MATCH(C236&amp;"",'المشاريع'!$A$6:$A$205,0))&amp;"","كود غير موجود"))</f>
        <v/>
      </c>
      <c r="H236" s="6">
        <f>IF(C236&amp;""="","",IFERROR(INDEX('المشاريع'!$C$6:$C$205,MATCH(C236&amp;"",'المشاريع'!$A$6:$A$205,0))&amp;"","كود غير موجود"))</f>
        <v/>
      </c>
      <c r="I236" s="20">
        <f>IF(OR(A236&amp;""="",NOT(ISNUMBER(B236)),NOT(ISNUMBER(E236))),"",B236+E236)</f>
        <v/>
      </c>
      <c r="J236" s="18">
        <f>IF(A236&amp;""="","",SUMIFS('المدفوعات'!$C$6:$C$1005,'المدفوعات'!$B$6:$B$1005,A236&amp;""))</f>
        <v/>
      </c>
      <c r="K236" s="18">
        <f>IF(OR(A236&amp;""="",NOT(ISNUMBER(D236))),"",ROUND(D236-J236,2))</f>
        <v/>
      </c>
      <c r="L236" s="6">
        <f>IF(K236="","",IF(K236&lt;=0,"مسددة",IF(AND(ISNUMBER(I236),I236&lt;'الإعدادات'!$B$4),"متأخرة",IF(J236&gt;0,"مدفوعة جزئيًا","مستحقة"))))</f>
        <v/>
      </c>
      <c r="M236" s="21">
        <f>IF(L236="متأخرة",'الإعدادات'!$B$4-I236,"")</f>
        <v/>
      </c>
    </row>
    <row r="237">
      <c r="A237" s="5" t="n"/>
      <c r="B237" s="13" t="n"/>
      <c r="C237" s="5" t="n"/>
      <c r="D237" s="16" t="n"/>
      <c r="E237" s="14" t="n"/>
      <c r="F237" s="5" t="n"/>
      <c r="G237" s="6">
        <f>IF(C237&amp;""="","",IFERROR(INDEX('المشاريع'!$B$6:$B$205,MATCH(C237&amp;"",'المشاريع'!$A$6:$A$205,0))&amp;"","كود غير موجود"))</f>
        <v/>
      </c>
      <c r="H237" s="6">
        <f>IF(C237&amp;""="","",IFERROR(INDEX('المشاريع'!$C$6:$C$205,MATCH(C237&amp;"",'المشاريع'!$A$6:$A$205,0))&amp;"","كود غير موجود"))</f>
        <v/>
      </c>
      <c r="I237" s="20">
        <f>IF(OR(A237&amp;""="",NOT(ISNUMBER(B237)),NOT(ISNUMBER(E237))),"",B237+E237)</f>
        <v/>
      </c>
      <c r="J237" s="18">
        <f>IF(A237&amp;""="","",SUMIFS('المدفوعات'!$C$6:$C$1005,'المدفوعات'!$B$6:$B$1005,A237&amp;""))</f>
        <v/>
      </c>
      <c r="K237" s="18">
        <f>IF(OR(A237&amp;""="",NOT(ISNUMBER(D237))),"",ROUND(D237-J237,2))</f>
        <v/>
      </c>
      <c r="L237" s="6">
        <f>IF(K237="","",IF(K237&lt;=0,"مسددة",IF(AND(ISNUMBER(I237),I237&lt;'الإعدادات'!$B$4),"متأخرة",IF(J237&gt;0,"مدفوعة جزئيًا","مستحقة"))))</f>
        <v/>
      </c>
      <c r="M237" s="21">
        <f>IF(L237="متأخرة",'الإعدادات'!$B$4-I237,"")</f>
        <v/>
      </c>
    </row>
    <row r="238">
      <c r="A238" s="5" t="n"/>
      <c r="B238" s="13" t="n"/>
      <c r="C238" s="5" t="n"/>
      <c r="D238" s="16" t="n"/>
      <c r="E238" s="14" t="n"/>
      <c r="F238" s="5" t="n"/>
      <c r="G238" s="6">
        <f>IF(C238&amp;""="","",IFERROR(INDEX('المشاريع'!$B$6:$B$205,MATCH(C238&amp;"",'المشاريع'!$A$6:$A$205,0))&amp;"","كود غير موجود"))</f>
        <v/>
      </c>
      <c r="H238" s="6">
        <f>IF(C238&amp;""="","",IFERROR(INDEX('المشاريع'!$C$6:$C$205,MATCH(C238&amp;"",'المشاريع'!$A$6:$A$205,0))&amp;"","كود غير موجود"))</f>
        <v/>
      </c>
      <c r="I238" s="20">
        <f>IF(OR(A238&amp;""="",NOT(ISNUMBER(B238)),NOT(ISNUMBER(E238))),"",B238+E238)</f>
        <v/>
      </c>
      <c r="J238" s="18">
        <f>IF(A238&amp;""="","",SUMIFS('المدفوعات'!$C$6:$C$1005,'المدفوعات'!$B$6:$B$1005,A238&amp;""))</f>
        <v/>
      </c>
      <c r="K238" s="18">
        <f>IF(OR(A238&amp;""="",NOT(ISNUMBER(D238))),"",ROUND(D238-J238,2))</f>
        <v/>
      </c>
      <c r="L238" s="6">
        <f>IF(K238="","",IF(K238&lt;=0,"مسددة",IF(AND(ISNUMBER(I238),I238&lt;'الإعدادات'!$B$4),"متأخرة",IF(J238&gt;0,"مدفوعة جزئيًا","مستحقة"))))</f>
        <v/>
      </c>
      <c r="M238" s="21">
        <f>IF(L238="متأخرة",'الإعدادات'!$B$4-I238,"")</f>
        <v/>
      </c>
    </row>
    <row r="239">
      <c r="A239" s="5" t="n"/>
      <c r="B239" s="13" t="n"/>
      <c r="C239" s="5" t="n"/>
      <c r="D239" s="16" t="n"/>
      <c r="E239" s="14" t="n"/>
      <c r="F239" s="5" t="n"/>
      <c r="G239" s="6">
        <f>IF(C239&amp;""="","",IFERROR(INDEX('المشاريع'!$B$6:$B$205,MATCH(C239&amp;"",'المشاريع'!$A$6:$A$205,0))&amp;"","كود غير موجود"))</f>
        <v/>
      </c>
      <c r="H239" s="6">
        <f>IF(C239&amp;""="","",IFERROR(INDEX('المشاريع'!$C$6:$C$205,MATCH(C239&amp;"",'المشاريع'!$A$6:$A$205,0))&amp;"","كود غير موجود"))</f>
        <v/>
      </c>
      <c r="I239" s="20">
        <f>IF(OR(A239&amp;""="",NOT(ISNUMBER(B239)),NOT(ISNUMBER(E239))),"",B239+E239)</f>
        <v/>
      </c>
      <c r="J239" s="18">
        <f>IF(A239&amp;""="","",SUMIFS('المدفوعات'!$C$6:$C$1005,'المدفوعات'!$B$6:$B$1005,A239&amp;""))</f>
        <v/>
      </c>
      <c r="K239" s="18">
        <f>IF(OR(A239&amp;""="",NOT(ISNUMBER(D239))),"",ROUND(D239-J239,2))</f>
        <v/>
      </c>
      <c r="L239" s="6">
        <f>IF(K239="","",IF(K239&lt;=0,"مسددة",IF(AND(ISNUMBER(I239),I239&lt;'الإعدادات'!$B$4),"متأخرة",IF(J239&gt;0,"مدفوعة جزئيًا","مستحقة"))))</f>
        <v/>
      </c>
      <c r="M239" s="21">
        <f>IF(L239="متأخرة",'الإعدادات'!$B$4-I239,"")</f>
        <v/>
      </c>
    </row>
    <row r="240">
      <c r="A240" s="5" t="n"/>
      <c r="B240" s="13" t="n"/>
      <c r="C240" s="5" t="n"/>
      <c r="D240" s="16" t="n"/>
      <c r="E240" s="14" t="n"/>
      <c r="F240" s="5" t="n"/>
      <c r="G240" s="6">
        <f>IF(C240&amp;""="","",IFERROR(INDEX('المشاريع'!$B$6:$B$205,MATCH(C240&amp;"",'المشاريع'!$A$6:$A$205,0))&amp;"","كود غير موجود"))</f>
        <v/>
      </c>
      <c r="H240" s="6">
        <f>IF(C240&amp;""="","",IFERROR(INDEX('المشاريع'!$C$6:$C$205,MATCH(C240&amp;"",'المشاريع'!$A$6:$A$205,0))&amp;"","كود غير موجود"))</f>
        <v/>
      </c>
      <c r="I240" s="20">
        <f>IF(OR(A240&amp;""="",NOT(ISNUMBER(B240)),NOT(ISNUMBER(E240))),"",B240+E240)</f>
        <v/>
      </c>
      <c r="J240" s="18">
        <f>IF(A240&amp;""="","",SUMIFS('المدفوعات'!$C$6:$C$1005,'المدفوعات'!$B$6:$B$1005,A240&amp;""))</f>
        <v/>
      </c>
      <c r="K240" s="18">
        <f>IF(OR(A240&amp;""="",NOT(ISNUMBER(D240))),"",ROUND(D240-J240,2))</f>
        <v/>
      </c>
      <c r="L240" s="6">
        <f>IF(K240="","",IF(K240&lt;=0,"مسددة",IF(AND(ISNUMBER(I240),I240&lt;'الإعدادات'!$B$4),"متأخرة",IF(J240&gt;0,"مدفوعة جزئيًا","مستحقة"))))</f>
        <v/>
      </c>
      <c r="M240" s="21">
        <f>IF(L240="متأخرة",'الإعدادات'!$B$4-I240,"")</f>
        <v/>
      </c>
    </row>
    <row r="241">
      <c r="A241" s="5" t="n"/>
      <c r="B241" s="13" t="n"/>
      <c r="C241" s="5" t="n"/>
      <c r="D241" s="16" t="n"/>
      <c r="E241" s="14" t="n"/>
      <c r="F241" s="5" t="n"/>
      <c r="G241" s="6">
        <f>IF(C241&amp;""="","",IFERROR(INDEX('المشاريع'!$B$6:$B$205,MATCH(C241&amp;"",'المشاريع'!$A$6:$A$205,0))&amp;"","كود غير موجود"))</f>
        <v/>
      </c>
      <c r="H241" s="6">
        <f>IF(C241&amp;""="","",IFERROR(INDEX('المشاريع'!$C$6:$C$205,MATCH(C241&amp;"",'المشاريع'!$A$6:$A$205,0))&amp;"","كود غير موجود"))</f>
        <v/>
      </c>
      <c r="I241" s="20">
        <f>IF(OR(A241&amp;""="",NOT(ISNUMBER(B241)),NOT(ISNUMBER(E241))),"",B241+E241)</f>
        <v/>
      </c>
      <c r="J241" s="18">
        <f>IF(A241&amp;""="","",SUMIFS('المدفوعات'!$C$6:$C$1005,'المدفوعات'!$B$6:$B$1005,A241&amp;""))</f>
        <v/>
      </c>
      <c r="K241" s="18">
        <f>IF(OR(A241&amp;""="",NOT(ISNUMBER(D241))),"",ROUND(D241-J241,2))</f>
        <v/>
      </c>
      <c r="L241" s="6">
        <f>IF(K241="","",IF(K241&lt;=0,"مسددة",IF(AND(ISNUMBER(I241),I241&lt;'الإعدادات'!$B$4),"متأخرة",IF(J241&gt;0,"مدفوعة جزئيًا","مستحقة"))))</f>
        <v/>
      </c>
      <c r="M241" s="21">
        <f>IF(L241="متأخرة",'الإعدادات'!$B$4-I241,"")</f>
        <v/>
      </c>
    </row>
    <row r="242">
      <c r="A242" s="5" t="n"/>
      <c r="B242" s="13" t="n"/>
      <c r="C242" s="5" t="n"/>
      <c r="D242" s="16" t="n"/>
      <c r="E242" s="14" t="n"/>
      <c r="F242" s="5" t="n"/>
      <c r="G242" s="6">
        <f>IF(C242&amp;""="","",IFERROR(INDEX('المشاريع'!$B$6:$B$205,MATCH(C242&amp;"",'المشاريع'!$A$6:$A$205,0))&amp;"","كود غير موجود"))</f>
        <v/>
      </c>
      <c r="H242" s="6">
        <f>IF(C242&amp;""="","",IFERROR(INDEX('المشاريع'!$C$6:$C$205,MATCH(C242&amp;"",'المشاريع'!$A$6:$A$205,0))&amp;"","كود غير موجود"))</f>
        <v/>
      </c>
      <c r="I242" s="20">
        <f>IF(OR(A242&amp;""="",NOT(ISNUMBER(B242)),NOT(ISNUMBER(E242))),"",B242+E242)</f>
        <v/>
      </c>
      <c r="J242" s="18">
        <f>IF(A242&amp;""="","",SUMIFS('المدفوعات'!$C$6:$C$1005,'المدفوعات'!$B$6:$B$1005,A242&amp;""))</f>
        <v/>
      </c>
      <c r="K242" s="18">
        <f>IF(OR(A242&amp;""="",NOT(ISNUMBER(D242))),"",ROUND(D242-J242,2))</f>
        <v/>
      </c>
      <c r="L242" s="6">
        <f>IF(K242="","",IF(K242&lt;=0,"مسددة",IF(AND(ISNUMBER(I242),I242&lt;'الإعدادات'!$B$4),"متأخرة",IF(J242&gt;0,"مدفوعة جزئيًا","مستحقة"))))</f>
        <v/>
      </c>
      <c r="M242" s="21">
        <f>IF(L242="متأخرة",'الإعدادات'!$B$4-I242,"")</f>
        <v/>
      </c>
    </row>
    <row r="243">
      <c r="A243" s="5" t="n"/>
      <c r="B243" s="13" t="n"/>
      <c r="C243" s="5" t="n"/>
      <c r="D243" s="16" t="n"/>
      <c r="E243" s="14" t="n"/>
      <c r="F243" s="5" t="n"/>
      <c r="G243" s="6">
        <f>IF(C243&amp;""="","",IFERROR(INDEX('المشاريع'!$B$6:$B$205,MATCH(C243&amp;"",'المشاريع'!$A$6:$A$205,0))&amp;"","كود غير موجود"))</f>
        <v/>
      </c>
      <c r="H243" s="6">
        <f>IF(C243&amp;""="","",IFERROR(INDEX('المشاريع'!$C$6:$C$205,MATCH(C243&amp;"",'المشاريع'!$A$6:$A$205,0))&amp;"","كود غير موجود"))</f>
        <v/>
      </c>
      <c r="I243" s="20">
        <f>IF(OR(A243&amp;""="",NOT(ISNUMBER(B243)),NOT(ISNUMBER(E243))),"",B243+E243)</f>
        <v/>
      </c>
      <c r="J243" s="18">
        <f>IF(A243&amp;""="","",SUMIFS('المدفوعات'!$C$6:$C$1005,'المدفوعات'!$B$6:$B$1005,A243&amp;""))</f>
        <v/>
      </c>
      <c r="K243" s="18">
        <f>IF(OR(A243&amp;""="",NOT(ISNUMBER(D243))),"",ROUND(D243-J243,2))</f>
        <v/>
      </c>
      <c r="L243" s="6">
        <f>IF(K243="","",IF(K243&lt;=0,"مسددة",IF(AND(ISNUMBER(I243),I243&lt;'الإعدادات'!$B$4),"متأخرة",IF(J243&gt;0,"مدفوعة جزئيًا","مستحقة"))))</f>
        <v/>
      </c>
      <c r="M243" s="21">
        <f>IF(L243="متأخرة",'الإعدادات'!$B$4-I243,"")</f>
        <v/>
      </c>
    </row>
    <row r="244">
      <c r="A244" s="5" t="n"/>
      <c r="B244" s="13" t="n"/>
      <c r="C244" s="5" t="n"/>
      <c r="D244" s="16" t="n"/>
      <c r="E244" s="14" t="n"/>
      <c r="F244" s="5" t="n"/>
      <c r="G244" s="6">
        <f>IF(C244&amp;""="","",IFERROR(INDEX('المشاريع'!$B$6:$B$205,MATCH(C244&amp;"",'المشاريع'!$A$6:$A$205,0))&amp;"","كود غير موجود"))</f>
        <v/>
      </c>
      <c r="H244" s="6">
        <f>IF(C244&amp;""="","",IFERROR(INDEX('المشاريع'!$C$6:$C$205,MATCH(C244&amp;"",'المشاريع'!$A$6:$A$205,0))&amp;"","كود غير موجود"))</f>
        <v/>
      </c>
      <c r="I244" s="20">
        <f>IF(OR(A244&amp;""="",NOT(ISNUMBER(B244)),NOT(ISNUMBER(E244))),"",B244+E244)</f>
        <v/>
      </c>
      <c r="J244" s="18">
        <f>IF(A244&amp;""="","",SUMIFS('المدفوعات'!$C$6:$C$1005,'المدفوعات'!$B$6:$B$1005,A244&amp;""))</f>
        <v/>
      </c>
      <c r="K244" s="18">
        <f>IF(OR(A244&amp;""="",NOT(ISNUMBER(D244))),"",ROUND(D244-J244,2))</f>
        <v/>
      </c>
      <c r="L244" s="6">
        <f>IF(K244="","",IF(K244&lt;=0,"مسددة",IF(AND(ISNUMBER(I244),I244&lt;'الإعدادات'!$B$4),"متأخرة",IF(J244&gt;0,"مدفوعة جزئيًا","مستحقة"))))</f>
        <v/>
      </c>
      <c r="M244" s="21">
        <f>IF(L244="متأخرة",'الإعدادات'!$B$4-I244,"")</f>
        <v/>
      </c>
    </row>
    <row r="245">
      <c r="A245" s="5" t="n"/>
      <c r="B245" s="13" t="n"/>
      <c r="C245" s="5" t="n"/>
      <c r="D245" s="16" t="n"/>
      <c r="E245" s="14" t="n"/>
      <c r="F245" s="5" t="n"/>
      <c r="G245" s="6">
        <f>IF(C245&amp;""="","",IFERROR(INDEX('المشاريع'!$B$6:$B$205,MATCH(C245&amp;"",'المشاريع'!$A$6:$A$205,0))&amp;"","كود غير موجود"))</f>
        <v/>
      </c>
      <c r="H245" s="6">
        <f>IF(C245&amp;""="","",IFERROR(INDEX('المشاريع'!$C$6:$C$205,MATCH(C245&amp;"",'المشاريع'!$A$6:$A$205,0))&amp;"","كود غير موجود"))</f>
        <v/>
      </c>
      <c r="I245" s="20">
        <f>IF(OR(A245&amp;""="",NOT(ISNUMBER(B245)),NOT(ISNUMBER(E245))),"",B245+E245)</f>
        <v/>
      </c>
      <c r="J245" s="18">
        <f>IF(A245&amp;""="","",SUMIFS('المدفوعات'!$C$6:$C$1005,'المدفوعات'!$B$6:$B$1005,A245&amp;""))</f>
        <v/>
      </c>
      <c r="K245" s="18">
        <f>IF(OR(A245&amp;""="",NOT(ISNUMBER(D245))),"",ROUND(D245-J245,2))</f>
        <v/>
      </c>
      <c r="L245" s="6">
        <f>IF(K245="","",IF(K245&lt;=0,"مسددة",IF(AND(ISNUMBER(I245),I245&lt;'الإعدادات'!$B$4),"متأخرة",IF(J245&gt;0,"مدفوعة جزئيًا","مستحقة"))))</f>
        <v/>
      </c>
      <c r="M245" s="21">
        <f>IF(L245="متأخرة",'الإعدادات'!$B$4-I245,"")</f>
        <v/>
      </c>
    </row>
    <row r="246">
      <c r="A246" s="5" t="n"/>
      <c r="B246" s="13" t="n"/>
      <c r="C246" s="5" t="n"/>
      <c r="D246" s="16" t="n"/>
      <c r="E246" s="14" t="n"/>
      <c r="F246" s="5" t="n"/>
      <c r="G246" s="6">
        <f>IF(C246&amp;""="","",IFERROR(INDEX('المشاريع'!$B$6:$B$205,MATCH(C246&amp;"",'المشاريع'!$A$6:$A$205,0))&amp;"","كود غير موجود"))</f>
        <v/>
      </c>
      <c r="H246" s="6">
        <f>IF(C246&amp;""="","",IFERROR(INDEX('المشاريع'!$C$6:$C$205,MATCH(C246&amp;"",'المشاريع'!$A$6:$A$205,0))&amp;"","كود غير موجود"))</f>
        <v/>
      </c>
      <c r="I246" s="20">
        <f>IF(OR(A246&amp;""="",NOT(ISNUMBER(B246)),NOT(ISNUMBER(E246))),"",B246+E246)</f>
        <v/>
      </c>
      <c r="J246" s="18">
        <f>IF(A246&amp;""="","",SUMIFS('المدفوعات'!$C$6:$C$1005,'المدفوعات'!$B$6:$B$1005,A246&amp;""))</f>
        <v/>
      </c>
      <c r="K246" s="18">
        <f>IF(OR(A246&amp;""="",NOT(ISNUMBER(D246))),"",ROUND(D246-J246,2))</f>
        <v/>
      </c>
      <c r="L246" s="6">
        <f>IF(K246="","",IF(K246&lt;=0,"مسددة",IF(AND(ISNUMBER(I246),I246&lt;'الإعدادات'!$B$4),"متأخرة",IF(J246&gt;0,"مدفوعة جزئيًا","مستحقة"))))</f>
        <v/>
      </c>
      <c r="M246" s="21">
        <f>IF(L246="متأخرة",'الإعدادات'!$B$4-I246,"")</f>
        <v/>
      </c>
    </row>
    <row r="247">
      <c r="A247" s="5" t="n"/>
      <c r="B247" s="13" t="n"/>
      <c r="C247" s="5" t="n"/>
      <c r="D247" s="16" t="n"/>
      <c r="E247" s="14" t="n"/>
      <c r="F247" s="5" t="n"/>
      <c r="G247" s="6">
        <f>IF(C247&amp;""="","",IFERROR(INDEX('المشاريع'!$B$6:$B$205,MATCH(C247&amp;"",'المشاريع'!$A$6:$A$205,0))&amp;"","كود غير موجود"))</f>
        <v/>
      </c>
      <c r="H247" s="6">
        <f>IF(C247&amp;""="","",IFERROR(INDEX('المشاريع'!$C$6:$C$205,MATCH(C247&amp;"",'المشاريع'!$A$6:$A$205,0))&amp;"","كود غير موجود"))</f>
        <v/>
      </c>
      <c r="I247" s="20">
        <f>IF(OR(A247&amp;""="",NOT(ISNUMBER(B247)),NOT(ISNUMBER(E247))),"",B247+E247)</f>
        <v/>
      </c>
      <c r="J247" s="18">
        <f>IF(A247&amp;""="","",SUMIFS('المدفوعات'!$C$6:$C$1005,'المدفوعات'!$B$6:$B$1005,A247&amp;""))</f>
        <v/>
      </c>
      <c r="K247" s="18">
        <f>IF(OR(A247&amp;""="",NOT(ISNUMBER(D247))),"",ROUND(D247-J247,2))</f>
        <v/>
      </c>
      <c r="L247" s="6">
        <f>IF(K247="","",IF(K247&lt;=0,"مسددة",IF(AND(ISNUMBER(I247),I247&lt;'الإعدادات'!$B$4),"متأخرة",IF(J247&gt;0,"مدفوعة جزئيًا","مستحقة"))))</f>
        <v/>
      </c>
      <c r="M247" s="21">
        <f>IF(L247="متأخرة",'الإعدادات'!$B$4-I247,"")</f>
        <v/>
      </c>
    </row>
    <row r="248">
      <c r="A248" s="5" t="n"/>
      <c r="B248" s="13" t="n"/>
      <c r="C248" s="5" t="n"/>
      <c r="D248" s="16" t="n"/>
      <c r="E248" s="14" t="n"/>
      <c r="F248" s="5" t="n"/>
      <c r="G248" s="6">
        <f>IF(C248&amp;""="","",IFERROR(INDEX('المشاريع'!$B$6:$B$205,MATCH(C248&amp;"",'المشاريع'!$A$6:$A$205,0))&amp;"","كود غير موجود"))</f>
        <v/>
      </c>
      <c r="H248" s="6">
        <f>IF(C248&amp;""="","",IFERROR(INDEX('المشاريع'!$C$6:$C$205,MATCH(C248&amp;"",'المشاريع'!$A$6:$A$205,0))&amp;"","كود غير موجود"))</f>
        <v/>
      </c>
      <c r="I248" s="20">
        <f>IF(OR(A248&amp;""="",NOT(ISNUMBER(B248)),NOT(ISNUMBER(E248))),"",B248+E248)</f>
        <v/>
      </c>
      <c r="J248" s="18">
        <f>IF(A248&amp;""="","",SUMIFS('المدفوعات'!$C$6:$C$1005,'المدفوعات'!$B$6:$B$1005,A248&amp;""))</f>
        <v/>
      </c>
      <c r="K248" s="18">
        <f>IF(OR(A248&amp;""="",NOT(ISNUMBER(D248))),"",ROUND(D248-J248,2))</f>
        <v/>
      </c>
      <c r="L248" s="6">
        <f>IF(K248="","",IF(K248&lt;=0,"مسددة",IF(AND(ISNUMBER(I248),I248&lt;'الإعدادات'!$B$4),"متأخرة",IF(J248&gt;0,"مدفوعة جزئيًا","مستحقة"))))</f>
        <v/>
      </c>
      <c r="M248" s="21">
        <f>IF(L248="متأخرة",'الإعدادات'!$B$4-I248,"")</f>
        <v/>
      </c>
    </row>
    <row r="249">
      <c r="A249" s="5" t="n"/>
      <c r="B249" s="13" t="n"/>
      <c r="C249" s="5" t="n"/>
      <c r="D249" s="16" t="n"/>
      <c r="E249" s="14" t="n"/>
      <c r="F249" s="5" t="n"/>
      <c r="G249" s="6">
        <f>IF(C249&amp;""="","",IFERROR(INDEX('المشاريع'!$B$6:$B$205,MATCH(C249&amp;"",'المشاريع'!$A$6:$A$205,0))&amp;"","كود غير موجود"))</f>
        <v/>
      </c>
      <c r="H249" s="6">
        <f>IF(C249&amp;""="","",IFERROR(INDEX('المشاريع'!$C$6:$C$205,MATCH(C249&amp;"",'المشاريع'!$A$6:$A$205,0))&amp;"","كود غير موجود"))</f>
        <v/>
      </c>
      <c r="I249" s="20">
        <f>IF(OR(A249&amp;""="",NOT(ISNUMBER(B249)),NOT(ISNUMBER(E249))),"",B249+E249)</f>
        <v/>
      </c>
      <c r="J249" s="18">
        <f>IF(A249&amp;""="","",SUMIFS('المدفوعات'!$C$6:$C$1005,'المدفوعات'!$B$6:$B$1005,A249&amp;""))</f>
        <v/>
      </c>
      <c r="K249" s="18">
        <f>IF(OR(A249&amp;""="",NOT(ISNUMBER(D249))),"",ROUND(D249-J249,2))</f>
        <v/>
      </c>
      <c r="L249" s="6">
        <f>IF(K249="","",IF(K249&lt;=0,"مسددة",IF(AND(ISNUMBER(I249),I249&lt;'الإعدادات'!$B$4),"متأخرة",IF(J249&gt;0,"مدفوعة جزئيًا","مستحقة"))))</f>
        <v/>
      </c>
      <c r="M249" s="21">
        <f>IF(L249="متأخرة",'الإعدادات'!$B$4-I249,"")</f>
        <v/>
      </c>
    </row>
    <row r="250">
      <c r="A250" s="5" t="n"/>
      <c r="B250" s="13" t="n"/>
      <c r="C250" s="5" t="n"/>
      <c r="D250" s="16" t="n"/>
      <c r="E250" s="14" t="n"/>
      <c r="F250" s="5" t="n"/>
      <c r="G250" s="6">
        <f>IF(C250&amp;""="","",IFERROR(INDEX('المشاريع'!$B$6:$B$205,MATCH(C250&amp;"",'المشاريع'!$A$6:$A$205,0))&amp;"","كود غير موجود"))</f>
        <v/>
      </c>
      <c r="H250" s="6">
        <f>IF(C250&amp;""="","",IFERROR(INDEX('المشاريع'!$C$6:$C$205,MATCH(C250&amp;"",'المشاريع'!$A$6:$A$205,0))&amp;"","كود غير موجود"))</f>
        <v/>
      </c>
      <c r="I250" s="20">
        <f>IF(OR(A250&amp;""="",NOT(ISNUMBER(B250)),NOT(ISNUMBER(E250))),"",B250+E250)</f>
        <v/>
      </c>
      <c r="J250" s="18">
        <f>IF(A250&amp;""="","",SUMIFS('المدفوعات'!$C$6:$C$1005,'المدفوعات'!$B$6:$B$1005,A250&amp;""))</f>
        <v/>
      </c>
      <c r="K250" s="18">
        <f>IF(OR(A250&amp;""="",NOT(ISNUMBER(D250))),"",ROUND(D250-J250,2))</f>
        <v/>
      </c>
      <c r="L250" s="6">
        <f>IF(K250="","",IF(K250&lt;=0,"مسددة",IF(AND(ISNUMBER(I250),I250&lt;'الإعدادات'!$B$4),"متأخرة",IF(J250&gt;0,"مدفوعة جزئيًا","مستحقة"))))</f>
        <v/>
      </c>
      <c r="M250" s="21">
        <f>IF(L250="متأخرة",'الإعدادات'!$B$4-I250,"")</f>
        <v/>
      </c>
    </row>
    <row r="251">
      <c r="A251" s="5" t="n"/>
      <c r="B251" s="13" t="n"/>
      <c r="C251" s="5" t="n"/>
      <c r="D251" s="16" t="n"/>
      <c r="E251" s="14" t="n"/>
      <c r="F251" s="5" t="n"/>
      <c r="G251" s="6">
        <f>IF(C251&amp;""="","",IFERROR(INDEX('المشاريع'!$B$6:$B$205,MATCH(C251&amp;"",'المشاريع'!$A$6:$A$205,0))&amp;"","كود غير موجود"))</f>
        <v/>
      </c>
      <c r="H251" s="6">
        <f>IF(C251&amp;""="","",IFERROR(INDEX('المشاريع'!$C$6:$C$205,MATCH(C251&amp;"",'المشاريع'!$A$6:$A$205,0))&amp;"","كود غير موجود"))</f>
        <v/>
      </c>
      <c r="I251" s="20">
        <f>IF(OR(A251&amp;""="",NOT(ISNUMBER(B251)),NOT(ISNUMBER(E251))),"",B251+E251)</f>
        <v/>
      </c>
      <c r="J251" s="18">
        <f>IF(A251&amp;""="","",SUMIFS('المدفوعات'!$C$6:$C$1005,'المدفوعات'!$B$6:$B$1005,A251&amp;""))</f>
        <v/>
      </c>
      <c r="K251" s="18">
        <f>IF(OR(A251&amp;""="",NOT(ISNUMBER(D251))),"",ROUND(D251-J251,2))</f>
        <v/>
      </c>
      <c r="L251" s="6">
        <f>IF(K251="","",IF(K251&lt;=0,"مسددة",IF(AND(ISNUMBER(I251),I251&lt;'الإعدادات'!$B$4),"متأخرة",IF(J251&gt;0,"مدفوعة جزئيًا","مستحقة"))))</f>
        <v/>
      </c>
      <c r="M251" s="21">
        <f>IF(L251="متأخرة",'الإعدادات'!$B$4-I251,"")</f>
        <v/>
      </c>
    </row>
    <row r="252">
      <c r="A252" s="5" t="n"/>
      <c r="B252" s="13" t="n"/>
      <c r="C252" s="5" t="n"/>
      <c r="D252" s="16" t="n"/>
      <c r="E252" s="14" t="n"/>
      <c r="F252" s="5" t="n"/>
      <c r="G252" s="6">
        <f>IF(C252&amp;""="","",IFERROR(INDEX('المشاريع'!$B$6:$B$205,MATCH(C252&amp;"",'المشاريع'!$A$6:$A$205,0))&amp;"","كود غير موجود"))</f>
        <v/>
      </c>
      <c r="H252" s="6">
        <f>IF(C252&amp;""="","",IFERROR(INDEX('المشاريع'!$C$6:$C$205,MATCH(C252&amp;"",'المشاريع'!$A$6:$A$205,0))&amp;"","كود غير موجود"))</f>
        <v/>
      </c>
      <c r="I252" s="20">
        <f>IF(OR(A252&amp;""="",NOT(ISNUMBER(B252)),NOT(ISNUMBER(E252))),"",B252+E252)</f>
        <v/>
      </c>
      <c r="J252" s="18">
        <f>IF(A252&amp;""="","",SUMIFS('المدفوعات'!$C$6:$C$1005,'المدفوعات'!$B$6:$B$1005,A252&amp;""))</f>
        <v/>
      </c>
      <c r="K252" s="18">
        <f>IF(OR(A252&amp;""="",NOT(ISNUMBER(D252))),"",ROUND(D252-J252,2))</f>
        <v/>
      </c>
      <c r="L252" s="6">
        <f>IF(K252="","",IF(K252&lt;=0,"مسددة",IF(AND(ISNUMBER(I252),I252&lt;'الإعدادات'!$B$4),"متأخرة",IF(J252&gt;0,"مدفوعة جزئيًا","مستحقة"))))</f>
        <v/>
      </c>
      <c r="M252" s="21">
        <f>IF(L252="متأخرة",'الإعدادات'!$B$4-I252,"")</f>
        <v/>
      </c>
    </row>
    <row r="253">
      <c r="A253" s="5" t="n"/>
      <c r="B253" s="13" t="n"/>
      <c r="C253" s="5" t="n"/>
      <c r="D253" s="16" t="n"/>
      <c r="E253" s="14" t="n"/>
      <c r="F253" s="5" t="n"/>
      <c r="G253" s="6">
        <f>IF(C253&amp;""="","",IFERROR(INDEX('المشاريع'!$B$6:$B$205,MATCH(C253&amp;"",'المشاريع'!$A$6:$A$205,0))&amp;"","كود غير موجود"))</f>
        <v/>
      </c>
      <c r="H253" s="6">
        <f>IF(C253&amp;""="","",IFERROR(INDEX('المشاريع'!$C$6:$C$205,MATCH(C253&amp;"",'المشاريع'!$A$6:$A$205,0))&amp;"","كود غير موجود"))</f>
        <v/>
      </c>
      <c r="I253" s="20">
        <f>IF(OR(A253&amp;""="",NOT(ISNUMBER(B253)),NOT(ISNUMBER(E253))),"",B253+E253)</f>
        <v/>
      </c>
      <c r="J253" s="18">
        <f>IF(A253&amp;""="","",SUMIFS('المدفوعات'!$C$6:$C$1005,'المدفوعات'!$B$6:$B$1005,A253&amp;""))</f>
        <v/>
      </c>
      <c r="K253" s="18">
        <f>IF(OR(A253&amp;""="",NOT(ISNUMBER(D253))),"",ROUND(D253-J253,2))</f>
        <v/>
      </c>
      <c r="L253" s="6">
        <f>IF(K253="","",IF(K253&lt;=0,"مسددة",IF(AND(ISNUMBER(I253),I253&lt;'الإعدادات'!$B$4),"متأخرة",IF(J253&gt;0,"مدفوعة جزئيًا","مستحقة"))))</f>
        <v/>
      </c>
      <c r="M253" s="21">
        <f>IF(L253="متأخرة",'الإعدادات'!$B$4-I253,"")</f>
        <v/>
      </c>
    </row>
    <row r="254">
      <c r="A254" s="5" t="n"/>
      <c r="B254" s="13" t="n"/>
      <c r="C254" s="5" t="n"/>
      <c r="D254" s="16" t="n"/>
      <c r="E254" s="14" t="n"/>
      <c r="F254" s="5" t="n"/>
      <c r="G254" s="6">
        <f>IF(C254&amp;""="","",IFERROR(INDEX('المشاريع'!$B$6:$B$205,MATCH(C254&amp;"",'المشاريع'!$A$6:$A$205,0))&amp;"","كود غير موجود"))</f>
        <v/>
      </c>
      <c r="H254" s="6">
        <f>IF(C254&amp;""="","",IFERROR(INDEX('المشاريع'!$C$6:$C$205,MATCH(C254&amp;"",'المشاريع'!$A$6:$A$205,0))&amp;"","كود غير موجود"))</f>
        <v/>
      </c>
      <c r="I254" s="20">
        <f>IF(OR(A254&amp;""="",NOT(ISNUMBER(B254)),NOT(ISNUMBER(E254))),"",B254+E254)</f>
        <v/>
      </c>
      <c r="J254" s="18">
        <f>IF(A254&amp;""="","",SUMIFS('المدفوعات'!$C$6:$C$1005,'المدفوعات'!$B$6:$B$1005,A254&amp;""))</f>
        <v/>
      </c>
      <c r="K254" s="18">
        <f>IF(OR(A254&amp;""="",NOT(ISNUMBER(D254))),"",ROUND(D254-J254,2))</f>
        <v/>
      </c>
      <c r="L254" s="6">
        <f>IF(K254="","",IF(K254&lt;=0,"مسددة",IF(AND(ISNUMBER(I254),I254&lt;'الإعدادات'!$B$4),"متأخرة",IF(J254&gt;0,"مدفوعة جزئيًا","مستحقة"))))</f>
        <v/>
      </c>
      <c r="M254" s="21">
        <f>IF(L254="متأخرة",'الإعدادات'!$B$4-I254,"")</f>
        <v/>
      </c>
    </row>
    <row r="255">
      <c r="A255" s="5" t="n"/>
      <c r="B255" s="13" t="n"/>
      <c r="C255" s="5" t="n"/>
      <c r="D255" s="16" t="n"/>
      <c r="E255" s="14" t="n"/>
      <c r="F255" s="5" t="n"/>
      <c r="G255" s="6">
        <f>IF(C255&amp;""="","",IFERROR(INDEX('المشاريع'!$B$6:$B$205,MATCH(C255&amp;"",'المشاريع'!$A$6:$A$205,0))&amp;"","كود غير موجود"))</f>
        <v/>
      </c>
      <c r="H255" s="6">
        <f>IF(C255&amp;""="","",IFERROR(INDEX('المشاريع'!$C$6:$C$205,MATCH(C255&amp;"",'المشاريع'!$A$6:$A$205,0))&amp;"","كود غير موجود"))</f>
        <v/>
      </c>
      <c r="I255" s="20">
        <f>IF(OR(A255&amp;""="",NOT(ISNUMBER(B255)),NOT(ISNUMBER(E255))),"",B255+E255)</f>
        <v/>
      </c>
      <c r="J255" s="18">
        <f>IF(A255&amp;""="","",SUMIFS('المدفوعات'!$C$6:$C$1005,'المدفوعات'!$B$6:$B$1005,A255&amp;""))</f>
        <v/>
      </c>
      <c r="K255" s="18">
        <f>IF(OR(A255&amp;""="",NOT(ISNUMBER(D255))),"",ROUND(D255-J255,2))</f>
        <v/>
      </c>
      <c r="L255" s="6">
        <f>IF(K255="","",IF(K255&lt;=0,"مسددة",IF(AND(ISNUMBER(I255),I255&lt;'الإعدادات'!$B$4),"متأخرة",IF(J255&gt;0,"مدفوعة جزئيًا","مستحقة"))))</f>
        <v/>
      </c>
      <c r="M255" s="21">
        <f>IF(L255="متأخرة",'الإعدادات'!$B$4-I255,"")</f>
        <v/>
      </c>
    </row>
    <row r="256">
      <c r="A256" s="5" t="n"/>
      <c r="B256" s="13" t="n"/>
      <c r="C256" s="5" t="n"/>
      <c r="D256" s="16" t="n"/>
      <c r="E256" s="14" t="n"/>
      <c r="F256" s="5" t="n"/>
      <c r="G256" s="6">
        <f>IF(C256&amp;""="","",IFERROR(INDEX('المشاريع'!$B$6:$B$205,MATCH(C256&amp;"",'المشاريع'!$A$6:$A$205,0))&amp;"","كود غير موجود"))</f>
        <v/>
      </c>
      <c r="H256" s="6">
        <f>IF(C256&amp;""="","",IFERROR(INDEX('المشاريع'!$C$6:$C$205,MATCH(C256&amp;"",'المشاريع'!$A$6:$A$205,0))&amp;"","كود غير موجود"))</f>
        <v/>
      </c>
      <c r="I256" s="20">
        <f>IF(OR(A256&amp;""="",NOT(ISNUMBER(B256)),NOT(ISNUMBER(E256))),"",B256+E256)</f>
        <v/>
      </c>
      <c r="J256" s="18">
        <f>IF(A256&amp;""="","",SUMIFS('المدفوعات'!$C$6:$C$1005,'المدفوعات'!$B$6:$B$1005,A256&amp;""))</f>
        <v/>
      </c>
      <c r="K256" s="18">
        <f>IF(OR(A256&amp;""="",NOT(ISNUMBER(D256))),"",ROUND(D256-J256,2))</f>
        <v/>
      </c>
      <c r="L256" s="6">
        <f>IF(K256="","",IF(K256&lt;=0,"مسددة",IF(AND(ISNUMBER(I256),I256&lt;'الإعدادات'!$B$4),"متأخرة",IF(J256&gt;0,"مدفوعة جزئيًا","مستحقة"))))</f>
        <v/>
      </c>
      <c r="M256" s="21">
        <f>IF(L256="متأخرة",'الإعدادات'!$B$4-I256,"")</f>
        <v/>
      </c>
    </row>
    <row r="257">
      <c r="A257" s="5" t="n"/>
      <c r="B257" s="13" t="n"/>
      <c r="C257" s="5" t="n"/>
      <c r="D257" s="16" t="n"/>
      <c r="E257" s="14" t="n"/>
      <c r="F257" s="5" t="n"/>
      <c r="G257" s="6">
        <f>IF(C257&amp;""="","",IFERROR(INDEX('المشاريع'!$B$6:$B$205,MATCH(C257&amp;"",'المشاريع'!$A$6:$A$205,0))&amp;"","كود غير موجود"))</f>
        <v/>
      </c>
      <c r="H257" s="6">
        <f>IF(C257&amp;""="","",IFERROR(INDEX('المشاريع'!$C$6:$C$205,MATCH(C257&amp;"",'المشاريع'!$A$6:$A$205,0))&amp;"","كود غير موجود"))</f>
        <v/>
      </c>
      <c r="I257" s="20">
        <f>IF(OR(A257&amp;""="",NOT(ISNUMBER(B257)),NOT(ISNUMBER(E257))),"",B257+E257)</f>
        <v/>
      </c>
      <c r="J257" s="18">
        <f>IF(A257&amp;""="","",SUMIFS('المدفوعات'!$C$6:$C$1005,'المدفوعات'!$B$6:$B$1005,A257&amp;""))</f>
        <v/>
      </c>
      <c r="K257" s="18">
        <f>IF(OR(A257&amp;""="",NOT(ISNUMBER(D257))),"",ROUND(D257-J257,2))</f>
        <v/>
      </c>
      <c r="L257" s="6">
        <f>IF(K257="","",IF(K257&lt;=0,"مسددة",IF(AND(ISNUMBER(I257),I257&lt;'الإعدادات'!$B$4),"متأخرة",IF(J257&gt;0,"مدفوعة جزئيًا","مستحقة"))))</f>
        <v/>
      </c>
      <c r="M257" s="21">
        <f>IF(L257="متأخرة",'الإعدادات'!$B$4-I257,"")</f>
        <v/>
      </c>
    </row>
    <row r="258">
      <c r="A258" s="5" t="n"/>
      <c r="B258" s="13" t="n"/>
      <c r="C258" s="5" t="n"/>
      <c r="D258" s="16" t="n"/>
      <c r="E258" s="14" t="n"/>
      <c r="F258" s="5" t="n"/>
      <c r="G258" s="6">
        <f>IF(C258&amp;""="","",IFERROR(INDEX('المشاريع'!$B$6:$B$205,MATCH(C258&amp;"",'المشاريع'!$A$6:$A$205,0))&amp;"","كود غير موجود"))</f>
        <v/>
      </c>
      <c r="H258" s="6">
        <f>IF(C258&amp;""="","",IFERROR(INDEX('المشاريع'!$C$6:$C$205,MATCH(C258&amp;"",'المشاريع'!$A$6:$A$205,0))&amp;"","كود غير موجود"))</f>
        <v/>
      </c>
      <c r="I258" s="20">
        <f>IF(OR(A258&amp;""="",NOT(ISNUMBER(B258)),NOT(ISNUMBER(E258))),"",B258+E258)</f>
        <v/>
      </c>
      <c r="J258" s="18">
        <f>IF(A258&amp;""="","",SUMIFS('المدفوعات'!$C$6:$C$1005,'المدفوعات'!$B$6:$B$1005,A258&amp;""))</f>
        <v/>
      </c>
      <c r="K258" s="18">
        <f>IF(OR(A258&amp;""="",NOT(ISNUMBER(D258))),"",ROUND(D258-J258,2))</f>
        <v/>
      </c>
      <c r="L258" s="6">
        <f>IF(K258="","",IF(K258&lt;=0,"مسددة",IF(AND(ISNUMBER(I258),I258&lt;'الإعدادات'!$B$4),"متأخرة",IF(J258&gt;0,"مدفوعة جزئيًا","مستحقة"))))</f>
        <v/>
      </c>
      <c r="M258" s="21">
        <f>IF(L258="متأخرة",'الإعدادات'!$B$4-I258,"")</f>
        <v/>
      </c>
    </row>
    <row r="259">
      <c r="A259" s="5" t="n"/>
      <c r="B259" s="13" t="n"/>
      <c r="C259" s="5" t="n"/>
      <c r="D259" s="16" t="n"/>
      <c r="E259" s="14" t="n"/>
      <c r="F259" s="5" t="n"/>
      <c r="G259" s="6">
        <f>IF(C259&amp;""="","",IFERROR(INDEX('المشاريع'!$B$6:$B$205,MATCH(C259&amp;"",'المشاريع'!$A$6:$A$205,0))&amp;"","كود غير موجود"))</f>
        <v/>
      </c>
      <c r="H259" s="6">
        <f>IF(C259&amp;""="","",IFERROR(INDEX('المشاريع'!$C$6:$C$205,MATCH(C259&amp;"",'المشاريع'!$A$6:$A$205,0))&amp;"","كود غير موجود"))</f>
        <v/>
      </c>
      <c r="I259" s="20">
        <f>IF(OR(A259&amp;""="",NOT(ISNUMBER(B259)),NOT(ISNUMBER(E259))),"",B259+E259)</f>
        <v/>
      </c>
      <c r="J259" s="18">
        <f>IF(A259&amp;""="","",SUMIFS('المدفوعات'!$C$6:$C$1005,'المدفوعات'!$B$6:$B$1005,A259&amp;""))</f>
        <v/>
      </c>
      <c r="K259" s="18">
        <f>IF(OR(A259&amp;""="",NOT(ISNUMBER(D259))),"",ROUND(D259-J259,2))</f>
        <v/>
      </c>
      <c r="L259" s="6">
        <f>IF(K259="","",IF(K259&lt;=0,"مسددة",IF(AND(ISNUMBER(I259),I259&lt;'الإعدادات'!$B$4),"متأخرة",IF(J259&gt;0,"مدفوعة جزئيًا","مستحقة"))))</f>
        <v/>
      </c>
      <c r="M259" s="21">
        <f>IF(L259="متأخرة",'الإعدادات'!$B$4-I259,"")</f>
        <v/>
      </c>
    </row>
    <row r="260">
      <c r="A260" s="5" t="n"/>
      <c r="B260" s="13" t="n"/>
      <c r="C260" s="5" t="n"/>
      <c r="D260" s="16" t="n"/>
      <c r="E260" s="14" t="n"/>
      <c r="F260" s="5" t="n"/>
      <c r="G260" s="6">
        <f>IF(C260&amp;""="","",IFERROR(INDEX('المشاريع'!$B$6:$B$205,MATCH(C260&amp;"",'المشاريع'!$A$6:$A$205,0))&amp;"","كود غير موجود"))</f>
        <v/>
      </c>
      <c r="H260" s="6">
        <f>IF(C260&amp;""="","",IFERROR(INDEX('المشاريع'!$C$6:$C$205,MATCH(C260&amp;"",'المشاريع'!$A$6:$A$205,0))&amp;"","كود غير موجود"))</f>
        <v/>
      </c>
      <c r="I260" s="20">
        <f>IF(OR(A260&amp;""="",NOT(ISNUMBER(B260)),NOT(ISNUMBER(E260))),"",B260+E260)</f>
        <v/>
      </c>
      <c r="J260" s="18">
        <f>IF(A260&amp;""="","",SUMIFS('المدفوعات'!$C$6:$C$1005,'المدفوعات'!$B$6:$B$1005,A260&amp;""))</f>
        <v/>
      </c>
      <c r="K260" s="18">
        <f>IF(OR(A260&amp;""="",NOT(ISNUMBER(D260))),"",ROUND(D260-J260,2))</f>
        <v/>
      </c>
      <c r="L260" s="6">
        <f>IF(K260="","",IF(K260&lt;=0,"مسددة",IF(AND(ISNUMBER(I260),I260&lt;'الإعدادات'!$B$4),"متأخرة",IF(J260&gt;0,"مدفوعة جزئيًا","مستحقة"))))</f>
        <v/>
      </c>
      <c r="M260" s="21">
        <f>IF(L260="متأخرة",'الإعدادات'!$B$4-I260,"")</f>
        <v/>
      </c>
    </row>
    <row r="261">
      <c r="A261" s="5" t="n"/>
      <c r="B261" s="13" t="n"/>
      <c r="C261" s="5" t="n"/>
      <c r="D261" s="16" t="n"/>
      <c r="E261" s="14" t="n"/>
      <c r="F261" s="5" t="n"/>
      <c r="G261" s="6">
        <f>IF(C261&amp;""="","",IFERROR(INDEX('المشاريع'!$B$6:$B$205,MATCH(C261&amp;"",'المشاريع'!$A$6:$A$205,0))&amp;"","كود غير موجود"))</f>
        <v/>
      </c>
      <c r="H261" s="6">
        <f>IF(C261&amp;""="","",IFERROR(INDEX('المشاريع'!$C$6:$C$205,MATCH(C261&amp;"",'المشاريع'!$A$6:$A$205,0))&amp;"","كود غير موجود"))</f>
        <v/>
      </c>
      <c r="I261" s="20">
        <f>IF(OR(A261&amp;""="",NOT(ISNUMBER(B261)),NOT(ISNUMBER(E261))),"",B261+E261)</f>
        <v/>
      </c>
      <c r="J261" s="18">
        <f>IF(A261&amp;""="","",SUMIFS('المدفوعات'!$C$6:$C$1005,'المدفوعات'!$B$6:$B$1005,A261&amp;""))</f>
        <v/>
      </c>
      <c r="K261" s="18">
        <f>IF(OR(A261&amp;""="",NOT(ISNUMBER(D261))),"",ROUND(D261-J261,2))</f>
        <v/>
      </c>
      <c r="L261" s="6">
        <f>IF(K261="","",IF(K261&lt;=0,"مسددة",IF(AND(ISNUMBER(I261),I261&lt;'الإعدادات'!$B$4),"متأخرة",IF(J261&gt;0,"مدفوعة جزئيًا","مستحقة"))))</f>
        <v/>
      </c>
      <c r="M261" s="21">
        <f>IF(L261="متأخرة",'الإعدادات'!$B$4-I261,"")</f>
        <v/>
      </c>
    </row>
    <row r="262">
      <c r="A262" s="5" t="n"/>
      <c r="B262" s="13" t="n"/>
      <c r="C262" s="5" t="n"/>
      <c r="D262" s="16" t="n"/>
      <c r="E262" s="14" t="n"/>
      <c r="F262" s="5" t="n"/>
      <c r="G262" s="6">
        <f>IF(C262&amp;""="","",IFERROR(INDEX('المشاريع'!$B$6:$B$205,MATCH(C262&amp;"",'المشاريع'!$A$6:$A$205,0))&amp;"","كود غير موجود"))</f>
        <v/>
      </c>
      <c r="H262" s="6">
        <f>IF(C262&amp;""="","",IFERROR(INDEX('المشاريع'!$C$6:$C$205,MATCH(C262&amp;"",'المشاريع'!$A$6:$A$205,0))&amp;"","كود غير موجود"))</f>
        <v/>
      </c>
      <c r="I262" s="20">
        <f>IF(OR(A262&amp;""="",NOT(ISNUMBER(B262)),NOT(ISNUMBER(E262))),"",B262+E262)</f>
        <v/>
      </c>
      <c r="J262" s="18">
        <f>IF(A262&amp;""="","",SUMIFS('المدفوعات'!$C$6:$C$1005,'المدفوعات'!$B$6:$B$1005,A262&amp;""))</f>
        <v/>
      </c>
      <c r="K262" s="18">
        <f>IF(OR(A262&amp;""="",NOT(ISNUMBER(D262))),"",ROUND(D262-J262,2))</f>
        <v/>
      </c>
      <c r="L262" s="6">
        <f>IF(K262="","",IF(K262&lt;=0,"مسددة",IF(AND(ISNUMBER(I262),I262&lt;'الإعدادات'!$B$4),"متأخرة",IF(J262&gt;0,"مدفوعة جزئيًا","مستحقة"))))</f>
        <v/>
      </c>
      <c r="M262" s="21">
        <f>IF(L262="متأخرة",'الإعدادات'!$B$4-I262,"")</f>
        <v/>
      </c>
    </row>
    <row r="263">
      <c r="A263" s="5" t="n"/>
      <c r="B263" s="13" t="n"/>
      <c r="C263" s="5" t="n"/>
      <c r="D263" s="16" t="n"/>
      <c r="E263" s="14" t="n"/>
      <c r="F263" s="5" t="n"/>
      <c r="G263" s="6">
        <f>IF(C263&amp;""="","",IFERROR(INDEX('المشاريع'!$B$6:$B$205,MATCH(C263&amp;"",'المشاريع'!$A$6:$A$205,0))&amp;"","كود غير موجود"))</f>
        <v/>
      </c>
      <c r="H263" s="6">
        <f>IF(C263&amp;""="","",IFERROR(INDEX('المشاريع'!$C$6:$C$205,MATCH(C263&amp;"",'المشاريع'!$A$6:$A$205,0))&amp;"","كود غير موجود"))</f>
        <v/>
      </c>
      <c r="I263" s="20">
        <f>IF(OR(A263&amp;""="",NOT(ISNUMBER(B263)),NOT(ISNUMBER(E263))),"",B263+E263)</f>
        <v/>
      </c>
      <c r="J263" s="18">
        <f>IF(A263&amp;""="","",SUMIFS('المدفوعات'!$C$6:$C$1005,'المدفوعات'!$B$6:$B$1005,A263&amp;""))</f>
        <v/>
      </c>
      <c r="K263" s="18">
        <f>IF(OR(A263&amp;""="",NOT(ISNUMBER(D263))),"",ROUND(D263-J263,2))</f>
        <v/>
      </c>
      <c r="L263" s="6">
        <f>IF(K263="","",IF(K263&lt;=0,"مسددة",IF(AND(ISNUMBER(I263),I263&lt;'الإعدادات'!$B$4),"متأخرة",IF(J263&gt;0,"مدفوعة جزئيًا","مستحقة"))))</f>
        <v/>
      </c>
      <c r="M263" s="21">
        <f>IF(L263="متأخرة",'الإعدادات'!$B$4-I263,"")</f>
        <v/>
      </c>
    </row>
    <row r="264">
      <c r="A264" s="5" t="n"/>
      <c r="B264" s="13" t="n"/>
      <c r="C264" s="5" t="n"/>
      <c r="D264" s="16" t="n"/>
      <c r="E264" s="14" t="n"/>
      <c r="F264" s="5" t="n"/>
      <c r="G264" s="6">
        <f>IF(C264&amp;""="","",IFERROR(INDEX('المشاريع'!$B$6:$B$205,MATCH(C264&amp;"",'المشاريع'!$A$6:$A$205,0))&amp;"","كود غير موجود"))</f>
        <v/>
      </c>
      <c r="H264" s="6">
        <f>IF(C264&amp;""="","",IFERROR(INDEX('المشاريع'!$C$6:$C$205,MATCH(C264&amp;"",'المشاريع'!$A$6:$A$205,0))&amp;"","كود غير موجود"))</f>
        <v/>
      </c>
      <c r="I264" s="20">
        <f>IF(OR(A264&amp;""="",NOT(ISNUMBER(B264)),NOT(ISNUMBER(E264))),"",B264+E264)</f>
        <v/>
      </c>
      <c r="J264" s="18">
        <f>IF(A264&amp;""="","",SUMIFS('المدفوعات'!$C$6:$C$1005,'المدفوعات'!$B$6:$B$1005,A264&amp;""))</f>
        <v/>
      </c>
      <c r="K264" s="18">
        <f>IF(OR(A264&amp;""="",NOT(ISNUMBER(D264))),"",ROUND(D264-J264,2))</f>
        <v/>
      </c>
      <c r="L264" s="6">
        <f>IF(K264="","",IF(K264&lt;=0,"مسددة",IF(AND(ISNUMBER(I264),I264&lt;'الإعدادات'!$B$4),"متأخرة",IF(J264&gt;0,"مدفوعة جزئيًا","مستحقة"))))</f>
        <v/>
      </c>
      <c r="M264" s="21">
        <f>IF(L264="متأخرة",'الإعدادات'!$B$4-I264,"")</f>
        <v/>
      </c>
    </row>
    <row r="265">
      <c r="A265" s="5" t="n"/>
      <c r="B265" s="13" t="n"/>
      <c r="C265" s="5" t="n"/>
      <c r="D265" s="16" t="n"/>
      <c r="E265" s="14" t="n"/>
      <c r="F265" s="5" t="n"/>
      <c r="G265" s="6">
        <f>IF(C265&amp;""="","",IFERROR(INDEX('المشاريع'!$B$6:$B$205,MATCH(C265&amp;"",'المشاريع'!$A$6:$A$205,0))&amp;"","كود غير موجود"))</f>
        <v/>
      </c>
      <c r="H265" s="6">
        <f>IF(C265&amp;""="","",IFERROR(INDEX('المشاريع'!$C$6:$C$205,MATCH(C265&amp;"",'المشاريع'!$A$6:$A$205,0))&amp;"","كود غير موجود"))</f>
        <v/>
      </c>
      <c r="I265" s="20">
        <f>IF(OR(A265&amp;""="",NOT(ISNUMBER(B265)),NOT(ISNUMBER(E265))),"",B265+E265)</f>
        <v/>
      </c>
      <c r="J265" s="18">
        <f>IF(A265&amp;""="","",SUMIFS('المدفوعات'!$C$6:$C$1005,'المدفوعات'!$B$6:$B$1005,A265&amp;""))</f>
        <v/>
      </c>
      <c r="K265" s="18">
        <f>IF(OR(A265&amp;""="",NOT(ISNUMBER(D265))),"",ROUND(D265-J265,2))</f>
        <v/>
      </c>
      <c r="L265" s="6">
        <f>IF(K265="","",IF(K265&lt;=0,"مسددة",IF(AND(ISNUMBER(I265),I265&lt;'الإعدادات'!$B$4),"متأخرة",IF(J265&gt;0,"مدفوعة جزئيًا","مستحقة"))))</f>
        <v/>
      </c>
      <c r="M265" s="21">
        <f>IF(L265="متأخرة",'الإعدادات'!$B$4-I265,"")</f>
        <v/>
      </c>
    </row>
    <row r="266">
      <c r="A266" s="5" t="n"/>
      <c r="B266" s="13" t="n"/>
      <c r="C266" s="5" t="n"/>
      <c r="D266" s="16" t="n"/>
      <c r="E266" s="14" t="n"/>
      <c r="F266" s="5" t="n"/>
      <c r="G266" s="6">
        <f>IF(C266&amp;""="","",IFERROR(INDEX('المشاريع'!$B$6:$B$205,MATCH(C266&amp;"",'المشاريع'!$A$6:$A$205,0))&amp;"","كود غير موجود"))</f>
        <v/>
      </c>
      <c r="H266" s="6">
        <f>IF(C266&amp;""="","",IFERROR(INDEX('المشاريع'!$C$6:$C$205,MATCH(C266&amp;"",'المشاريع'!$A$6:$A$205,0))&amp;"","كود غير موجود"))</f>
        <v/>
      </c>
      <c r="I266" s="20">
        <f>IF(OR(A266&amp;""="",NOT(ISNUMBER(B266)),NOT(ISNUMBER(E266))),"",B266+E266)</f>
        <v/>
      </c>
      <c r="J266" s="18">
        <f>IF(A266&amp;""="","",SUMIFS('المدفوعات'!$C$6:$C$1005,'المدفوعات'!$B$6:$B$1005,A266&amp;""))</f>
        <v/>
      </c>
      <c r="K266" s="18">
        <f>IF(OR(A266&amp;""="",NOT(ISNUMBER(D266))),"",ROUND(D266-J266,2))</f>
        <v/>
      </c>
      <c r="L266" s="6">
        <f>IF(K266="","",IF(K266&lt;=0,"مسددة",IF(AND(ISNUMBER(I266),I266&lt;'الإعدادات'!$B$4),"متأخرة",IF(J266&gt;0,"مدفوعة جزئيًا","مستحقة"))))</f>
        <v/>
      </c>
      <c r="M266" s="21">
        <f>IF(L266="متأخرة",'الإعدادات'!$B$4-I266,"")</f>
        <v/>
      </c>
    </row>
    <row r="267">
      <c r="A267" s="5" t="n"/>
      <c r="B267" s="13" t="n"/>
      <c r="C267" s="5" t="n"/>
      <c r="D267" s="16" t="n"/>
      <c r="E267" s="14" t="n"/>
      <c r="F267" s="5" t="n"/>
      <c r="G267" s="6">
        <f>IF(C267&amp;""="","",IFERROR(INDEX('المشاريع'!$B$6:$B$205,MATCH(C267&amp;"",'المشاريع'!$A$6:$A$205,0))&amp;"","كود غير موجود"))</f>
        <v/>
      </c>
      <c r="H267" s="6">
        <f>IF(C267&amp;""="","",IFERROR(INDEX('المشاريع'!$C$6:$C$205,MATCH(C267&amp;"",'المشاريع'!$A$6:$A$205,0))&amp;"","كود غير موجود"))</f>
        <v/>
      </c>
      <c r="I267" s="20">
        <f>IF(OR(A267&amp;""="",NOT(ISNUMBER(B267)),NOT(ISNUMBER(E267))),"",B267+E267)</f>
        <v/>
      </c>
      <c r="J267" s="18">
        <f>IF(A267&amp;""="","",SUMIFS('المدفوعات'!$C$6:$C$1005,'المدفوعات'!$B$6:$B$1005,A267&amp;""))</f>
        <v/>
      </c>
      <c r="K267" s="18">
        <f>IF(OR(A267&amp;""="",NOT(ISNUMBER(D267))),"",ROUND(D267-J267,2))</f>
        <v/>
      </c>
      <c r="L267" s="6">
        <f>IF(K267="","",IF(K267&lt;=0,"مسددة",IF(AND(ISNUMBER(I267),I267&lt;'الإعدادات'!$B$4),"متأخرة",IF(J267&gt;0,"مدفوعة جزئيًا","مستحقة"))))</f>
        <v/>
      </c>
      <c r="M267" s="21">
        <f>IF(L267="متأخرة",'الإعدادات'!$B$4-I267,"")</f>
        <v/>
      </c>
    </row>
    <row r="268">
      <c r="A268" s="5" t="n"/>
      <c r="B268" s="13" t="n"/>
      <c r="C268" s="5" t="n"/>
      <c r="D268" s="16" t="n"/>
      <c r="E268" s="14" t="n"/>
      <c r="F268" s="5" t="n"/>
      <c r="G268" s="6">
        <f>IF(C268&amp;""="","",IFERROR(INDEX('المشاريع'!$B$6:$B$205,MATCH(C268&amp;"",'المشاريع'!$A$6:$A$205,0))&amp;"","كود غير موجود"))</f>
        <v/>
      </c>
      <c r="H268" s="6">
        <f>IF(C268&amp;""="","",IFERROR(INDEX('المشاريع'!$C$6:$C$205,MATCH(C268&amp;"",'المشاريع'!$A$6:$A$205,0))&amp;"","كود غير موجود"))</f>
        <v/>
      </c>
      <c r="I268" s="20">
        <f>IF(OR(A268&amp;""="",NOT(ISNUMBER(B268)),NOT(ISNUMBER(E268))),"",B268+E268)</f>
        <v/>
      </c>
      <c r="J268" s="18">
        <f>IF(A268&amp;""="","",SUMIFS('المدفوعات'!$C$6:$C$1005,'المدفوعات'!$B$6:$B$1005,A268&amp;""))</f>
        <v/>
      </c>
      <c r="K268" s="18">
        <f>IF(OR(A268&amp;""="",NOT(ISNUMBER(D268))),"",ROUND(D268-J268,2))</f>
        <v/>
      </c>
      <c r="L268" s="6">
        <f>IF(K268="","",IF(K268&lt;=0,"مسددة",IF(AND(ISNUMBER(I268),I268&lt;'الإعدادات'!$B$4),"متأخرة",IF(J268&gt;0,"مدفوعة جزئيًا","مستحقة"))))</f>
        <v/>
      </c>
      <c r="M268" s="21">
        <f>IF(L268="متأخرة",'الإعدادات'!$B$4-I268,"")</f>
        <v/>
      </c>
    </row>
    <row r="269">
      <c r="A269" s="5" t="n"/>
      <c r="B269" s="13" t="n"/>
      <c r="C269" s="5" t="n"/>
      <c r="D269" s="16" t="n"/>
      <c r="E269" s="14" t="n"/>
      <c r="F269" s="5" t="n"/>
      <c r="G269" s="6">
        <f>IF(C269&amp;""="","",IFERROR(INDEX('المشاريع'!$B$6:$B$205,MATCH(C269&amp;"",'المشاريع'!$A$6:$A$205,0))&amp;"","كود غير موجود"))</f>
        <v/>
      </c>
      <c r="H269" s="6">
        <f>IF(C269&amp;""="","",IFERROR(INDEX('المشاريع'!$C$6:$C$205,MATCH(C269&amp;"",'المشاريع'!$A$6:$A$205,0))&amp;"","كود غير موجود"))</f>
        <v/>
      </c>
      <c r="I269" s="20">
        <f>IF(OR(A269&amp;""="",NOT(ISNUMBER(B269)),NOT(ISNUMBER(E269))),"",B269+E269)</f>
        <v/>
      </c>
      <c r="J269" s="18">
        <f>IF(A269&amp;""="","",SUMIFS('المدفوعات'!$C$6:$C$1005,'المدفوعات'!$B$6:$B$1005,A269&amp;""))</f>
        <v/>
      </c>
      <c r="K269" s="18">
        <f>IF(OR(A269&amp;""="",NOT(ISNUMBER(D269))),"",ROUND(D269-J269,2))</f>
        <v/>
      </c>
      <c r="L269" s="6">
        <f>IF(K269="","",IF(K269&lt;=0,"مسددة",IF(AND(ISNUMBER(I269),I269&lt;'الإعدادات'!$B$4),"متأخرة",IF(J269&gt;0,"مدفوعة جزئيًا","مستحقة"))))</f>
        <v/>
      </c>
      <c r="M269" s="21">
        <f>IF(L269="متأخرة",'الإعدادات'!$B$4-I269,"")</f>
        <v/>
      </c>
    </row>
    <row r="270">
      <c r="A270" s="5" t="n"/>
      <c r="B270" s="13" t="n"/>
      <c r="C270" s="5" t="n"/>
      <c r="D270" s="16" t="n"/>
      <c r="E270" s="14" t="n"/>
      <c r="F270" s="5" t="n"/>
      <c r="G270" s="6">
        <f>IF(C270&amp;""="","",IFERROR(INDEX('المشاريع'!$B$6:$B$205,MATCH(C270&amp;"",'المشاريع'!$A$6:$A$205,0))&amp;"","كود غير موجود"))</f>
        <v/>
      </c>
      <c r="H270" s="6">
        <f>IF(C270&amp;""="","",IFERROR(INDEX('المشاريع'!$C$6:$C$205,MATCH(C270&amp;"",'المشاريع'!$A$6:$A$205,0))&amp;"","كود غير موجود"))</f>
        <v/>
      </c>
      <c r="I270" s="20">
        <f>IF(OR(A270&amp;""="",NOT(ISNUMBER(B270)),NOT(ISNUMBER(E270))),"",B270+E270)</f>
        <v/>
      </c>
      <c r="J270" s="18">
        <f>IF(A270&amp;""="","",SUMIFS('المدفوعات'!$C$6:$C$1005,'المدفوعات'!$B$6:$B$1005,A270&amp;""))</f>
        <v/>
      </c>
      <c r="K270" s="18">
        <f>IF(OR(A270&amp;""="",NOT(ISNUMBER(D270))),"",ROUND(D270-J270,2))</f>
        <v/>
      </c>
      <c r="L270" s="6">
        <f>IF(K270="","",IF(K270&lt;=0,"مسددة",IF(AND(ISNUMBER(I270),I270&lt;'الإعدادات'!$B$4),"متأخرة",IF(J270&gt;0,"مدفوعة جزئيًا","مستحقة"))))</f>
        <v/>
      </c>
      <c r="M270" s="21">
        <f>IF(L270="متأخرة",'الإعدادات'!$B$4-I270,"")</f>
        <v/>
      </c>
    </row>
    <row r="271">
      <c r="A271" s="5" t="n"/>
      <c r="B271" s="13" t="n"/>
      <c r="C271" s="5" t="n"/>
      <c r="D271" s="16" t="n"/>
      <c r="E271" s="14" t="n"/>
      <c r="F271" s="5" t="n"/>
      <c r="G271" s="6">
        <f>IF(C271&amp;""="","",IFERROR(INDEX('المشاريع'!$B$6:$B$205,MATCH(C271&amp;"",'المشاريع'!$A$6:$A$205,0))&amp;"","كود غير موجود"))</f>
        <v/>
      </c>
      <c r="H271" s="6">
        <f>IF(C271&amp;""="","",IFERROR(INDEX('المشاريع'!$C$6:$C$205,MATCH(C271&amp;"",'المشاريع'!$A$6:$A$205,0))&amp;"","كود غير موجود"))</f>
        <v/>
      </c>
      <c r="I271" s="20">
        <f>IF(OR(A271&amp;""="",NOT(ISNUMBER(B271)),NOT(ISNUMBER(E271))),"",B271+E271)</f>
        <v/>
      </c>
      <c r="J271" s="18">
        <f>IF(A271&amp;""="","",SUMIFS('المدفوعات'!$C$6:$C$1005,'المدفوعات'!$B$6:$B$1005,A271&amp;""))</f>
        <v/>
      </c>
      <c r="K271" s="18">
        <f>IF(OR(A271&amp;""="",NOT(ISNUMBER(D271))),"",ROUND(D271-J271,2))</f>
        <v/>
      </c>
      <c r="L271" s="6">
        <f>IF(K271="","",IF(K271&lt;=0,"مسددة",IF(AND(ISNUMBER(I271),I271&lt;'الإعدادات'!$B$4),"متأخرة",IF(J271&gt;0,"مدفوعة جزئيًا","مستحقة"))))</f>
        <v/>
      </c>
      <c r="M271" s="21">
        <f>IF(L271="متأخرة",'الإعدادات'!$B$4-I271,"")</f>
        <v/>
      </c>
    </row>
    <row r="272">
      <c r="A272" s="5" t="n"/>
      <c r="B272" s="13" t="n"/>
      <c r="C272" s="5" t="n"/>
      <c r="D272" s="16" t="n"/>
      <c r="E272" s="14" t="n"/>
      <c r="F272" s="5" t="n"/>
      <c r="G272" s="6">
        <f>IF(C272&amp;""="","",IFERROR(INDEX('المشاريع'!$B$6:$B$205,MATCH(C272&amp;"",'المشاريع'!$A$6:$A$205,0))&amp;"","كود غير موجود"))</f>
        <v/>
      </c>
      <c r="H272" s="6">
        <f>IF(C272&amp;""="","",IFERROR(INDEX('المشاريع'!$C$6:$C$205,MATCH(C272&amp;"",'المشاريع'!$A$6:$A$205,0))&amp;"","كود غير موجود"))</f>
        <v/>
      </c>
      <c r="I272" s="20">
        <f>IF(OR(A272&amp;""="",NOT(ISNUMBER(B272)),NOT(ISNUMBER(E272))),"",B272+E272)</f>
        <v/>
      </c>
      <c r="J272" s="18">
        <f>IF(A272&amp;""="","",SUMIFS('المدفوعات'!$C$6:$C$1005,'المدفوعات'!$B$6:$B$1005,A272&amp;""))</f>
        <v/>
      </c>
      <c r="K272" s="18">
        <f>IF(OR(A272&amp;""="",NOT(ISNUMBER(D272))),"",ROUND(D272-J272,2))</f>
        <v/>
      </c>
      <c r="L272" s="6">
        <f>IF(K272="","",IF(K272&lt;=0,"مسددة",IF(AND(ISNUMBER(I272),I272&lt;'الإعدادات'!$B$4),"متأخرة",IF(J272&gt;0,"مدفوعة جزئيًا","مستحقة"))))</f>
        <v/>
      </c>
      <c r="M272" s="21">
        <f>IF(L272="متأخرة",'الإعدادات'!$B$4-I272,"")</f>
        <v/>
      </c>
    </row>
    <row r="273">
      <c r="A273" s="5" t="n"/>
      <c r="B273" s="13" t="n"/>
      <c r="C273" s="5" t="n"/>
      <c r="D273" s="16" t="n"/>
      <c r="E273" s="14" t="n"/>
      <c r="F273" s="5" t="n"/>
      <c r="G273" s="6">
        <f>IF(C273&amp;""="","",IFERROR(INDEX('المشاريع'!$B$6:$B$205,MATCH(C273&amp;"",'المشاريع'!$A$6:$A$205,0))&amp;"","كود غير موجود"))</f>
        <v/>
      </c>
      <c r="H273" s="6">
        <f>IF(C273&amp;""="","",IFERROR(INDEX('المشاريع'!$C$6:$C$205,MATCH(C273&amp;"",'المشاريع'!$A$6:$A$205,0))&amp;"","كود غير موجود"))</f>
        <v/>
      </c>
      <c r="I273" s="20">
        <f>IF(OR(A273&amp;""="",NOT(ISNUMBER(B273)),NOT(ISNUMBER(E273))),"",B273+E273)</f>
        <v/>
      </c>
      <c r="J273" s="18">
        <f>IF(A273&amp;""="","",SUMIFS('المدفوعات'!$C$6:$C$1005,'المدفوعات'!$B$6:$B$1005,A273&amp;""))</f>
        <v/>
      </c>
      <c r="K273" s="18">
        <f>IF(OR(A273&amp;""="",NOT(ISNUMBER(D273))),"",ROUND(D273-J273,2))</f>
        <v/>
      </c>
      <c r="L273" s="6">
        <f>IF(K273="","",IF(K273&lt;=0,"مسددة",IF(AND(ISNUMBER(I273),I273&lt;'الإعدادات'!$B$4),"متأخرة",IF(J273&gt;0,"مدفوعة جزئيًا","مستحقة"))))</f>
        <v/>
      </c>
      <c r="M273" s="21">
        <f>IF(L273="متأخرة",'الإعدادات'!$B$4-I273,"")</f>
        <v/>
      </c>
    </row>
    <row r="274">
      <c r="A274" s="5" t="n"/>
      <c r="B274" s="13" t="n"/>
      <c r="C274" s="5" t="n"/>
      <c r="D274" s="16" t="n"/>
      <c r="E274" s="14" t="n"/>
      <c r="F274" s="5" t="n"/>
      <c r="G274" s="6">
        <f>IF(C274&amp;""="","",IFERROR(INDEX('المشاريع'!$B$6:$B$205,MATCH(C274&amp;"",'المشاريع'!$A$6:$A$205,0))&amp;"","كود غير موجود"))</f>
        <v/>
      </c>
      <c r="H274" s="6">
        <f>IF(C274&amp;""="","",IFERROR(INDEX('المشاريع'!$C$6:$C$205,MATCH(C274&amp;"",'المشاريع'!$A$6:$A$205,0))&amp;"","كود غير موجود"))</f>
        <v/>
      </c>
      <c r="I274" s="20">
        <f>IF(OR(A274&amp;""="",NOT(ISNUMBER(B274)),NOT(ISNUMBER(E274))),"",B274+E274)</f>
        <v/>
      </c>
      <c r="J274" s="18">
        <f>IF(A274&amp;""="","",SUMIFS('المدفوعات'!$C$6:$C$1005,'المدفوعات'!$B$6:$B$1005,A274&amp;""))</f>
        <v/>
      </c>
      <c r="K274" s="18">
        <f>IF(OR(A274&amp;""="",NOT(ISNUMBER(D274))),"",ROUND(D274-J274,2))</f>
        <v/>
      </c>
      <c r="L274" s="6">
        <f>IF(K274="","",IF(K274&lt;=0,"مسددة",IF(AND(ISNUMBER(I274),I274&lt;'الإعدادات'!$B$4),"متأخرة",IF(J274&gt;0,"مدفوعة جزئيًا","مستحقة"))))</f>
        <v/>
      </c>
      <c r="M274" s="21">
        <f>IF(L274="متأخرة",'الإعدادات'!$B$4-I274,"")</f>
        <v/>
      </c>
    </row>
    <row r="275">
      <c r="A275" s="5" t="n"/>
      <c r="B275" s="13" t="n"/>
      <c r="C275" s="5" t="n"/>
      <c r="D275" s="16" t="n"/>
      <c r="E275" s="14" t="n"/>
      <c r="F275" s="5" t="n"/>
      <c r="G275" s="6">
        <f>IF(C275&amp;""="","",IFERROR(INDEX('المشاريع'!$B$6:$B$205,MATCH(C275&amp;"",'المشاريع'!$A$6:$A$205,0))&amp;"","كود غير موجود"))</f>
        <v/>
      </c>
      <c r="H275" s="6">
        <f>IF(C275&amp;""="","",IFERROR(INDEX('المشاريع'!$C$6:$C$205,MATCH(C275&amp;"",'المشاريع'!$A$6:$A$205,0))&amp;"","كود غير موجود"))</f>
        <v/>
      </c>
      <c r="I275" s="20">
        <f>IF(OR(A275&amp;""="",NOT(ISNUMBER(B275)),NOT(ISNUMBER(E275))),"",B275+E275)</f>
        <v/>
      </c>
      <c r="J275" s="18">
        <f>IF(A275&amp;""="","",SUMIFS('المدفوعات'!$C$6:$C$1005,'المدفوعات'!$B$6:$B$1005,A275&amp;""))</f>
        <v/>
      </c>
      <c r="K275" s="18">
        <f>IF(OR(A275&amp;""="",NOT(ISNUMBER(D275))),"",ROUND(D275-J275,2))</f>
        <v/>
      </c>
      <c r="L275" s="6">
        <f>IF(K275="","",IF(K275&lt;=0,"مسددة",IF(AND(ISNUMBER(I275),I275&lt;'الإعدادات'!$B$4),"متأخرة",IF(J275&gt;0,"مدفوعة جزئيًا","مستحقة"))))</f>
        <v/>
      </c>
      <c r="M275" s="21">
        <f>IF(L275="متأخرة",'الإعدادات'!$B$4-I275,"")</f>
        <v/>
      </c>
    </row>
    <row r="276">
      <c r="A276" s="5" t="n"/>
      <c r="B276" s="13" t="n"/>
      <c r="C276" s="5" t="n"/>
      <c r="D276" s="16" t="n"/>
      <c r="E276" s="14" t="n"/>
      <c r="F276" s="5" t="n"/>
      <c r="G276" s="6">
        <f>IF(C276&amp;""="","",IFERROR(INDEX('المشاريع'!$B$6:$B$205,MATCH(C276&amp;"",'المشاريع'!$A$6:$A$205,0))&amp;"","كود غير موجود"))</f>
        <v/>
      </c>
      <c r="H276" s="6">
        <f>IF(C276&amp;""="","",IFERROR(INDEX('المشاريع'!$C$6:$C$205,MATCH(C276&amp;"",'المشاريع'!$A$6:$A$205,0))&amp;"","كود غير موجود"))</f>
        <v/>
      </c>
      <c r="I276" s="20">
        <f>IF(OR(A276&amp;""="",NOT(ISNUMBER(B276)),NOT(ISNUMBER(E276))),"",B276+E276)</f>
        <v/>
      </c>
      <c r="J276" s="18">
        <f>IF(A276&amp;""="","",SUMIFS('المدفوعات'!$C$6:$C$1005,'المدفوعات'!$B$6:$B$1005,A276&amp;""))</f>
        <v/>
      </c>
      <c r="K276" s="18">
        <f>IF(OR(A276&amp;""="",NOT(ISNUMBER(D276))),"",ROUND(D276-J276,2))</f>
        <v/>
      </c>
      <c r="L276" s="6">
        <f>IF(K276="","",IF(K276&lt;=0,"مسددة",IF(AND(ISNUMBER(I276),I276&lt;'الإعدادات'!$B$4),"متأخرة",IF(J276&gt;0,"مدفوعة جزئيًا","مستحقة"))))</f>
        <v/>
      </c>
      <c r="M276" s="21">
        <f>IF(L276="متأخرة",'الإعدادات'!$B$4-I276,"")</f>
        <v/>
      </c>
    </row>
    <row r="277">
      <c r="A277" s="5" t="n"/>
      <c r="B277" s="13" t="n"/>
      <c r="C277" s="5" t="n"/>
      <c r="D277" s="16" t="n"/>
      <c r="E277" s="14" t="n"/>
      <c r="F277" s="5" t="n"/>
      <c r="G277" s="6">
        <f>IF(C277&amp;""="","",IFERROR(INDEX('المشاريع'!$B$6:$B$205,MATCH(C277&amp;"",'المشاريع'!$A$6:$A$205,0))&amp;"","كود غير موجود"))</f>
        <v/>
      </c>
      <c r="H277" s="6">
        <f>IF(C277&amp;""="","",IFERROR(INDEX('المشاريع'!$C$6:$C$205,MATCH(C277&amp;"",'المشاريع'!$A$6:$A$205,0))&amp;"","كود غير موجود"))</f>
        <v/>
      </c>
      <c r="I277" s="20">
        <f>IF(OR(A277&amp;""="",NOT(ISNUMBER(B277)),NOT(ISNUMBER(E277))),"",B277+E277)</f>
        <v/>
      </c>
      <c r="J277" s="18">
        <f>IF(A277&amp;""="","",SUMIFS('المدفوعات'!$C$6:$C$1005,'المدفوعات'!$B$6:$B$1005,A277&amp;""))</f>
        <v/>
      </c>
      <c r="K277" s="18">
        <f>IF(OR(A277&amp;""="",NOT(ISNUMBER(D277))),"",ROUND(D277-J277,2))</f>
        <v/>
      </c>
      <c r="L277" s="6">
        <f>IF(K277="","",IF(K277&lt;=0,"مسددة",IF(AND(ISNUMBER(I277),I277&lt;'الإعدادات'!$B$4),"متأخرة",IF(J277&gt;0,"مدفوعة جزئيًا","مستحقة"))))</f>
        <v/>
      </c>
      <c r="M277" s="21">
        <f>IF(L277="متأخرة",'الإعدادات'!$B$4-I277,"")</f>
        <v/>
      </c>
    </row>
    <row r="278">
      <c r="A278" s="5" t="n"/>
      <c r="B278" s="13" t="n"/>
      <c r="C278" s="5" t="n"/>
      <c r="D278" s="16" t="n"/>
      <c r="E278" s="14" t="n"/>
      <c r="F278" s="5" t="n"/>
      <c r="G278" s="6">
        <f>IF(C278&amp;""="","",IFERROR(INDEX('المشاريع'!$B$6:$B$205,MATCH(C278&amp;"",'المشاريع'!$A$6:$A$205,0))&amp;"","كود غير موجود"))</f>
        <v/>
      </c>
      <c r="H278" s="6">
        <f>IF(C278&amp;""="","",IFERROR(INDEX('المشاريع'!$C$6:$C$205,MATCH(C278&amp;"",'المشاريع'!$A$6:$A$205,0))&amp;"","كود غير موجود"))</f>
        <v/>
      </c>
      <c r="I278" s="20">
        <f>IF(OR(A278&amp;""="",NOT(ISNUMBER(B278)),NOT(ISNUMBER(E278))),"",B278+E278)</f>
        <v/>
      </c>
      <c r="J278" s="18">
        <f>IF(A278&amp;""="","",SUMIFS('المدفوعات'!$C$6:$C$1005,'المدفوعات'!$B$6:$B$1005,A278&amp;""))</f>
        <v/>
      </c>
      <c r="K278" s="18">
        <f>IF(OR(A278&amp;""="",NOT(ISNUMBER(D278))),"",ROUND(D278-J278,2))</f>
        <v/>
      </c>
      <c r="L278" s="6">
        <f>IF(K278="","",IF(K278&lt;=0,"مسددة",IF(AND(ISNUMBER(I278),I278&lt;'الإعدادات'!$B$4),"متأخرة",IF(J278&gt;0,"مدفوعة جزئيًا","مستحقة"))))</f>
        <v/>
      </c>
      <c r="M278" s="21">
        <f>IF(L278="متأخرة",'الإعدادات'!$B$4-I278,"")</f>
        <v/>
      </c>
    </row>
    <row r="279">
      <c r="A279" s="5" t="n"/>
      <c r="B279" s="13" t="n"/>
      <c r="C279" s="5" t="n"/>
      <c r="D279" s="16" t="n"/>
      <c r="E279" s="14" t="n"/>
      <c r="F279" s="5" t="n"/>
      <c r="G279" s="6">
        <f>IF(C279&amp;""="","",IFERROR(INDEX('المشاريع'!$B$6:$B$205,MATCH(C279&amp;"",'المشاريع'!$A$6:$A$205,0))&amp;"","كود غير موجود"))</f>
        <v/>
      </c>
      <c r="H279" s="6">
        <f>IF(C279&amp;""="","",IFERROR(INDEX('المشاريع'!$C$6:$C$205,MATCH(C279&amp;"",'المشاريع'!$A$6:$A$205,0))&amp;"","كود غير موجود"))</f>
        <v/>
      </c>
      <c r="I279" s="20">
        <f>IF(OR(A279&amp;""="",NOT(ISNUMBER(B279)),NOT(ISNUMBER(E279))),"",B279+E279)</f>
        <v/>
      </c>
      <c r="J279" s="18">
        <f>IF(A279&amp;""="","",SUMIFS('المدفوعات'!$C$6:$C$1005,'المدفوعات'!$B$6:$B$1005,A279&amp;""))</f>
        <v/>
      </c>
      <c r="K279" s="18">
        <f>IF(OR(A279&amp;""="",NOT(ISNUMBER(D279))),"",ROUND(D279-J279,2))</f>
        <v/>
      </c>
      <c r="L279" s="6">
        <f>IF(K279="","",IF(K279&lt;=0,"مسددة",IF(AND(ISNUMBER(I279),I279&lt;'الإعدادات'!$B$4),"متأخرة",IF(J279&gt;0,"مدفوعة جزئيًا","مستحقة"))))</f>
        <v/>
      </c>
      <c r="M279" s="21">
        <f>IF(L279="متأخرة",'الإعدادات'!$B$4-I279,"")</f>
        <v/>
      </c>
    </row>
    <row r="280">
      <c r="A280" s="5" t="n"/>
      <c r="B280" s="13" t="n"/>
      <c r="C280" s="5" t="n"/>
      <c r="D280" s="16" t="n"/>
      <c r="E280" s="14" t="n"/>
      <c r="F280" s="5" t="n"/>
      <c r="G280" s="6">
        <f>IF(C280&amp;""="","",IFERROR(INDEX('المشاريع'!$B$6:$B$205,MATCH(C280&amp;"",'المشاريع'!$A$6:$A$205,0))&amp;"","كود غير موجود"))</f>
        <v/>
      </c>
      <c r="H280" s="6">
        <f>IF(C280&amp;""="","",IFERROR(INDEX('المشاريع'!$C$6:$C$205,MATCH(C280&amp;"",'المشاريع'!$A$6:$A$205,0))&amp;"","كود غير موجود"))</f>
        <v/>
      </c>
      <c r="I280" s="20">
        <f>IF(OR(A280&amp;""="",NOT(ISNUMBER(B280)),NOT(ISNUMBER(E280))),"",B280+E280)</f>
        <v/>
      </c>
      <c r="J280" s="18">
        <f>IF(A280&amp;""="","",SUMIFS('المدفوعات'!$C$6:$C$1005,'المدفوعات'!$B$6:$B$1005,A280&amp;""))</f>
        <v/>
      </c>
      <c r="K280" s="18">
        <f>IF(OR(A280&amp;""="",NOT(ISNUMBER(D280))),"",ROUND(D280-J280,2))</f>
        <v/>
      </c>
      <c r="L280" s="6">
        <f>IF(K280="","",IF(K280&lt;=0,"مسددة",IF(AND(ISNUMBER(I280),I280&lt;'الإعدادات'!$B$4),"متأخرة",IF(J280&gt;0,"مدفوعة جزئيًا","مستحقة"))))</f>
        <v/>
      </c>
      <c r="M280" s="21">
        <f>IF(L280="متأخرة",'الإعدادات'!$B$4-I280,"")</f>
        <v/>
      </c>
    </row>
    <row r="281">
      <c r="A281" s="5" t="n"/>
      <c r="B281" s="13" t="n"/>
      <c r="C281" s="5" t="n"/>
      <c r="D281" s="16" t="n"/>
      <c r="E281" s="14" t="n"/>
      <c r="F281" s="5" t="n"/>
      <c r="G281" s="6">
        <f>IF(C281&amp;""="","",IFERROR(INDEX('المشاريع'!$B$6:$B$205,MATCH(C281&amp;"",'المشاريع'!$A$6:$A$205,0))&amp;"","كود غير موجود"))</f>
        <v/>
      </c>
      <c r="H281" s="6">
        <f>IF(C281&amp;""="","",IFERROR(INDEX('المشاريع'!$C$6:$C$205,MATCH(C281&amp;"",'المشاريع'!$A$6:$A$205,0))&amp;"","كود غير موجود"))</f>
        <v/>
      </c>
      <c r="I281" s="20">
        <f>IF(OR(A281&amp;""="",NOT(ISNUMBER(B281)),NOT(ISNUMBER(E281))),"",B281+E281)</f>
        <v/>
      </c>
      <c r="J281" s="18">
        <f>IF(A281&amp;""="","",SUMIFS('المدفوعات'!$C$6:$C$1005,'المدفوعات'!$B$6:$B$1005,A281&amp;""))</f>
        <v/>
      </c>
      <c r="K281" s="18">
        <f>IF(OR(A281&amp;""="",NOT(ISNUMBER(D281))),"",ROUND(D281-J281,2))</f>
        <v/>
      </c>
      <c r="L281" s="6">
        <f>IF(K281="","",IF(K281&lt;=0,"مسددة",IF(AND(ISNUMBER(I281),I281&lt;'الإعدادات'!$B$4),"متأخرة",IF(J281&gt;0,"مدفوعة جزئيًا","مستحقة"))))</f>
        <v/>
      </c>
      <c r="M281" s="21">
        <f>IF(L281="متأخرة",'الإعدادات'!$B$4-I281,"")</f>
        <v/>
      </c>
    </row>
    <row r="282">
      <c r="A282" s="5" t="n"/>
      <c r="B282" s="13" t="n"/>
      <c r="C282" s="5" t="n"/>
      <c r="D282" s="16" t="n"/>
      <c r="E282" s="14" t="n"/>
      <c r="F282" s="5" t="n"/>
      <c r="G282" s="6">
        <f>IF(C282&amp;""="","",IFERROR(INDEX('المشاريع'!$B$6:$B$205,MATCH(C282&amp;"",'المشاريع'!$A$6:$A$205,0))&amp;"","كود غير موجود"))</f>
        <v/>
      </c>
      <c r="H282" s="6">
        <f>IF(C282&amp;""="","",IFERROR(INDEX('المشاريع'!$C$6:$C$205,MATCH(C282&amp;"",'المشاريع'!$A$6:$A$205,0))&amp;"","كود غير موجود"))</f>
        <v/>
      </c>
      <c r="I282" s="20">
        <f>IF(OR(A282&amp;""="",NOT(ISNUMBER(B282)),NOT(ISNUMBER(E282))),"",B282+E282)</f>
        <v/>
      </c>
      <c r="J282" s="18">
        <f>IF(A282&amp;""="","",SUMIFS('المدفوعات'!$C$6:$C$1005,'المدفوعات'!$B$6:$B$1005,A282&amp;""))</f>
        <v/>
      </c>
      <c r="K282" s="18">
        <f>IF(OR(A282&amp;""="",NOT(ISNUMBER(D282))),"",ROUND(D282-J282,2))</f>
        <v/>
      </c>
      <c r="L282" s="6">
        <f>IF(K282="","",IF(K282&lt;=0,"مسددة",IF(AND(ISNUMBER(I282),I282&lt;'الإعدادات'!$B$4),"متأخرة",IF(J282&gt;0,"مدفوعة جزئيًا","مستحقة"))))</f>
        <v/>
      </c>
      <c r="M282" s="21">
        <f>IF(L282="متأخرة",'الإعدادات'!$B$4-I282,"")</f>
        <v/>
      </c>
    </row>
    <row r="283">
      <c r="A283" s="5" t="n"/>
      <c r="B283" s="13" t="n"/>
      <c r="C283" s="5" t="n"/>
      <c r="D283" s="16" t="n"/>
      <c r="E283" s="14" t="n"/>
      <c r="F283" s="5" t="n"/>
      <c r="G283" s="6">
        <f>IF(C283&amp;""="","",IFERROR(INDEX('المشاريع'!$B$6:$B$205,MATCH(C283&amp;"",'المشاريع'!$A$6:$A$205,0))&amp;"","كود غير موجود"))</f>
        <v/>
      </c>
      <c r="H283" s="6">
        <f>IF(C283&amp;""="","",IFERROR(INDEX('المشاريع'!$C$6:$C$205,MATCH(C283&amp;"",'المشاريع'!$A$6:$A$205,0))&amp;"","كود غير موجود"))</f>
        <v/>
      </c>
      <c r="I283" s="20">
        <f>IF(OR(A283&amp;""="",NOT(ISNUMBER(B283)),NOT(ISNUMBER(E283))),"",B283+E283)</f>
        <v/>
      </c>
      <c r="J283" s="18">
        <f>IF(A283&amp;""="","",SUMIFS('المدفوعات'!$C$6:$C$1005,'المدفوعات'!$B$6:$B$1005,A283&amp;""))</f>
        <v/>
      </c>
      <c r="K283" s="18">
        <f>IF(OR(A283&amp;""="",NOT(ISNUMBER(D283))),"",ROUND(D283-J283,2))</f>
        <v/>
      </c>
      <c r="L283" s="6">
        <f>IF(K283="","",IF(K283&lt;=0,"مسددة",IF(AND(ISNUMBER(I283),I283&lt;'الإعدادات'!$B$4),"متأخرة",IF(J283&gt;0,"مدفوعة جزئيًا","مستحقة"))))</f>
        <v/>
      </c>
      <c r="M283" s="21">
        <f>IF(L283="متأخرة",'الإعدادات'!$B$4-I283,"")</f>
        <v/>
      </c>
    </row>
    <row r="284">
      <c r="A284" s="5" t="n"/>
      <c r="B284" s="13" t="n"/>
      <c r="C284" s="5" t="n"/>
      <c r="D284" s="16" t="n"/>
      <c r="E284" s="14" t="n"/>
      <c r="F284" s="5" t="n"/>
      <c r="G284" s="6">
        <f>IF(C284&amp;""="","",IFERROR(INDEX('المشاريع'!$B$6:$B$205,MATCH(C284&amp;"",'المشاريع'!$A$6:$A$205,0))&amp;"","كود غير موجود"))</f>
        <v/>
      </c>
      <c r="H284" s="6">
        <f>IF(C284&amp;""="","",IFERROR(INDEX('المشاريع'!$C$6:$C$205,MATCH(C284&amp;"",'المشاريع'!$A$6:$A$205,0))&amp;"","كود غير موجود"))</f>
        <v/>
      </c>
      <c r="I284" s="20">
        <f>IF(OR(A284&amp;""="",NOT(ISNUMBER(B284)),NOT(ISNUMBER(E284))),"",B284+E284)</f>
        <v/>
      </c>
      <c r="J284" s="18">
        <f>IF(A284&amp;""="","",SUMIFS('المدفوعات'!$C$6:$C$1005,'المدفوعات'!$B$6:$B$1005,A284&amp;""))</f>
        <v/>
      </c>
      <c r="K284" s="18">
        <f>IF(OR(A284&amp;""="",NOT(ISNUMBER(D284))),"",ROUND(D284-J284,2))</f>
        <v/>
      </c>
      <c r="L284" s="6">
        <f>IF(K284="","",IF(K284&lt;=0,"مسددة",IF(AND(ISNUMBER(I284),I284&lt;'الإعدادات'!$B$4),"متأخرة",IF(J284&gt;0,"مدفوعة جزئيًا","مستحقة"))))</f>
        <v/>
      </c>
      <c r="M284" s="21">
        <f>IF(L284="متأخرة",'الإعدادات'!$B$4-I284,"")</f>
        <v/>
      </c>
    </row>
    <row r="285">
      <c r="A285" s="5" t="n"/>
      <c r="B285" s="13" t="n"/>
      <c r="C285" s="5" t="n"/>
      <c r="D285" s="16" t="n"/>
      <c r="E285" s="14" t="n"/>
      <c r="F285" s="5" t="n"/>
      <c r="G285" s="6">
        <f>IF(C285&amp;""="","",IFERROR(INDEX('المشاريع'!$B$6:$B$205,MATCH(C285&amp;"",'المشاريع'!$A$6:$A$205,0))&amp;"","كود غير موجود"))</f>
        <v/>
      </c>
      <c r="H285" s="6">
        <f>IF(C285&amp;""="","",IFERROR(INDEX('المشاريع'!$C$6:$C$205,MATCH(C285&amp;"",'المشاريع'!$A$6:$A$205,0))&amp;"","كود غير موجود"))</f>
        <v/>
      </c>
      <c r="I285" s="20">
        <f>IF(OR(A285&amp;""="",NOT(ISNUMBER(B285)),NOT(ISNUMBER(E285))),"",B285+E285)</f>
        <v/>
      </c>
      <c r="J285" s="18">
        <f>IF(A285&amp;""="","",SUMIFS('المدفوعات'!$C$6:$C$1005,'المدفوعات'!$B$6:$B$1005,A285&amp;""))</f>
        <v/>
      </c>
      <c r="K285" s="18">
        <f>IF(OR(A285&amp;""="",NOT(ISNUMBER(D285))),"",ROUND(D285-J285,2))</f>
        <v/>
      </c>
      <c r="L285" s="6">
        <f>IF(K285="","",IF(K285&lt;=0,"مسددة",IF(AND(ISNUMBER(I285),I285&lt;'الإعدادات'!$B$4),"متأخرة",IF(J285&gt;0,"مدفوعة جزئيًا","مستحقة"))))</f>
        <v/>
      </c>
      <c r="M285" s="21">
        <f>IF(L285="متأخرة",'الإعدادات'!$B$4-I285,"")</f>
        <v/>
      </c>
    </row>
    <row r="286">
      <c r="A286" s="5" t="n"/>
      <c r="B286" s="13" t="n"/>
      <c r="C286" s="5" t="n"/>
      <c r="D286" s="16" t="n"/>
      <c r="E286" s="14" t="n"/>
      <c r="F286" s="5" t="n"/>
      <c r="G286" s="6">
        <f>IF(C286&amp;""="","",IFERROR(INDEX('المشاريع'!$B$6:$B$205,MATCH(C286&amp;"",'المشاريع'!$A$6:$A$205,0))&amp;"","كود غير موجود"))</f>
        <v/>
      </c>
      <c r="H286" s="6">
        <f>IF(C286&amp;""="","",IFERROR(INDEX('المشاريع'!$C$6:$C$205,MATCH(C286&amp;"",'المشاريع'!$A$6:$A$205,0))&amp;"","كود غير موجود"))</f>
        <v/>
      </c>
      <c r="I286" s="20">
        <f>IF(OR(A286&amp;""="",NOT(ISNUMBER(B286)),NOT(ISNUMBER(E286))),"",B286+E286)</f>
        <v/>
      </c>
      <c r="J286" s="18">
        <f>IF(A286&amp;""="","",SUMIFS('المدفوعات'!$C$6:$C$1005,'المدفوعات'!$B$6:$B$1005,A286&amp;""))</f>
        <v/>
      </c>
      <c r="K286" s="18">
        <f>IF(OR(A286&amp;""="",NOT(ISNUMBER(D286))),"",ROUND(D286-J286,2))</f>
        <v/>
      </c>
      <c r="L286" s="6">
        <f>IF(K286="","",IF(K286&lt;=0,"مسددة",IF(AND(ISNUMBER(I286),I286&lt;'الإعدادات'!$B$4),"متأخرة",IF(J286&gt;0,"مدفوعة جزئيًا","مستحقة"))))</f>
        <v/>
      </c>
      <c r="M286" s="21">
        <f>IF(L286="متأخرة",'الإعدادات'!$B$4-I286,"")</f>
        <v/>
      </c>
    </row>
    <row r="287">
      <c r="A287" s="5" t="n"/>
      <c r="B287" s="13" t="n"/>
      <c r="C287" s="5" t="n"/>
      <c r="D287" s="16" t="n"/>
      <c r="E287" s="14" t="n"/>
      <c r="F287" s="5" t="n"/>
      <c r="G287" s="6">
        <f>IF(C287&amp;""="","",IFERROR(INDEX('المشاريع'!$B$6:$B$205,MATCH(C287&amp;"",'المشاريع'!$A$6:$A$205,0))&amp;"","كود غير موجود"))</f>
        <v/>
      </c>
      <c r="H287" s="6">
        <f>IF(C287&amp;""="","",IFERROR(INDEX('المشاريع'!$C$6:$C$205,MATCH(C287&amp;"",'المشاريع'!$A$6:$A$205,0))&amp;"","كود غير موجود"))</f>
        <v/>
      </c>
      <c r="I287" s="20">
        <f>IF(OR(A287&amp;""="",NOT(ISNUMBER(B287)),NOT(ISNUMBER(E287))),"",B287+E287)</f>
        <v/>
      </c>
      <c r="J287" s="18">
        <f>IF(A287&amp;""="","",SUMIFS('المدفوعات'!$C$6:$C$1005,'المدفوعات'!$B$6:$B$1005,A287&amp;""))</f>
        <v/>
      </c>
      <c r="K287" s="18">
        <f>IF(OR(A287&amp;""="",NOT(ISNUMBER(D287))),"",ROUND(D287-J287,2))</f>
        <v/>
      </c>
      <c r="L287" s="6">
        <f>IF(K287="","",IF(K287&lt;=0,"مسددة",IF(AND(ISNUMBER(I287),I287&lt;'الإعدادات'!$B$4),"متأخرة",IF(J287&gt;0,"مدفوعة جزئيًا","مستحقة"))))</f>
        <v/>
      </c>
      <c r="M287" s="21">
        <f>IF(L287="متأخرة",'الإعدادات'!$B$4-I287,"")</f>
        <v/>
      </c>
    </row>
    <row r="288">
      <c r="A288" s="5" t="n"/>
      <c r="B288" s="13" t="n"/>
      <c r="C288" s="5" t="n"/>
      <c r="D288" s="16" t="n"/>
      <c r="E288" s="14" t="n"/>
      <c r="F288" s="5" t="n"/>
      <c r="G288" s="6">
        <f>IF(C288&amp;""="","",IFERROR(INDEX('المشاريع'!$B$6:$B$205,MATCH(C288&amp;"",'المشاريع'!$A$6:$A$205,0))&amp;"","كود غير موجود"))</f>
        <v/>
      </c>
      <c r="H288" s="6">
        <f>IF(C288&amp;""="","",IFERROR(INDEX('المشاريع'!$C$6:$C$205,MATCH(C288&amp;"",'المشاريع'!$A$6:$A$205,0))&amp;"","كود غير موجود"))</f>
        <v/>
      </c>
      <c r="I288" s="20">
        <f>IF(OR(A288&amp;""="",NOT(ISNUMBER(B288)),NOT(ISNUMBER(E288))),"",B288+E288)</f>
        <v/>
      </c>
      <c r="J288" s="18">
        <f>IF(A288&amp;""="","",SUMIFS('المدفوعات'!$C$6:$C$1005,'المدفوعات'!$B$6:$B$1005,A288&amp;""))</f>
        <v/>
      </c>
      <c r="K288" s="18">
        <f>IF(OR(A288&amp;""="",NOT(ISNUMBER(D288))),"",ROUND(D288-J288,2))</f>
        <v/>
      </c>
      <c r="L288" s="6">
        <f>IF(K288="","",IF(K288&lt;=0,"مسددة",IF(AND(ISNUMBER(I288),I288&lt;'الإعدادات'!$B$4),"متأخرة",IF(J288&gt;0,"مدفوعة جزئيًا","مستحقة"))))</f>
        <v/>
      </c>
      <c r="M288" s="21">
        <f>IF(L288="متأخرة",'الإعدادات'!$B$4-I288,"")</f>
        <v/>
      </c>
    </row>
    <row r="289">
      <c r="A289" s="5" t="n"/>
      <c r="B289" s="13" t="n"/>
      <c r="C289" s="5" t="n"/>
      <c r="D289" s="16" t="n"/>
      <c r="E289" s="14" t="n"/>
      <c r="F289" s="5" t="n"/>
      <c r="G289" s="6">
        <f>IF(C289&amp;""="","",IFERROR(INDEX('المشاريع'!$B$6:$B$205,MATCH(C289&amp;"",'المشاريع'!$A$6:$A$205,0))&amp;"","كود غير موجود"))</f>
        <v/>
      </c>
      <c r="H289" s="6">
        <f>IF(C289&amp;""="","",IFERROR(INDEX('المشاريع'!$C$6:$C$205,MATCH(C289&amp;"",'المشاريع'!$A$6:$A$205,0))&amp;"","كود غير موجود"))</f>
        <v/>
      </c>
      <c r="I289" s="20">
        <f>IF(OR(A289&amp;""="",NOT(ISNUMBER(B289)),NOT(ISNUMBER(E289))),"",B289+E289)</f>
        <v/>
      </c>
      <c r="J289" s="18">
        <f>IF(A289&amp;""="","",SUMIFS('المدفوعات'!$C$6:$C$1005,'المدفوعات'!$B$6:$B$1005,A289&amp;""))</f>
        <v/>
      </c>
      <c r="K289" s="18">
        <f>IF(OR(A289&amp;""="",NOT(ISNUMBER(D289))),"",ROUND(D289-J289,2))</f>
        <v/>
      </c>
      <c r="L289" s="6">
        <f>IF(K289="","",IF(K289&lt;=0,"مسددة",IF(AND(ISNUMBER(I289),I289&lt;'الإعدادات'!$B$4),"متأخرة",IF(J289&gt;0,"مدفوعة جزئيًا","مستحقة"))))</f>
        <v/>
      </c>
      <c r="M289" s="21">
        <f>IF(L289="متأخرة",'الإعدادات'!$B$4-I289,"")</f>
        <v/>
      </c>
    </row>
    <row r="290">
      <c r="A290" s="5" t="n"/>
      <c r="B290" s="13" t="n"/>
      <c r="C290" s="5" t="n"/>
      <c r="D290" s="16" t="n"/>
      <c r="E290" s="14" t="n"/>
      <c r="F290" s="5" t="n"/>
      <c r="G290" s="6">
        <f>IF(C290&amp;""="","",IFERROR(INDEX('المشاريع'!$B$6:$B$205,MATCH(C290&amp;"",'المشاريع'!$A$6:$A$205,0))&amp;"","كود غير موجود"))</f>
        <v/>
      </c>
      <c r="H290" s="6">
        <f>IF(C290&amp;""="","",IFERROR(INDEX('المشاريع'!$C$6:$C$205,MATCH(C290&amp;"",'المشاريع'!$A$6:$A$205,0))&amp;"","كود غير موجود"))</f>
        <v/>
      </c>
      <c r="I290" s="20">
        <f>IF(OR(A290&amp;""="",NOT(ISNUMBER(B290)),NOT(ISNUMBER(E290))),"",B290+E290)</f>
        <v/>
      </c>
      <c r="J290" s="18">
        <f>IF(A290&amp;""="","",SUMIFS('المدفوعات'!$C$6:$C$1005,'المدفوعات'!$B$6:$B$1005,A290&amp;""))</f>
        <v/>
      </c>
      <c r="K290" s="18">
        <f>IF(OR(A290&amp;""="",NOT(ISNUMBER(D290))),"",ROUND(D290-J290,2))</f>
        <v/>
      </c>
      <c r="L290" s="6">
        <f>IF(K290="","",IF(K290&lt;=0,"مسددة",IF(AND(ISNUMBER(I290),I290&lt;'الإعدادات'!$B$4),"متأخرة",IF(J290&gt;0,"مدفوعة جزئيًا","مستحقة"))))</f>
        <v/>
      </c>
      <c r="M290" s="21">
        <f>IF(L290="متأخرة",'الإعدادات'!$B$4-I290,"")</f>
        <v/>
      </c>
    </row>
    <row r="291">
      <c r="A291" s="5" t="n"/>
      <c r="B291" s="13" t="n"/>
      <c r="C291" s="5" t="n"/>
      <c r="D291" s="16" t="n"/>
      <c r="E291" s="14" t="n"/>
      <c r="F291" s="5" t="n"/>
      <c r="G291" s="6">
        <f>IF(C291&amp;""="","",IFERROR(INDEX('المشاريع'!$B$6:$B$205,MATCH(C291&amp;"",'المشاريع'!$A$6:$A$205,0))&amp;"","كود غير موجود"))</f>
        <v/>
      </c>
      <c r="H291" s="6">
        <f>IF(C291&amp;""="","",IFERROR(INDEX('المشاريع'!$C$6:$C$205,MATCH(C291&amp;"",'المشاريع'!$A$6:$A$205,0))&amp;"","كود غير موجود"))</f>
        <v/>
      </c>
      <c r="I291" s="20">
        <f>IF(OR(A291&amp;""="",NOT(ISNUMBER(B291)),NOT(ISNUMBER(E291))),"",B291+E291)</f>
        <v/>
      </c>
      <c r="J291" s="18">
        <f>IF(A291&amp;""="","",SUMIFS('المدفوعات'!$C$6:$C$1005,'المدفوعات'!$B$6:$B$1005,A291&amp;""))</f>
        <v/>
      </c>
      <c r="K291" s="18">
        <f>IF(OR(A291&amp;""="",NOT(ISNUMBER(D291))),"",ROUND(D291-J291,2))</f>
        <v/>
      </c>
      <c r="L291" s="6">
        <f>IF(K291="","",IF(K291&lt;=0,"مسددة",IF(AND(ISNUMBER(I291),I291&lt;'الإعدادات'!$B$4),"متأخرة",IF(J291&gt;0,"مدفوعة جزئيًا","مستحقة"))))</f>
        <v/>
      </c>
      <c r="M291" s="21">
        <f>IF(L291="متأخرة",'الإعدادات'!$B$4-I291,"")</f>
        <v/>
      </c>
    </row>
    <row r="292">
      <c r="A292" s="5" t="n"/>
      <c r="B292" s="13" t="n"/>
      <c r="C292" s="5" t="n"/>
      <c r="D292" s="16" t="n"/>
      <c r="E292" s="14" t="n"/>
      <c r="F292" s="5" t="n"/>
      <c r="G292" s="6">
        <f>IF(C292&amp;""="","",IFERROR(INDEX('المشاريع'!$B$6:$B$205,MATCH(C292&amp;"",'المشاريع'!$A$6:$A$205,0))&amp;"","كود غير موجود"))</f>
        <v/>
      </c>
      <c r="H292" s="6">
        <f>IF(C292&amp;""="","",IFERROR(INDEX('المشاريع'!$C$6:$C$205,MATCH(C292&amp;"",'المشاريع'!$A$6:$A$205,0))&amp;"","كود غير موجود"))</f>
        <v/>
      </c>
      <c r="I292" s="20">
        <f>IF(OR(A292&amp;""="",NOT(ISNUMBER(B292)),NOT(ISNUMBER(E292))),"",B292+E292)</f>
        <v/>
      </c>
      <c r="J292" s="18">
        <f>IF(A292&amp;""="","",SUMIFS('المدفوعات'!$C$6:$C$1005,'المدفوعات'!$B$6:$B$1005,A292&amp;""))</f>
        <v/>
      </c>
      <c r="K292" s="18">
        <f>IF(OR(A292&amp;""="",NOT(ISNUMBER(D292))),"",ROUND(D292-J292,2))</f>
        <v/>
      </c>
      <c r="L292" s="6">
        <f>IF(K292="","",IF(K292&lt;=0,"مسددة",IF(AND(ISNUMBER(I292),I292&lt;'الإعدادات'!$B$4),"متأخرة",IF(J292&gt;0,"مدفوعة جزئيًا","مستحقة"))))</f>
        <v/>
      </c>
      <c r="M292" s="21">
        <f>IF(L292="متأخرة",'الإعدادات'!$B$4-I292,"")</f>
        <v/>
      </c>
    </row>
    <row r="293">
      <c r="A293" s="5" t="n"/>
      <c r="B293" s="13" t="n"/>
      <c r="C293" s="5" t="n"/>
      <c r="D293" s="16" t="n"/>
      <c r="E293" s="14" t="n"/>
      <c r="F293" s="5" t="n"/>
      <c r="G293" s="6">
        <f>IF(C293&amp;""="","",IFERROR(INDEX('المشاريع'!$B$6:$B$205,MATCH(C293&amp;"",'المشاريع'!$A$6:$A$205,0))&amp;"","كود غير موجود"))</f>
        <v/>
      </c>
      <c r="H293" s="6">
        <f>IF(C293&amp;""="","",IFERROR(INDEX('المشاريع'!$C$6:$C$205,MATCH(C293&amp;"",'المشاريع'!$A$6:$A$205,0))&amp;"","كود غير موجود"))</f>
        <v/>
      </c>
      <c r="I293" s="20">
        <f>IF(OR(A293&amp;""="",NOT(ISNUMBER(B293)),NOT(ISNUMBER(E293))),"",B293+E293)</f>
        <v/>
      </c>
      <c r="J293" s="18">
        <f>IF(A293&amp;""="","",SUMIFS('المدفوعات'!$C$6:$C$1005,'المدفوعات'!$B$6:$B$1005,A293&amp;""))</f>
        <v/>
      </c>
      <c r="K293" s="18">
        <f>IF(OR(A293&amp;""="",NOT(ISNUMBER(D293))),"",ROUND(D293-J293,2))</f>
        <v/>
      </c>
      <c r="L293" s="6">
        <f>IF(K293="","",IF(K293&lt;=0,"مسددة",IF(AND(ISNUMBER(I293),I293&lt;'الإعدادات'!$B$4),"متأخرة",IF(J293&gt;0,"مدفوعة جزئيًا","مستحقة"))))</f>
        <v/>
      </c>
      <c r="M293" s="21">
        <f>IF(L293="متأخرة",'الإعدادات'!$B$4-I293,"")</f>
        <v/>
      </c>
    </row>
    <row r="294">
      <c r="A294" s="5" t="n"/>
      <c r="B294" s="13" t="n"/>
      <c r="C294" s="5" t="n"/>
      <c r="D294" s="16" t="n"/>
      <c r="E294" s="14" t="n"/>
      <c r="F294" s="5" t="n"/>
      <c r="G294" s="6">
        <f>IF(C294&amp;""="","",IFERROR(INDEX('المشاريع'!$B$6:$B$205,MATCH(C294&amp;"",'المشاريع'!$A$6:$A$205,0))&amp;"","كود غير موجود"))</f>
        <v/>
      </c>
      <c r="H294" s="6">
        <f>IF(C294&amp;""="","",IFERROR(INDEX('المشاريع'!$C$6:$C$205,MATCH(C294&amp;"",'المشاريع'!$A$6:$A$205,0))&amp;"","كود غير موجود"))</f>
        <v/>
      </c>
      <c r="I294" s="20">
        <f>IF(OR(A294&amp;""="",NOT(ISNUMBER(B294)),NOT(ISNUMBER(E294))),"",B294+E294)</f>
        <v/>
      </c>
      <c r="J294" s="18">
        <f>IF(A294&amp;""="","",SUMIFS('المدفوعات'!$C$6:$C$1005,'المدفوعات'!$B$6:$B$1005,A294&amp;""))</f>
        <v/>
      </c>
      <c r="K294" s="18">
        <f>IF(OR(A294&amp;""="",NOT(ISNUMBER(D294))),"",ROUND(D294-J294,2))</f>
        <v/>
      </c>
      <c r="L294" s="6">
        <f>IF(K294="","",IF(K294&lt;=0,"مسددة",IF(AND(ISNUMBER(I294),I294&lt;'الإعدادات'!$B$4),"متأخرة",IF(J294&gt;0,"مدفوعة جزئيًا","مستحقة"))))</f>
        <v/>
      </c>
      <c r="M294" s="21">
        <f>IF(L294="متأخرة",'الإعدادات'!$B$4-I294,"")</f>
        <v/>
      </c>
    </row>
    <row r="295">
      <c r="A295" s="5" t="n"/>
      <c r="B295" s="13" t="n"/>
      <c r="C295" s="5" t="n"/>
      <c r="D295" s="16" t="n"/>
      <c r="E295" s="14" t="n"/>
      <c r="F295" s="5" t="n"/>
      <c r="G295" s="6">
        <f>IF(C295&amp;""="","",IFERROR(INDEX('المشاريع'!$B$6:$B$205,MATCH(C295&amp;"",'المشاريع'!$A$6:$A$205,0))&amp;"","كود غير موجود"))</f>
        <v/>
      </c>
      <c r="H295" s="6">
        <f>IF(C295&amp;""="","",IFERROR(INDEX('المشاريع'!$C$6:$C$205,MATCH(C295&amp;"",'المشاريع'!$A$6:$A$205,0))&amp;"","كود غير موجود"))</f>
        <v/>
      </c>
      <c r="I295" s="20">
        <f>IF(OR(A295&amp;""="",NOT(ISNUMBER(B295)),NOT(ISNUMBER(E295))),"",B295+E295)</f>
        <v/>
      </c>
      <c r="J295" s="18">
        <f>IF(A295&amp;""="","",SUMIFS('المدفوعات'!$C$6:$C$1005,'المدفوعات'!$B$6:$B$1005,A295&amp;""))</f>
        <v/>
      </c>
      <c r="K295" s="18">
        <f>IF(OR(A295&amp;""="",NOT(ISNUMBER(D295))),"",ROUND(D295-J295,2))</f>
        <v/>
      </c>
      <c r="L295" s="6">
        <f>IF(K295="","",IF(K295&lt;=0,"مسددة",IF(AND(ISNUMBER(I295),I295&lt;'الإعدادات'!$B$4),"متأخرة",IF(J295&gt;0,"مدفوعة جزئيًا","مستحقة"))))</f>
        <v/>
      </c>
      <c r="M295" s="21">
        <f>IF(L295="متأخرة",'الإعدادات'!$B$4-I295,"")</f>
        <v/>
      </c>
    </row>
    <row r="296">
      <c r="A296" s="5" t="n"/>
      <c r="B296" s="13" t="n"/>
      <c r="C296" s="5" t="n"/>
      <c r="D296" s="16" t="n"/>
      <c r="E296" s="14" t="n"/>
      <c r="F296" s="5" t="n"/>
      <c r="G296" s="6">
        <f>IF(C296&amp;""="","",IFERROR(INDEX('المشاريع'!$B$6:$B$205,MATCH(C296&amp;"",'المشاريع'!$A$6:$A$205,0))&amp;"","كود غير موجود"))</f>
        <v/>
      </c>
      <c r="H296" s="6">
        <f>IF(C296&amp;""="","",IFERROR(INDEX('المشاريع'!$C$6:$C$205,MATCH(C296&amp;"",'المشاريع'!$A$6:$A$205,0))&amp;"","كود غير موجود"))</f>
        <v/>
      </c>
      <c r="I296" s="20">
        <f>IF(OR(A296&amp;""="",NOT(ISNUMBER(B296)),NOT(ISNUMBER(E296))),"",B296+E296)</f>
        <v/>
      </c>
      <c r="J296" s="18">
        <f>IF(A296&amp;""="","",SUMIFS('المدفوعات'!$C$6:$C$1005,'المدفوعات'!$B$6:$B$1005,A296&amp;""))</f>
        <v/>
      </c>
      <c r="K296" s="18">
        <f>IF(OR(A296&amp;""="",NOT(ISNUMBER(D296))),"",ROUND(D296-J296,2))</f>
        <v/>
      </c>
      <c r="L296" s="6">
        <f>IF(K296="","",IF(K296&lt;=0,"مسددة",IF(AND(ISNUMBER(I296),I296&lt;'الإعدادات'!$B$4),"متأخرة",IF(J296&gt;0,"مدفوعة جزئيًا","مستحقة"))))</f>
        <v/>
      </c>
      <c r="M296" s="21">
        <f>IF(L296="متأخرة",'الإعدادات'!$B$4-I296,"")</f>
        <v/>
      </c>
    </row>
    <row r="297">
      <c r="A297" s="5" t="n"/>
      <c r="B297" s="13" t="n"/>
      <c r="C297" s="5" t="n"/>
      <c r="D297" s="16" t="n"/>
      <c r="E297" s="14" t="n"/>
      <c r="F297" s="5" t="n"/>
      <c r="G297" s="6">
        <f>IF(C297&amp;""="","",IFERROR(INDEX('المشاريع'!$B$6:$B$205,MATCH(C297&amp;"",'المشاريع'!$A$6:$A$205,0))&amp;"","كود غير موجود"))</f>
        <v/>
      </c>
      <c r="H297" s="6">
        <f>IF(C297&amp;""="","",IFERROR(INDEX('المشاريع'!$C$6:$C$205,MATCH(C297&amp;"",'المشاريع'!$A$6:$A$205,0))&amp;"","كود غير موجود"))</f>
        <v/>
      </c>
      <c r="I297" s="20">
        <f>IF(OR(A297&amp;""="",NOT(ISNUMBER(B297)),NOT(ISNUMBER(E297))),"",B297+E297)</f>
        <v/>
      </c>
      <c r="J297" s="18">
        <f>IF(A297&amp;""="","",SUMIFS('المدفوعات'!$C$6:$C$1005,'المدفوعات'!$B$6:$B$1005,A297&amp;""))</f>
        <v/>
      </c>
      <c r="K297" s="18">
        <f>IF(OR(A297&amp;""="",NOT(ISNUMBER(D297))),"",ROUND(D297-J297,2))</f>
        <v/>
      </c>
      <c r="L297" s="6">
        <f>IF(K297="","",IF(K297&lt;=0,"مسددة",IF(AND(ISNUMBER(I297),I297&lt;'الإعدادات'!$B$4),"متأخرة",IF(J297&gt;0,"مدفوعة جزئيًا","مستحقة"))))</f>
        <v/>
      </c>
      <c r="M297" s="21">
        <f>IF(L297="متأخرة",'الإعدادات'!$B$4-I297,"")</f>
        <v/>
      </c>
    </row>
    <row r="298">
      <c r="A298" s="5" t="n"/>
      <c r="B298" s="13" t="n"/>
      <c r="C298" s="5" t="n"/>
      <c r="D298" s="16" t="n"/>
      <c r="E298" s="14" t="n"/>
      <c r="F298" s="5" t="n"/>
      <c r="G298" s="6">
        <f>IF(C298&amp;""="","",IFERROR(INDEX('المشاريع'!$B$6:$B$205,MATCH(C298&amp;"",'المشاريع'!$A$6:$A$205,0))&amp;"","كود غير موجود"))</f>
        <v/>
      </c>
      <c r="H298" s="6">
        <f>IF(C298&amp;""="","",IFERROR(INDEX('المشاريع'!$C$6:$C$205,MATCH(C298&amp;"",'المشاريع'!$A$6:$A$205,0))&amp;"","كود غير موجود"))</f>
        <v/>
      </c>
      <c r="I298" s="20">
        <f>IF(OR(A298&amp;""="",NOT(ISNUMBER(B298)),NOT(ISNUMBER(E298))),"",B298+E298)</f>
        <v/>
      </c>
      <c r="J298" s="18">
        <f>IF(A298&amp;""="","",SUMIFS('المدفوعات'!$C$6:$C$1005,'المدفوعات'!$B$6:$B$1005,A298&amp;""))</f>
        <v/>
      </c>
      <c r="K298" s="18">
        <f>IF(OR(A298&amp;""="",NOT(ISNUMBER(D298))),"",ROUND(D298-J298,2))</f>
        <v/>
      </c>
      <c r="L298" s="6">
        <f>IF(K298="","",IF(K298&lt;=0,"مسددة",IF(AND(ISNUMBER(I298),I298&lt;'الإعدادات'!$B$4),"متأخرة",IF(J298&gt;0,"مدفوعة جزئيًا","مستحقة"))))</f>
        <v/>
      </c>
      <c r="M298" s="21">
        <f>IF(L298="متأخرة",'الإعدادات'!$B$4-I298,"")</f>
        <v/>
      </c>
    </row>
    <row r="299">
      <c r="A299" s="5" t="n"/>
      <c r="B299" s="13" t="n"/>
      <c r="C299" s="5" t="n"/>
      <c r="D299" s="16" t="n"/>
      <c r="E299" s="14" t="n"/>
      <c r="F299" s="5" t="n"/>
      <c r="G299" s="6">
        <f>IF(C299&amp;""="","",IFERROR(INDEX('المشاريع'!$B$6:$B$205,MATCH(C299&amp;"",'المشاريع'!$A$6:$A$205,0))&amp;"","كود غير موجود"))</f>
        <v/>
      </c>
      <c r="H299" s="6">
        <f>IF(C299&amp;""="","",IFERROR(INDEX('المشاريع'!$C$6:$C$205,MATCH(C299&amp;"",'المشاريع'!$A$6:$A$205,0))&amp;"","كود غير موجود"))</f>
        <v/>
      </c>
      <c r="I299" s="20">
        <f>IF(OR(A299&amp;""="",NOT(ISNUMBER(B299)),NOT(ISNUMBER(E299))),"",B299+E299)</f>
        <v/>
      </c>
      <c r="J299" s="18">
        <f>IF(A299&amp;""="","",SUMIFS('المدفوعات'!$C$6:$C$1005,'المدفوعات'!$B$6:$B$1005,A299&amp;""))</f>
        <v/>
      </c>
      <c r="K299" s="18">
        <f>IF(OR(A299&amp;""="",NOT(ISNUMBER(D299))),"",ROUND(D299-J299,2))</f>
        <v/>
      </c>
      <c r="L299" s="6">
        <f>IF(K299="","",IF(K299&lt;=0,"مسددة",IF(AND(ISNUMBER(I299),I299&lt;'الإعدادات'!$B$4),"متأخرة",IF(J299&gt;0,"مدفوعة جزئيًا","مستحقة"))))</f>
        <v/>
      </c>
      <c r="M299" s="21">
        <f>IF(L299="متأخرة",'الإعدادات'!$B$4-I299,"")</f>
        <v/>
      </c>
    </row>
    <row r="300">
      <c r="A300" s="5" t="n"/>
      <c r="B300" s="13" t="n"/>
      <c r="C300" s="5" t="n"/>
      <c r="D300" s="16" t="n"/>
      <c r="E300" s="14" t="n"/>
      <c r="F300" s="5" t="n"/>
      <c r="G300" s="6">
        <f>IF(C300&amp;""="","",IFERROR(INDEX('المشاريع'!$B$6:$B$205,MATCH(C300&amp;"",'المشاريع'!$A$6:$A$205,0))&amp;"","كود غير موجود"))</f>
        <v/>
      </c>
      <c r="H300" s="6">
        <f>IF(C300&amp;""="","",IFERROR(INDEX('المشاريع'!$C$6:$C$205,MATCH(C300&amp;"",'المشاريع'!$A$6:$A$205,0))&amp;"","كود غير موجود"))</f>
        <v/>
      </c>
      <c r="I300" s="20">
        <f>IF(OR(A300&amp;""="",NOT(ISNUMBER(B300)),NOT(ISNUMBER(E300))),"",B300+E300)</f>
        <v/>
      </c>
      <c r="J300" s="18">
        <f>IF(A300&amp;""="","",SUMIFS('المدفوعات'!$C$6:$C$1005,'المدفوعات'!$B$6:$B$1005,A300&amp;""))</f>
        <v/>
      </c>
      <c r="K300" s="18">
        <f>IF(OR(A300&amp;""="",NOT(ISNUMBER(D300))),"",ROUND(D300-J300,2))</f>
        <v/>
      </c>
      <c r="L300" s="6">
        <f>IF(K300="","",IF(K300&lt;=0,"مسددة",IF(AND(ISNUMBER(I300),I300&lt;'الإعدادات'!$B$4),"متأخرة",IF(J300&gt;0,"مدفوعة جزئيًا","مستحقة"))))</f>
        <v/>
      </c>
      <c r="M300" s="21">
        <f>IF(L300="متأخرة",'الإعدادات'!$B$4-I300,"")</f>
        <v/>
      </c>
    </row>
    <row r="301">
      <c r="A301" s="5" t="n"/>
      <c r="B301" s="13" t="n"/>
      <c r="C301" s="5" t="n"/>
      <c r="D301" s="16" t="n"/>
      <c r="E301" s="14" t="n"/>
      <c r="F301" s="5" t="n"/>
      <c r="G301" s="6">
        <f>IF(C301&amp;""="","",IFERROR(INDEX('المشاريع'!$B$6:$B$205,MATCH(C301&amp;"",'المشاريع'!$A$6:$A$205,0))&amp;"","كود غير موجود"))</f>
        <v/>
      </c>
      <c r="H301" s="6">
        <f>IF(C301&amp;""="","",IFERROR(INDEX('المشاريع'!$C$6:$C$205,MATCH(C301&amp;"",'المشاريع'!$A$6:$A$205,0))&amp;"","كود غير موجود"))</f>
        <v/>
      </c>
      <c r="I301" s="20">
        <f>IF(OR(A301&amp;""="",NOT(ISNUMBER(B301)),NOT(ISNUMBER(E301))),"",B301+E301)</f>
        <v/>
      </c>
      <c r="J301" s="18">
        <f>IF(A301&amp;""="","",SUMIFS('المدفوعات'!$C$6:$C$1005,'المدفوعات'!$B$6:$B$1005,A301&amp;""))</f>
        <v/>
      </c>
      <c r="K301" s="18">
        <f>IF(OR(A301&amp;""="",NOT(ISNUMBER(D301))),"",ROUND(D301-J301,2))</f>
        <v/>
      </c>
      <c r="L301" s="6">
        <f>IF(K301="","",IF(K301&lt;=0,"مسددة",IF(AND(ISNUMBER(I301),I301&lt;'الإعدادات'!$B$4),"متأخرة",IF(J301&gt;0,"مدفوعة جزئيًا","مستحقة"))))</f>
        <v/>
      </c>
      <c r="M301" s="21">
        <f>IF(L301="متأخرة",'الإعدادات'!$B$4-I301,"")</f>
        <v/>
      </c>
    </row>
    <row r="302">
      <c r="A302" s="5" t="n"/>
      <c r="B302" s="13" t="n"/>
      <c r="C302" s="5" t="n"/>
      <c r="D302" s="16" t="n"/>
      <c r="E302" s="14" t="n"/>
      <c r="F302" s="5" t="n"/>
      <c r="G302" s="6">
        <f>IF(C302&amp;""="","",IFERROR(INDEX('المشاريع'!$B$6:$B$205,MATCH(C302&amp;"",'المشاريع'!$A$6:$A$205,0))&amp;"","كود غير موجود"))</f>
        <v/>
      </c>
      <c r="H302" s="6">
        <f>IF(C302&amp;""="","",IFERROR(INDEX('المشاريع'!$C$6:$C$205,MATCH(C302&amp;"",'المشاريع'!$A$6:$A$205,0))&amp;"","كود غير موجود"))</f>
        <v/>
      </c>
      <c r="I302" s="20">
        <f>IF(OR(A302&amp;""="",NOT(ISNUMBER(B302)),NOT(ISNUMBER(E302))),"",B302+E302)</f>
        <v/>
      </c>
      <c r="J302" s="18">
        <f>IF(A302&amp;""="","",SUMIFS('المدفوعات'!$C$6:$C$1005,'المدفوعات'!$B$6:$B$1005,A302&amp;""))</f>
        <v/>
      </c>
      <c r="K302" s="18">
        <f>IF(OR(A302&amp;""="",NOT(ISNUMBER(D302))),"",ROUND(D302-J302,2))</f>
        <v/>
      </c>
      <c r="L302" s="6">
        <f>IF(K302="","",IF(K302&lt;=0,"مسددة",IF(AND(ISNUMBER(I302),I302&lt;'الإعدادات'!$B$4),"متأخرة",IF(J302&gt;0,"مدفوعة جزئيًا","مستحقة"))))</f>
        <v/>
      </c>
      <c r="M302" s="21">
        <f>IF(L302="متأخرة",'الإعدادات'!$B$4-I302,"")</f>
        <v/>
      </c>
    </row>
    <row r="303">
      <c r="A303" s="5" t="n"/>
      <c r="B303" s="13" t="n"/>
      <c r="C303" s="5" t="n"/>
      <c r="D303" s="16" t="n"/>
      <c r="E303" s="14" t="n"/>
      <c r="F303" s="5" t="n"/>
      <c r="G303" s="6">
        <f>IF(C303&amp;""="","",IFERROR(INDEX('المشاريع'!$B$6:$B$205,MATCH(C303&amp;"",'المشاريع'!$A$6:$A$205,0))&amp;"","كود غير موجود"))</f>
        <v/>
      </c>
      <c r="H303" s="6">
        <f>IF(C303&amp;""="","",IFERROR(INDEX('المشاريع'!$C$6:$C$205,MATCH(C303&amp;"",'المشاريع'!$A$6:$A$205,0))&amp;"","كود غير موجود"))</f>
        <v/>
      </c>
      <c r="I303" s="20">
        <f>IF(OR(A303&amp;""="",NOT(ISNUMBER(B303)),NOT(ISNUMBER(E303))),"",B303+E303)</f>
        <v/>
      </c>
      <c r="J303" s="18">
        <f>IF(A303&amp;""="","",SUMIFS('المدفوعات'!$C$6:$C$1005,'المدفوعات'!$B$6:$B$1005,A303&amp;""))</f>
        <v/>
      </c>
      <c r="K303" s="18">
        <f>IF(OR(A303&amp;""="",NOT(ISNUMBER(D303))),"",ROUND(D303-J303,2))</f>
        <v/>
      </c>
      <c r="L303" s="6">
        <f>IF(K303="","",IF(K303&lt;=0,"مسددة",IF(AND(ISNUMBER(I303),I303&lt;'الإعدادات'!$B$4),"متأخرة",IF(J303&gt;0,"مدفوعة جزئيًا","مستحقة"))))</f>
        <v/>
      </c>
      <c r="M303" s="21">
        <f>IF(L303="متأخرة",'الإعدادات'!$B$4-I303,"")</f>
        <v/>
      </c>
    </row>
    <row r="304">
      <c r="A304" s="5" t="n"/>
      <c r="B304" s="13" t="n"/>
      <c r="C304" s="5" t="n"/>
      <c r="D304" s="16" t="n"/>
      <c r="E304" s="14" t="n"/>
      <c r="F304" s="5" t="n"/>
      <c r="G304" s="6">
        <f>IF(C304&amp;""="","",IFERROR(INDEX('المشاريع'!$B$6:$B$205,MATCH(C304&amp;"",'المشاريع'!$A$6:$A$205,0))&amp;"","كود غير موجود"))</f>
        <v/>
      </c>
      <c r="H304" s="6">
        <f>IF(C304&amp;""="","",IFERROR(INDEX('المشاريع'!$C$6:$C$205,MATCH(C304&amp;"",'المشاريع'!$A$6:$A$205,0))&amp;"","كود غير موجود"))</f>
        <v/>
      </c>
      <c r="I304" s="20">
        <f>IF(OR(A304&amp;""="",NOT(ISNUMBER(B304)),NOT(ISNUMBER(E304))),"",B304+E304)</f>
        <v/>
      </c>
      <c r="J304" s="18">
        <f>IF(A304&amp;""="","",SUMIFS('المدفوعات'!$C$6:$C$1005,'المدفوعات'!$B$6:$B$1005,A304&amp;""))</f>
        <v/>
      </c>
      <c r="K304" s="18">
        <f>IF(OR(A304&amp;""="",NOT(ISNUMBER(D304))),"",ROUND(D304-J304,2))</f>
        <v/>
      </c>
      <c r="L304" s="6">
        <f>IF(K304="","",IF(K304&lt;=0,"مسددة",IF(AND(ISNUMBER(I304),I304&lt;'الإعدادات'!$B$4),"متأخرة",IF(J304&gt;0,"مدفوعة جزئيًا","مستحقة"))))</f>
        <v/>
      </c>
      <c r="M304" s="21">
        <f>IF(L304="متأخرة",'الإعدادات'!$B$4-I304,"")</f>
        <v/>
      </c>
    </row>
    <row r="305">
      <c r="A305" s="5" t="n"/>
      <c r="B305" s="13" t="n"/>
      <c r="C305" s="5" t="n"/>
      <c r="D305" s="16" t="n"/>
      <c r="E305" s="14" t="n"/>
      <c r="F305" s="5" t="n"/>
      <c r="G305" s="6">
        <f>IF(C305&amp;""="","",IFERROR(INDEX('المشاريع'!$B$6:$B$205,MATCH(C305&amp;"",'المشاريع'!$A$6:$A$205,0))&amp;"","كود غير موجود"))</f>
        <v/>
      </c>
      <c r="H305" s="6">
        <f>IF(C305&amp;""="","",IFERROR(INDEX('المشاريع'!$C$6:$C$205,MATCH(C305&amp;"",'المشاريع'!$A$6:$A$205,0))&amp;"","كود غير موجود"))</f>
        <v/>
      </c>
      <c r="I305" s="20">
        <f>IF(OR(A305&amp;""="",NOT(ISNUMBER(B305)),NOT(ISNUMBER(E305))),"",B305+E305)</f>
        <v/>
      </c>
      <c r="J305" s="18">
        <f>IF(A305&amp;""="","",SUMIFS('المدفوعات'!$C$6:$C$1005,'المدفوعات'!$B$6:$B$1005,A305&amp;""))</f>
        <v/>
      </c>
      <c r="K305" s="18">
        <f>IF(OR(A305&amp;""="",NOT(ISNUMBER(D305))),"",ROUND(D305-J305,2))</f>
        <v/>
      </c>
      <c r="L305" s="6">
        <f>IF(K305="","",IF(K305&lt;=0,"مسددة",IF(AND(ISNUMBER(I305),I305&lt;'الإعدادات'!$B$4),"متأخرة",IF(J305&gt;0,"مدفوعة جزئيًا","مستحقة"))))</f>
        <v/>
      </c>
      <c r="M305" s="21">
        <f>IF(L305="متأخرة",'الإعدادات'!$B$4-I305,"")</f>
        <v/>
      </c>
    </row>
    <row r="306">
      <c r="A306" s="5" t="n"/>
      <c r="B306" s="13" t="n"/>
      <c r="C306" s="5" t="n"/>
      <c r="D306" s="16" t="n"/>
      <c r="E306" s="14" t="n"/>
      <c r="F306" s="5" t="n"/>
      <c r="G306" s="6">
        <f>IF(C306&amp;""="","",IFERROR(INDEX('المشاريع'!$B$6:$B$205,MATCH(C306&amp;"",'المشاريع'!$A$6:$A$205,0))&amp;"","كود غير موجود"))</f>
        <v/>
      </c>
      <c r="H306" s="6">
        <f>IF(C306&amp;""="","",IFERROR(INDEX('المشاريع'!$C$6:$C$205,MATCH(C306&amp;"",'المشاريع'!$A$6:$A$205,0))&amp;"","كود غير موجود"))</f>
        <v/>
      </c>
      <c r="I306" s="20">
        <f>IF(OR(A306&amp;""="",NOT(ISNUMBER(B306)),NOT(ISNUMBER(E306))),"",B306+E306)</f>
        <v/>
      </c>
      <c r="J306" s="18">
        <f>IF(A306&amp;""="","",SUMIFS('المدفوعات'!$C$6:$C$1005,'المدفوعات'!$B$6:$B$1005,A306&amp;""))</f>
        <v/>
      </c>
      <c r="K306" s="18">
        <f>IF(OR(A306&amp;""="",NOT(ISNUMBER(D306))),"",ROUND(D306-J306,2))</f>
        <v/>
      </c>
      <c r="L306" s="6">
        <f>IF(K306="","",IF(K306&lt;=0,"مسددة",IF(AND(ISNUMBER(I306),I306&lt;'الإعدادات'!$B$4),"متأخرة",IF(J306&gt;0,"مدفوعة جزئيًا","مستحقة"))))</f>
        <v/>
      </c>
      <c r="M306" s="21">
        <f>IF(L306="متأخرة",'الإعدادات'!$B$4-I306,"")</f>
        <v/>
      </c>
    </row>
    <row r="307">
      <c r="A307" s="5" t="n"/>
      <c r="B307" s="13" t="n"/>
      <c r="C307" s="5" t="n"/>
      <c r="D307" s="16" t="n"/>
      <c r="E307" s="14" t="n"/>
      <c r="F307" s="5" t="n"/>
      <c r="G307" s="6">
        <f>IF(C307&amp;""="","",IFERROR(INDEX('المشاريع'!$B$6:$B$205,MATCH(C307&amp;"",'المشاريع'!$A$6:$A$205,0))&amp;"","كود غير موجود"))</f>
        <v/>
      </c>
      <c r="H307" s="6">
        <f>IF(C307&amp;""="","",IFERROR(INDEX('المشاريع'!$C$6:$C$205,MATCH(C307&amp;"",'المشاريع'!$A$6:$A$205,0))&amp;"","كود غير موجود"))</f>
        <v/>
      </c>
      <c r="I307" s="20">
        <f>IF(OR(A307&amp;""="",NOT(ISNUMBER(B307)),NOT(ISNUMBER(E307))),"",B307+E307)</f>
        <v/>
      </c>
      <c r="J307" s="18">
        <f>IF(A307&amp;""="","",SUMIFS('المدفوعات'!$C$6:$C$1005,'المدفوعات'!$B$6:$B$1005,A307&amp;""))</f>
        <v/>
      </c>
      <c r="K307" s="18">
        <f>IF(OR(A307&amp;""="",NOT(ISNUMBER(D307))),"",ROUND(D307-J307,2))</f>
        <v/>
      </c>
      <c r="L307" s="6">
        <f>IF(K307="","",IF(K307&lt;=0,"مسددة",IF(AND(ISNUMBER(I307),I307&lt;'الإعدادات'!$B$4),"متأخرة",IF(J307&gt;0,"مدفوعة جزئيًا","مستحقة"))))</f>
        <v/>
      </c>
      <c r="M307" s="21">
        <f>IF(L307="متأخرة",'الإعدادات'!$B$4-I307,"")</f>
        <v/>
      </c>
    </row>
    <row r="308">
      <c r="A308" s="5" t="n"/>
      <c r="B308" s="13" t="n"/>
      <c r="C308" s="5" t="n"/>
      <c r="D308" s="16" t="n"/>
      <c r="E308" s="14" t="n"/>
      <c r="F308" s="5" t="n"/>
      <c r="G308" s="6">
        <f>IF(C308&amp;""="","",IFERROR(INDEX('المشاريع'!$B$6:$B$205,MATCH(C308&amp;"",'المشاريع'!$A$6:$A$205,0))&amp;"","كود غير موجود"))</f>
        <v/>
      </c>
      <c r="H308" s="6">
        <f>IF(C308&amp;""="","",IFERROR(INDEX('المشاريع'!$C$6:$C$205,MATCH(C308&amp;"",'المشاريع'!$A$6:$A$205,0))&amp;"","كود غير موجود"))</f>
        <v/>
      </c>
      <c r="I308" s="20">
        <f>IF(OR(A308&amp;""="",NOT(ISNUMBER(B308)),NOT(ISNUMBER(E308))),"",B308+E308)</f>
        <v/>
      </c>
      <c r="J308" s="18">
        <f>IF(A308&amp;""="","",SUMIFS('المدفوعات'!$C$6:$C$1005,'المدفوعات'!$B$6:$B$1005,A308&amp;""))</f>
        <v/>
      </c>
      <c r="K308" s="18">
        <f>IF(OR(A308&amp;""="",NOT(ISNUMBER(D308))),"",ROUND(D308-J308,2))</f>
        <v/>
      </c>
      <c r="L308" s="6">
        <f>IF(K308="","",IF(K308&lt;=0,"مسددة",IF(AND(ISNUMBER(I308),I308&lt;'الإعدادات'!$B$4),"متأخرة",IF(J308&gt;0,"مدفوعة جزئيًا","مستحقة"))))</f>
        <v/>
      </c>
      <c r="M308" s="21">
        <f>IF(L308="متأخرة",'الإعدادات'!$B$4-I308,"")</f>
        <v/>
      </c>
    </row>
    <row r="309">
      <c r="A309" s="5" t="n"/>
      <c r="B309" s="13" t="n"/>
      <c r="C309" s="5" t="n"/>
      <c r="D309" s="16" t="n"/>
      <c r="E309" s="14" t="n"/>
      <c r="F309" s="5" t="n"/>
      <c r="G309" s="6">
        <f>IF(C309&amp;""="","",IFERROR(INDEX('المشاريع'!$B$6:$B$205,MATCH(C309&amp;"",'المشاريع'!$A$6:$A$205,0))&amp;"","كود غير موجود"))</f>
        <v/>
      </c>
      <c r="H309" s="6">
        <f>IF(C309&amp;""="","",IFERROR(INDEX('المشاريع'!$C$6:$C$205,MATCH(C309&amp;"",'المشاريع'!$A$6:$A$205,0))&amp;"","كود غير موجود"))</f>
        <v/>
      </c>
      <c r="I309" s="20">
        <f>IF(OR(A309&amp;""="",NOT(ISNUMBER(B309)),NOT(ISNUMBER(E309))),"",B309+E309)</f>
        <v/>
      </c>
      <c r="J309" s="18">
        <f>IF(A309&amp;""="","",SUMIFS('المدفوعات'!$C$6:$C$1005,'المدفوعات'!$B$6:$B$1005,A309&amp;""))</f>
        <v/>
      </c>
      <c r="K309" s="18">
        <f>IF(OR(A309&amp;""="",NOT(ISNUMBER(D309))),"",ROUND(D309-J309,2))</f>
        <v/>
      </c>
      <c r="L309" s="6">
        <f>IF(K309="","",IF(K309&lt;=0,"مسددة",IF(AND(ISNUMBER(I309),I309&lt;'الإعدادات'!$B$4),"متأخرة",IF(J309&gt;0,"مدفوعة جزئيًا","مستحقة"))))</f>
        <v/>
      </c>
      <c r="M309" s="21">
        <f>IF(L309="متأخرة",'الإعدادات'!$B$4-I309,"")</f>
        <v/>
      </c>
    </row>
    <row r="310">
      <c r="A310" s="5" t="n"/>
      <c r="B310" s="13" t="n"/>
      <c r="C310" s="5" t="n"/>
      <c r="D310" s="16" t="n"/>
      <c r="E310" s="14" t="n"/>
      <c r="F310" s="5" t="n"/>
      <c r="G310" s="6">
        <f>IF(C310&amp;""="","",IFERROR(INDEX('المشاريع'!$B$6:$B$205,MATCH(C310&amp;"",'المشاريع'!$A$6:$A$205,0))&amp;"","كود غير موجود"))</f>
        <v/>
      </c>
      <c r="H310" s="6">
        <f>IF(C310&amp;""="","",IFERROR(INDEX('المشاريع'!$C$6:$C$205,MATCH(C310&amp;"",'المشاريع'!$A$6:$A$205,0))&amp;"","كود غير موجود"))</f>
        <v/>
      </c>
      <c r="I310" s="20">
        <f>IF(OR(A310&amp;""="",NOT(ISNUMBER(B310)),NOT(ISNUMBER(E310))),"",B310+E310)</f>
        <v/>
      </c>
      <c r="J310" s="18">
        <f>IF(A310&amp;""="","",SUMIFS('المدفوعات'!$C$6:$C$1005,'المدفوعات'!$B$6:$B$1005,A310&amp;""))</f>
        <v/>
      </c>
      <c r="K310" s="18">
        <f>IF(OR(A310&amp;""="",NOT(ISNUMBER(D310))),"",ROUND(D310-J310,2))</f>
        <v/>
      </c>
      <c r="L310" s="6">
        <f>IF(K310="","",IF(K310&lt;=0,"مسددة",IF(AND(ISNUMBER(I310),I310&lt;'الإعدادات'!$B$4),"متأخرة",IF(J310&gt;0,"مدفوعة جزئيًا","مستحقة"))))</f>
        <v/>
      </c>
      <c r="M310" s="21">
        <f>IF(L310="متأخرة",'الإعدادات'!$B$4-I310,"")</f>
        <v/>
      </c>
    </row>
    <row r="311">
      <c r="A311" s="5" t="n"/>
      <c r="B311" s="13" t="n"/>
      <c r="C311" s="5" t="n"/>
      <c r="D311" s="16" t="n"/>
      <c r="E311" s="14" t="n"/>
      <c r="F311" s="5" t="n"/>
      <c r="G311" s="6">
        <f>IF(C311&amp;""="","",IFERROR(INDEX('المشاريع'!$B$6:$B$205,MATCH(C311&amp;"",'المشاريع'!$A$6:$A$205,0))&amp;"","كود غير موجود"))</f>
        <v/>
      </c>
      <c r="H311" s="6">
        <f>IF(C311&amp;""="","",IFERROR(INDEX('المشاريع'!$C$6:$C$205,MATCH(C311&amp;"",'المشاريع'!$A$6:$A$205,0))&amp;"","كود غير موجود"))</f>
        <v/>
      </c>
      <c r="I311" s="20">
        <f>IF(OR(A311&amp;""="",NOT(ISNUMBER(B311)),NOT(ISNUMBER(E311))),"",B311+E311)</f>
        <v/>
      </c>
      <c r="J311" s="18">
        <f>IF(A311&amp;""="","",SUMIFS('المدفوعات'!$C$6:$C$1005,'المدفوعات'!$B$6:$B$1005,A311&amp;""))</f>
        <v/>
      </c>
      <c r="K311" s="18">
        <f>IF(OR(A311&amp;""="",NOT(ISNUMBER(D311))),"",ROUND(D311-J311,2))</f>
        <v/>
      </c>
      <c r="L311" s="6">
        <f>IF(K311="","",IF(K311&lt;=0,"مسددة",IF(AND(ISNUMBER(I311),I311&lt;'الإعدادات'!$B$4),"متأخرة",IF(J311&gt;0,"مدفوعة جزئيًا","مستحقة"))))</f>
        <v/>
      </c>
      <c r="M311" s="21">
        <f>IF(L311="متأخرة",'الإعدادات'!$B$4-I311,"")</f>
        <v/>
      </c>
    </row>
    <row r="312">
      <c r="A312" s="5" t="n"/>
      <c r="B312" s="13" t="n"/>
      <c r="C312" s="5" t="n"/>
      <c r="D312" s="16" t="n"/>
      <c r="E312" s="14" t="n"/>
      <c r="F312" s="5" t="n"/>
      <c r="G312" s="6">
        <f>IF(C312&amp;""="","",IFERROR(INDEX('المشاريع'!$B$6:$B$205,MATCH(C312&amp;"",'المشاريع'!$A$6:$A$205,0))&amp;"","كود غير موجود"))</f>
        <v/>
      </c>
      <c r="H312" s="6">
        <f>IF(C312&amp;""="","",IFERROR(INDEX('المشاريع'!$C$6:$C$205,MATCH(C312&amp;"",'المشاريع'!$A$6:$A$205,0))&amp;"","كود غير موجود"))</f>
        <v/>
      </c>
      <c r="I312" s="20">
        <f>IF(OR(A312&amp;""="",NOT(ISNUMBER(B312)),NOT(ISNUMBER(E312))),"",B312+E312)</f>
        <v/>
      </c>
      <c r="J312" s="18">
        <f>IF(A312&amp;""="","",SUMIFS('المدفوعات'!$C$6:$C$1005,'المدفوعات'!$B$6:$B$1005,A312&amp;""))</f>
        <v/>
      </c>
      <c r="K312" s="18">
        <f>IF(OR(A312&amp;""="",NOT(ISNUMBER(D312))),"",ROUND(D312-J312,2))</f>
        <v/>
      </c>
      <c r="L312" s="6">
        <f>IF(K312="","",IF(K312&lt;=0,"مسددة",IF(AND(ISNUMBER(I312),I312&lt;'الإعدادات'!$B$4),"متأخرة",IF(J312&gt;0,"مدفوعة جزئيًا","مستحقة"))))</f>
        <v/>
      </c>
      <c r="M312" s="21">
        <f>IF(L312="متأخرة",'الإعدادات'!$B$4-I312,"")</f>
        <v/>
      </c>
    </row>
    <row r="313">
      <c r="A313" s="5" t="n"/>
      <c r="B313" s="13" t="n"/>
      <c r="C313" s="5" t="n"/>
      <c r="D313" s="16" t="n"/>
      <c r="E313" s="14" t="n"/>
      <c r="F313" s="5" t="n"/>
      <c r="G313" s="6">
        <f>IF(C313&amp;""="","",IFERROR(INDEX('المشاريع'!$B$6:$B$205,MATCH(C313&amp;"",'المشاريع'!$A$6:$A$205,0))&amp;"","كود غير موجود"))</f>
        <v/>
      </c>
      <c r="H313" s="6">
        <f>IF(C313&amp;""="","",IFERROR(INDEX('المشاريع'!$C$6:$C$205,MATCH(C313&amp;"",'المشاريع'!$A$6:$A$205,0))&amp;"","كود غير موجود"))</f>
        <v/>
      </c>
      <c r="I313" s="20">
        <f>IF(OR(A313&amp;""="",NOT(ISNUMBER(B313)),NOT(ISNUMBER(E313))),"",B313+E313)</f>
        <v/>
      </c>
      <c r="J313" s="18">
        <f>IF(A313&amp;""="","",SUMIFS('المدفوعات'!$C$6:$C$1005,'المدفوعات'!$B$6:$B$1005,A313&amp;""))</f>
        <v/>
      </c>
      <c r="K313" s="18">
        <f>IF(OR(A313&amp;""="",NOT(ISNUMBER(D313))),"",ROUND(D313-J313,2))</f>
        <v/>
      </c>
      <c r="L313" s="6">
        <f>IF(K313="","",IF(K313&lt;=0,"مسددة",IF(AND(ISNUMBER(I313),I313&lt;'الإعدادات'!$B$4),"متأخرة",IF(J313&gt;0,"مدفوعة جزئيًا","مستحقة"))))</f>
        <v/>
      </c>
      <c r="M313" s="21">
        <f>IF(L313="متأخرة",'الإعدادات'!$B$4-I313,"")</f>
        <v/>
      </c>
    </row>
    <row r="314">
      <c r="A314" s="5" t="n"/>
      <c r="B314" s="13" t="n"/>
      <c r="C314" s="5" t="n"/>
      <c r="D314" s="16" t="n"/>
      <c r="E314" s="14" t="n"/>
      <c r="F314" s="5" t="n"/>
      <c r="G314" s="6">
        <f>IF(C314&amp;""="","",IFERROR(INDEX('المشاريع'!$B$6:$B$205,MATCH(C314&amp;"",'المشاريع'!$A$6:$A$205,0))&amp;"","كود غير موجود"))</f>
        <v/>
      </c>
      <c r="H314" s="6">
        <f>IF(C314&amp;""="","",IFERROR(INDEX('المشاريع'!$C$6:$C$205,MATCH(C314&amp;"",'المشاريع'!$A$6:$A$205,0))&amp;"","كود غير موجود"))</f>
        <v/>
      </c>
      <c r="I314" s="20">
        <f>IF(OR(A314&amp;""="",NOT(ISNUMBER(B314)),NOT(ISNUMBER(E314))),"",B314+E314)</f>
        <v/>
      </c>
      <c r="J314" s="18">
        <f>IF(A314&amp;""="","",SUMIFS('المدفوعات'!$C$6:$C$1005,'المدفوعات'!$B$6:$B$1005,A314&amp;""))</f>
        <v/>
      </c>
      <c r="K314" s="18">
        <f>IF(OR(A314&amp;""="",NOT(ISNUMBER(D314))),"",ROUND(D314-J314,2))</f>
        <v/>
      </c>
      <c r="L314" s="6">
        <f>IF(K314="","",IF(K314&lt;=0,"مسددة",IF(AND(ISNUMBER(I314),I314&lt;'الإعدادات'!$B$4),"متأخرة",IF(J314&gt;0,"مدفوعة جزئيًا","مستحقة"))))</f>
        <v/>
      </c>
      <c r="M314" s="21">
        <f>IF(L314="متأخرة",'الإعدادات'!$B$4-I314,"")</f>
        <v/>
      </c>
    </row>
    <row r="315">
      <c r="A315" s="5" t="n"/>
      <c r="B315" s="13" t="n"/>
      <c r="C315" s="5" t="n"/>
      <c r="D315" s="16" t="n"/>
      <c r="E315" s="14" t="n"/>
      <c r="F315" s="5" t="n"/>
      <c r="G315" s="6">
        <f>IF(C315&amp;""="","",IFERROR(INDEX('المشاريع'!$B$6:$B$205,MATCH(C315&amp;"",'المشاريع'!$A$6:$A$205,0))&amp;"","كود غير موجود"))</f>
        <v/>
      </c>
      <c r="H315" s="6">
        <f>IF(C315&amp;""="","",IFERROR(INDEX('المشاريع'!$C$6:$C$205,MATCH(C315&amp;"",'المشاريع'!$A$6:$A$205,0))&amp;"","كود غير موجود"))</f>
        <v/>
      </c>
      <c r="I315" s="20">
        <f>IF(OR(A315&amp;""="",NOT(ISNUMBER(B315)),NOT(ISNUMBER(E315))),"",B315+E315)</f>
        <v/>
      </c>
      <c r="J315" s="18">
        <f>IF(A315&amp;""="","",SUMIFS('المدفوعات'!$C$6:$C$1005,'المدفوعات'!$B$6:$B$1005,A315&amp;""))</f>
        <v/>
      </c>
      <c r="K315" s="18">
        <f>IF(OR(A315&amp;""="",NOT(ISNUMBER(D315))),"",ROUND(D315-J315,2))</f>
        <v/>
      </c>
      <c r="L315" s="6">
        <f>IF(K315="","",IF(K315&lt;=0,"مسددة",IF(AND(ISNUMBER(I315),I315&lt;'الإعدادات'!$B$4),"متأخرة",IF(J315&gt;0,"مدفوعة جزئيًا","مستحقة"))))</f>
        <v/>
      </c>
      <c r="M315" s="21">
        <f>IF(L315="متأخرة",'الإعدادات'!$B$4-I315,"")</f>
        <v/>
      </c>
    </row>
    <row r="316">
      <c r="A316" s="5" t="n"/>
      <c r="B316" s="13" t="n"/>
      <c r="C316" s="5" t="n"/>
      <c r="D316" s="16" t="n"/>
      <c r="E316" s="14" t="n"/>
      <c r="F316" s="5" t="n"/>
      <c r="G316" s="6">
        <f>IF(C316&amp;""="","",IFERROR(INDEX('المشاريع'!$B$6:$B$205,MATCH(C316&amp;"",'المشاريع'!$A$6:$A$205,0))&amp;"","كود غير موجود"))</f>
        <v/>
      </c>
      <c r="H316" s="6">
        <f>IF(C316&amp;""="","",IFERROR(INDEX('المشاريع'!$C$6:$C$205,MATCH(C316&amp;"",'المشاريع'!$A$6:$A$205,0))&amp;"","كود غير موجود"))</f>
        <v/>
      </c>
      <c r="I316" s="20">
        <f>IF(OR(A316&amp;""="",NOT(ISNUMBER(B316)),NOT(ISNUMBER(E316))),"",B316+E316)</f>
        <v/>
      </c>
      <c r="J316" s="18">
        <f>IF(A316&amp;""="","",SUMIFS('المدفوعات'!$C$6:$C$1005,'المدفوعات'!$B$6:$B$1005,A316&amp;""))</f>
        <v/>
      </c>
      <c r="K316" s="18">
        <f>IF(OR(A316&amp;""="",NOT(ISNUMBER(D316))),"",ROUND(D316-J316,2))</f>
        <v/>
      </c>
      <c r="L316" s="6">
        <f>IF(K316="","",IF(K316&lt;=0,"مسددة",IF(AND(ISNUMBER(I316),I316&lt;'الإعدادات'!$B$4),"متأخرة",IF(J316&gt;0,"مدفوعة جزئيًا","مستحقة"))))</f>
        <v/>
      </c>
      <c r="M316" s="21">
        <f>IF(L316="متأخرة",'الإعدادات'!$B$4-I316,"")</f>
        <v/>
      </c>
    </row>
    <row r="317">
      <c r="A317" s="5" t="n"/>
      <c r="B317" s="13" t="n"/>
      <c r="C317" s="5" t="n"/>
      <c r="D317" s="16" t="n"/>
      <c r="E317" s="14" t="n"/>
      <c r="F317" s="5" t="n"/>
      <c r="G317" s="6">
        <f>IF(C317&amp;""="","",IFERROR(INDEX('المشاريع'!$B$6:$B$205,MATCH(C317&amp;"",'المشاريع'!$A$6:$A$205,0))&amp;"","كود غير موجود"))</f>
        <v/>
      </c>
      <c r="H317" s="6">
        <f>IF(C317&amp;""="","",IFERROR(INDEX('المشاريع'!$C$6:$C$205,MATCH(C317&amp;"",'المشاريع'!$A$6:$A$205,0))&amp;"","كود غير موجود"))</f>
        <v/>
      </c>
      <c r="I317" s="20">
        <f>IF(OR(A317&amp;""="",NOT(ISNUMBER(B317)),NOT(ISNUMBER(E317))),"",B317+E317)</f>
        <v/>
      </c>
      <c r="J317" s="18">
        <f>IF(A317&amp;""="","",SUMIFS('المدفوعات'!$C$6:$C$1005,'المدفوعات'!$B$6:$B$1005,A317&amp;""))</f>
        <v/>
      </c>
      <c r="K317" s="18">
        <f>IF(OR(A317&amp;""="",NOT(ISNUMBER(D317))),"",ROUND(D317-J317,2))</f>
        <v/>
      </c>
      <c r="L317" s="6">
        <f>IF(K317="","",IF(K317&lt;=0,"مسددة",IF(AND(ISNUMBER(I317),I317&lt;'الإعدادات'!$B$4),"متأخرة",IF(J317&gt;0,"مدفوعة جزئيًا","مستحقة"))))</f>
        <v/>
      </c>
      <c r="M317" s="21">
        <f>IF(L317="متأخرة",'الإعدادات'!$B$4-I317,"")</f>
        <v/>
      </c>
    </row>
    <row r="318">
      <c r="A318" s="5" t="n"/>
      <c r="B318" s="13" t="n"/>
      <c r="C318" s="5" t="n"/>
      <c r="D318" s="16" t="n"/>
      <c r="E318" s="14" t="n"/>
      <c r="F318" s="5" t="n"/>
      <c r="G318" s="6">
        <f>IF(C318&amp;""="","",IFERROR(INDEX('المشاريع'!$B$6:$B$205,MATCH(C318&amp;"",'المشاريع'!$A$6:$A$205,0))&amp;"","كود غير موجود"))</f>
        <v/>
      </c>
      <c r="H318" s="6">
        <f>IF(C318&amp;""="","",IFERROR(INDEX('المشاريع'!$C$6:$C$205,MATCH(C318&amp;"",'المشاريع'!$A$6:$A$205,0))&amp;"","كود غير موجود"))</f>
        <v/>
      </c>
      <c r="I318" s="20">
        <f>IF(OR(A318&amp;""="",NOT(ISNUMBER(B318)),NOT(ISNUMBER(E318))),"",B318+E318)</f>
        <v/>
      </c>
      <c r="J318" s="18">
        <f>IF(A318&amp;""="","",SUMIFS('المدفوعات'!$C$6:$C$1005,'المدفوعات'!$B$6:$B$1005,A318&amp;""))</f>
        <v/>
      </c>
      <c r="K318" s="18">
        <f>IF(OR(A318&amp;""="",NOT(ISNUMBER(D318))),"",ROUND(D318-J318,2))</f>
        <v/>
      </c>
      <c r="L318" s="6">
        <f>IF(K318="","",IF(K318&lt;=0,"مسددة",IF(AND(ISNUMBER(I318),I318&lt;'الإعدادات'!$B$4),"متأخرة",IF(J318&gt;0,"مدفوعة جزئيًا","مستحقة"))))</f>
        <v/>
      </c>
      <c r="M318" s="21">
        <f>IF(L318="متأخرة",'الإعدادات'!$B$4-I318,"")</f>
        <v/>
      </c>
    </row>
    <row r="319">
      <c r="A319" s="5" t="n"/>
      <c r="B319" s="13" t="n"/>
      <c r="C319" s="5" t="n"/>
      <c r="D319" s="16" t="n"/>
      <c r="E319" s="14" t="n"/>
      <c r="F319" s="5" t="n"/>
      <c r="G319" s="6">
        <f>IF(C319&amp;""="","",IFERROR(INDEX('المشاريع'!$B$6:$B$205,MATCH(C319&amp;"",'المشاريع'!$A$6:$A$205,0))&amp;"","كود غير موجود"))</f>
        <v/>
      </c>
      <c r="H319" s="6">
        <f>IF(C319&amp;""="","",IFERROR(INDEX('المشاريع'!$C$6:$C$205,MATCH(C319&amp;"",'المشاريع'!$A$6:$A$205,0))&amp;"","كود غير موجود"))</f>
        <v/>
      </c>
      <c r="I319" s="20">
        <f>IF(OR(A319&amp;""="",NOT(ISNUMBER(B319)),NOT(ISNUMBER(E319))),"",B319+E319)</f>
        <v/>
      </c>
      <c r="J319" s="18">
        <f>IF(A319&amp;""="","",SUMIFS('المدفوعات'!$C$6:$C$1005,'المدفوعات'!$B$6:$B$1005,A319&amp;""))</f>
        <v/>
      </c>
      <c r="K319" s="18">
        <f>IF(OR(A319&amp;""="",NOT(ISNUMBER(D319))),"",ROUND(D319-J319,2))</f>
        <v/>
      </c>
      <c r="L319" s="6">
        <f>IF(K319="","",IF(K319&lt;=0,"مسددة",IF(AND(ISNUMBER(I319),I319&lt;'الإعدادات'!$B$4),"متأخرة",IF(J319&gt;0,"مدفوعة جزئيًا","مستحقة"))))</f>
        <v/>
      </c>
      <c r="M319" s="21">
        <f>IF(L319="متأخرة",'الإعدادات'!$B$4-I319,"")</f>
        <v/>
      </c>
    </row>
    <row r="320">
      <c r="A320" s="5" t="n"/>
      <c r="B320" s="13" t="n"/>
      <c r="C320" s="5" t="n"/>
      <c r="D320" s="16" t="n"/>
      <c r="E320" s="14" t="n"/>
      <c r="F320" s="5" t="n"/>
      <c r="G320" s="6">
        <f>IF(C320&amp;""="","",IFERROR(INDEX('المشاريع'!$B$6:$B$205,MATCH(C320&amp;"",'المشاريع'!$A$6:$A$205,0))&amp;"","كود غير موجود"))</f>
        <v/>
      </c>
      <c r="H320" s="6">
        <f>IF(C320&amp;""="","",IFERROR(INDEX('المشاريع'!$C$6:$C$205,MATCH(C320&amp;"",'المشاريع'!$A$6:$A$205,0))&amp;"","كود غير موجود"))</f>
        <v/>
      </c>
      <c r="I320" s="20">
        <f>IF(OR(A320&amp;""="",NOT(ISNUMBER(B320)),NOT(ISNUMBER(E320))),"",B320+E320)</f>
        <v/>
      </c>
      <c r="J320" s="18">
        <f>IF(A320&amp;""="","",SUMIFS('المدفوعات'!$C$6:$C$1005,'المدفوعات'!$B$6:$B$1005,A320&amp;""))</f>
        <v/>
      </c>
      <c r="K320" s="18">
        <f>IF(OR(A320&amp;""="",NOT(ISNUMBER(D320))),"",ROUND(D320-J320,2))</f>
        <v/>
      </c>
      <c r="L320" s="6">
        <f>IF(K320="","",IF(K320&lt;=0,"مسددة",IF(AND(ISNUMBER(I320),I320&lt;'الإعدادات'!$B$4),"متأخرة",IF(J320&gt;0,"مدفوعة جزئيًا","مستحقة"))))</f>
        <v/>
      </c>
      <c r="M320" s="21">
        <f>IF(L320="متأخرة",'الإعدادات'!$B$4-I320,"")</f>
        <v/>
      </c>
    </row>
    <row r="321">
      <c r="A321" s="5" t="n"/>
      <c r="B321" s="13" t="n"/>
      <c r="C321" s="5" t="n"/>
      <c r="D321" s="16" t="n"/>
      <c r="E321" s="14" t="n"/>
      <c r="F321" s="5" t="n"/>
      <c r="G321" s="6">
        <f>IF(C321&amp;""="","",IFERROR(INDEX('المشاريع'!$B$6:$B$205,MATCH(C321&amp;"",'المشاريع'!$A$6:$A$205,0))&amp;"","كود غير موجود"))</f>
        <v/>
      </c>
      <c r="H321" s="6">
        <f>IF(C321&amp;""="","",IFERROR(INDEX('المشاريع'!$C$6:$C$205,MATCH(C321&amp;"",'المشاريع'!$A$6:$A$205,0))&amp;"","كود غير موجود"))</f>
        <v/>
      </c>
      <c r="I321" s="20">
        <f>IF(OR(A321&amp;""="",NOT(ISNUMBER(B321)),NOT(ISNUMBER(E321))),"",B321+E321)</f>
        <v/>
      </c>
      <c r="J321" s="18">
        <f>IF(A321&amp;""="","",SUMIFS('المدفوعات'!$C$6:$C$1005,'المدفوعات'!$B$6:$B$1005,A321&amp;""))</f>
        <v/>
      </c>
      <c r="K321" s="18">
        <f>IF(OR(A321&amp;""="",NOT(ISNUMBER(D321))),"",ROUND(D321-J321,2))</f>
        <v/>
      </c>
      <c r="L321" s="6">
        <f>IF(K321="","",IF(K321&lt;=0,"مسددة",IF(AND(ISNUMBER(I321),I321&lt;'الإعدادات'!$B$4),"متأخرة",IF(J321&gt;0,"مدفوعة جزئيًا","مستحقة"))))</f>
        <v/>
      </c>
      <c r="M321" s="21">
        <f>IF(L321="متأخرة",'الإعدادات'!$B$4-I321,"")</f>
        <v/>
      </c>
    </row>
    <row r="322">
      <c r="A322" s="5" t="n"/>
      <c r="B322" s="13" t="n"/>
      <c r="C322" s="5" t="n"/>
      <c r="D322" s="16" t="n"/>
      <c r="E322" s="14" t="n"/>
      <c r="F322" s="5" t="n"/>
      <c r="G322" s="6">
        <f>IF(C322&amp;""="","",IFERROR(INDEX('المشاريع'!$B$6:$B$205,MATCH(C322&amp;"",'المشاريع'!$A$6:$A$205,0))&amp;"","كود غير موجود"))</f>
        <v/>
      </c>
      <c r="H322" s="6">
        <f>IF(C322&amp;""="","",IFERROR(INDEX('المشاريع'!$C$6:$C$205,MATCH(C322&amp;"",'المشاريع'!$A$6:$A$205,0))&amp;"","كود غير موجود"))</f>
        <v/>
      </c>
      <c r="I322" s="20">
        <f>IF(OR(A322&amp;""="",NOT(ISNUMBER(B322)),NOT(ISNUMBER(E322))),"",B322+E322)</f>
        <v/>
      </c>
      <c r="J322" s="18">
        <f>IF(A322&amp;""="","",SUMIFS('المدفوعات'!$C$6:$C$1005,'المدفوعات'!$B$6:$B$1005,A322&amp;""))</f>
        <v/>
      </c>
      <c r="K322" s="18">
        <f>IF(OR(A322&amp;""="",NOT(ISNUMBER(D322))),"",ROUND(D322-J322,2))</f>
        <v/>
      </c>
      <c r="L322" s="6">
        <f>IF(K322="","",IF(K322&lt;=0,"مسددة",IF(AND(ISNUMBER(I322),I322&lt;'الإعدادات'!$B$4),"متأخرة",IF(J322&gt;0,"مدفوعة جزئيًا","مستحقة"))))</f>
        <v/>
      </c>
      <c r="M322" s="21">
        <f>IF(L322="متأخرة",'الإعدادات'!$B$4-I322,"")</f>
        <v/>
      </c>
    </row>
    <row r="323">
      <c r="A323" s="5" t="n"/>
      <c r="B323" s="13" t="n"/>
      <c r="C323" s="5" t="n"/>
      <c r="D323" s="16" t="n"/>
      <c r="E323" s="14" t="n"/>
      <c r="F323" s="5" t="n"/>
      <c r="G323" s="6">
        <f>IF(C323&amp;""="","",IFERROR(INDEX('المشاريع'!$B$6:$B$205,MATCH(C323&amp;"",'المشاريع'!$A$6:$A$205,0))&amp;"","كود غير موجود"))</f>
        <v/>
      </c>
      <c r="H323" s="6">
        <f>IF(C323&amp;""="","",IFERROR(INDEX('المشاريع'!$C$6:$C$205,MATCH(C323&amp;"",'المشاريع'!$A$6:$A$205,0))&amp;"","كود غير موجود"))</f>
        <v/>
      </c>
      <c r="I323" s="20">
        <f>IF(OR(A323&amp;""="",NOT(ISNUMBER(B323)),NOT(ISNUMBER(E323))),"",B323+E323)</f>
        <v/>
      </c>
      <c r="J323" s="18">
        <f>IF(A323&amp;""="","",SUMIFS('المدفوعات'!$C$6:$C$1005,'المدفوعات'!$B$6:$B$1005,A323&amp;""))</f>
        <v/>
      </c>
      <c r="K323" s="18">
        <f>IF(OR(A323&amp;""="",NOT(ISNUMBER(D323))),"",ROUND(D323-J323,2))</f>
        <v/>
      </c>
      <c r="L323" s="6">
        <f>IF(K323="","",IF(K323&lt;=0,"مسددة",IF(AND(ISNUMBER(I323),I323&lt;'الإعدادات'!$B$4),"متأخرة",IF(J323&gt;0,"مدفوعة جزئيًا","مستحقة"))))</f>
        <v/>
      </c>
      <c r="M323" s="21">
        <f>IF(L323="متأخرة",'الإعدادات'!$B$4-I323,"")</f>
        <v/>
      </c>
    </row>
    <row r="324">
      <c r="A324" s="5" t="n"/>
      <c r="B324" s="13" t="n"/>
      <c r="C324" s="5" t="n"/>
      <c r="D324" s="16" t="n"/>
      <c r="E324" s="14" t="n"/>
      <c r="F324" s="5" t="n"/>
      <c r="G324" s="6">
        <f>IF(C324&amp;""="","",IFERROR(INDEX('المشاريع'!$B$6:$B$205,MATCH(C324&amp;"",'المشاريع'!$A$6:$A$205,0))&amp;"","كود غير موجود"))</f>
        <v/>
      </c>
      <c r="H324" s="6">
        <f>IF(C324&amp;""="","",IFERROR(INDEX('المشاريع'!$C$6:$C$205,MATCH(C324&amp;"",'المشاريع'!$A$6:$A$205,0))&amp;"","كود غير موجود"))</f>
        <v/>
      </c>
      <c r="I324" s="20">
        <f>IF(OR(A324&amp;""="",NOT(ISNUMBER(B324)),NOT(ISNUMBER(E324))),"",B324+E324)</f>
        <v/>
      </c>
      <c r="J324" s="18">
        <f>IF(A324&amp;""="","",SUMIFS('المدفوعات'!$C$6:$C$1005,'المدفوعات'!$B$6:$B$1005,A324&amp;""))</f>
        <v/>
      </c>
      <c r="K324" s="18">
        <f>IF(OR(A324&amp;""="",NOT(ISNUMBER(D324))),"",ROUND(D324-J324,2))</f>
        <v/>
      </c>
      <c r="L324" s="6">
        <f>IF(K324="","",IF(K324&lt;=0,"مسددة",IF(AND(ISNUMBER(I324),I324&lt;'الإعدادات'!$B$4),"متأخرة",IF(J324&gt;0,"مدفوعة جزئيًا","مستحقة"))))</f>
        <v/>
      </c>
      <c r="M324" s="21">
        <f>IF(L324="متأخرة",'الإعدادات'!$B$4-I324,"")</f>
        <v/>
      </c>
    </row>
    <row r="325">
      <c r="A325" s="5" t="n"/>
      <c r="B325" s="13" t="n"/>
      <c r="C325" s="5" t="n"/>
      <c r="D325" s="16" t="n"/>
      <c r="E325" s="14" t="n"/>
      <c r="F325" s="5" t="n"/>
      <c r="G325" s="6">
        <f>IF(C325&amp;""="","",IFERROR(INDEX('المشاريع'!$B$6:$B$205,MATCH(C325&amp;"",'المشاريع'!$A$6:$A$205,0))&amp;"","كود غير موجود"))</f>
        <v/>
      </c>
      <c r="H325" s="6">
        <f>IF(C325&amp;""="","",IFERROR(INDEX('المشاريع'!$C$6:$C$205,MATCH(C325&amp;"",'المشاريع'!$A$6:$A$205,0))&amp;"","كود غير موجود"))</f>
        <v/>
      </c>
      <c r="I325" s="20">
        <f>IF(OR(A325&amp;""="",NOT(ISNUMBER(B325)),NOT(ISNUMBER(E325))),"",B325+E325)</f>
        <v/>
      </c>
      <c r="J325" s="18">
        <f>IF(A325&amp;""="","",SUMIFS('المدفوعات'!$C$6:$C$1005,'المدفوعات'!$B$6:$B$1005,A325&amp;""))</f>
        <v/>
      </c>
      <c r="K325" s="18">
        <f>IF(OR(A325&amp;""="",NOT(ISNUMBER(D325))),"",ROUND(D325-J325,2))</f>
        <v/>
      </c>
      <c r="L325" s="6">
        <f>IF(K325="","",IF(K325&lt;=0,"مسددة",IF(AND(ISNUMBER(I325),I325&lt;'الإعدادات'!$B$4),"متأخرة",IF(J325&gt;0,"مدفوعة جزئيًا","مستحقة"))))</f>
        <v/>
      </c>
      <c r="M325" s="21">
        <f>IF(L325="متأخرة",'الإعدادات'!$B$4-I325,"")</f>
        <v/>
      </c>
    </row>
    <row r="326">
      <c r="A326" s="5" t="n"/>
      <c r="B326" s="13" t="n"/>
      <c r="C326" s="5" t="n"/>
      <c r="D326" s="16" t="n"/>
      <c r="E326" s="14" t="n"/>
      <c r="F326" s="5" t="n"/>
      <c r="G326" s="6">
        <f>IF(C326&amp;""="","",IFERROR(INDEX('المشاريع'!$B$6:$B$205,MATCH(C326&amp;"",'المشاريع'!$A$6:$A$205,0))&amp;"","كود غير موجود"))</f>
        <v/>
      </c>
      <c r="H326" s="6">
        <f>IF(C326&amp;""="","",IFERROR(INDEX('المشاريع'!$C$6:$C$205,MATCH(C326&amp;"",'المشاريع'!$A$6:$A$205,0))&amp;"","كود غير موجود"))</f>
        <v/>
      </c>
      <c r="I326" s="20">
        <f>IF(OR(A326&amp;""="",NOT(ISNUMBER(B326)),NOT(ISNUMBER(E326))),"",B326+E326)</f>
        <v/>
      </c>
      <c r="J326" s="18">
        <f>IF(A326&amp;""="","",SUMIFS('المدفوعات'!$C$6:$C$1005,'المدفوعات'!$B$6:$B$1005,A326&amp;""))</f>
        <v/>
      </c>
      <c r="K326" s="18">
        <f>IF(OR(A326&amp;""="",NOT(ISNUMBER(D326))),"",ROUND(D326-J326,2))</f>
        <v/>
      </c>
      <c r="L326" s="6">
        <f>IF(K326="","",IF(K326&lt;=0,"مسددة",IF(AND(ISNUMBER(I326),I326&lt;'الإعدادات'!$B$4),"متأخرة",IF(J326&gt;0,"مدفوعة جزئيًا","مستحقة"))))</f>
        <v/>
      </c>
      <c r="M326" s="21">
        <f>IF(L326="متأخرة",'الإعدادات'!$B$4-I326,"")</f>
        <v/>
      </c>
    </row>
    <row r="327">
      <c r="A327" s="5" t="n"/>
      <c r="B327" s="13" t="n"/>
      <c r="C327" s="5" t="n"/>
      <c r="D327" s="16" t="n"/>
      <c r="E327" s="14" t="n"/>
      <c r="F327" s="5" t="n"/>
      <c r="G327" s="6">
        <f>IF(C327&amp;""="","",IFERROR(INDEX('المشاريع'!$B$6:$B$205,MATCH(C327&amp;"",'المشاريع'!$A$6:$A$205,0))&amp;"","كود غير موجود"))</f>
        <v/>
      </c>
      <c r="H327" s="6">
        <f>IF(C327&amp;""="","",IFERROR(INDEX('المشاريع'!$C$6:$C$205,MATCH(C327&amp;"",'المشاريع'!$A$6:$A$205,0))&amp;"","كود غير موجود"))</f>
        <v/>
      </c>
      <c r="I327" s="20">
        <f>IF(OR(A327&amp;""="",NOT(ISNUMBER(B327)),NOT(ISNUMBER(E327))),"",B327+E327)</f>
        <v/>
      </c>
      <c r="J327" s="18">
        <f>IF(A327&amp;""="","",SUMIFS('المدفوعات'!$C$6:$C$1005,'المدفوعات'!$B$6:$B$1005,A327&amp;""))</f>
        <v/>
      </c>
      <c r="K327" s="18">
        <f>IF(OR(A327&amp;""="",NOT(ISNUMBER(D327))),"",ROUND(D327-J327,2))</f>
        <v/>
      </c>
      <c r="L327" s="6">
        <f>IF(K327="","",IF(K327&lt;=0,"مسددة",IF(AND(ISNUMBER(I327),I327&lt;'الإعدادات'!$B$4),"متأخرة",IF(J327&gt;0,"مدفوعة جزئيًا","مستحقة"))))</f>
        <v/>
      </c>
      <c r="M327" s="21">
        <f>IF(L327="متأخرة",'الإعدادات'!$B$4-I327,"")</f>
        <v/>
      </c>
    </row>
    <row r="328">
      <c r="A328" s="5" t="n"/>
      <c r="B328" s="13" t="n"/>
      <c r="C328" s="5" t="n"/>
      <c r="D328" s="16" t="n"/>
      <c r="E328" s="14" t="n"/>
      <c r="F328" s="5" t="n"/>
      <c r="G328" s="6">
        <f>IF(C328&amp;""="","",IFERROR(INDEX('المشاريع'!$B$6:$B$205,MATCH(C328&amp;"",'المشاريع'!$A$6:$A$205,0))&amp;"","كود غير موجود"))</f>
        <v/>
      </c>
      <c r="H328" s="6">
        <f>IF(C328&amp;""="","",IFERROR(INDEX('المشاريع'!$C$6:$C$205,MATCH(C328&amp;"",'المشاريع'!$A$6:$A$205,0))&amp;"","كود غير موجود"))</f>
        <v/>
      </c>
      <c r="I328" s="20">
        <f>IF(OR(A328&amp;""="",NOT(ISNUMBER(B328)),NOT(ISNUMBER(E328))),"",B328+E328)</f>
        <v/>
      </c>
      <c r="J328" s="18">
        <f>IF(A328&amp;""="","",SUMIFS('المدفوعات'!$C$6:$C$1005,'المدفوعات'!$B$6:$B$1005,A328&amp;""))</f>
        <v/>
      </c>
      <c r="K328" s="18">
        <f>IF(OR(A328&amp;""="",NOT(ISNUMBER(D328))),"",ROUND(D328-J328,2))</f>
        <v/>
      </c>
      <c r="L328" s="6">
        <f>IF(K328="","",IF(K328&lt;=0,"مسددة",IF(AND(ISNUMBER(I328),I328&lt;'الإعدادات'!$B$4),"متأخرة",IF(J328&gt;0,"مدفوعة جزئيًا","مستحقة"))))</f>
        <v/>
      </c>
      <c r="M328" s="21">
        <f>IF(L328="متأخرة",'الإعدادات'!$B$4-I328,"")</f>
        <v/>
      </c>
    </row>
    <row r="329">
      <c r="A329" s="5" t="n"/>
      <c r="B329" s="13" t="n"/>
      <c r="C329" s="5" t="n"/>
      <c r="D329" s="16" t="n"/>
      <c r="E329" s="14" t="n"/>
      <c r="F329" s="5" t="n"/>
      <c r="G329" s="6">
        <f>IF(C329&amp;""="","",IFERROR(INDEX('المشاريع'!$B$6:$B$205,MATCH(C329&amp;"",'المشاريع'!$A$6:$A$205,0))&amp;"","كود غير موجود"))</f>
        <v/>
      </c>
      <c r="H329" s="6">
        <f>IF(C329&amp;""="","",IFERROR(INDEX('المشاريع'!$C$6:$C$205,MATCH(C329&amp;"",'المشاريع'!$A$6:$A$205,0))&amp;"","كود غير موجود"))</f>
        <v/>
      </c>
      <c r="I329" s="20">
        <f>IF(OR(A329&amp;""="",NOT(ISNUMBER(B329)),NOT(ISNUMBER(E329))),"",B329+E329)</f>
        <v/>
      </c>
      <c r="J329" s="18">
        <f>IF(A329&amp;""="","",SUMIFS('المدفوعات'!$C$6:$C$1005,'المدفوعات'!$B$6:$B$1005,A329&amp;""))</f>
        <v/>
      </c>
      <c r="K329" s="18">
        <f>IF(OR(A329&amp;""="",NOT(ISNUMBER(D329))),"",ROUND(D329-J329,2))</f>
        <v/>
      </c>
      <c r="L329" s="6">
        <f>IF(K329="","",IF(K329&lt;=0,"مسددة",IF(AND(ISNUMBER(I329),I329&lt;'الإعدادات'!$B$4),"متأخرة",IF(J329&gt;0,"مدفوعة جزئيًا","مستحقة"))))</f>
        <v/>
      </c>
      <c r="M329" s="21">
        <f>IF(L329="متأخرة",'الإعدادات'!$B$4-I329,"")</f>
        <v/>
      </c>
    </row>
    <row r="330">
      <c r="A330" s="5" t="n"/>
      <c r="B330" s="13" t="n"/>
      <c r="C330" s="5" t="n"/>
      <c r="D330" s="16" t="n"/>
      <c r="E330" s="14" t="n"/>
      <c r="F330" s="5" t="n"/>
      <c r="G330" s="6">
        <f>IF(C330&amp;""="","",IFERROR(INDEX('المشاريع'!$B$6:$B$205,MATCH(C330&amp;"",'المشاريع'!$A$6:$A$205,0))&amp;"","كود غير موجود"))</f>
        <v/>
      </c>
      <c r="H330" s="6">
        <f>IF(C330&amp;""="","",IFERROR(INDEX('المشاريع'!$C$6:$C$205,MATCH(C330&amp;"",'المشاريع'!$A$6:$A$205,0))&amp;"","كود غير موجود"))</f>
        <v/>
      </c>
      <c r="I330" s="20">
        <f>IF(OR(A330&amp;""="",NOT(ISNUMBER(B330)),NOT(ISNUMBER(E330))),"",B330+E330)</f>
        <v/>
      </c>
      <c r="J330" s="18">
        <f>IF(A330&amp;""="","",SUMIFS('المدفوعات'!$C$6:$C$1005,'المدفوعات'!$B$6:$B$1005,A330&amp;""))</f>
        <v/>
      </c>
      <c r="K330" s="18">
        <f>IF(OR(A330&amp;""="",NOT(ISNUMBER(D330))),"",ROUND(D330-J330,2))</f>
        <v/>
      </c>
      <c r="L330" s="6">
        <f>IF(K330="","",IF(K330&lt;=0,"مسددة",IF(AND(ISNUMBER(I330),I330&lt;'الإعدادات'!$B$4),"متأخرة",IF(J330&gt;0,"مدفوعة جزئيًا","مستحقة"))))</f>
        <v/>
      </c>
      <c r="M330" s="21">
        <f>IF(L330="متأخرة",'الإعدادات'!$B$4-I330,"")</f>
        <v/>
      </c>
    </row>
    <row r="331">
      <c r="A331" s="5" t="n"/>
      <c r="B331" s="13" t="n"/>
      <c r="C331" s="5" t="n"/>
      <c r="D331" s="16" t="n"/>
      <c r="E331" s="14" t="n"/>
      <c r="F331" s="5" t="n"/>
      <c r="G331" s="6">
        <f>IF(C331&amp;""="","",IFERROR(INDEX('المشاريع'!$B$6:$B$205,MATCH(C331&amp;"",'المشاريع'!$A$6:$A$205,0))&amp;"","كود غير موجود"))</f>
        <v/>
      </c>
      <c r="H331" s="6">
        <f>IF(C331&amp;""="","",IFERROR(INDEX('المشاريع'!$C$6:$C$205,MATCH(C331&amp;"",'المشاريع'!$A$6:$A$205,0))&amp;"","كود غير موجود"))</f>
        <v/>
      </c>
      <c r="I331" s="20">
        <f>IF(OR(A331&amp;""="",NOT(ISNUMBER(B331)),NOT(ISNUMBER(E331))),"",B331+E331)</f>
        <v/>
      </c>
      <c r="J331" s="18">
        <f>IF(A331&amp;""="","",SUMIFS('المدفوعات'!$C$6:$C$1005,'المدفوعات'!$B$6:$B$1005,A331&amp;""))</f>
        <v/>
      </c>
      <c r="K331" s="18">
        <f>IF(OR(A331&amp;""="",NOT(ISNUMBER(D331))),"",ROUND(D331-J331,2))</f>
        <v/>
      </c>
      <c r="L331" s="6">
        <f>IF(K331="","",IF(K331&lt;=0,"مسددة",IF(AND(ISNUMBER(I331),I331&lt;'الإعدادات'!$B$4),"متأخرة",IF(J331&gt;0,"مدفوعة جزئيًا","مستحقة"))))</f>
        <v/>
      </c>
      <c r="M331" s="21">
        <f>IF(L331="متأخرة",'الإعدادات'!$B$4-I331,"")</f>
        <v/>
      </c>
    </row>
    <row r="332">
      <c r="A332" s="5" t="n"/>
      <c r="B332" s="13" t="n"/>
      <c r="C332" s="5" t="n"/>
      <c r="D332" s="16" t="n"/>
      <c r="E332" s="14" t="n"/>
      <c r="F332" s="5" t="n"/>
      <c r="G332" s="6">
        <f>IF(C332&amp;""="","",IFERROR(INDEX('المشاريع'!$B$6:$B$205,MATCH(C332&amp;"",'المشاريع'!$A$6:$A$205,0))&amp;"","كود غير موجود"))</f>
        <v/>
      </c>
      <c r="H332" s="6">
        <f>IF(C332&amp;""="","",IFERROR(INDEX('المشاريع'!$C$6:$C$205,MATCH(C332&amp;"",'المشاريع'!$A$6:$A$205,0))&amp;"","كود غير موجود"))</f>
        <v/>
      </c>
      <c r="I332" s="20">
        <f>IF(OR(A332&amp;""="",NOT(ISNUMBER(B332)),NOT(ISNUMBER(E332))),"",B332+E332)</f>
        <v/>
      </c>
      <c r="J332" s="18">
        <f>IF(A332&amp;""="","",SUMIFS('المدفوعات'!$C$6:$C$1005,'المدفوعات'!$B$6:$B$1005,A332&amp;""))</f>
        <v/>
      </c>
      <c r="K332" s="18">
        <f>IF(OR(A332&amp;""="",NOT(ISNUMBER(D332))),"",ROUND(D332-J332,2))</f>
        <v/>
      </c>
      <c r="L332" s="6">
        <f>IF(K332="","",IF(K332&lt;=0,"مسددة",IF(AND(ISNUMBER(I332),I332&lt;'الإعدادات'!$B$4),"متأخرة",IF(J332&gt;0,"مدفوعة جزئيًا","مستحقة"))))</f>
        <v/>
      </c>
      <c r="M332" s="21">
        <f>IF(L332="متأخرة",'الإعدادات'!$B$4-I332,"")</f>
        <v/>
      </c>
    </row>
    <row r="333">
      <c r="A333" s="5" t="n"/>
      <c r="B333" s="13" t="n"/>
      <c r="C333" s="5" t="n"/>
      <c r="D333" s="16" t="n"/>
      <c r="E333" s="14" t="n"/>
      <c r="F333" s="5" t="n"/>
      <c r="G333" s="6">
        <f>IF(C333&amp;""="","",IFERROR(INDEX('المشاريع'!$B$6:$B$205,MATCH(C333&amp;"",'المشاريع'!$A$6:$A$205,0))&amp;"","كود غير موجود"))</f>
        <v/>
      </c>
      <c r="H333" s="6">
        <f>IF(C333&amp;""="","",IFERROR(INDEX('المشاريع'!$C$6:$C$205,MATCH(C333&amp;"",'المشاريع'!$A$6:$A$205,0))&amp;"","كود غير موجود"))</f>
        <v/>
      </c>
      <c r="I333" s="20">
        <f>IF(OR(A333&amp;""="",NOT(ISNUMBER(B333)),NOT(ISNUMBER(E333))),"",B333+E333)</f>
        <v/>
      </c>
      <c r="J333" s="18">
        <f>IF(A333&amp;""="","",SUMIFS('المدفوعات'!$C$6:$C$1005,'المدفوعات'!$B$6:$B$1005,A333&amp;""))</f>
        <v/>
      </c>
      <c r="K333" s="18">
        <f>IF(OR(A333&amp;""="",NOT(ISNUMBER(D333))),"",ROUND(D333-J333,2))</f>
        <v/>
      </c>
      <c r="L333" s="6">
        <f>IF(K333="","",IF(K333&lt;=0,"مسددة",IF(AND(ISNUMBER(I333),I333&lt;'الإعدادات'!$B$4),"متأخرة",IF(J333&gt;0,"مدفوعة جزئيًا","مستحقة"))))</f>
        <v/>
      </c>
      <c r="M333" s="21">
        <f>IF(L333="متأخرة",'الإعدادات'!$B$4-I333,"")</f>
        <v/>
      </c>
    </row>
    <row r="334">
      <c r="A334" s="5" t="n"/>
      <c r="B334" s="13" t="n"/>
      <c r="C334" s="5" t="n"/>
      <c r="D334" s="16" t="n"/>
      <c r="E334" s="14" t="n"/>
      <c r="F334" s="5" t="n"/>
      <c r="G334" s="6">
        <f>IF(C334&amp;""="","",IFERROR(INDEX('المشاريع'!$B$6:$B$205,MATCH(C334&amp;"",'المشاريع'!$A$6:$A$205,0))&amp;"","كود غير موجود"))</f>
        <v/>
      </c>
      <c r="H334" s="6">
        <f>IF(C334&amp;""="","",IFERROR(INDEX('المشاريع'!$C$6:$C$205,MATCH(C334&amp;"",'المشاريع'!$A$6:$A$205,0))&amp;"","كود غير موجود"))</f>
        <v/>
      </c>
      <c r="I334" s="20">
        <f>IF(OR(A334&amp;""="",NOT(ISNUMBER(B334)),NOT(ISNUMBER(E334))),"",B334+E334)</f>
        <v/>
      </c>
      <c r="J334" s="18">
        <f>IF(A334&amp;""="","",SUMIFS('المدفوعات'!$C$6:$C$1005,'المدفوعات'!$B$6:$B$1005,A334&amp;""))</f>
        <v/>
      </c>
      <c r="K334" s="18">
        <f>IF(OR(A334&amp;""="",NOT(ISNUMBER(D334))),"",ROUND(D334-J334,2))</f>
        <v/>
      </c>
      <c r="L334" s="6">
        <f>IF(K334="","",IF(K334&lt;=0,"مسددة",IF(AND(ISNUMBER(I334),I334&lt;'الإعدادات'!$B$4),"متأخرة",IF(J334&gt;0,"مدفوعة جزئيًا","مستحقة"))))</f>
        <v/>
      </c>
      <c r="M334" s="21">
        <f>IF(L334="متأخرة",'الإعدادات'!$B$4-I334,"")</f>
        <v/>
      </c>
    </row>
    <row r="335">
      <c r="A335" s="5" t="n"/>
      <c r="B335" s="13" t="n"/>
      <c r="C335" s="5" t="n"/>
      <c r="D335" s="16" t="n"/>
      <c r="E335" s="14" t="n"/>
      <c r="F335" s="5" t="n"/>
      <c r="G335" s="6">
        <f>IF(C335&amp;""="","",IFERROR(INDEX('المشاريع'!$B$6:$B$205,MATCH(C335&amp;"",'المشاريع'!$A$6:$A$205,0))&amp;"","كود غير موجود"))</f>
        <v/>
      </c>
      <c r="H335" s="6">
        <f>IF(C335&amp;""="","",IFERROR(INDEX('المشاريع'!$C$6:$C$205,MATCH(C335&amp;"",'المشاريع'!$A$6:$A$205,0))&amp;"","كود غير موجود"))</f>
        <v/>
      </c>
      <c r="I335" s="20">
        <f>IF(OR(A335&amp;""="",NOT(ISNUMBER(B335)),NOT(ISNUMBER(E335))),"",B335+E335)</f>
        <v/>
      </c>
      <c r="J335" s="18">
        <f>IF(A335&amp;""="","",SUMIFS('المدفوعات'!$C$6:$C$1005,'المدفوعات'!$B$6:$B$1005,A335&amp;""))</f>
        <v/>
      </c>
      <c r="K335" s="18">
        <f>IF(OR(A335&amp;""="",NOT(ISNUMBER(D335))),"",ROUND(D335-J335,2))</f>
        <v/>
      </c>
      <c r="L335" s="6">
        <f>IF(K335="","",IF(K335&lt;=0,"مسددة",IF(AND(ISNUMBER(I335),I335&lt;'الإعدادات'!$B$4),"متأخرة",IF(J335&gt;0,"مدفوعة جزئيًا","مستحقة"))))</f>
        <v/>
      </c>
      <c r="M335" s="21">
        <f>IF(L335="متأخرة",'الإعدادات'!$B$4-I335,"")</f>
        <v/>
      </c>
    </row>
    <row r="336">
      <c r="A336" s="5" t="n"/>
      <c r="B336" s="13" t="n"/>
      <c r="C336" s="5" t="n"/>
      <c r="D336" s="16" t="n"/>
      <c r="E336" s="14" t="n"/>
      <c r="F336" s="5" t="n"/>
      <c r="G336" s="6">
        <f>IF(C336&amp;""="","",IFERROR(INDEX('المشاريع'!$B$6:$B$205,MATCH(C336&amp;"",'المشاريع'!$A$6:$A$205,0))&amp;"","كود غير موجود"))</f>
        <v/>
      </c>
      <c r="H336" s="6">
        <f>IF(C336&amp;""="","",IFERROR(INDEX('المشاريع'!$C$6:$C$205,MATCH(C336&amp;"",'المشاريع'!$A$6:$A$205,0))&amp;"","كود غير موجود"))</f>
        <v/>
      </c>
      <c r="I336" s="20">
        <f>IF(OR(A336&amp;""="",NOT(ISNUMBER(B336)),NOT(ISNUMBER(E336))),"",B336+E336)</f>
        <v/>
      </c>
      <c r="J336" s="18">
        <f>IF(A336&amp;""="","",SUMIFS('المدفوعات'!$C$6:$C$1005,'المدفوعات'!$B$6:$B$1005,A336&amp;""))</f>
        <v/>
      </c>
      <c r="K336" s="18">
        <f>IF(OR(A336&amp;""="",NOT(ISNUMBER(D336))),"",ROUND(D336-J336,2))</f>
        <v/>
      </c>
      <c r="L336" s="6">
        <f>IF(K336="","",IF(K336&lt;=0,"مسددة",IF(AND(ISNUMBER(I336),I336&lt;'الإعدادات'!$B$4),"متأخرة",IF(J336&gt;0,"مدفوعة جزئيًا","مستحقة"))))</f>
        <v/>
      </c>
      <c r="M336" s="21">
        <f>IF(L336="متأخرة",'الإعدادات'!$B$4-I336,"")</f>
        <v/>
      </c>
    </row>
    <row r="337">
      <c r="A337" s="5" t="n"/>
      <c r="B337" s="13" t="n"/>
      <c r="C337" s="5" t="n"/>
      <c r="D337" s="16" t="n"/>
      <c r="E337" s="14" t="n"/>
      <c r="F337" s="5" t="n"/>
      <c r="G337" s="6">
        <f>IF(C337&amp;""="","",IFERROR(INDEX('المشاريع'!$B$6:$B$205,MATCH(C337&amp;"",'المشاريع'!$A$6:$A$205,0))&amp;"","كود غير موجود"))</f>
        <v/>
      </c>
      <c r="H337" s="6">
        <f>IF(C337&amp;""="","",IFERROR(INDEX('المشاريع'!$C$6:$C$205,MATCH(C337&amp;"",'المشاريع'!$A$6:$A$205,0))&amp;"","كود غير موجود"))</f>
        <v/>
      </c>
      <c r="I337" s="20">
        <f>IF(OR(A337&amp;""="",NOT(ISNUMBER(B337)),NOT(ISNUMBER(E337))),"",B337+E337)</f>
        <v/>
      </c>
      <c r="J337" s="18">
        <f>IF(A337&amp;""="","",SUMIFS('المدفوعات'!$C$6:$C$1005,'المدفوعات'!$B$6:$B$1005,A337&amp;""))</f>
        <v/>
      </c>
      <c r="K337" s="18">
        <f>IF(OR(A337&amp;""="",NOT(ISNUMBER(D337))),"",ROUND(D337-J337,2))</f>
        <v/>
      </c>
      <c r="L337" s="6">
        <f>IF(K337="","",IF(K337&lt;=0,"مسددة",IF(AND(ISNUMBER(I337),I337&lt;'الإعدادات'!$B$4),"متأخرة",IF(J337&gt;0,"مدفوعة جزئيًا","مستحقة"))))</f>
        <v/>
      </c>
      <c r="M337" s="21">
        <f>IF(L337="متأخرة",'الإعدادات'!$B$4-I337,"")</f>
        <v/>
      </c>
    </row>
    <row r="338">
      <c r="A338" s="5" t="n"/>
      <c r="B338" s="13" t="n"/>
      <c r="C338" s="5" t="n"/>
      <c r="D338" s="16" t="n"/>
      <c r="E338" s="14" t="n"/>
      <c r="F338" s="5" t="n"/>
      <c r="G338" s="6">
        <f>IF(C338&amp;""="","",IFERROR(INDEX('المشاريع'!$B$6:$B$205,MATCH(C338&amp;"",'المشاريع'!$A$6:$A$205,0))&amp;"","كود غير موجود"))</f>
        <v/>
      </c>
      <c r="H338" s="6">
        <f>IF(C338&amp;""="","",IFERROR(INDEX('المشاريع'!$C$6:$C$205,MATCH(C338&amp;"",'المشاريع'!$A$6:$A$205,0))&amp;"","كود غير موجود"))</f>
        <v/>
      </c>
      <c r="I338" s="20">
        <f>IF(OR(A338&amp;""="",NOT(ISNUMBER(B338)),NOT(ISNUMBER(E338))),"",B338+E338)</f>
        <v/>
      </c>
      <c r="J338" s="18">
        <f>IF(A338&amp;""="","",SUMIFS('المدفوعات'!$C$6:$C$1005,'المدفوعات'!$B$6:$B$1005,A338&amp;""))</f>
        <v/>
      </c>
      <c r="K338" s="18">
        <f>IF(OR(A338&amp;""="",NOT(ISNUMBER(D338))),"",ROUND(D338-J338,2))</f>
        <v/>
      </c>
      <c r="L338" s="6">
        <f>IF(K338="","",IF(K338&lt;=0,"مسددة",IF(AND(ISNUMBER(I338),I338&lt;'الإعدادات'!$B$4),"متأخرة",IF(J338&gt;0,"مدفوعة جزئيًا","مستحقة"))))</f>
        <v/>
      </c>
      <c r="M338" s="21">
        <f>IF(L338="متأخرة",'الإعدادات'!$B$4-I338,"")</f>
        <v/>
      </c>
    </row>
    <row r="339">
      <c r="A339" s="5" t="n"/>
      <c r="B339" s="13" t="n"/>
      <c r="C339" s="5" t="n"/>
      <c r="D339" s="16" t="n"/>
      <c r="E339" s="14" t="n"/>
      <c r="F339" s="5" t="n"/>
      <c r="G339" s="6">
        <f>IF(C339&amp;""="","",IFERROR(INDEX('المشاريع'!$B$6:$B$205,MATCH(C339&amp;"",'المشاريع'!$A$6:$A$205,0))&amp;"","كود غير موجود"))</f>
        <v/>
      </c>
      <c r="H339" s="6">
        <f>IF(C339&amp;""="","",IFERROR(INDEX('المشاريع'!$C$6:$C$205,MATCH(C339&amp;"",'المشاريع'!$A$6:$A$205,0))&amp;"","كود غير موجود"))</f>
        <v/>
      </c>
      <c r="I339" s="20">
        <f>IF(OR(A339&amp;""="",NOT(ISNUMBER(B339)),NOT(ISNUMBER(E339))),"",B339+E339)</f>
        <v/>
      </c>
      <c r="J339" s="18">
        <f>IF(A339&amp;""="","",SUMIFS('المدفوعات'!$C$6:$C$1005,'المدفوعات'!$B$6:$B$1005,A339&amp;""))</f>
        <v/>
      </c>
      <c r="K339" s="18">
        <f>IF(OR(A339&amp;""="",NOT(ISNUMBER(D339))),"",ROUND(D339-J339,2))</f>
        <v/>
      </c>
      <c r="L339" s="6">
        <f>IF(K339="","",IF(K339&lt;=0,"مسددة",IF(AND(ISNUMBER(I339),I339&lt;'الإعدادات'!$B$4),"متأخرة",IF(J339&gt;0,"مدفوعة جزئيًا","مستحقة"))))</f>
        <v/>
      </c>
      <c r="M339" s="21">
        <f>IF(L339="متأخرة",'الإعدادات'!$B$4-I339,"")</f>
        <v/>
      </c>
    </row>
    <row r="340">
      <c r="A340" s="5" t="n"/>
      <c r="B340" s="13" t="n"/>
      <c r="C340" s="5" t="n"/>
      <c r="D340" s="16" t="n"/>
      <c r="E340" s="14" t="n"/>
      <c r="F340" s="5" t="n"/>
      <c r="G340" s="6">
        <f>IF(C340&amp;""="","",IFERROR(INDEX('المشاريع'!$B$6:$B$205,MATCH(C340&amp;"",'المشاريع'!$A$6:$A$205,0))&amp;"","كود غير موجود"))</f>
        <v/>
      </c>
      <c r="H340" s="6">
        <f>IF(C340&amp;""="","",IFERROR(INDEX('المشاريع'!$C$6:$C$205,MATCH(C340&amp;"",'المشاريع'!$A$6:$A$205,0))&amp;"","كود غير موجود"))</f>
        <v/>
      </c>
      <c r="I340" s="20">
        <f>IF(OR(A340&amp;""="",NOT(ISNUMBER(B340)),NOT(ISNUMBER(E340))),"",B340+E340)</f>
        <v/>
      </c>
      <c r="J340" s="18">
        <f>IF(A340&amp;""="","",SUMIFS('المدفوعات'!$C$6:$C$1005,'المدفوعات'!$B$6:$B$1005,A340&amp;""))</f>
        <v/>
      </c>
      <c r="K340" s="18">
        <f>IF(OR(A340&amp;""="",NOT(ISNUMBER(D340))),"",ROUND(D340-J340,2))</f>
        <v/>
      </c>
      <c r="L340" s="6">
        <f>IF(K340="","",IF(K340&lt;=0,"مسددة",IF(AND(ISNUMBER(I340),I340&lt;'الإعدادات'!$B$4),"متأخرة",IF(J340&gt;0,"مدفوعة جزئيًا","مستحقة"))))</f>
        <v/>
      </c>
      <c r="M340" s="21">
        <f>IF(L340="متأخرة",'الإعدادات'!$B$4-I340,"")</f>
        <v/>
      </c>
    </row>
    <row r="341">
      <c r="A341" s="5" t="n"/>
      <c r="B341" s="13" t="n"/>
      <c r="C341" s="5" t="n"/>
      <c r="D341" s="16" t="n"/>
      <c r="E341" s="14" t="n"/>
      <c r="F341" s="5" t="n"/>
      <c r="G341" s="6">
        <f>IF(C341&amp;""="","",IFERROR(INDEX('المشاريع'!$B$6:$B$205,MATCH(C341&amp;"",'المشاريع'!$A$6:$A$205,0))&amp;"","كود غير موجود"))</f>
        <v/>
      </c>
      <c r="H341" s="6">
        <f>IF(C341&amp;""="","",IFERROR(INDEX('المشاريع'!$C$6:$C$205,MATCH(C341&amp;"",'المشاريع'!$A$6:$A$205,0))&amp;"","كود غير موجود"))</f>
        <v/>
      </c>
      <c r="I341" s="20">
        <f>IF(OR(A341&amp;""="",NOT(ISNUMBER(B341)),NOT(ISNUMBER(E341))),"",B341+E341)</f>
        <v/>
      </c>
      <c r="J341" s="18">
        <f>IF(A341&amp;""="","",SUMIFS('المدفوعات'!$C$6:$C$1005,'المدفوعات'!$B$6:$B$1005,A341&amp;""))</f>
        <v/>
      </c>
      <c r="K341" s="18">
        <f>IF(OR(A341&amp;""="",NOT(ISNUMBER(D341))),"",ROUND(D341-J341,2))</f>
        <v/>
      </c>
      <c r="L341" s="6">
        <f>IF(K341="","",IF(K341&lt;=0,"مسددة",IF(AND(ISNUMBER(I341),I341&lt;'الإعدادات'!$B$4),"متأخرة",IF(J341&gt;0,"مدفوعة جزئيًا","مستحقة"))))</f>
        <v/>
      </c>
      <c r="M341" s="21">
        <f>IF(L341="متأخرة",'الإعدادات'!$B$4-I341,"")</f>
        <v/>
      </c>
    </row>
    <row r="342">
      <c r="A342" s="5" t="n"/>
      <c r="B342" s="13" t="n"/>
      <c r="C342" s="5" t="n"/>
      <c r="D342" s="16" t="n"/>
      <c r="E342" s="14" t="n"/>
      <c r="F342" s="5" t="n"/>
      <c r="G342" s="6">
        <f>IF(C342&amp;""="","",IFERROR(INDEX('المشاريع'!$B$6:$B$205,MATCH(C342&amp;"",'المشاريع'!$A$6:$A$205,0))&amp;"","كود غير موجود"))</f>
        <v/>
      </c>
      <c r="H342" s="6">
        <f>IF(C342&amp;""="","",IFERROR(INDEX('المشاريع'!$C$6:$C$205,MATCH(C342&amp;"",'المشاريع'!$A$6:$A$205,0))&amp;"","كود غير موجود"))</f>
        <v/>
      </c>
      <c r="I342" s="20">
        <f>IF(OR(A342&amp;""="",NOT(ISNUMBER(B342)),NOT(ISNUMBER(E342))),"",B342+E342)</f>
        <v/>
      </c>
      <c r="J342" s="18">
        <f>IF(A342&amp;""="","",SUMIFS('المدفوعات'!$C$6:$C$1005,'المدفوعات'!$B$6:$B$1005,A342&amp;""))</f>
        <v/>
      </c>
      <c r="K342" s="18">
        <f>IF(OR(A342&amp;""="",NOT(ISNUMBER(D342))),"",ROUND(D342-J342,2))</f>
        <v/>
      </c>
      <c r="L342" s="6">
        <f>IF(K342="","",IF(K342&lt;=0,"مسددة",IF(AND(ISNUMBER(I342),I342&lt;'الإعدادات'!$B$4),"متأخرة",IF(J342&gt;0,"مدفوعة جزئيًا","مستحقة"))))</f>
        <v/>
      </c>
      <c r="M342" s="21">
        <f>IF(L342="متأخرة",'الإعدادات'!$B$4-I342,"")</f>
        <v/>
      </c>
    </row>
    <row r="343">
      <c r="A343" s="5" t="n"/>
      <c r="B343" s="13" t="n"/>
      <c r="C343" s="5" t="n"/>
      <c r="D343" s="16" t="n"/>
      <c r="E343" s="14" t="n"/>
      <c r="F343" s="5" t="n"/>
      <c r="G343" s="6">
        <f>IF(C343&amp;""="","",IFERROR(INDEX('المشاريع'!$B$6:$B$205,MATCH(C343&amp;"",'المشاريع'!$A$6:$A$205,0))&amp;"","كود غير موجود"))</f>
        <v/>
      </c>
      <c r="H343" s="6">
        <f>IF(C343&amp;""="","",IFERROR(INDEX('المشاريع'!$C$6:$C$205,MATCH(C343&amp;"",'المشاريع'!$A$6:$A$205,0))&amp;"","كود غير موجود"))</f>
        <v/>
      </c>
      <c r="I343" s="20">
        <f>IF(OR(A343&amp;""="",NOT(ISNUMBER(B343)),NOT(ISNUMBER(E343))),"",B343+E343)</f>
        <v/>
      </c>
      <c r="J343" s="18">
        <f>IF(A343&amp;""="","",SUMIFS('المدفوعات'!$C$6:$C$1005,'المدفوعات'!$B$6:$B$1005,A343&amp;""))</f>
        <v/>
      </c>
      <c r="K343" s="18">
        <f>IF(OR(A343&amp;""="",NOT(ISNUMBER(D343))),"",ROUND(D343-J343,2))</f>
        <v/>
      </c>
      <c r="L343" s="6">
        <f>IF(K343="","",IF(K343&lt;=0,"مسددة",IF(AND(ISNUMBER(I343),I343&lt;'الإعدادات'!$B$4),"متأخرة",IF(J343&gt;0,"مدفوعة جزئيًا","مستحقة"))))</f>
        <v/>
      </c>
      <c r="M343" s="21">
        <f>IF(L343="متأخرة",'الإعدادات'!$B$4-I343,"")</f>
        <v/>
      </c>
    </row>
    <row r="344">
      <c r="A344" s="5" t="n"/>
      <c r="B344" s="13" t="n"/>
      <c r="C344" s="5" t="n"/>
      <c r="D344" s="16" t="n"/>
      <c r="E344" s="14" t="n"/>
      <c r="F344" s="5" t="n"/>
      <c r="G344" s="6">
        <f>IF(C344&amp;""="","",IFERROR(INDEX('المشاريع'!$B$6:$B$205,MATCH(C344&amp;"",'المشاريع'!$A$6:$A$205,0))&amp;"","كود غير موجود"))</f>
        <v/>
      </c>
      <c r="H344" s="6">
        <f>IF(C344&amp;""="","",IFERROR(INDEX('المشاريع'!$C$6:$C$205,MATCH(C344&amp;"",'المشاريع'!$A$6:$A$205,0))&amp;"","كود غير موجود"))</f>
        <v/>
      </c>
      <c r="I344" s="20">
        <f>IF(OR(A344&amp;""="",NOT(ISNUMBER(B344)),NOT(ISNUMBER(E344))),"",B344+E344)</f>
        <v/>
      </c>
      <c r="J344" s="18">
        <f>IF(A344&amp;""="","",SUMIFS('المدفوعات'!$C$6:$C$1005,'المدفوعات'!$B$6:$B$1005,A344&amp;""))</f>
        <v/>
      </c>
      <c r="K344" s="18">
        <f>IF(OR(A344&amp;""="",NOT(ISNUMBER(D344))),"",ROUND(D344-J344,2))</f>
        <v/>
      </c>
      <c r="L344" s="6">
        <f>IF(K344="","",IF(K344&lt;=0,"مسددة",IF(AND(ISNUMBER(I344),I344&lt;'الإعدادات'!$B$4),"متأخرة",IF(J344&gt;0,"مدفوعة جزئيًا","مستحقة"))))</f>
        <v/>
      </c>
      <c r="M344" s="21">
        <f>IF(L344="متأخرة",'الإعدادات'!$B$4-I344,"")</f>
        <v/>
      </c>
    </row>
    <row r="345">
      <c r="A345" s="5" t="n"/>
      <c r="B345" s="13" t="n"/>
      <c r="C345" s="5" t="n"/>
      <c r="D345" s="16" t="n"/>
      <c r="E345" s="14" t="n"/>
      <c r="F345" s="5" t="n"/>
      <c r="G345" s="6">
        <f>IF(C345&amp;""="","",IFERROR(INDEX('المشاريع'!$B$6:$B$205,MATCH(C345&amp;"",'المشاريع'!$A$6:$A$205,0))&amp;"","كود غير موجود"))</f>
        <v/>
      </c>
      <c r="H345" s="6">
        <f>IF(C345&amp;""="","",IFERROR(INDEX('المشاريع'!$C$6:$C$205,MATCH(C345&amp;"",'المشاريع'!$A$6:$A$205,0))&amp;"","كود غير موجود"))</f>
        <v/>
      </c>
      <c r="I345" s="20">
        <f>IF(OR(A345&amp;""="",NOT(ISNUMBER(B345)),NOT(ISNUMBER(E345))),"",B345+E345)</f>
        <v/>
      </c>
      <c r="J345" s="18">
        <f>IF(A345&amp;""="","",SUMIFS('المدفوعات'!$C$6:$C$1005,'المدفوعات'!$B$6:$B$1005,A345&amp;""))</f>
        <v/>
      </c>
      <c r="K345" s="18">
        <f>IF(OR(A345&amp;""="",NOT(ISNUMBER(D345))),"",ROUND(D345-J345,2))</f>
        <v/>
      </c>
      <c r="L345" s="6">
        <f>IF(K345="","",IF(K345&lt;=0,"مسددة",IF(AND(ISNUMBER(I345),I345&lt;'الإعدادات'!$B$4),"متأخرة",IF(J345&gt;0,"مدفوعة جزئيًا","مستحقة"))))</f>
        <v/>
      </c>
      <c r="M345" s="21">
        <f>IF(L345="متأخرة",'الإعدادات'!$B$4-I345,"")</f>
        <v/>
      </c>
    </row>
    <row r="346">
      <c r="A346" s="5" t="n"/>
      <c r="B346" s="13" t="n"/>
      <c r="C346" s="5" t="n"/>
      <c r="D346" s="16" t="n"/>
      <c r="E346" s="14" t="n"/>
      <c r="F346" s="5" t="n"/>
      <c r="G346" s="6">
        <f>IF(C346&amp;""="","",IFERROR(INDEX('المشاريع'!$B$6:$B$205,MATCH(C346&amp;"",'المشاريع'!$A$6:$A$205,0))&amp;"","كود غير موجود"))</f>
        <v/>
      </c>
      <c r="H346" s="6">
        <f>IF(C346&amp;""="","",IFERROR(INDEX('المشاريع'!$C$6:$C$205,MATCH(C346&amp;"",'المشاريع'!$A$6:$A$205,0))&amp;"","كود غير موجود"))</f>
        <v/>
      </c>
      <c r="I346" s="20">
        <f>IF(OR(A346&amp;""="",NOT(ISNUMBER(B346)),NOT(ISNUMBER(E346))),"",B346+E346)</f>
        <v/>
      </c>
      <c r="J346" s="18">
        <f>IF(A346&amp;""="","",SUMIFS('المدفوعات'!$C$6:$C$1005,'المدفوعات'!$B$6:$B$1005,A346&amp;""))</f>
        <v/>
      </c>
      <c r="K346" s="18">
        <f>IF(OR(A346&amp;""="",NOT(ISNUMBER(D346))),"",ROUND(D346-J346,2))</f>
        <v/>
      </c>
      <c r="L346" s="6">
        <f>IF(K346="","",IF(K346&lt;=0,"مسددة",IF(AND(ISNUMBER(I346),I346&lt;'الإعدادات'!$B$4),"متأخرة",IF(J346&gt;0,"مدفوعة جزئيًا","مستحقة"))))</f>
        <v/>
      </c>
      <c r="M346" s="21">
        <f>IF(L346="متأخرة",'الإعدادات'!$B$4-I346,"")</f>
        <v/>
      </c>
    </row>
    <row r="347">
      <c r="A347" s="5" t="n"/>
      <c r="B347" s="13" t="n"/>
      <c r="C347" s="5" t="n"/>
      <c r="D347" s="16" t="n"/>
      <c r="E347" s="14" t="n"/>
      <c r="F347" s="5" t="n"/>
      <c r="G347" s="6">
        <f>IF(C347&amp;""="","",IFERROR(INDEX('المشاريع'!$B$6:$B$205,MATCH(C347&amp;"",'المشاريع'!$A$6:$A$205,0))&amp;"","كود غير موجود"))</f>
        <v/>
      </c>
      <c r="H347" s="6">
        <f>IF(C347&amp;""="","",IFERROR(INDEX('المشاريع'!$C$6:$C$205,MATCH(C347&amp;"",'المشاريع'!$A$6:$A$205,0))&amp;"","كود غير موجود"))</f>
        <v/>
      </c>
      <c r="I347" s="20">
        <f>IF(OR(A347&amp;""="",NOT(ISNUMBER(B347)),NOT(ISNUMBER(E347))),"",B347+E347)</f>
        <v/>
      </c>
      <c r="J347" s="18">
        <f>IF(A347&amp;""="","",SUMIFS('المدفوعات'!$C$6:$C$1005,'المدفوعات'!$B$6:$B$1005,A347&amp;""))</f>
        <v/>
      </c>
      <c r="K347" s="18">
        <f>IF(OR(A347&amp;""="",NOT(ISNUMBER(D347))),"",ROUND(D347-J347,2))</f>
        <v/>
      </c>
      <c r="L347" s="6">
        <f>IF(K347="","",IF(K347&lt;=0,"مسددة",IF(AND(ISNUMBER(I347),I347&lt;'الإعدادات'!$B$4),"متأخرة",IF(J347&gt;0,"مدفوعة جزئيًا","مستحقة"))))</f>
        <v/>
      </c>
      <c r="M347" s="21">
        <f>IF(L347="متأخرة",'الإعدادات'!$B$4-I347,"")</f>
        <v/>
      </c>
    </row>
    <row r="348">
      <c r="A348" s="5" t="n"/>
      <c r="B348" s="13" t="n"/>
      <c r="C348" s="5" t="n"/>
      <c r="D348" s="16" t="n"/>
      <c r="E348" s="14" t="n"/>
      <c r="F348" s="5" t="n"/>
      <c r="G348" s="6">
        <f>IF(C348&amp;""="","",IFERROR(INDEX('المشاريع'!$B$6:$B$205,MATCH(C348&amp;"",'المشاريع'!$A$6:$A$205,0))&amp;"","كود غير موجود"))</f>
        <v/>
      </c>
      <c r="H348" s="6">
        <f>IF(C348&amp;""="","",IFERROR(INDEX('المشاريع'!$C$6:$C$205,MATCH(C348&amp;"",'المشاريع'!$A$6:$A$205,0))&amp;"","كود غير موجود"))</f>
        <v/>
      </c>
      <c r="I348" s="20">
        <f>IF(OR(A348&amp;""="",NOT(ISNUMBER(B348)),NOT(ISNUMBER(E348))),"",B348+E348)</f>
        <v/>
      </c>
      <c r="J348" s="18">
        <f>IF(A348&amp;""="","",SUMIFS('المدفوعات'!$C$6:$C$1005,'المدفوعات'!$B$6:$B$1005,A348&amp;""))</f>
        <v/>
      </c>
      <c r="K348" s="18">
        <f>IF(OR(A348&amp;""="",NOT(ISNUMBER(D348))),"",ROUND(D348-J348,2))</f>
        <v/>
      </c>
      <c r="L348" s="6">
        <f>IF(K348="","",IF(K348&lt;=0,"مسددة",IF(AND(ISNUMBER(I348),I348&lt;'الإعدادات'!$B$4),"متأخرة",IF(J348&gt;0,"مدفوعة جزئيًا","مستحقة"))))</f>
        <v/>
      </c>
      <c r="M348" s="21">
        <f>IF(L348="متأخرة",'الإعدادات'!$B$4-I348,"")</f>
        <v/>
      </c>
    </row>
    <row r="349">
      <c r="A349" s="5" t="n"/>
      <c r="B349" s="13" t="n"/>
      <c r="C349" s="5" t="n"/>
      <c r="D349" s="16" t="n"/>
      <c r="E349" s="14" t="n"/>
      <c r="F349" s="5" t="n"/>
      <c r="G349" s="6">
        <f>IF(C349&amp;""="","",IFERROR(INDEX('المشاريع'!$B$6:$B$205,MATCH(C349&amp;"",'المشاريع'!$A$6:$A$205,0))&amp;"","كود غير موجود"))</f>
        <v/>
      </c>
      <c r="H349" s="6">
        <f>IF(C349&amp;""="","",IFERROR(INDEX('المشاريع'!$C$6:$C$205,MATCH(C349&amp;"",'المشاريع'!$A$6:$A$205,0))&amp;"","كود غير موجود"))</f>
        <v/>
      </c>
      <c r="I349" s="20">
        <f>IF(OR(A349&amp;""="",NOT(ISNUMBER(B349)),NOT(ISNUMBER(E349))),"",B349+E349)</f>
        <v/>
      </c>
      <c r="J349" s="18">
        <f>IF(A349&amp;""="","",SUMIFS('المدفوعات'!$C$6:$C$1005,'المدفوعات'!$B$6:$B$1005,A349&amp;""))</f>
        <v/>
      </c>
      <c r="K349" s="18">
        <f>IF(OR(A349&amp;""="",NOT(ISNUMBER(D349))),"",ROUND(D349-J349,2))</f>
        <v/>
      </c>
      <c r="L349" s="6">
        <f>IF(K349="","",IF(K349&lt;=0,"مسددة",IF(AND(ISNUMBER(I349),I349&lt;'الإعدادات'!$B$4),"متأخرة",IF(J349&gt;0,"مدفوعة جزئيًا","مستحقة"))))</f>
        <v/>
      </c>
      <c r="M349" s="21">
        <f>IF(L349="متأخرة",'الإعدادات'!$B$4-I349,"")</f>
        <v/>
      </c>
    </row>
    <row r="350">
      <c r="A350" s="5" t="n"/>
      <c r="B350" s="13" t="n"/>
      <c r="C350" s="5" t="n"/>
      <c r="D350" s="16" t="n"/>
      <c r="E350" s="14" t="n"/>
      <c r="F350" s="5" t="n"/>
      <c r="G350" s="6">
        <f>IF(C350&amp;""="","",IFERROR(INDEX('المشاريع'!$B$6:$B$205,MATCH(C350&amp;"",'المشاريع'!$A$6:$A$205,0))&amp;"","كود غير موجود"))</f>
        <v/>
      </c>
      <c r="H350" s="6">
        <f>IF(C350&amp;""="","",IFERROR(INDEX('المشاريع'!$C$6:$C$205,MATCH(C350&amp;"",'المشاريع'!$A$6:$A$205,0))&amp;"","كود غير موجود"))</f>
        <v/>
      </c>
      <c r="I350" s="20">
        <f>IF(OR(A350&amp;""="",NOT(ISNUMBER(B350)),NOT(ISNUMBER(E350))),"",B350+E350)</f>
        <v/>
      </c>
      <c r="J350" s="18">
        <f>IF(A350&amp;""="","",SUMIFS('المدفوعات'!$C$6:$C$1005,'المدفوعات'!$B$6:$B$1005,A350&amp;""))</f>
        <v/>
      </c>
      <c r="K350" s="18">
        <f>IF(OR(A350&amp;""="",NOT(ISNUMBER(D350))),"",ROUND(D350-J350,2))</f>
        <v/>
      </c>
      <c r="L350" s="6">
        <f>IF(K350="","",IF(K350&lt;=0,"مسددة",IF(AND(ISNUMBER(I350),I350&lt;'الإعدادات'!$B$4),"متأخرة",IF(J350&gt;0,"مدفوعة جزئيًا","مستحقة"))))</f>
        <v/>
      </c>
      <c r="M350" s="21">
        <f>IF(L350="متأخرة",'الإعدادات'!$B$4-I350,"")</f>
        <v/>
      </c>
    </row>
    <row r="351">
      <c r="A351" s="5" t="n"/>
      <c r="B351" s="13" t="n"/>
      <c r="C351" s="5" t="n"/>
      <c r="D351" s="16" t="n"/>
      <c r="E351" s="14" t="n"/>
      <c r="F351" s="5" t="n"/>
      <c r="G351" s="6">
        <f>IF(C351&amp;""="","",IFERROR(INDEX('المشاريع'!$B$6:$B$205,MATCH(C351&amp;"",'المشاريع'!$A$6:$A$205,0))&amp;"","كود غير موجود"))</f>
        <v/>
      </c>
      <c r="H351" s="6">
        <f>IF(C351&amp;""="","",IFERROR(INDEX('المشاريع'!$C$6:$C$205,MATCH(C351&amp;"",'المشاريع'!$A$6:$A$205,0))&amp;"","كود غير موجود"))</f>
        <v/>
      </c>
      <c r="I351" s="20">
        <f>IF(OR(A351&amp;""="",NOT(ISNUMBER(B351)),NOT(ISNUMBER(E351))),"",B351+E351)</f>
        <v/>
      </c>
      <c r="J351" s="18">
        <f>IF(A351&amp;""="","",SUMIFS('المدفوعات'!$C$6:$C$1005,'المدفوعات'!$B$6:$B$1005,A351&amp;""))</f>
        <v/>
      </c>
      <c r="K351" s="18">
        <f>IF(OR(A351&amp;""="",NOT(ISNUMBER(D351))),"",ROUND(D351-J351,2))</f>
        <v/>
      </c>
      <c r="L351" s="6">
        <f>IF(K351="","",IF(K351&lt;=0,"مسددة",IF(AND(ISNUMBER(I351),I351&lt;'الإعدادات'!$B$4),"متأخرة",IF(J351&gt;0,"مدفوعة جزئيًا","مستحقة"))))</f>
        <v/>
      </c>
      <c r="M351" s="21">
        <f>IF(L351="متأخرة",'الإعدادات'!$B$4-I351,"")</f>
        <v/>
      </c>
    </row>
    <row r="352">
      <c r="A352" s="5" t="n"/>
      <c r="B352" s="13" t="n"/>
      <c r="C352" s="5" t="n"/>
      <c r="D352" s="16" t="n"/>
      <c r="E352" s="14" t="n"/>
      <c r="F352" s="5" t="n"/>
      <c r="G352" s="6">
        <f>IF(C352&amp;""="","",IFERROR(INDEX('المشاريع'!$B$6:$B$205,MATCH(C352&amp;"",'المشاريع'!$A$6:$A$205,0))&amp;"","كود غير موجود"))</f>
        <v/>
      </c>
      <c r="H352" s="6">
        <f>IF(C352&amp;""="","",IFERROR(INDEX('المشاريع'!$C$6:$C$205,MATCH(C352&amp;"",'المشاريع'!$A$6:$A$205,0))&amp;"","كود غير موجود"))</f>
        <v/>
      </c>
      <c r="I352" s="20">
        <f>IF(OR(A352&amp;""="",NOT(ISNUMBER(B352)),NOT(ISNUMBER(E352))),"",B352+E352)</f>
        <v/>
      </c>
      <c r="J352" s="18">
        <f>IF(A352&amp;""="","",SUMIFS('المدفوعات'!$C$6:$C$1005,'المدفوعات'!$B$6:$B$1005,A352&amp;""))</f>
        <v/>
      </c>
      <c r="K352" s="18">
        <f>IF(OR(A352&amp;""="",NOT(ISNUMBER(D352))),"",ROUND(D352-J352,2))</f>
        <v/>
      </c>
      <c r="L352" s="6">
        <f>IF(K352="","",IF(K352&lt;=0,"مسددة",IF(AND(ISNUMBER(I352),I352&lt;'الإعدادات'!$B$4),"متأخرة",IF(J352&gt;0,"مدفوعة جزئيًا","مستحقة"))))</f>
        <v/>
      </c>
      <c r="M352" s="21">
        <f>IF(L352="متأخرة",'الإعدادات'!$B$4-I352,"")</f>
        <v/>
      </c>
    </row>
    <row r="353">
      <c r="A353" s="5" t="n"/>
      <c r="B353" s="13" t="n"/>
      <c r="C353" s="5" t="n"/>
      <c r="D353" s="16" t="n"/>
      <c r="E353" s="14" t="n"/>
      <c r="F353" s="5" t="n"/>
      <c r="G353" s="6">
        <f>IF(C353&amp;""="","",IFERROR(INDEX('المشاريع'!$B$6:$B$205,MATCH(C353&amp;"",'المشاريع'!$A$6:$A$205,0))&amp;"","كود غير موجود"))</f>
        <v/>
      </c>
      <c r="H353" s="6">
        <f>IF(C353&amp;""="","",IFERROR(INDEX('المشاريع'!$C$6:$C$205,MATCH(C353&amp;"",'المشاريع'!$A$6:$A$205,0))&amp;"","كود غير موجود"))</f>
        <v/>
      </c>
      <c r="I353" s="20">
        <f>IF(OR(A353&amp;""="",NOT(ISNUMBER(B353)),NOT(ISNUMBER(E353))),"",B353+E353)</f>
        <v/>
      </c>
      <c r="J353" s="18">
        <f>IF(A353&amp;""="","",SUMIFS('المدفوعات'!$C$6:$C$1005,'المدفوعات'!$B$6:$B$1005,A353&amp;""))</f>
        <v/>
      </c>
      <c r="K353" s="18">
        <f>IF(OR(A353&amp;""="",NOT(ISNUMBER(D353))),"",ROUND(D353-J353,2))</f>
        <v/>
      </c>
      <c r="L353" s="6">
        <f>IF(K353="","",IF(K353&lt;=0,"مسددة",IF(AND(ISNUMBER(I353),I353&lt;'الإعدادات'!$B$4),"متأخرة",IF(J353&gt;0,"مدفوعة جزئيًا","مستحقة"))))</f>
        <v/>
      </c>
      <c r="M353" s="21">
        <f>IF(L353="متأخرة",'الإعدادات'!$B$4-I353,"")</f>
        <v/>
      </c>
    </row>
    <row r="354">
      <c r="A354" s="5" t="n"/>
      <c r="B354" s="13" t="n"/>
      <c r="C354" s="5" t="n"/>
      <c r="D354" s="16" t="n"/>
      <c r="E354" s="14" t="n"/>
      <c r="F354" s="5" t="n"/>
      <c r="G354" s="6">
        <f>IF(C354&amp;""="","",IFERROR(INDEX('المشاريع'!$B$6:$B$205,MATCH(C354&amp;"",'المشاريع'!$A$6:$A$205,0))&amp;"","كود غير موجود"))</f>
        <v/>
      </c>
      <c r="H354" s="6">
        <f>IF(C354&amp;""="","",IFERROR(INDEX('المشاريع'!$C$6:$C$205,MATCH(C354&amp;"",'المشاريع'!$A$6:$A$205,0))&amp;"","كود غير موجود"))</f>
        <v/>
      </c>
      <c r="I354" s="20">
        <f>IF(OR(A354&amp;""="",NOT(ISNUMBER(B354)),NOT(ISNUMBER(E354))),"",B354+E354)</f>
        <v/>
      </c>
      <c r="J354" s="18">
        <f>IF(A354&amp;""="","",SUMIFS('المدفوعات'!$C$6:$C$1005,'المدفوعات'!$B$6:$B$1005,A354&amp;""))</f>
        <v/>
      </c>
      <c r="K354" s="18">
        <f>IF(OR(A354&amp;""="",NOT(ISNUMBER(D354))),"",ROUND(D354-J354,2))</f>
        <v/>
      </c>
      <c r="L354" s="6">
        <f>IF(K354="","",IF(K354&lt;=0,"مسددة",IF(AND(ISNUMBER(I354),I354&lt;'الإعدادات'!$B$4),"متأخرة",IF(J354&gt;0,"مدفوعة جزئيًا","مستحقة"))))</f>
        <v/>
      </c>
      <c r="M354" s="21">
        <f>IF(L354="متأخرة",'الإعدادات'!$B$4-I354,"")</f>
        <v/>
      </c>
    </row>
    <row r="355">
      <c r="A355" s="5" t="n"/>
      <c r="B355" s="13" t="n"/>
      <c r="C355" s="5" t="n"/>
      <c r="D355" s="16" t="n"/>
      <c r="E355" s="14" t="n"/>
      <c r="F355" s="5" t="n"/>
      <c r="G355" s="6">
        <f>IF(C355&amp;""="","",IFERROR(INDEX('المشاريع'!$B$6:$B$205,MATCH(C355&amp;"",'المشاريع'!$A$6:$A$205,0))&amp;"","كود غير موجود"))</f>
        <v/>
      </c>
      <c r="H355" s="6">
        <f>IF(C355&amp;""="","",IFERROR(INDEX('المشاريع'!$C$6:$C$205,MATCH(C355&amp;"",'المشاريع'!$A$6:$A$205,0))&amp;"","كود غير موجود"))</f>
        <v/>
      </c>
      <c r="I355" s="20">
        <f>IF(OR(A355&amp;""="",NOT(ISNUMBER(B355)),NOT(ISNUMBER(E355))),"",B355+E355)</f>
        <v/>
      </c>
      <c r="J355" s="18">
        <f>IF(A355&amp;""="","",SUMIFS('المدفوعات'!$C$6:$C$1005,'المدفوعات'!$B$6:$B$1005,A355&amp;""))</f>
        <v/>
      </c>
      <c r="K355" s="18">
        <f>IF(OR(A355&amp;""="",NOT(ISNUMBER(D355))),"",ROUND(D355-J355,2))</f>
        <v/>
      </c>
      <c r="L355" s="6">
        <f>IF(K355="","",IF(K355&lt;=0,"مسددة",IF(AND(ISNUMBER(I355),I355&lt;'الإعدادات'!$B$4),"متأخرة",IF(J355&gt;0,"مدفوعة جزئيًا","مستحقة"))))</f>
        <v/>
      </c>
      <c r="M355" s="21">
        <f>IF(L355="متأخرة",'الإعدادات'!$B$4-I355,"")</f>
        <v/>
      </c>
    </row>
    <row r="356">
      <c r="A356" s="5" t="n"/>
      <c r="B356" s="13" t="n"/>
      <c r="C356" s="5" t="n"/>
      <c r="D356" s="16" t="n"/>
      <c r="E356" s="14" t="n"/>
      <c r="F356" s="5" t="n"/>
      <c r="G356" s="6">
        <f>IF(C356&amp;""="","",IFERROR(INDEX('المشاريع'!$B$6:$B$205,MATCH(C356&amp;"",'المشاريع'!$A$6:$A$205,0))&amp;"","كود غير موجود"))</f>
        <v/>
      </c>
      <c r="H356" s="6">
        <f>IF(C356&amp;""="","",IFERROR(INDEX('المشاريع'!$C$6:$C$205,MATCH(C356&amp;"",'المشاريع'!$A$6:$A$205,0))&amp;"","كود غير موجود"))</f>
        <v/>
      </c>
      <c r="I356" s="20">
        <f>IF(OR(A356&amp;""="",NOT(ISNUMBER(B356)),NOT(ISNUMBER(E356))),"",B356+E356)</f>
        <v/>
      </c>
      <c r="J356" s="18">
        <f>IF(A356&amp;""="","",SUMIFS('المدفوعات'!$C$6:$C$1005,'المدفوعات'!$B$6:$B$1005,A356&amp;""))</f>
        <v/>
      </c>
      <c r="K356" s="18">
        <f>IF(OR(A356&amp;""="",NOT(ISNUMBER(D356))),"",ROUND(D356-J356,2))</f>
        <v/>
      </c>
      <c r="L356" s="6">
        <f>IF(K356="","",IF(K356&lt;=0,"مسددة",IF(AND(ISNUMBER(I356),I356&lt;'الإعدادات'!$B$4),"متأخرة",IF(J356&gt;0,"مدفوعة جزئيًا","مستحقة"))))</f>
        <v/>
      </c>
      <c r="M356" s="21">
        <f>IF(L356="متأخرة",'الإعدادات'!$B$4-I356,"")</f>
        <v/>
      </c>
    </row>
    <row r="357">
      <c r="A357" s="5" t="n"/>
      <c r="B357" s="13" t="n"/>
      <c r="C357" s="5" t="n"/>
      <c r="D357" s="16" t="n"/>
      <c r="E357" s="14" t="n"/>
      <c r="F357" s="5" t="n"/>
      <c r="G357" s="6">
        <f>IF(C357&amp;""="","",IFERROR(INDEX('المشاريع'!$B$6:$B$205,MATCH(C357&amp;"",'المشاريع'!$A$6:$A$205,0))&amp;"","كود غير موجود"))</f>
        <v/>
      </c>
      <c r="H357" s="6">
        <f>IF(C357&amp;""="","",IFERROR(INDEX('المشاريع'!$C$6:$C$205,MATCH(C357&amp;"",'المشاريع'!$A$6:$A$205,0))&amp;"","كود غير موجود"))</f>
        <v/>
      </c>
      <c r="I357" s="20">
        <f>IF(OR(A357&amp;""="",NOT(ISNUMBER(B357)),NOT(ISNUMBER(E357))),"",B357+E357)</f>
        <v/>
      </c>
      <c r="J357" s="18">
        <f>IF(A357&amp;""="","",SUMIFS('المدفوعات'!$C$6:$C$1005,'المدفوعات'!$B$6:$B$1005,A357&amp;""))</f>
        <v/>
      </c>
      <c r="K357" s="18">
        <f>IF(OR(A357&amp;""="",NOT(ISNUMBER(D357))),"",ROUND(D357-J357,2))</f>
        <v/>
      </c>
      <c r="L357" s="6">
        <f>IF(K357="","",IF(K357&lt;=0,"مسددة",IF(AND(ISNUMBER(I357),I357&lt;'الإعدادات'!$B$4),"متأخرة",IF(J357&gt;0,"مدفوعة جزئيًا","مستحقة"))))</f>
        <v/>
      </c>
      <c r="M357" s="21">
        <f>IF(L357="متأخرة",'الإعدادات'!$B$4-I357,"")</f>
        <v/>
      </c>
    </row>
    <row r="358">
      <c r="A358" s="5" t="n"/>
      <c r="B358" s="13" t="n"/>
      <c r="C358" s="5" t="n"/>
      <c r="D358" s="16" t="n"/>
      <c r="E358" s="14" t="n"/>
      <c r="F358" s="5" t="n"/>
      <c r="G358" s="6">
        <f>IF(C358&amp;""="","",IFERROR(INDEX('المشاريع'!$B$6:$B$205,MATCH(C358&amp;"",'المشاريع'!$A$6:$A$205,0))&amp;"","كود غير موجود"))</f>
        <v/>
      </c>
      <c r="H358" s="6">
        <f>IF(C358&amp;""="","",IFERROR(INDEX('المشاريع'!$C$6:$C$205,MATCH(C358&amp;"",'المشاريع'!$A$6:$A$205,0))&amp;"","كود غير موجود"))</f>
        <v/>
      </c>
      <c r="I358" s="20">
        <f>IF(OR(A358&amp;""="",NOT(ISNUMBER(B358)),NOT(ISNUMBER(E358))),"",B358+E358)</f>
        <v/>
      </c>
      <c r="J358" s="18">
        <f>IF(A358&amp;""="","",SUMIFS('المدفوعات'!$C$6:$C$1005,'المدفوعات'!$B$6:$B$1005,A358&amp;""))</f>
        <v/>
      </c>
      <c r="K358" s="18">
        <f>IF(OR(A358&amp;""="",NOT(ISNUMBER(D358))),"",ROUND(D358-J358,2))</f>
        <v/>
      </c>
      <c r="L358" s="6">
        <f>IF(K358="","",IF(K358&lt;=0,"مسددة",IF(AND(ISNUMBER(I358),I358&lt;'الإعدادات'!$B$4),"متأخرة",IF(J358&gt;0,"مدفوعة جزئيًا","مستحقة"))))</f>
        <v/>
      </c>
      <c r="M358" s="21">
        <f>IF(L358="متأخرة",'الإعدادات'!$B$4-I358,"")</f>
        <v/>
      </c>
    </row>
    <row r="359">
      <c r="A359" s="5" t="n"/>
      <c r="B359" s="13" t="n"/>
      <c r="C359" s="5" t="n"/>
      <c r="D359" s="16" t="n"/>
      <c r="E359" s="14" t="n"/>
      <c r="F359" s="5" t="n"/>
      <c r="G359" s="6">
        <f>IF(C359&amp;""="","",IFERROR(INDEX('المشاريع'!$B$6:$B$205,MATCH(C359&amp;"",'المشاريع'!$A$6:$A$205,0))&amp;"","كود غير موجود"))</f>
        <v/>
      </c>
      <c r="H359" s="6">
        <f>IF(C359&amp;""="","",IFERROR(INDEX('المشاريع'!$C$6:$C$205,MATCH(C359&amp;"",'المشاريع'!$A$6:$A$205,0))&amp;"","كود غير موجود"))</f>
        <v/>
      </c>
      <c r="I359" s="20">
        <f>IF(OR(A359&amp;""="",NOT(ISNUMBER(B359)),NOT(ISNUMBER(E359))),"",B359+E359)</f>
        <v/>
      </c>
      <c r="J359" s="18">
        <f>IF(A359&amp;""="","",SUMIFS('المدفوعات'!$C$6:$C$1005,'المدفوعات'!$B$6:$B$1005,A359&amp;""))</f>
        <v/>
      </c>
      <c r="K359" s="18">
        <f>IF(OR(A359&amp;""="",NOT(ISNUMBER(D359))),"",ROUND(D359-J359,2))</f>
        <v/>
      </c>
      <c r="L359" s="6">
        <f>IF(K359="","",IF(K359&lt;=0,"مسددة",IF(AND(ISNUMBER(I359),I359&lt;'الإعدادات'!$B$4),"متأخرة",IF(J359&gt;0,"مدفوعة جزئيًا","مستحقة"))))</f>
        <v/>
      </c>
      <c r="M359" s="21">
        <f>IF(L359="متأخرة",'الإعدادات'!$B$4-I359,"")</f>
        <v/>
      </c>
    </row>
    <row r="360">
      <c r="A360" s="5" t="n"/>
      <c r="B360" s="13" t="n"/>
      <c r="C360" s="5" t="n"/>
      <c r="D360" s="16" t="n"/>
      <c r="E360" s="14" t="n"/>
      <c r="F360" s="5" t="n"/>
      <c r="G360" s="6">
        <f>IF(C360&amp;""="","",IFERROR(INDEX('المشاريع'!$B$6:$B$205,MATCH(C360&amp;"",'المشاريع'!$A$6:$A$205,0))&amp;"","كود غير موجود"))</f>
        <v/>
      </c>
      <c r="H360" s="6">
        <f>IF(C360&amp;""="","",IFERROR(INDEX('المشاريع'!$C$6:$C$205,MATCH(C360&amp;"",'المشاريع'!$A$6:$A$205,0))&amp;"","كود غير موجود"))</f>
        <v/>
      </c>
      <c r="I360" s="20">
        <f>IF(OR(A360&amp;""="",NOT(ISNUMBER(B360)),NOT(ISNUMBER(E360))),"",B360+E360)</f>
        <v/>
      </c>
      <c r="J360" s="18">
        <f>IF(A360&amp;""="","",SUMIFS('المدفوعات'!$C$6:$C$1005,'المدفوعات'!$B$6:$B$1005,A360&amp;""))</f>
        <v/>
      </c>
      <c r="K360" s="18">
        <f>IF(OR(A360&amp;""="",NOT(ISNUMBER(D360))),"",ROUND(D360-J360,2))</f>
        <v/>
      </c>
      <c r="L360" s="6">
        <f>IF(K360="","",IF(K360&lt;=0,"مسددة",IF(AND(ISNUMBER(I360),I360&lt;'الإعدادات'!$B$4),"متأخرة",IF(J360&gt;0,"مدفوعة جزئيًا","مستحقة"))))</f>
        <v/>
      </c>
      <c r="M360" s="21">
        <f>IF(L360="متأخرة",'الإعدادات'!$B$4-I360,"")</f>
        <v/>
      </c>
    </row>
    <row r="361">
      <c r="A361" s="5" t="n"/>
      <c r="B361" s="13" t="n"/>
      <c r="C361" s="5" t="n"/>
      <c r="D361" s="16" t="n"/>
      <c r="E361" s="14" t="n"/>
      <c r="F361" s="5" t="n"/>
      <c r="G361" s="6">
        <f>IF(C361&amp;""="","",IFERROR(INDEX('المشاريع'!$B$6:$B$205,MATCH(C361&amp;"",'المشاريع'!$A$6:$A$205,0))&amp;"","كود غير موجود"))</f>
        <v/>
      </c>
      <c r="H361" s="6">
        <f>IF(C361&amp;""="","",IFERROR(INDEX('المشاريع'!$C$6:$C$205,MATCH(C361&amp;"",'المشاريع'!$A$6:$A$205,0))&amp;"","كود غير موجود"))</f>
        <v/>
      </c>
      <c r="I361" s="20">
        <f>IF(OR(A361&amp;""="",NOT(ISNUMBER(B361)),NOT(ISNUMBER(E361))),"",B361+E361)</f>
        <v/>
      </c>
      <c r="J361" s="18">
        <f>IF(A361&amp;""="","",SUMIFS('المدفوعات'!$C$6:$C$1005,'المدفوعات'!$B$6:$B$1005,A361&amp;""))</f>
        <v/>
      </c>
      <c r="K361" s="18">
        <f>IF(OR(A361&amp;""="",NOT(ISNUMBER(D361))),"",ROUND(D361-J361,2))</f>
        <v/>
      </c>
      <c r="L361" s="6">
        <f>IF(K361="","",IF(K361&lt;=0,"مسددة",IF(AND(ISNUMBER(I361),I361&lt;'الإعدادات'!$B$4),"متأخرة",IF(J361&gt;0,"مدفوعة جزئيًا","مستحقة"))))</f>
        <v/>
      </c>
      <c r="M361" s="21">
        <f>IF(L361="متأخرة",'الإعدادات'!$B$4-I361,"")</f>
        <v/>
      </c>
    </row>
    <row r="362">
      <c r="A362" s="5" t="n"/>
      <c r="B362" s="13" t="n"/>
      <c r="C362" s="5" t="n"/>
      <c r="D362" s="16" t="n"/>
      <c r="E362" s="14" t="n"/>
      <c r="F362" s="5" t="n"/>
      <c r="G362" s="6">
        <f>IF(C362&amp;""="","",IFERROR(INDEX('المشاريع'!$B$6:$B$205,MATCH(C362&amp;"",'المشاريع'!$A$6:$A$205,0))&amp;"","كود غير موجود"))</f>
        <v/>
      </c>
      <c r="H362" s="6">
        <f>IF(C362&amp;""="","",IFERROR(INDEX('المشاريع'!$C$6:$C$205,MATCH(C362&amp;"",'المشاريع'!$A$6:$A$205,0))&amp;"","كود غير موجود"))</f>
        <v/>
      </c>
      <c r="I362" s="20">
        <f>IF(OR(A362&amp;""="",NOT(ISNUMBER(B362)),NOT(ISNUMBER(E362))),"",B362+E362)</f>
        <v/>
      </c>
      <c r="J362" s="18">
        <f>IF(A362&amp;""="","",SUMIFS('المدفوعات'!$C$6:$C$1005,'المدفوعات'!$B$6:$B$1005,A362&amp;""))</f>
        <v/>
      </c>
      <c r="K362" s="18">
        <f>IF(OR(A362&amp;""="",NOT(ISNUMBER(D362))),"",ROUND(D362-J362,2))</f>
        <v/>
      </c>
      <c r="L362" s="6">
        <f>IF(K362="","",IF(K362&lt;=0,"مسددة",IF(AND(ISNUMBER(I362),I362&lt;'الإعدادات'!$B$4),"متأخرة",IF(J362&gt;0,"مدفوعة جزئيًا","مستحقة"))))</f>
        <v/>
      </c>
      <c r="M362" s="21">
        <f>IF(L362="متأخرة",'الإعدادات'!$B$4-I362,"")</f>
        <v/>
      </c>
    </row>
    <row r="363">
      <c r="A363" s="5" t="n"/>
      <c r="B363" s="13" t="n"/>
      <c r="C363" s="5" t="n"/>
      <c r="D363" s="16" t="n"/>
      <c r="E363" s="14" t="n"/>
      <c r="F363" s="5" t="n"/>
      <c r="G363" s="6">
        <f>IF(C363&amp;""="","",IFERROR(INDEX('المشاريع'!$B$6:$B$205,MATCH(C363&amp;"",'المشاريع'!$A$6:$A$205,0))&amp;"","كود غير موجود"))</f>
        <v/>
      </c>
      <c r="H363" s="6">
        <f>IF(C363&amp;""="","",IFERROR(INDEX('المشاريع'!$C$6:$C$205,MATCH(C363&amp;"",'المشاريع'!$A$6:$A$205,0))&amp;"","كود غير موجود"))</f>
        <v/>
      </c>
      <c r="I363" s="20">
        <f>IF(OR(A363&amp;""="",NOT(ISNUMBER(B363)),NOT(ISNUMBER(E363))),"",B363+E363)</f>
        <v/>
      </c>
      <c r="J363" s="18">
        <f>IF(A363&amp;""="","",SUMIFS('المدفوعات'!$C$6:$C$1005,'المدفوعات'!$B$6:$B$1005,A363&amp;""))</f>
        <v/>
      </c>
      <c r="K363" s="18">
        <f>IF(OR(A363&amp;""="",NOT(ISNUMBER(D363))),"",ROUND(D363-J363,2))</f>
        <v/>
      </c>
      <c r="L363" s="6">
        <f>IF(K363="","",IF(K363&lt;=0,"مسددة",IF(AND(ISNUMBER(I363),I363&lt;'الإعدادات'!$B$4),"متأخرة",IF(J363&gt;0,"مدفوعة جزئيًا","مستحقة"))))</f>
        <v/>
      </c>
      <c r="M363" s="21">
        <f>IF(L363="متأخرة",'الإعدادات'!$B$4-I363,"")</f>
        <v/>
      </c>
    </row>
    <row r="364">
      <c r="A364" s="5" t="n"/>
      <c r="B364" s="13" t="n"/>
      <c r="C364" s="5" t="n"/>
      <c r="D364" s="16" t="n"/>
      <c r="E364" s="14" t="n"/>
      <c r="F364" s="5" t="n"/>
      <c r="G364" s="6">
        <f>IF(C364&amp;""="","",IFERROR(INDEX('المشاريع'!$B$6:$B$205,MATCH(C364&amp;"",'المشاريع'!$A$6:$A$205,0))&amp;"","كود غير موجود"))</f>
        <v/>
      </c>
      <c r="H364" s="6">
        <f>IF(C364&amp;""="","",IFERROR(INDEX('المشاريع'!$C$6:$C$205,MATCH(C364&amp;"",'المشاريع'!$A$6:$A$205,0))&amp;"","كود غير موجود"))</f>
        <v/>
      </c>
      <c r="I364" s="20">
        <f>IF(OR(A364&amp;""="",NOT(ISNUMBER(B364)),NOT(ISNUMBER(E364))),"",B364+E364)</f>
        <v/>
      </c>
      <c r="J364" s="18">
        <f>IF(A364&amp;""="","",SUMIFS('المدفوعات'!$C$6:$C$1005,'المدفوعات'!$B$6:$B$1005,A364&amp;""))</f>
        <v/>
      </c>
      <c r="K364" s="18">
        <f>IF(OR(A364&amp;""="",NOT(ISNUMBER(D364))),"",ROUND(D364-J364,2))</f>
        <v/>
      </c>
      <c r="L364" s="6">
        <f>IF(K364="","",IF(K364&lt;=0,"مسددة",IF(AND(ISNUMBER(I364),I364&lt;'الإعدادات'!$B$4),"متأخرة",IF(J364&gt;0,"مدفوعة جزئيًا","مستحقة"))))</f>
        <v/>
      </c>
      <c r="M364" s="21">
        <f>IF(L364="متأخرة",'الإعدادات'!$B$4-I364,"")</f>
        <v/>
      </c>
    </row>
    <row r="365">
      <c r="A365" s="5" t="n"/>
      <c r="B365" s="13" t="n"/>
      <c r="C365" s="5" t="n"/>
      <c r="D365" s="16" t="n"/>
      <c r="E365" s="14" t="n"/>
      <c r="F365" s="5" t="n"/>
      <c r="G365" s="6">
        <f>IF(C365&amp;""="","",IFERROR(INDEX('المشاريع'!$B$6:$B$205,MATCH(C365&amp;"",'المشاريع'!$A$6:$A$205,0))&amp;"","كود غير موجود"))</f>
        <v/>
      </c>
      <c r="H365" s="6">
        <f>IF(C365&amp;""="","",IFERROR(INDEX('المشاريع'!$C$6:$C$205,MATCH(C365&amp;"",'المشاريع'!$A$6:$A$205,0))&amp;"","كود غير موجود"))</f>
        <v/>
      </c>
      <c r="I365" s="20">
        <f>IF(OR(A365&amp;""="",NOT(ISNUMBER(B365)),NOT(ISNUMBER(E365))),"",B365+E365)</f>
        <v/>
      </c>
      <c r="J365" s="18">
        <f>IF(A365&amp;""="","",SUMIFS('المدفوعات'!$C$6:$C$1005,'المدفوعات'!$B$6:$B$1005,A365&amp;""))</f>
        <v/>
      </c>
      <c r="K365" s="18">
        <f>IF(OR(A365&amp;""="",NOT(ISNUMBER(D365))),"",ROUND(D365-J365,2))</f>
        <v/>
      </c>
      <c r="L365" s="6">
        <f>IF(K365="","",IF(K365&lt;=0,"مسددة",IF(AND(ISNUMBER(I365),I365&lt;'الإعدادات'!$B$4),"متأخرة",IF(J365&gt;0,"مدفوعة جزئيًا","مستحقة"))))</f>
        <v/>
      </c>
      <c r="M365" s="21">
        <f>IF(L365="متأخرة",'الإعدادات'!$B$4-I365,"")</f>
        <v/>
      </c>
    </row>
    <row r="366">
      <c r="A366" s="5" t="n"/>
      <c r="B366" s="13" t="n"/>
      <c r="C366" s="5" t="n"/>
      <c r="D366" s="16" t="n"/>
      <c r="E366" s="14" t="n"/>
      <c r="F366" s="5" t="n"/>
      <c r="G366" s="6">
        <f>IF(C366&amp;""="","",IFERROR(INDEX('المشاريع'!$B$6:$B$205,MATCH(C366&amp;"",'المشاريع'!$A$6:$A$205,0))&amp;"","كود غير موجود"))</f>
        <v/>
      </c>
      <c r="H366" s="6">
        <f>IF(C366&amp;""="","",IFERROR(INDEX('المشاريع'!$C$6:$C$205,MATCH(C366&amp;"",'المشاريع'!$A$6:$A$205,0))&amp;"","كود غير موجود"))</f>
        <v/>
      </c>
      <c r="I366" s="20">
        <f>IF(OR(A366&amp;""="",NOT(ISNUMBER(B366)),NOT(ISNUMBER(E366))),"",B366+E366)</f>
        <v/>
      </c>
      <c r="J366" s="18">
        <f>IF(A366&amp;""="","",SUMIFS('المدفوعات'!$C$6:$C$1005,'المدفوعات'!$B$6:$B$1005,A366&amp;""))</f>
        <v/>
      </c>
      <c r="K366" s="18">
        <f>IF(OR(A366&amp;""="",NOT(ISNUMBER(D366))),"",ROUND(D366-J366,2))</f>
        <v/>
      </c>
      <c r="L366" s="6">
        <f>IF(K366="","",IF(K366&lt;=0,"مسددة",IF(AND(ISNUMBER(I366),I366&lt;'الإعدادات'!$B$4),"متأخرة",IF(J366&gt;0,"مدفوعة جزئيًا","مستحقة"))))</f>
        <v/>
      </c>
      <c r="M366" s="21">
        <f>IF(L366="متأخرة",'الإعدادات'!$B$4-I366,"")</f>
        <v/>
      </c>
    </row>
    <row r="367">
      <c r="A367" s="5" t="n"/>
      <c r="B367" s="13" t="n"/>
      <c r="C367" s="5" t="n"/>
      <c r="D367" s="16" t="n"/>
      <c r="E367" s="14" t="n"/>
      <c r="F367" s="5" t="n"/>
      <c r="G367" s="6">
        <f>IF(C367&amp;""="","",IFERROR(INDEX('المشاريع'!$B$6:$B$205,MATCH(C367&amp;"",'المشاريع'!$A$6:$A$205,0))&amp;"","كود غير موجود"))</f>
        <v/>
      </c>
      <c r="H367" s="6">
        <f>IF(C367&amp;""="","",IFERROR(INDEX('المشاريع'!$C$6:$C$205,MATCH(C367&amp;"",'المشاريع'!$A$6:$A$205,0))&amp;"","كود غير موجود"))</f>
        <v/>
      </c>
      <c r="I367" s="20">
        <f>IF(OR(A367&amp;""="",NOT(ISNUMBER(B367)),NOT(ISNUMBER(E367))),"",B367+E367)</f>
        <v/>
      </c>
      <c r="J367" s="18">
        <f>IF(A367&amp;""="","",SUMIFS('المدفوعات'!$C$6:$C$1005,'المدفوعات'!$B$6:$B$1005,A367&amp;""))</f>
        <v/>
      </c>
      <c r="K367" s="18">
        <f>IF(OR(A367&amp;""="",NOT(ISNUMBER(D367))),"",ROUND(D367-J367,2))</f>
        <v/>
      </c>
      <c r="L367" s="6">
        <f>IF(K367="","",IF(K367&lt;=0,"مسددة",IF(AND(ISNUMBER(I367),I367&lt;'الإعدادات'!$B$4),"متأخرة",IF(J367&gt;0,"مدفوعة جزئيًا","مستحقة"))))</f>
        <v/>
      </c>
      <c r="M367" s="21">
        <f>IF(L367="متأخرة",'الإعدادات'!$B$4-I367,"")</f>
        <v/>
      </c>
    </row>
    <row r="368">
      <c r="A368" s="5" t="n"/>
      <c r="B368" s="13" t="n"/>
      <c r="C368" s="5" t="n"/>
      <c r="D368" s="16" t="n"/>
      <c r="E368" s="14" t="n"/>
      <c r="F368" s="5" t="n"/>
      <c r="G368" s="6">
        <f>IF(C368&amp;""="","",IFERROR(INDEX('المشاريع'!$B$6:$B$205,MATCH(C368&amp;"",'المشاريع'!$A$6:$A$205,0))&amp;"","كود غير موجود"))</f>
        <v/>
      </c>
      <c r="H368" s="6">
        <f>IF(C368&amp;""="","",IFERROR(INDEX('المشاريع'!$C$6:$C$205,MATCH(C368&amp;"",'المشاريع'!$A$6:$A$205,0))&amp;"","كود غير موجود"))</f>
        <v/>
      </c>
      <c r="I368" s="20">
        <f>IF(OR(A368&amp;""="",NOT(ISNUMBER(B368)),NOT(ISNUMBER(E368))),"",B368+E368)</f>
        <v/>
      </c>
      <c r="J368" s="18">
        <f>IF(A368&amp;""="","",SUMIFS('المدفوعات'!$C$6:$C$1005,'المدفوعات'!$B$6:$B$1005,A368&amp;""))</f>
        <v/>
      </c>
      <c r="K368" s="18">
        <f>IF(OR(A368&amp;""="",NOT(ISNUMBER(D368))),"",ROUND(D368-J368,2))</f>
        <v/>
      </c>
      <c r="L368" s="6">
        <f>IF(K368="","",IF(K368&lt;=0,"مسددة",IF(AND(ISNUMBER(I368),I368&lt;'الإعدادات'!$B$4),"متأخرة",IF(J368&gt;0,"مدفوعة جزئيًا","مستحقة"))))</f>
        <v/>
      </c>
      <c r="M368" s="21">
        <f>IF(L368="متأخرة",'الإعدادات'!$B$4-I368,"")</f>
        <v/>
      </c>
    </row>
    <row r="369">
      <c r="A369" s="5" t="n"/>
      <c r="B369" s="13" t="n"/>
      <c r="C369" s="5" t="n"/>
      <c r="D369" s="16" t="n"/>
      <c r="E369" s="14" t="n"/>
      <c r="F369" s="5" t="n"/>
      <c r="G369" s="6">
        <f>IF(C369&amp;""="","",IFERROR(INDEX('المشاريع'!$B$6:$B$205,MATCH(C369&amp;"",'المشاريع'!$A$6:$A$205,0))&amp;"","كود غير موجود"))</f>
        <v/>
      </c>
      <c r="H369" s="6">
        <f>IF(C369&amp;""="","",IFERROR(INDEX('المشاريع'!$C$6:$C$205,MATCH(C369&amp;"",'المشاريع'!$A$6:$A$205,0))&amp;"","كود غير موجود"))</f>
        <v/>
      </c>
      <c r="I369" s="20">
        <f>IF(OR(A369&amp;""="",NOT(ISNUMBER(B369)),NOT(ISNUMBER(E369))),"",B369+E369)</f>
        <v/>
      </c>
      <c r="J369" s="18">
        <f>IF(A369&amp;""="","",SUMIFS('المدفوعات'!$C$6:$C$1005,'المدفوعات'!$B$6:$B$1005,A369&amp;""))</f>
        <v/>
      </c>
      <c r="K369" s="18">
        <f>IF(OR(A369&amp;""="",NOT(ISNUMBER(D369))),"",ROUND(D369-J369,2))</f>
        <v/>
      </c>
      <c r="L369" s="6">
        <f>IF(K369="","",IF(K369&lt;=0,"مسددة",IF(AND(ISNUMBER(I369),I369&lt;'الإعدادات'!$B$4),"متأخرة",IF(J369&gt;0,"مدفوعة جزئيًا","مستحقة"))))</f>
        <v/>
      </c>
      <c r="M369" s="21">
        <f>IF(L369="متأخرة",'الإعدادات'!$B$4-I369,"")</f>
        <v/>
      </c>
    </row>
    <row r="370">
      <c r="A370" s="5" t="n"/>
      <c r="B370" s="13" t="n"/>
      <c r="C370" s="5" t="n"/>
      <c r="D370" s="16" t="n"/>
      <c r="E370" s="14" t="n"/>
      <c r="F370" s="5" t="n"/>
      <c r="G370" s="6">
        <f>IF(C370&amp;""="","",IFERROR(INDEX('المشاريع'!$B$6:$B$205,MATCH(C370&amp;"",'المشاريع'!$A$6:$A$205,0))&amp;"","كود غير موجود"))</f>
        <v/>
      </c>
      <c r="H370" s="6">
        <f>IF(C370&amp;""="","",IFERROR(INDEX('المشاريع'!$C$6:$C$205,MATCH(C370&amp;"",'المشاريع'!$A$6:$A$205,0))&amp;"","كود غير موجود"))</f>
        <v/>
      </c>
      <c r="I370" s="20">
        <f>IF(OR(A370&amp;""="",NOT(ISNUMBER(B370)),NOT(ISNUMBER(E370))),"",B370+E370)</f>
        <v/>
      </c>
      <c r="J370" s="18">
        <f>IF(A370&amp;""="","",SUMIFS('المدفوعات'!$C$6:$C$1005,'المدفوعات'!$B$6:$B$1005,A370&amp;""))</f>
        <v/>
      </c>
      <c r="K370" s="18">
        <f>IF(OR(A370&amp;""="",NOT(ISNUMBER(D370))),"",ROUND(D370-J370,2))</f>
        <v/>
      </c>
      <c r="L370" s="6">
        <f>IF(K370="","",IF(K370&lt;=0,"مسددة",IF(AND(ISNUMBER(I370),I370&lt;'الإعدادات'!$B$4),"متأخرة",IF(J370&gt;0,"مدفوعة جزئيًا","مستحقة"))))</f>
        <v/>
      </c>
      <c r="M370" s="21">
        <f>IF(L370="متأخرة",'الإعدادات'!$B$4-I370,"")</f>
        <v/>
      </c>
    </row>
    <row r="371">
      <c r="A371" s="5" t="n"/>
      <c r="B371" s="13" t="n"/>
      <c r="C371" s="5" t="n"/>
      <c r="D371" s="16" t="n"/>
      <c r="E371" s="14" t="n"/>
      <c r="F371" s="5" t="n"/>
      <c r="G371" s="6">
        <f>IF(C371&amp;""="","",IFERROR(INDEX('المشاريع'!$B$6:$B$205,MATCH(C371&amp;"",'المشاريع'!$A$6:$A$205,0))&amp;"","كود غير موجود"))</f>
        <v/>
      </c>
      <c r="H371" s="6">
        <f>IF(C371&amp;""="","",IFERROR(INDEX('المشاريع'!$C$6:$C$205,MATCH(C371&amp;"",'المشاريع'!$A$6:$A$205,0))&amp;"","كود غير موجود"))</f>
        <v/>
      </c>
      <c r="I371" s="20">
        <f>IF(OR(A371&amp;""="",NOT(ISNUMBER(B371)),NOT(ISNUMBER(E371))),"",B371+E371)</f>
        <v/>
      </c>
      <c r="J371" s="18">
        <f>IF(A371&amp;""="","",SUMIFS('المدفوعات'!$C$6:$C$1005,'المدفوعات'!$B$6:$B$1005,A371&amp;""))</f>
        <v/>
      </c>
      <c r="K371" s="18">
        <f>IF(OR(A371&amp;""="",NOT(ISNUMBER(D371))),"",ROUND(D371-J371,2))</f>
        <v/>
      </c>
      <c r="L371" s="6">
        <f>IF(K371="","",IF(K371&lt;=0,"مسددة",IF(AND(ISNUMBER(I371),I371&lt;'الإعدادات'!$B$4),"متأخرة",IF(J371&gt;0,"مدفوعة جزئيًا","مستحقة"))))</f>
        <v/>
      </c>
      <c r="M371" s="21">
        <f>IF(L371="متأخرة",'الإعدادات'!$B$4-I371,"")</f>
        <v/>
      </c>
    </row>
    <row r="372">
      <c r="A372" s="5" t="n"/>
      <c r="B372" s="13" t="n"/>
      <c r="C372" s="5" t="n"/>
      <c r="D372" s="16" t="n"/>
      <c r="E372" s="14" t="n"/>
      <c r="F372" s="5" t="n"/>
      <c r="G372" s="6">
        <f>IF(C372&amp;""="","",IFERROR(INDEX('المشاريع'!$B$6:$B$205,MATCH(C372&amp;"",'المشاريع'!$A$6:$A$205,0))&amp;"","كود غير موجود"))</f>
        <v/>
      </c>
      <c r="H372" s="6">
        <f>IF(C372&amp;""="","",IFERROR(INDEX('المشاريع'!$C$6:$C$205,MATCH(C372&amp;"",'المشاريع'!$A$6:$A$205,0))&amp;"","كود غير موجود"))</f>
        <v/>
      </c>
      <c r="I372" s="20">
        <f>IF(OR(A372&amp;""="",NOT(ISNUMBER(B372)),NOT(ISNUMBER(E372))),"",B372+E372)</f>
        <v/>
      </c>
      <c r="J372" s="18">
        <f>IF(A372&amp;""="","",SUMIFS('المدفوعات'!$C$6:$C$1005,'المدفوعات'!$B$6:$B$1005,A372&amp;""))</f>
        <v/>
      </c>
      <c r="K372" s="18">
        <f>IF(OR(A372&amp;""="",NOT(ISNUMBER(D372))),"",ROUND(D372-J372,2))</f>
        <v/>
      </c>
      <c r="L372" s="6">
        <f>IF(K372="","",IF(K372&lt;=0,"مسددة",IF(AND(ISNUMBER(I372),I372&lt;'الإعدادات'!$B$4),"متأخرة",IF(J372&gt;0,"مدفوعة جزئيًا","مستحقة"))))</f>
        <v/>
      </c>
      <c r="M372" s="21">
        <f>IF(L372="متأخرة",'الإعدادات'!$B$4-I372,"")</f>
        <v/>
      </c>
    </row>
    <row r="373">
      <c r="A373" s="5" t="n"/>
      <c r="B373" s="13" t="n"/>
      <c r="C373" s="5" t="n"/>
      <c r="D373" s="16" t="n"/>
      <c r="E373" s="14" t="n"/>
      <c r="F373" s="5" t="n"/>
      <c r="G373" s="6">
        <f>IF(C373&amp;""="","",IFERROR(INDEX('المشاريع'!$B$6:$B$205,MATCH(C373&amp;"",'المشاريع'!$A$6:$A$205,0))&amp;"","كود غير موجود"))</f>
        <v/>
      </c>
      <c r="H373" s="6">
        <f>IF(C373&amp;""="","",IFERROR(INDEX('المشاريع'!$C$6:$C$205,MATCH(C373&amp;"",'المشاريع'!$A$6:$A$205,0))&amp;"","كود غير موجود"))</f>
        <v/>
      </c>
      <c r="I373" s="20">
        <f>IF(OR(A373&amp;""="",NOT(ISNUMBER(B373)),NOT(ISNUMBER(E373))),"",B373+E373)</f>
        <v/>
      </c>
      <c r="J373" s="18">
        <f>IF(A373&amp;""="","",SUMIFS('المدفوعات'!$C$6:$C$1005,'المدفوعات'!$B$6:$B$1005,A373&amp;""))</f>
        <v/>
      </c>
      <c r="K373" s="18">
        <f>IF(OR(A373&amp;""="",NOT(ISNUMBER(D373))),"",ROUND(D373-J373,2))</f>
        <v/>
      </c>
      <c r="L373" s="6">
        <f>IF(K373="","",IF(K373&lt;=0,"مسددة",IF(AND(ISNUMBER(I373),I373&lt;'الإعدادات'!$B$4),"متأخرة",IF(J373&gt;0,"مدفوعة جزئيًا","مستحقة"))))</f>
        <v/>
      </c>
      <c r="M373" s="21">
        <f>IF(L373="متأخرة",'الإعدادات'!$B$4-I373,"")</f>
        <v/>
      </c>
    </row>
    <row r="374">
      <c r="A374" s="5" t="n"/>
      <c r="B374" s="13" t="n"/>
      <c r="C374" s="5" t="n"/>
      <c r="D374" s="16" t="n"/>
      <c r="E374" s="14" t="n"/>
      <c r="F374" s="5" t="n"/>
      <c r="G374" s="6">
        <f>IF(C374&amp;""="","",IFERROR(INDEX('المشاريع'!$B$6:$B$205,MATCH(C374&amp;"",'المشاريع'!$A$6:$A$205,0))&amp;"","كود غير موجود"))</f>
        <v/>
      </c>
      <c r="H374" s="6">
        <f>IF(C374&amp;""="","",IFERROR(INDEX('المشاريع'!$C$6:$C$205,MATCH(C374&amp;"",'المشاريع'!$A$6:$A$205,0))&amp;"","كود غير موجود"))</f>
        <v/>
      </c>
      <c r="I374" s="20">
        <f>IF(OR(A374&amp;""="",NOT(ISNUMBER(B374)),NOT(ISNUMBER(E374))),"",B374+E374)</f>
        <v/>
      </c>
      <c r="J374" s="18">
        <f>IF(A374&amp;""="","",SUMIFS('المدفوعات'!$C$6:$C$1005,'المدفوعات'!$B$6:$B$1005,A374&amp;""))</f>
        <v/>
      </c>
      <c r="K374" s="18">
        <f>IF(OR(A374&amp;""="",NOT(ISNUMBER(D374))),"",ROUND(D374-J374,2))</f>
        <v/>
      </c>
      <c r="L374" s="6">
        <f>IF(K374="","",IF(K374&lt;=0,"مسددة",IF(AND(ISNUMBER(I374),I374&lt;'الإعدادات'!$B$4),"متأخرة",IF(J374&gt;0,"مدفوعة جزئيًا","مستحقة"))))</f>
        <v/>
      </c>
      <c r="M374" s="21">
        <f>IF(L374="متأخرة",'الإعدادات'!$B$4-I374,"")</f>
        <v/>
      </c>
    </row>
    <row r="375">
      <c r="A375" s="5" t="n"/>
      <c r="B375" s="13" t="n"/>
      <c r="C375" s="5" t="n"/>
      <c r="D375" s="16" t="n"/>
      <c r="E375" s="14" t="n"/>
      <c r="F375" s="5" t="n"/>
      <c r="G375" s="6">
        <f>IF(C375&amp;""="","",IFERROR(INDEX('المشاريع'!$B$6:$B$205,MATCH(C375&amp;"",'المشاريع'!$A$6:$A$205,0))&amp;"","كود غير موجود"))</f>
        <v/>
      </c>
      <c r="H375" s="6">
        <f>IF(C375&amp;""="","",IFERROR(INDEX('المشاريع'!$C$6:$C$205,MATCH(C375&amp;"",'المشاريع'!$A$6:$A$205,0))&amp;"","كود غير موجود"))</f>
        <v/>
      </c>
      <c r="I375" s="20">
        <f>IF(OR(A375&amp;""="",NOT(ISNUMBER(B375)),NOT(ISNUMBER(E375))),"",B375+E375)</f>
        <v/>
      </c>
      <c r="J375" s="18">
        <f>IF(A375&amp;""="","",SUMIFS('المدفوعات'!$C$6:$C$1005,'المدفوعات'!$B$6:$B$1005,A375&amp;""))</f>
        <v/>
      </c>
      <c r="K375" s="18">
        <f>IF(OR(A375&amp;""="",NOT(ISNUMBER(D375))),"",ROUND(D375-J375,2))</f>
        <v/>
      </c>
      <c r="L375" s="6">
        <f>IF(K375="","",IF(K375&lt;=0,"مسددة",IF(AND(ISNUMBER(I375),I375&lt;'الإعدادات'!$B$4),"متأخرة",IF(J375&gt;0,"مدفوعة جزئيًا","مستحقة"))))</f>
        <v/>
      </c>
      <c r="M375" s="21">
        <f>IF(L375="متأخرة",'الإعدادات'!$B$4-I375,"")</f>
        <v/>
      </c>
    </row>
    <row r="376">
      <c r="A376" s="5" t="n"/>
      <c r="B376" s="13" t="n"/>
      <c r="C376" s="5" t="n"/>
      <c r="D376" s="16" t="n"/>
      <c r="E376" s="14" t="n"/>
      <c r="F376" s="5" t="n"/>
      <c r="G376" s="6">
        <f>IF(C376&amp;""="","",IFERROR(INDEX('المشاريع'!$B$6:$B$205,MATCH(C376&amp;"",'المشاريع'!$A$6:$A$205,0))&amp;"","كود غير موجود"))</f>
        <v/>
      </c>
      <c r="H376" s="6">
        <f>IF(C376&amp;""="","",IFERROR(INDEX('المشاريع'!$C$6:$C$205,MATCH(C376&amp;"",'المشاريع'!$A$6:$A$205,0))&amp;"","كود غير موجود"))</f>
        <v/>
      </c>
      <c r="I376" s="20">
        <f>IF(OR(A376&amp;""="",NOT(ISNUMBER(B376)),NOT(ISNUMBER(E376))),"",B376+E376)</f>
        <v/>
      </c>
      <c r="J376" s="18">
        <f>IF(A376&amp;""="","",SUMIFS('المدفوعات'!$C$6:$C$1005,'المدفوعات'!$B$6:$B$1005,A376&amp;""))</f>
        <v/>
      </c>
      <c r="K376" s="18">
        <f>IF(OR(A376&amp;""="",NOT(ISNUMBER(D376))),"",ROUND(D376-J376,2))</f>
        <v/>
      </c>
      <c r="L376" s="6">
        <f>IF(K376="","",IF(K376&lt;=0,"مسددة",IF(AND(ISNUMBER(I376),I376&lt;'الإعدادات'!$B$4),"متأخرة",IF(J376&gt;0,"مدفوعة جزئيًا","مستحقة"))))</f>
        <v/>
      </c>
      <c r="M376" s="21">
        <f>IF(L376="متأخرة",'الإعدادات'!$B$4-I376,"")</f>
        <v/>
      </c>
    </row>
    <row r="377">
      <c r="A377" s="5" t="n"/>
      <c r="B377" s="13" t="n"/>
      <c r="C377" s="5" t="n"/>
      <c r="D377" s="16" t="n"/>
      <c r="E377" s="14" t="n"/>
      <c r="F377" s="5" t="n"/>
      <c r="G377" s="6">
        <f>IF(C377&amp;""="","",IFERROR(INDEX('المشاريع'!$B$6:$B$205,MATCH(C377&amp;"",'المشاريع'!$A$6:$A$205,0))&amp;"","كود غير موجود"))</f>
        <v/>
      </c>
      <c r="H377" s="6">
        <f>IF(C377&amp;""="","",IFERROR(INDEX('المشاريع'!$C$6:$C$205,MATCH(C377&amp;"",'المشاريع'!$A$6:$A$205,0))&amp;"","كود غير موجود"))</f>
        <v/>
      </c>
      <c r="I377" s="20">
        <f>IF(OR(A377&amp;""="",NOT(ISNUMBER(B377)),NOT(ISNUMBER(E377))),"",B377+E377)</f>
        <v/>
      </c>
      <c r="J377" s="18">
        <f>IF(A377&amp;""="","",SUMIFS('المدفوعات'!$C$6:$C$1005,'المدفوعات'!$B$6:$B$1005,A377&amp;""))</f>
        <v/>
      </c>
      <c r="K377" s="18">
        <f>IF(OR(A377&amp;""="",NOT(ISNUMBER(D377))),"",ROUND(D377-J377,2))</f>
        <v/>
      </c>
      <c r="L377" s="6">
        <f>IF(K377="","",IF(K377&lt;=0,"مسددة",IF(AND(ISNUMBER(I377),I377&lt;'الإعدادات'!$B$4),"متأخرة",IF(J377&gt;0,"مدفوعة جزئيًا","مستحقة"))))</f>
        <v/>
      </c>
      <c r="M377" s="21">
        <f>IF(L377="متأخرة",'الإعدادات'!$B$4-I377,"")</f>
        <v/>
      </c>
    </row>
    <row r="378">
      <c r="A378" s="5" t="n"/>
      <c r="B378" s="13" t="n"/>
      <c r="C378" s="5" t="n"/>
      <c r="D378" s="16" t="n"/>
      <c r="E378" s="14" t="n"/>
      <c r="F378" s="5" t="n"/>
      <c r="G378" s="6">
        <f>IF(C378&amp;""="","",IFERROR(INDEX('المشاريع'!$B$6:$B$205,MATCH(C378&amp;"",'المشاريع'!$A$6:$A$205,0))&amp;"","كود غير موجود"))</f>
        <v/>
      </c>
      <c r="H378" s="6">
        <f>IF(C378&amp;""="","",IFERROR(INDEX('المشاريع'!$C$6:$C$205,MATCH(C378&amp;"",'المشاريع'!$A$6:$A$205,0))&amp;"","كود غير موجود"))</f>
        <v/>
      </c>
      <c r="I378" s="20">
        <f>IF(OR(A378&amp;""="",NOT(ISNUMBER(B378)),NOT(ISNUMBER(E378))),"",B378+E378)</f>
        <v/>
      </c>
      <c r="J378" s="18">
        <f>IF(A378&amp;""="","",SUMIFS('المدفوعات'!$C$6:$C$1005,'المدفوعات'!$B$6:$B$1005,A378&amp;""))</f>
        <v/>
      </c>
      <c r="K378" s="18">
        <f>IF(OR(A378&amp;""="",NOT(ISNUMBER(D378))),"",ROUND(D378-J378,2))</f>
        <v/>
      </c>
      <c r="L378" s="6">
        <f>IF(K378="","",IF(K378&lt;=0,"مسددة",IF(AND(ISNUMBER(I378),I378&lt;'الإعدادات'!$B$4),"متأخرة",IF(J378&gt;0,"مدفوعة جزئيًا","مستحقة"))))</f>
        <v/>
      </c>
      <c r="M378" s="21">
        <f>IF(L378="متأخرة",'الإعدادات'!$B$4-I378,"")</f>
        <v/>
      </c>
    </row>
    <row r="379">
      <c r="A379" s="5" t="n"/>
      <c r="B379" s="13" t="n"/>
      <c r="C379" s="5" t="n"/>
      <c r="D379" s="16" t="n"/>
      <c r="E379" s="14" t="n"/>
      <c r="F379" s="5" t="n"/>
      <c r="G379" s="6">
        <f>IF(C379&amp;""="","",IFERROR(INDEX('المشاريع'!$B$6:$B$205,MATCH(C379&amp;"",'المشاريع'!$A$6:$A$205,0))&amp;"","كود غير موجود"))</f>
        <v/>
      </c>
      <c r="H379" s="6">
        <f>IF(C379&amp;""="","",IFERROR(INDEX('المشاريع'!$C$6:$C$205,MATCH(C379&amp;"",'المشاريع'!$A$6:$A$205,0))&amp;"","كود غير موجود"))</f>
        <v/>
      </c>
      <c r="I379" s="20">
        <f>IF(OR(A379&amp;""="",NOT(ISNUMBER(B379)),NOT(ISNUMBER(E379))),"",B379+E379)</f>
        <v/>
      </c>
      <c r="J379" s="18">
        <f>IF(A379&amp;""="","",SUMIFS('المدفوعات'!$C$6:$C$1005,'المدفوعات'!$B$6:$B$1005,A379&amp;""))</f>
        <v/>
      </c>
      <c r="K379" s="18">
        <f>IF(OR(A379&amp;""="",NOT(ISNUMBER(D379))),"",ROUND(D379-J379,2))</f>
        <v/>
      </c>
      <c r="L379" s="6">
        <f>IF(K379="","",IF(K379&lt;=0,"مسددة",IF(AND(ISNUMBER(I379),I379&lt;'الإعدادات'!$B$4),"متأخرة",IF(J379&gt;0,"مدفوعة جزئيًا","مستحقة"))))</f>
        <v/>
      </c>
      <c r="M379" s="21">
        <f>IF(L379="متأخرة",'الإعدادات'!$B$4-I379,"")</f>
        <v/>
      </c>
    </row>
    <row r="380">
      <c r="A380" s="5" t="n"/>
      <c r="B380" s="13" t="n"/>
      <c r="C380" s="5" t="n"/>
      <c r="D380" s="16" t="n"/>
      <c r="E380" s="14" t="n"/>
      <c r="F380" s="5" t="n"/>
      <c r="G380" s="6">
        <f>IF(C380&amp;""="","",IFERROR(INDEX('المشاريع'!$B$6:$B$205,MATCH(C380&amp;"",'المشاريع'!$A$6:$A$205,0))&amp;"","كود غير موجود"))</f>
        <v/>
      </c>
      <c r="H380" s="6">
        <f>IF(C380&amp;""="","",IFERROR(INDEX('المشاريع'!$C$6:$C$205,MATCH(C380&amp;"",'المشاريع'!$A$6:$A$205,0))&amp;"","كود غير موجود"))</f>
        <v/>
      </c>
      <c r="I380" s="20">
        <f>IF(OR(A380&amp;""="",NOT(ISNUMBER(B380)),NOT(ISNUMBER(E380))),"",B380+E380)</f>
        <v/>
      </c>
      <c r="J380" s="18">
        <f>IF(A380&amp;""="","",SUMIFS('المدفوعات'!$C$6:$C$1005,'المدفوعات'!$B$6:$B$1005,A380&amp;""))</f>
        <v/>
      </c>
      <c r="K380" s="18">
        <f>IF(OR(A380&amp;""="",NOT(ISNUMBER(D380))),"",ROUND(D380-J380,2))</f>
        <v/>
      </c>
      <c r="L380" s="6">
        <f>IF(K380="","",IF(K380&lt;=0,"مسددة",IF(AND(ISNUMBER(I380),I380&lt;'الإعدادات'!$B$4),"متأخرة",IF(J380&gt;0,"مدفوعة جزئيًا","مستحقة"))))</f>
        <v/>
      </c>
      <c r="M380" s="21">
        <f>IF(L380="متأخرة",'الإعدادات'!$B$4-I380,"")</f>
        <v/>
      </c>
    </row>
    <row r="381">
      <c r="A381" s="5" t="n"/>
      <c r="B381" s="13" t="n"/>
      <c r="C381" s="5" t="n"/>
      <c r="D381" s="16" t="n"/>
      <c r="E381" s="14" t="n"/>
      <c r="F381" s="5" t="n"/>
      <c r="G381" s="6">
        <f>IF(C381&amp;""="","",IFERROR(INDEX('المشاريع'!$B$6:$B$205,MATCH(C381&amp;"",'المشاريع'!$A$6:$A$205,0))&amp;"","كود غير موجود"))</f>
        <v/>
      </c>
      <c r="H381" s="6">
        <f>IF(C381&amp;""="","",IFERROR(INDEX('المشاريع'!$C$6:$C$205,MATCH(C381&amp;"",'المشاريع'!$A$6:$A$205,0))&amp;"","كود غير موجود"))</f>
        <v/>
      </c>
      <c r="I381" s="20">
        <f>IF(OR(A381&amp;""="",NOT(ISNUMBER(B381)),NOT(ISNUMBER(E381))),"",B381+E381)</f>
        <v/>
      </c>
      <c r="J381" s="18">
        <f>IF(A381&amp;""="","",SUMIFS('المدفوعات'!$C$6:$C$1005,'المدفوعات'!$B$6:$B$1005,A381&amp;""))</f>
        <v/>
      </c>
      <c r="K381" s="18">
        <f>IF(OR(A381&amp;""="",NOT(ISNUMBER(D381))),"",ROUND(D381-J381,2))</f>
        <v/>
      </c>
      <c r="L381" s="6">
        <f>IF(K381="","",IF(K381&lt;=0,"مسددة",IF(AND(ISNUMBER(I381),I381&lt;'الإعدادات'!$B$4),"متأخرة",IF(J381&gt;0,"مدفوعة جزئيًا","مستحقة"))))</f>
        <v/>
      </c>
      <c r="M381" s="21">
        <f>IF(L381="متأخرة",'الإعدادات'!$B$4-I381,"")</f>
        <v/>
      </c>
    </row>
    <row r="382">
      <c r="A382" s="5" t="n"/>
      <c r="B382" s="13" t="n"/>
      <c r="C382" s="5" t="n"/>
      <c r="D382" s="16" t="n"/>
      <c r="E382" s="14" t="n"/>
      <c r="F382" s="5" t="n"/>
      <c r="G382" s="6">
        <f>IF(C382&amp;""="","",IFERROR(INDEX('المشاريع'!$B$6:$B$205,MATCH(C382&amp;"",'المشاريع'!$A$6:$A$205,0))&amp;"","كود غير موجود"))</f>
        <v/>
      </c>
      <c r="H382" s="6">
        <f>IF(C382&amp;""="","",IFERROR(INDEX('المشاريع'!$C$6:$C$205,MATCH(C382&amp;"",'المشاريع'!$A$6:$A$205,0))&amp;"","كود غير موجود"))</f>
        <v/>
      </c>
      <c r="I382" s="20">
        <f>IF(OR(A382&amp;""="",NOT(ISNUMBER(B382)),NOT(ISNUMBER(E382))),"",B382+E382)</f>
        <v/>
      </c>
      <c r="J382" s="18">
        <f>IF(A382&amp;""="","",SUMIFS('المدفوعات'!$C$6:$C$1005,'المدفوعات'!$B$6:$B$1005,A382&amp;""))</f>
        <v/>
      </c>
      <c r="K382" s="18">
        <f>IF(OR(A382&amp;""="",NOT(ISNUMBER(D382))),"",ROUND(D382-J382,2))</f>
        <v/>
      </c>
      <c r="L382" s="6">
        <f>IF(K382="","",IF(K382&lt;=0,"مسددة",IF(AND(ISNUMBER(I382),I382&lt;'الإعدادات'!$B$4),"متأخرة",IF(J382&gt;0,"مدفوعة جزئيًا","مستحقة"))))</f>
        <v/>
      </c>
      <c r="M382" s="21">
        <f>IF(L382="متأخرة",'الإعدادات'!$B$4-I382,"")</f>
        <v/>
      </c>
    </row>
    <row r="383">
      <c r="A383" s="5" t="n"/>
      <c r="B383" s="13" t="n"/>
      <c r="C383" s="5" t="n"/>
      <c r="D383" s="16" t="n"/>
      <c r="E383" s="14" t="n"/>
      <c r="F383" s="5" t="n"/>
      <c r="G383" s="6">
        <f>IF(C383&amp;""="","",IFERROR(INDEX('المشاريع'!$B$6:$B$205,MATCH(C383&amp;"",'المشاريع'!$A$6:$A$205,0))&amp;"","كود غير موجود"))</f>
        <v/>
      </c>
      <c r="H383" s="6">
        <f>IF(C383&amp;""="","",IFERROR(INDEX('المشاريع'!$C$6:$C$205,MATCH(C383&amp;"",'المشاريع'!$A$6:$A$205,0))&amp;"","كود غير موجود"))</f>
        <v/>
      </c>
      <c r="I383" s="20">
        <f>IF(OR(A383&amp;""="",NOT(ISNUMBER(B383)),NOT(ISNUMBER(E383))),"",B383+E383)</f>
        <v/>
      </c>
      <c r="J383" s="18">
        <f>IF(A383&amp;""="","",SUMIFS('المدفوعات'!$C$6:$C$1005,'المدفوعات'!$B$6:$B$1005,A383&amp;""))</f>
        <v/>
      </c>
      <c r="K383" s="18">
        <f>IF(OR(A383&amp;""="",NOT(ISNUMBER(D383))),"",ROUND(D383-J383,2))</f>
        <v/>
      </c>
      <c r="L383" s="6">
        <f>IF(K383="","",IF(K383&lt;=0,"مسددة",IF(AND(ISNUMBER(I383),I383&lt;'الإعدادات'!$B$4),"متأخرة",IF(J383&gt;0,"مدفوعة جزئيًا","مستحقة"))))</f>
        <v/>
      </c>
      <c r="M383" s="21">
        <f>IF(L383="متأخرة",'الإعدادات'!$B$4-I383,"")</f>
        <v/>
      </c>
    </row>
    <row r="384">
      <c r="A384" s="5" t="n"/>
      <c r="B384" s="13" t="n"/>
      <c r="C384" s="5" t="n"/>
      <c r="D384" s="16" t="n"/>
      <c r="E384" s="14" t="n"/>
      <c r="F384" s="5" t="n"/>
      <c r="G384" s="6">
        <f>IF(C384&amp;""="","",IFERROR(INDEX('المشاريع'!$B$6:$B$205,MATCH(C384&amp;"",'المشاريع'!$A$6:$A$205,0))&amp;"","كود غير موجود"))</f>
        <v/>
      </c>
      <c r="H384" s="6">
        <f>IF(C384&amp;""="","",IFERROR(INDEX('المشاريع'!$C$6:$C$205,MATCH(C384&amp;"",'المشاريع'!$A$6:$A$205,0))&amp;"","كود غير موجود"))</f>
        <v/>
      </c>
      <c r="I384" s="20">
        <f>IF(OR(A384&amp;""="",NOT(ISNUMBER(B384)),NOT(ISNUMBER(E384))),"",B384+E384)</f>
        <v/>
      </c>
      <c r="J384" s="18">
        <f>IF(A384&amp;""="","",SUMIFS('المدفوعات'!$C$6:$C$1005,'المدفوعات'!$B$6:$B$1005,A384&amp;""))</f>
        <v/>
      </c>
      <c r="K384" s="18">
        <f>IF(OR(A384&amp;""="",NOT(ISNUMBER(D384))),"",ROUND(D384-J384,2))</f>
        <v/>
      </c>
      <c r="L384" s="6">
        <f>IF(K384="","",IF(K384&lt;=0,"مسددة",IF(AND(ISNUMBER(I384),I384&lt;'الإعدادات'!$B$4),"متأخرة",IF(J384&gt;0,"مدفوعة جزئيًا","مستحقة"))))</f>
        <v/>
      </c>
      <c r="M384" s="21">
        <f>IF(L384="متأخرة",'الإعدادات'!$B$4-I384,"")</f>
        <v/>
      </c>
    </row>
    <row r="385">
      <c r="A385" s="5" t="n"/>
      <c r="B385" s="13" t="n"/>
      <c r="C385" s="5" t="n"/>
      <c r="D385" s="16" t="n"/>
      <c r="E385" s="14" t="n"/>
      <c r="F385" s="5" t="n"/>
      <c r="G385" s="6">
        <f>IF(C385&amp;""="","",IFERROR(INDEX('المشاريع'!$B$6:$B$205,MATCH(C385&amp;"",'المشاريع'!$A$6:$A$205,0))&amp;"","كود غير موجود"))</f>
        <v/>
      </c>
      <c r="H385" s="6">
        <f>IF(C385&amp;""="","",IFERROR(INDEX('المشاريع'!$C$6:$C$205,MATCH(C385&amp;"",'المشاريع'!$A$6:$A$205,0))&amp;"","كود غير موجود"))</f>
        <v/>
      </c>
      <c r="I385" s="20">
        <f>IF(OR(A385&amp;""="",NOT(ISNUMBER(B385)),NOT(ISNUMBER(E385))),"",B385+E385)</f>
        <v/>
      </c>
      <c r="J385" s="18">
        <f>IF(A385&amp;""="","",SUMIFS('المدفوعات'!$C$6:$C$1005,'المدفوعات'!$B$6:$B$1005,A385&amp;""))</f>
        <v/>
      </c>
      <c r="K385" s="18">
        <f>IF(OR(A385&amp;""="",NOT(ISNUMBER(D385))),"",ROUND(D385-J385,2))</f>
        <v/>
      </c>
      <c r="L385" s="6">
        <f>IF(K385="","",IF(K385&lt;=0,"مسددة",IF(AND(ISNUMBER(I385),I385&lt;'الإعدادات'!$B$4),"متأخرة",IF(J385&gt;0,"مدفوعة جزئيًا","مستحقة"))))</f>
        <v/>
      </c>
      <c r="M385" s="21">
        <f>IF(L385="متأخرة",'الإعدادات'!$B$4-I385,"")</f>
        <v/>
      </c>
    </row>
    <row r="386">
      <c r="A386" s="5" t="n"/>
      <c r="B386" s="13" t="n"/>
      <c r="C386" s="5" t="n"/>
      <c r="D386" s="16" t="n"/>
      <c r="E386" s="14" t="n"/>
      <c r="F386" s="5" t="n"/>
      <c r="G386" s="6">
        <f>IF(C386&amp;""="","",IFERROR(INDEX('المشاريع'!$B$6:$B$205,MATCH(C386&amp;"",'المشاريع'!$A$6:$A$205,0))&amp;"","كود غير موجود"))</f>
        <v/>
      </c>
      <c r="H386" s="6">
        <f>IF(C386&amp;""="","",IFERROR(INDEX('المشاريع'!$C$6:$C$205,MATCH(C386&amp;"",'المشاريع'!$A$6:$A$205,0))&amp;"","كود غير موجود"))</f>
        <v/>
      </c>
      <c r="I386" s="20">
        <f>IF(OR(A386&amp;""="",NOT(ISNUMBER(B386)),NOT(ISNUMBER(E386))),"",B386+E386)</f>
        <v/>
      </c>
      <c r="J386" s="18">
        <f>IF(A386&amp;""="","",SUMIFS('المدفوعات'!$C$6:$C$1005,'المدفوعات'!$B$6:$B$1005,A386&amp;""))</f>
        <v/>
      </c>
      <c r="K386" s="18">
        <f>IF(OR(A386&amp;""="",NOT(ISNUMBER(D386))),"",ROUND(D386-J386,2))</f>
        <v/>
      </c>
      <c r="L386" s="6">
        <f>IF(K386="","",IF(K386&lt;=0,"مسددة",IF(AND(ISNUMBER(I386),I386&lt;'الإعدادات'!$B$4),"متأخرة",IF(J386&gt;0,"مدفوعة جزئيًا","مستحقة"))))</f>
        <v/>
      </c>
      <c r="M386" s="21">
        <f>IF(L386="متأخرة",'الإعدادات'!$B$4-I386,"")</f>
        <v/>
      </c>
    </row>
    <row r="387">
      <c r="A387" s="5" t="n"/>
      <c r="B387" s="13" t="n"/>
      <c r="C387" s="5" t="n"/>
      <c r="D387" s="16" t="n"/>
      <c r="E387" s="14" t="n"/>
      <c r="F387" s="5" t="n"/>
      <c r="G387" s="6">
        <f>IF(C387&amp;""="","",IFERROR(INDEX('المشاريع'!$B$6:$B$205,MATCH(C387&amp;"",'المشاريع'!$A$6:$A$205,0))&amp;"","كود غير موجود"))</f>
        <v/>
      </c>
      <c r="H387" s="6">
        <f>IF(C387&amp;""="","",IFERROR(INDEX('المشاريع'!$C$6:$C$205,MATCH(C387&amp;"",'المشاريع'!$A$6:$A$205,0))&amp;"","كود غير موجود"))</f>
        <v/>
      </c>
      <c r="I387" s="20">
        <f>IF(OR(A387&amp;""="",NOT(ISNUMBER(B387)),NOT(ISNUMBER(E387))),"",B387+E387)</f>
        <v/>
      </c>
      <c r="J387" s="18">
        <f>IF(A387&amp;""="","",SUMIFS('المدفوعات'!$C$6:$C$1005,'المدفوعات'!$B$6:$B$1005,A387&amp;""))</f>
        <v/>
      </c>
      <c r="K387" s="18">
        <f>IF(OR(A387&amp;""="",NOT(ISNUMBER(D387))),"",ROUND(D387-J387,2))</f>
        <v/>
      </c>
      <c r="L387" s="6">
        <f>IF(K387="","",IF(K387&lt;=0,"مسددة",IF(AND(ISNUMBER(I387),I387&lt;'الإعدادات'!$B$4),"متأخرة",IF(J387&gt;0,"مدفوعة جزئيًا","مستحقة"))))</f>
        <v/>
      </c>
      <c r="M387" s="21">
        <f>IF(L387="متأخرة",'الإعدادات'!$B$4-I387,"")</f>
        <v/>
      </c>
    </row>
    <row r="388">
      <c r="A388" s="5" t="n"/>
      <c r="B388" s="13" t="n"/>
      <c r="C388" s="5" t="n"/>
      <c r="D388" s="16" t="n"/>
      <c r="E388" s="14" t="n"/>
      <c r="F388" s="5" t="n"/>
      <c r="G388" s="6">
        <f>IF(C388&amp;""="","",IFERROR(INDEX('المشاريع'!$B$6:$B$205,MATCH(C388&amp;"",'المشاريع'!$A$6:$A$205,0))&amp;"","كود غير موجود"))</f>
        <v/>
      </c>
      <c r="H388" s="6">
        <f>IF(C388&amp;""="","",IFERROR(INDEX('المشاريع'!$C$6:$C$205,MATCH(C388&amp;"",'المشاريع'!$A$6:$A$205,0))&amp;"","كود غير موجود"))</f>
        <v/>
      </c>
      <c r="I388" s="20">
        <f>IF(OR(A388&amp;""="",NOT(ISNUMBER(B388)),NOT(ISNUMBER(E388))),"",B388+E388)</f>
        <v/>
      </c>
      <c r="J388" s="18">
        <f>IF(A388&amp;""="","",SUMIFS('المدفوعات'!$C$6:$C$1005,'المدفوعات'!$B$6:$B$1005,A388&amp;""))</f>
        <v/>
      </c>
      <c r="K388" s="18">
        <f>IF(OR(A388&amp;""="",NOT(ISNUMBER(D388))),"",ROUND(D388-J388,2))</f>
        <v/>
      </c>
      <c r="L388" s="6">
        <f>IF(K388="","",IF(K388&lt;=0,"مسددة",IF(AND(ISNUMBER(I388),I388&lt;'الإعدادات'!$B$4),"متأخرة",IF(J388&gt;0,"مدفوعة جزئيًا","مستحقة"))))</f>
        <v/>
      </c>
      <c r="M388" s="21">
        <f>IF(L388="متأخرة",'الإعدادات'!$B$4-I388,"")</f>
        <v/>
      </c>
    </row>
    <row r="389">
      <c r="A389" s="5" t="n"/>
      <c r="B389" s="13" t="n"/>
      <c r="C389" s="5" t="n"/>
      <c r="D389" s="16" t="n"/>
      <c r="E389" s="14" t="n"/>
      <c r="F389" s="5" t="n"/>
      <c r="G389" s="6">
        <f>IF(C389&amp;""="","",IFERROR(INDEX('المشاريع'!$B$6:$B$205,MATCH(C389&amp;"",'المشاريع'!$A$6:$A$205,0))&amp;"","كود غير موجود"))</f>
        <v/>
      </c>
      <c r="H389" s="6">
        <f>IF(C389&amp;""="","",IFERROR(INDEX('المشاريع'!$C$6:$C$205,MATCH(C389&amp;"",'المشاريع'!$A$6:$A$205,0))&amp;"","كود غير موجود"))</f>
        <v/>
      </c>
      <c r="I389" s="20">
        <f>IF(OR(A389&amp;""="",NOT(ISNUMBER(B389)),NOT(ISNUMBER(E389))),"",B389+E389)</f>
        <v/>
      </c>
      <c r="J389" s="18">
        <f>IF(A389&amp;""="","",SUMIFS('المدفوعات'!$C$6:$C$1005,'المدفوعات'!$B$6:$B$1005,A389&amp;""))</f>
        <v/>
      </c>
      <c r="K389" s="18">
        <f>IF(OR(A389&amp;""="",NOT(ISNUMBER(D389))),"",ROUND(D389-J389,2))</f>
        <v/>
      </c>
      <c r="L389" s="6">
        <f>IF(K389="","",IF(K389&lt;=0,"مسددة",IF(AND(ISNUMBER(I389),I389&lt;'الإعدادات'!$B$4),"متأخرة",IF(J389&gt;0,"مدفوعة جزئيًا","مستحقة"))))</f>
        <v/>
      </c>
      <c r="M389" s="21">
        <f>IF(L389="متأخرة",'الإعدادات'!$B$4-I389,"")</f>
        <v/>
      </c>
    </row>
    <row r="390">
      <c r="A390" s="5" t="n"/>
      <c r="B390" s="13" t="n"/>
      <c r="C390" s="5" t="n"/>
      <c r="D390" s="16" t="n"/>
      <c r="E390" s="14" t="n"/>
      <c r="F390" s="5" t="n"/>
      <c r="G390" s="6">
        <f>IF(C390&amp;""="","",IFERROR(INDEX('المشاريع'!$B$6:$B$205,MATCH(C390&amp;"",'المشاريع'!$A$6:$A$205,0))&amp;"","كود غير موجود"))</f>
        <v/>
      </c>
      <c r="H390" s="6">
        <f>IF(C390&amp;""="","",IFERROR(INDEX('المشاريع'!$C$6:$C$205,MATCH(C390&amp;"",'المشاريع'!$A$6:$A$205,0))&amp;"","كود غير موجود"))</f>
        <v/>
      </c>
      <c r="I390" s="20">
        <f>IF(OR(A390&amp;""="",NOT(ISNUMBER(B390)),NOT(ISNUMBER(E390))),"",B390+E390)</f>
        <v/>
      </c>
      <c r="J390" s="18">
        <f>IF(A390&amp;""="","",SUMIFS('المدفوعات'!$C$6:$C$1005,'المدفوعات'!$B$6:$B$1005,A390&amp;""))</f>
        <v/>
      </c>
      <c r="K390" s="18">
        <f>IF(OR(A390&amp;""="",NOT(ISNUMBER(D390))),"",ROUND(D390-J390,2))</f>
        <v/>
      </c>
      <c r="L390" s="6">
        <f>IF(K390="","",IF(K390&lt;=0,"مسددة",IF(AND(ISNUMBER(I390),I390&lt;'الإعدادات'!$B$4),"متأخرة",IF(J390&gt;0,"مدفوعة جزئيًا","مستحقة"))))</f>
        <v/>
      </c>
      <c r="M390" s="21">
        <f>IF(L390="متأخرة",'الإعدادات'!$B$4-I390,"")</f>
        <v/>
      </c>
    </row>
    <row r="391">
      <c r="A391" s="5" t="n"/>
      <c r="B391" s="13" t="n"/>
      <c r="C391" s="5" t="n"/>
      <c r="D391" s="16" t="n"/>
      <c r="E391" s="14" t="n"/>
      <c r="F391" s="5" t="n"/>
      <c r="G391" s="6">
        <f>IF(C391&amp;""="","",IFERROR(INDEX('المشاريع'!$B$6:$B$205,MATCH(C391&amp;"",'المشاريع'!$A$6:$A$205,0))&amp;"","كود غير موجود"))</f>
        <v/>
      </c>
      <c r="H391" s="6">
        <f>IF(C391&amp;""="","",IFERROR(INDEX('المشاريع'!$C$6:$C$205,MATCH(C391&amp;"",'المشاريع'!$A$6:$A$205,0))&amp;"","كود غير موجود"))</f>
        <v/>
      </c>
      <c r="I391" s="20">
        <f>IF(OR(A391&amp;""="",NOT(ISNUMBER(B391)),NOT(ISNUMBER(E391))),"",B391+E391)</f>
        <v/>
      </c>
      <c r="J391" s="18">
        <f>IF(A391&amp;""="","",SUMIFS('المدفوعات'!$C$6:$C$1005,'المدفوعات'!$B$6:$B$1005,A391&amp;""))</f>
        <v/>
      </c>
      <c r="K391" s="18">
        <f>IF(OR(A391&amp;""="",NOT(ISNUMBER(D391))),"",ROUND(D391-J391,2))</f>
        <v/>
      </c>
      <c r="L391" s="6">
        <f>IF(K391="","",IF(K391&lt;=0,"مسددة",IF(AND(ISNUMBER(I391),I391&lt;'الإعدادات'!$B$4),"متأخرة",IF(J391&gt;0,"مدفوعة جزئيًا","مستحقة"))))</f>
        <v/>
      </c>
      <c r="M391" s="21">
        <f>IF(L391="متأخرة",'الإعدادات'!$B$4-I391,"")</f>
        <v/>
      </c>
    </row>
    <row r="392">
      <c r="A392" s="5" t="n"/>
      <c r="B392" s="13" t="n"/>
      <c r="C392" s="5" t="n"/>
      <c r="D392" s="16" t="n"/>
      <c r="E392" s="14" t="n"/>
      <c r="F392" s="5" t="n"/>
      <c r="G392" s="6">
        <f>IF(C392&amp;""="","",IFERROR(INDEX('المشاريع'!$B$6:$B$205,MATCH(C392&amp;"",'المشاريع'!$A$6:$A$205,0))&amp;"","كود غير موجود"))</f>
        <v/>
      </c>
      <c r="H392" s="6">
        <f>IF(C392&amp;""="","",IFERROR(INDEX('المشاريع'!$C$6:$C$205,MATCH(C392&amp;"",'المشاريع'!$A$6:$A$205,0))&amp;"","كود غير موجود"))</f>
        <v/>
      </c>
      <c r="I392" s="20">
        <f>IF(OR(A392&amp;""="",NOT(ISNUMBER(B392)),NOT(ISNUMBER(E392))),"",B392+E392)</f>
        <v/>
      </c>
      <c r="J392" s="18">
        <f>IF(A392&amp;""="","",SUMIFS('المدفوعات'!$C$6:$C$1005,'المدفوعات'!$B$6:$B$1005,A392&amp;""))</f>
        <v/>
      </c>
      <c r="K392" s="18">
        <f>IF(OR(A392&amp;""="",NOT(ISNUMBER(D392))),"",ROUND(D392-J392,2))</f>
        <v/>
      </c>
      <c r="L392" s="6">
        <f>IF(K392="","",IF(K392&lt;=0,"مسددة",IF(AND(ISNUMBER(I392),I392&lt;'الإعدادات'!$B$4),"متأخرة",IF(J392&gt;0,"مدفوعة جزئيًا","مستحقة"))))</f>
        <v/>
      </c>
      <c r="M392" s="21">
        <f>IF(L392="متأخرة",'الإعدادات'!$B$4-I392,"")</f>
        <v/>
      </c>
    </row>
    <row r="393">
      <c r="A393" s="5" t="n"/>
      <c r="B393" s="13" t="n"/>
      <c r="C393" s="5" t="n"/>
      <c r="D393" s="16" t="n"/>
      <c r="E393" s="14" t="n"/>
      <c r="F393" s="5" t="n"/>
      <c r="G393" s="6">
        <f>IF(C393&amp;""="","",IFERROR(INDEX('المشاريع'!$B$6:$B$205,MATCH(C393&amp;"",'المشاريع'!$A$6:$A$205,0))&amp;"","كود غير موجود"))</f>
        <v/>
      </c>
      <c r="H393" s="6">
        <f>IF(C393&amp;""="","",IFERROR(INDEX('المشاريع'!$C$6:$C$205,MATCH(C393&amp;"",'المشاريع'!$A$6:$A$205,0))&amp;"","كود غير موجود"))</f>
        <v/>
      </c>
      <c r="I393" s="20">
        <f>IF(OR(A393&amp;""="",NOT(ISNUMBER(B393)),NOT(ISNUMBER(E393))),"",B393+E393)</f>
        <v/>
      </c>
      <c r="J393" s="18">
        <f>IF(A393&amp;""="","",SUMIFS('المدفوعات'!$C$6:$C$1005,'المدفوعات'!$B$6:$B$1005,A393&amp;""))</f>
        <v/>
      </c>
      <c r="K393" s="18">
        <f>IF(OR(A393&amp;""="",NOT(ISNUMBER(D393))),"",ROUND(D393-J393,2))</f>
        <v/>
      </c>
      <c r="L393" s="6">
        <f>IF(K393="","",IF(K393&lt;=0,"مسددة",IF(AND(ISNUMBER(I393),I393&lt;'الإعدادات'!$B$4),"متأخرة",IF(J393&gt;0,"مدفوعة جزئيًا","مستحقة"))))</f>
        <v/>
      </c>
      <c r="M393" s="21">
        <f>IF(L393="متأخرة",'الإعدادات'!$B$4-I393,"")</f>
        <v/>
      </c>
    </row>
    <row r="394">
      <c r="A394" s="5" t="n"/>
      <c r="B394" s="13" t="n"/>
      <c r="C394" s="5" t="n"/>
      <c r="D394" s="16" t="n"/>
      <c r="E394" s="14" t="n"/>
      <c r="F394" s="5" t="n"/>
      <c r="G394" s="6">
        <f>IF(C394&amp;""="","",IFERROR(INDEX('المشاريع'!$B$6:$B$205,MATCH(C394&amp;"",'المشاريع'!$A$6:$A$205,0))&amp;"","كود غير موجود"))</f>
        <v/>
      </c>
      <c r="H394" s="6">
        <f>IF(C394&amp;""="","",IFERROR(INDEX('المشاريع'!$C$6:$C$205,MATCH(C394&amp;"",'المشاريع'!$A$6:$A$205,0))&amp;"","كود غير موجود"))</f>
        <v/>
      </c>
      <c r="I394" s="20">
        <f>IF(OR(A394&amp;""="",NOT(ISNUMBER(B394)),NOT(ISNUMBER(E394))),"",B394+E394)</f>
        <v/>
      </c>
      <c r="J394" s="18">
        <f>IF(A394&amp;""="","",SUMIFS('المدفوعات'!$C$6:$C$1005,'المدفوعات'!$B$6:$B$1005,A394&amp;""))</f>
        <v/>
      </c>
      <c r="K394" s="18">
        <f>IF(OR(A394&amp;""="",NOT(ISNUMBER(D394))),"",ROUND(D394-J394,2))</f>
        <v/>
      </c>
      <c r="L394" s="6">
        <f>IF(K394="","",IF(K394&lt;=0,"مسددة",IF(AND(ISNUMBER(I394),I394&lt;'الإعدادات'!$B$4),"متأخرة",IF(J394&gt;0,"مدفوعة جزئيًا","مستحقة"))))</f>
        <v/>
      </c>
      <c r="M394" s="21">
        <f>IF(L394="متأخرة",'الإعدادات'!$B$4-I394,"")</f>
        <v/>
      </c>
    </row>
    <row r="395">
      <c r="A395" s="5" t="n"/>
      <c r="B395" s="13" t="n"/>
      <c r="C395" s="5" t="n"/>
      <c r="D395" s="16" t="n"/>
      <c r="E395" s="14" t="n"/>
      <c r="F395" s="5" t="n"/>
      <c r="G395" s="6">
        <f>IF(C395&amp;""="","",IFERROR(INDEX('المشاريع'!$B$6:$B$205,MATCH(C395&amp;"",'المشاريع'!$A$6:$A$205,0))&amp;"","كود غير موجود"))</f>
        <v/>
      </c>
      <c r="H395" s="6">
        <f>IF(C395&amp;""="","",IFERROR(INDEX('المشاريع'!$C$6:$C$205,MATCH(C395&amp;"",'المشاريع'!$A$6:$A$205,0))&amp;"","كود غير موجود"))</f>
        <v/>
      </c>
      <c r="I395" s="20">
        <f>IF(OR(A395&amp;""="",NOT(ISNUMBER(B395)),NOT(ISNUMBER(E395))),"",B395+E395)</f>
        <v/>
      </c>
      <c r="J395" s="18">
        <f>IF(A395&amp;""="","",SUMIFS('المدفوعات'!$C$6:$C$1005,'المدفوعات'!$B$6:$B$1005,A395&amp;""))</f>
        <v/>
      </c>
      <c r="K395" s="18">
        <f>IF(OR(A395&amp;""="",NOT(ISNUMBER(D395))),"",ROUND(D395-J395,2))</f>
        <v/>
      </c>
      <c r="L395" s="6">
        <f>IF(K395="","",IF(K395&lt;=0,"مسددة",IF(AND(ISNUMBER(I395),I395&lt;'الإعدادات'!$B$4),"متأخرة",IF(J395&gt;0,"مدفوعة جزئيًا","مستحقة"))))</f>
        <v/>
      </c>
      <c r="M395" s="21">
        <f>IF(L395="متأخرة",'الإعدادات'!$B$4-I395,"")</f>
        <v/>
      </c>
    </row>
    <row r="396">
      <c r="A396" s="5" t="n"/>
      <c r="B396" s="13" t="n"/>
      <c r="C396" s="5" t="n"/>
      <c r="D396" s="16" t="n"/>
      <c r="E396" s="14" t="n"/>
      <c r="F396" s="5" t="n"/>
      <c r="G396" s="6">
        <f>IF(C396&amp;""="","",IFERROR(INDEX('المشاريع'!$B$6:$B$205,MATCH(C396&amp;"",'المشاريع'!$A$6:$A$205,0))&amp;"","كود غير موجود"))</f>
        <v/>
      </c>
      <c r="H396" s="6">
        <f>IF(C396&amp;""="","",IFERROR(INDEX('المشاريع'!$C$6:$C$205,MATCH(C396&amp;"",'المشاريع'!$A$6:$A$205,0))&amp;"","كود غير موجود"))</f>
        <v/>
      </c>
      <c r="I396" s="20">
        <f>IF(OR(A396&amp;""="",NOT(ISNUMBER(B396)),NOT(ISNUMBER(E396))),"",B396+E396)</f>
        <v/>
      </c>
      <c r="J396" s="18">
        <f>IF(A396&amp;""="","",SUMIFS('المدفوعات'!$C$6:$C$1005,'المدفوعات'!$B$6:$B$1005,A396&amp;""))</f>
        <v/>
      </c>
      <c r="K396" s="18">
        <f>IF(OR(A396&amp;""="",NOT(ISNUMBER(D396))),"",ROUND(D396-J396,2))</f>
        <v/>
      </c>
      <c r="L396" s="6">
        <f>IF(K396="","",IF(K396&lt;=0,"مسددة",IF(AND(ISNUMBER(I396),I396&lt;'الإعدادات'!$B$4),"متأخرة",IF(J396&gt;0,"مدفوعة جزئيًا","مستحقة"))))</f>
        <v/>
      </c>
      <c r="M396" s="21">
        <f>IF(L396="متأخرة",'الإعدادات'!$B$4-I396,"")</f>
        <v/>
      </c>
    </row>
    <row r="397">
      <c r="A397" s="5" t="n"/>
      <c r="B397" s="13" t="n"/>
      <c r="C397" s="5" t="n"/>
      <c r="D397" s="16" t="n"/>
      <c r="E397" s="14" t="n"/>
      <c r="F397" s="5" t="n"/>
      <c r="G397" s="6">
        <f>IF(C397&amp;""="","",IFERROR(INDEX('المشاريع'!$B$6:$B$205,MATCH(C397&amp;"",'المشاريع'!$A$6:$A$205,0))&amp;"","كود غير موجود"))</f>
        <v/>
      </c>
      <c r="H397" s="6">
        <f>IF(C397&amp;""="","",IFERROR(INDEX('المشاريع'!$C$6:$C$205,MATCH(C397&amp;"",'المشاريع'!$A$6:$A$205,0))&amp;"","كود غير موجود"))</f>
        <v/>
      </c>
      <c r="I397" s="20">
        <f>IF(OR(A397&amp;""="",NOT(ISNUMBER(B397)),NOT(ISNUMBER(E397))),"",B397+E397)</f>
        <v/>
      </c>
      <c r="J397" s="18">
        <f>IF(A397&amp;""="","",SUMIFS('المدفوعات'!$C$6:$C$1005,'المدفوعات'!$B$6:$B$1005,A397&amp;""))</f>
        <v/>
      </c>
      <c r="K397" s="18">
        <f>IF(OR(A397&amp;""="",NOT(ISNUMBER(D397))),"",ROUND(D397-J397,2))</f>
        <v/>
      </c>
      <c r="L397" s="6">
        <f>IF(K397="","",IF(K397&lt;=0,"مسددة",IF(AND(ISNUMBER(I397),I397&lt;'الإعدادات'!$B$4),"متأخرة",IF(J397&gt;0,"مدفوعة جزئيًا","مستحقة"))))</f>
        <v/>
      </c>
      <c r="M397" s="21">
        <f>IF(L397="متأخرة",'الإعدادات'!$B$4-I397,"")</f>
        <v/>
      </c>
    </row>
    <row r="398">
      <c r="A398" s="5" t="n"/>
      <c r="B398" s="13" t="n"/>
      <c r="C398" s="5" t="n"/>
      <c r="D398" s="16" t="n"/>
      <c r="E398" s="14" t="n"/>
      <c r="F398" s="5" t="n"/>
      <c r="G398" s="6">
        <f>IF(C398&amp;""="","",IFERROR(INDEX('المشاريع'!$B$6:$B$205,MATCH(C398&amp;"",'المشاريع'!$A$6:$A$205,0))&amp;"","كود غير موجود"))</f>
        <v/>
      </c>
      <c r="H398" s="6">
        <f>IF(C398&amp;""="","",IFERROR(INDEX('المشاريع'!$C$6:$C$205,MATCH(C398&amp;"",'المشاريع'!$A$6:$A$205,0))&amp;"","كود غير موجود"))</f>
        <v/>
      </c>
      <c r="I398" s="20">
        <f>IF(OR(A398&amp;""="",NOT(ISNUMBER(B398)),NOT(ISNUMBER(E398))),"",B398+E398)</f>
        <v/>
      </c>
      <c r="J398" s="18">
        <f>IF(A398&amp;""="","",SUMIFS('المدفوعات'!$C$6:$C$1005,'المدفوعات'!$B$6:$B$1005,A398&amp;""))</f>
        <v/>
      </c>
      <c r="K398" s="18">
        <f>IF(OR(A398&amp;""="",NOT(ISNUMBER(D398))),"",ROUND(D398-J398,2))</f>
        <v/>
      </c>
      <c r="L398" s="6">
        <f>IF(K398="","",IF(K398&lt;=0,"مسددة",IF(AND(ISNUMBER(I398),I398&lt;'الإعدادات'!$B$4),"متأخرة",IF(J398&gt;0,"مدفوعة جزئيًا","مستحقة"))))</f>
        <v/>
      </c>
      <c r="M398" s="21">
        <f>IF(L398="متأخرة",'الإعدادات'!$B$4-I398,"")</f>
        <v/>
      </c>
    </row>
    <row r="399">
      <c r="A399" s="5" t="n"/>
      <c r="B399" s="13" t="n"/>
      <c r="C399" s="5" t="n"/>
      <c r="D399" s="16" t="n"/>
      <c r="E399" s="14" t="n"/>
      <c r="F399" s="5" t="n"/>
      <c r="G399" s="6">
        <f>IF(C399&amp;""="","",IFERROR(INDEX('المشاريع'!$B$6:$B$205,MATCH(C399&amp;"",'المشاريع'!$A$6:$A$205,0))&amp;"","كود غير موجود"))</f>
        <v/>
      </c>
      <c r="H399" s="6">
        <f>IF(C399&amp;""="","",IFERROR(INDEX('المشاريع'!$C$6:$C$205,MATCH(C399&amp;"",'المشاريع'!$A$6:$A$205,0))&amp;"","كود غير موجود"))</f>
        <v/>
      </c>
      <c r="I399" s="20">
        <f>IF(OR(A399&amp;""="",NOT(ISNUMBER(B399)),NOT(ISNUMBER(E399))),"",B399+E399)</f>
        <v/>
      </c>
      <c r="J399" s="18">
        <f>IF(A399&amp;""="","",SUMIFS('المدفوعات'!$C$6:$C$1005,'المدفوعات'!$B$6:$B$1005,A399&amp;""))</f>
        <v/>
      </c>
      <c r="K399" s="18">
        <f>IF(OR(A399&amp;""="",NOT(ISNUMBER(D399))),"",ROUND(D399-J399,2))</f>
        <v/>
      </c>
      <c r="L399" s="6">
        <f>IF(K399="","",IF(K399&lt;=0,"مسددة",IF(AND(ISNUMBER(I399),I399&lt;'الإعدادات'!$B$4),"متأخرة",IF(J399&gt;0,"مدفوعة جزئيًا","مستحقة"))))</f>
        <v/>
      </c>
      <c r="M399" s="21">
        <f>IF(L399="متأخرة",'الإعدادات'!$B$4-I399,"")</f>
        <v/>
      </c>
    </row>
    <row r="400">
      <c r="A400" s="5" t="n"/>
      <c r="B400" s="13" t="n"/>
      <c r="C400" s="5" t="n"/>
      <c r="D400" s="16" t="n"/>
      <c r="E400" s="14" t="n"/>
      <c r="F400" s="5" t="n"/>
      <c r="G400" s="6">
        <f>IF(C400&amp;""="","",IFERROR(INDEX('المشاريع'!$B$6:$B$205,MATCH(C400&amp;"",'المشاريع'!$A$6:$A$205,0))&amp;"","كود غير موجود"))</f>
        <v/>
      </c>
      <c r="H400" s="6">
        <f>IF(C400&amp;""="","",IFERROR(INDEX('المشاريع'!$C$6:$C$205,MATCH(C400&amp;"",'المشاريع'!$A$6:$A$205,0))&amp;"","كود غير موجود"))</f>
        <v/>
      </c>
      <c r="I400" s="20">
        <f>IF(OR(A400&amp;""="",NOT(ISNUMBER(B400)),NOT(ISNUMBER(E400))),"",B400+E400)</f>
        <v/>
      </c>
      <c r="J400" s="18">
        <f>IF(A400&amp;""="","",SUMIFS('المدفوعات'!$C$6:$C$1005,'المدفوعات'!$B$6:$B$1005,A400&amp;""))</f>
        <v/>
      </c>
      <c r="K400" s="18">
        <f>IF(OR(A400&amp;""="",NOT(ISNUMBER(D400))),"",ROUND(D400-J400,2))</f>
        <v/>
      </c>
      <c r="L400" s="6">
        <f>IF(K400="","",IF(K400&lt;=0,"مسددة",IF(AND(ISNUMBER(I400),I400&lt;'الإعدادات'!$B$4),"متأخرة",IF(J400&gt;0,"مدفوعة جزئيًا","مستحقة"))))</f>
        <v/>
      </c>
      <c r="M400" s="21">
        <f>IF(L400="متأخرة",'الإعدادات'!$B$4-I400,"")</f>
        <v/>
      </c>
    </row>
    <row r="401">
      <c r="A401" s="5" t="n"/>
      <c r="B401" s="13" t="n"/>
      <c r="C401" s="5" t="n"/>
      <c r="D401" s="16" t="n"/>
      <c r="E401" s="14" t="n"/>
      <c r="F401" s="5" t="n"/>
      <c r="G401" s="6">
        <f>IF(C401&amp;""="","",IFERROR(INDEX('المشاريع'!$B$6:$B$205,MATCH(C401&amp;"",'المشاريع'!$A$6:$A$205,0))&amp;"","كود غير موجود"))</f>
        <v/>
      </c>
      <c r="H401" s="6">
        <f>IF(C401&amp;""="","",IFERROR(INDEX('المشاريع'!$C$6:$C$205,MATCH(C401&amp;"",'المشاريع'!$A$6:$A$205,0))&amp;"","كود غير موجود"))</f>
        <v/>
      </c>
      <c r="I401" s="20">
        <f>IF(OR(A401&amp;""="",NOT(ISNUMBER(B401)),NOT(ISNUMBER(E401))),"",B401+E401)</f>
        <v/>
      </c>
      <c r="J401" s="18">
        <f>IF(A401&amp;""="","",SUMIFS('المدفوعات'!$C$6:$C$1005,'المدفوعات'!$B$6:$B$1005,A401&amp;""))</f>
        <v/>
      </c>
      <c r="K401" s="18">
        <f>IF(OR(A401&amp;""="",NOT(ISNUMBER(D401))),"",ROUND(D401-J401,2))</f>
        <v/>
      </c>
      <c r="L401" s="6">
        <f>IF(K401="","",IF(K401&lt;=0,"مسددة",IF(AND(ISNUMBER(I401),I401&lt;'الإعدادات'!$B$4),"متأخرة",IF(J401&gt;0,"مدفوعة جزئيًا","مستحقة"))))</f>
        <v/>
      </c>
      <c r="M401" s="21">
        <f>IF(L401="متأخرة",'الإعدادات'!$B$4-I401,"")</f>
        <v/>
      </c>
    </row>
    <row r="402">
      <c r="A402" s="5" t="n"/>
      <c r="B402" s="13" t="n"/>
      <c r="C402" s="5" t="n"/>
      <c r="D402" s="16" t="n"/>
      <c r="E402" s="14" t="n"/>
      <c r="F402" s="5" t="n"/>
      <c r="G402" s="6">
        <f>IF(C402&amp;""="","",IFERROR(INDEX('المشاريع'!$B$6:$B$205,MATCH(C402&amp;"",'المشاريع'!$A$6:$A$205,0))&amp;"","كود غير موجود"))</f>
        <v/>
      </c>
      <c r="H402" s="6">
        <f>IF(C402&amp;""="","",IFERROR(INDEX('المشاريع'!$C$6:$C$205,MATCH(C402&amp;"",'المشاريع'!$A$6:$A$205,0))&amp;"","كود غير موجود"))</f>
        <v/>
      </c>
      <c r="I402" s="20">
        <f>IF(OR(A402&amp;""="",NOT(ISNUMBER(B402)),NOT(ISNUMBER(E402))),"",B402+E402)</f>
        <v/>
      </c>
      <c r="J402" s="18">
        <f>IF(A402&amp;""="","",SUMIFS('المدفوعات'!$C$6:$C$1005,'المدفوعات'!$B$6:$B$1005,A402&amp;""))</f>
        <v/>
      </c>
      <c r="K402" s="18">
        <f>IF(OR(A402&amp;""="",NOT(ISNUMBER(D402))),"",ROUND(D402-J402,2))</f>
        <v/>
      </c>
      <c r="L402" s="6">
        <f>IF(K402="","",IF(K402&lt;=0,"مسددة",IF(AND(ISNUMBER(I402),I402&lt;'الإعدادات'!$B$4),"متأخرة",IF(J402&gt;0,"مدفوعة جزئيًا","مستحقة"))))</f>
        <v/>
      </c>
      <c r="M402" s="21">
        <f>IF(L402="متأخرة",'الإعدادات'!$B$4-I402,"")</f>
        <v/>
      </c>
    </row>
    <row r="403">
      <c r="A403" s="5" t="n"/>
      <c r="B403" s="13" t="n"/>
      <c r="C403" s="5" t="n"/>
      <c r="D403" s="16" t="n"/>
      <c r="E403" s="14" t="n"/>
      <c r="F403" s="5" t="n"/>
      <c r="G403" s="6">
        <f>IF(C403&amp;""="","",IFERROR(INDEX('المشاريع'!$B$6:$B$205,MATCH(C403&amp;"",'المشاريع'!$A$6:$A$205,0))&amp;"","كود غير موجود"))</f>
        <v/>
      </c>
      <c r="H403" s="6">
        <f>IF(C403&amp;""="","",IFERROR(INDEX('المشاريع'!$C$6:$C$205,MATCH(C403&amp;"",'المشاريع'!$A$6:$A$205,0))&amp;"","كود غير موجود"))</f>
        <v/>
      </c>
      <c r="I403" s="20">
        <f>IF(OR(A403&amp;""="",NOT(ISNUMBER(B403)),NOT(ISNUMBER(E403))),"",B403+E403)</f>
        <v/>
      </c>
      <c r="J403" s="18">
        <f>IF(A403&amp;""="","",SUMIFS('المدفوعات'!$C$6:$C$1005,'المدفوعات'!$B$6:$B$1005,A403&amp;""))</f>
        <v/>
      </c>
      <c r="K403" s="18">
        <f>IF(OR(A403&amp;""="",NOT(ISNUMBER(D403))),"",ROUND(D403-J403,2))</f>
        <v/>
      </c>
      <c r="L403" s="6">
        <f>IF(K403="","",IF(K403&lt;=0,"مسددة",IF(AND(ISNUMBER(I403),I403&lt;'الإعدادات'!$B$4),"متأخرة",IF(J403&gt;0,"مدفوعة جزئيًا","مستحقة"))))</f>
        <v/>
      </c>
      <c r="M403" s="21">
        <f>IF(L403="متأخرة",'الإعدادات'!$B$4-I403,"")</f>
        <v/>
      </c>
    </row>
    <row r="404">
      <c r="A404" s="5" t="n"/>
      <c r="B404" s="13" t="n"/>
      <c r="C404" s="5" t="n"/>
      <c r="D404" s="16" t="n"/>
      <c r="E404" s="14" t="n"/>
      <c r="F404" s="5" t="n"/>
      <c r="G404" s="6">
        <f>IF(C404&amp;""="","",IFERROR(INDEX('المشاريع'!$B$6:$B$205,MATCH(C404&amp;"",'المشاريع'!$A$6:$A$205,0))&amp;"","كود غير موجود"))</f>
        <v/>
      </c>
      <c r="H404" s="6">
        <f>IF(C404&amp;""="","",IFERROR(INDEX('المشاريع'!$C$6:$C$205,MATCH(C404&amp;"",'المشاريع'!$A$6:$A$205,0))&amp;"","كود غير موجود"))</f>
        <v/>
      </c>
      <c r="I404" s="20">
        <f>IF(OR(A404&amp;""="",NOT(ISNUMBER(B404)),NOT(ISNUMBER(E404))),"",B404+E404)</f>
        <v/>
      </c>
      <c r="J404" s="18">
        <f>IF(A404&amp;""="","",SUMIFS('المدفوعات'!$C$6:$C$1005,'المدفوعات'!$B$6:$B$1005,A404&amp;""))</f>
        <v/>
      </c>
      <c r="K404" s="18">
        <f>IF(OR(A404&amp;""="",NOT(ISNUMBER(D404))),"",ROUND(D404-J404,2))</f>
        <v/>
      </c>
      <c r="L404" s="6">
        <f>IF(K404="","",IF(K404&lt;=0,"مسددة",IF(AND(ISNUMBER(I404),I404&lt;'الإعدادات'!$B$4),"متأخرة",IF(J404&gt;0,"مدفوعة جزئيًا","مستحقة"))))</f>
        <v/>
      </c>
      <c r="M404" s="21">
        <f>IF(L404="متأخرة",'الإعدادات'!$B$4-I404,"")</f>
        <v/>
      </c>
    </row>
    <row r="405">
      <c r="A405" s="5" t="n"/>
      <c r="B405" s="13" t="n"/>
      <c r="C405" s="5" t="n"/>
      <c r="D405" s="16" t="n"/>
      <c r="E405" s="14" t="n"/>
      <c r="F405" s="5" t="n"/>
      <c r="G405" s="6">
        <f>IF(C405&amp;""="","",IFERROR(INDEX('المشاريع'!$B$6:$B$205,MATCH(C405&amp;"",'المشاريع'!$A$6:$A$205,0))&amp;"","كود غير موجود"))</f>
        <v/>
      </c>
      <c r="H405" s="6">
        <f>IF(C405&amp;""="","",IFERROR(INDEX('المشاريع'!$C$6:$C$205,MATCH(C405&amp;"",'المشاريع'!$A$6:$A$205,0))&amp;"","كود غير موجود"))</f>
        <v/>
      </c>
      <c r="I405" s="20">
        <f>IF(OR(A405&amp;""="",NOT(ISNUMBER(B405)),NOT(ISNUMBER(E405))),"",B405+E405)</f>
        <v/>
      </c>
      <c r="J405" s="18">
        <f>IF(A405&amp;""="","",SUMIFS('المدفوعات'!$C$6:$C$1005,'المدفوعات'!$B$6:$B$1005,A405&amp;""))</f>
        <v/>
      </c>
      <c r="K405" s="18">
        <f>IF(OR(A405&amp;""="",NOT(ISNUMBER(D405))),"",ROUND(D405-J405,2))</f>
        <v/>
      </c>
      <c r="L405" s="6">
        <f>IF(K405="","",IF(K405&lt;=0,"مسددة",IF(AND(ISNUMBER(I405),I405&lt;'الإعدادات'!$B$4),"متأخرة",IF(J405&gt;0,"مدفوعة جزئيًا","مستحقة"))))</f>
        <v/>
      </c>
      <c r="M405" s="21">
        <f>IF(L405="متأخرة",'الإعدادات'!$B$4-I405,"")</f>
        <v/>
      </c>
    </row>
    <row r="406">
      <c r="A406" s="5" t="n"/>
      <c r="B406" s="13" t="n"/>
      <c r="C406" s="5" t="n"/>
      <c r="D406" s="16" t="n"/>
      <c r="E406" s="14" t="n"/>
      <c r="F406" s="5" t="n"/>
      <c r="G406" s="6">
        <f>IF(C406&amp;""="","",IFERROR(INDEX('المشاريع'!$B$6:$B$205,MATCH(C406&amp;"",'المشاريع'!$A$6:$A$205,0))&amp;"","كود غير موجود"))</f>
        <v/>
      </c>
      <c r="H406" s="6">
        <f>IF(C406&amp;""="","",IFERROR(INDEX('المشاريع'!$C$6:$C$205,MATCH(C406&amp;"",'المشاريع'!$A$6:$A$205,0))&amp;"","كود غير موجود"))</f>
        <v/>
      </c>
      <c r="I406" s="20">
        <f>IF(OR(A406&amp;""="",NOT(ISNUMBER(B406)),NOT(ISNUMBER(E406))),"",B406+E406)</f>
        <v/>
      </c>
      <c r="J406" s="18">
        <f>IF(A406&amp;""="","",SUMIFS('المدفوعات'!$C$6:$C$1005,'المدفوعات'!$B$6:$B$1005,A406&amp;""))</f>
        <v/>
      </c>
      <c r="K406" s="18">
        <f>IF(OR(A406&amp;""="",NOT(ISNUMBER(D406))),"",ROUND(D406-J406,2))</f>
        <v/>
      </c>
      <c r="L406" s="6">
        <f>IF(K406="","",IF(K406&lt;=0,"مسددة",IF(AND(ISNUMBER(I406),I406&lt;'الإعدادات'!$B$4),"متأخرة",IF(J406&gt;0,"مدفوعة جزئيًا","مستحقة"))))</f>
        <v/>
      </c>
      <c r="M406" s="21">
        <f>IF(L406="متأخرة",'الإعدادات'!$B$4-I406,"")</f>
        <v/>
      </c>
    </row>
    <row r="407">
      <c r="A407" s="5" t="n"/>
      <c r="B407" s="13" t="n"/>
      <c r="C407" s="5" t="n"/>
      <c r="D407" s="16" t="n"/>
      <c r="E407" s="14" t="n"/>
      <c r="F407" s="5" t="n"/>
      <c r="G407" s="6">
        <f>IF(C407&amp;""="","",IFERROR(INDEX('المشاريع'!$B$6:$B$205,MATCH(C407&amp;"",'المشاريع'!$A$6:$A$205,0))&amp;"","كود غير موجود"))</f>
        <v/>
      </c>
      <c r="H407" s="6">
        <f>IF(C407&amp;""="","",IFERROR(INDEX('المشاريع'!$C$6:$C$205,MATCH(C407&amp;"",'المشاريع'!$A$6:$A$205,0))&amp;"","كود غير موجود"))</f>
        <v/>
      </c>
      <c r="I407" s="20">
        <f>IF(OR(A407&amp;""="",NOT(ISNUMBER(B407)),NOT(ISNUMBER(E407))),"",B407+E407)</f>
        <v/>
      </c>
      <c r="J407" s="18">
        <f>IF(A407&amp;""="","",SUMIFS('المدفوعات'!$C$6:$C$1005,'المدفوعات'!$B$6:$B$1005,A407&amp;""))</f>
        <v/>
      </c>
      <c r="K407" s="18">
        <f>IF(OR(A407&amp;""="",NOT(ISNUMBER(D407))),"",ROUND(D407-J407,2))</f>
        <v/>
      </c>
      <c r="L407" s="6">
        <f>IF(K407="","",IF(K407&lt;=0,"مسددة",IF(AND(ISNUMBER(I407),I407&lt;'الإعدادات'!$B$4),"متأخرة",IF(J407&gt;0,"مدفوعة جزئيًا","مستحقة"))))</f>
        <v/>
      </c>
      <c r="M407" s="21">
        <f>IF(L407="متأخرة",'الإعدادات'!$B$4-I407,"")</f>
        <v/>
      </c>
    </row>
    <row r="408">
      <c r="A408" s="5" t="n"/>
      <c r="B408" s="13" t="n"/>
      <c r="C408" s="5" t="n"/>
      <c r="D408" s="16" t="n"/>
      <c r="E408" s="14" t="n"/>
      <c r="F408" s="5" t="n"/>
      <c r="G408" s="6">
        <f>IF(C408&amp;""="","",IFERROR(INDEX('المشاريع'!$B$6:$B$205,MATCH(C408&amp;"",'المشاريع'!$A$6:$A$205,0))&amp;"","كود غير موجود"))</f>
        <v/>
      </c>
      <c r="H408" s="6">
        <f>IF(C408&amp;""="","",IFERROR(INDEX('المشاريع'!$C$6:$C$205,MATCH(C408&amp;"",'المشاريع'!$A$6:$A$205,0))&amp;"","كود غير موجود"))</f>
        <v/>
      </c>
      <c r="I408" s="20">
        <f>IF(OR(A408&amp;""="",NOT(ISNUMBER(B408)),NOT(ISNUMBER(E408))),"",B408+E408)</f>
        <v/>
      </c>
      <c r="J408" s="18">
        <f>IF(A408&amp;""="","",SUMIFS('المدفوعات'!$C$6:$C$1005,'المدفوعات'!$B$6:$B$1005,A408&amp;""))</f>
        <v/>
      </c>
      <c r="K408" s="18">
        <f>IF(OR(A408&amp;""="",NOT(ISNUMBER(D408))),"",ROUND(D408-J408,2))</f>
        <v/>
      </c>
      <c r="L408" s="6">
        <f>IF(K408="","",IF(K408&lt;=0,"مسددة",IF(AND(ISNUMBER(I408),I408&lt;'الإعدادات'!$B$4),"متأخرة",IF(J408&gt;0,"مدفوعة جزئيًا","مستحقة"))))</f>
        <v/>
      </c>
      <c r="M408" s="21">
        <f>IF(L408="متأخرة",'الإعدادات'!$B$4-I408,"")</f>
        <v/>
      </c>
    </row>
    <row r="409">
      <c r="A409" s="5" t="n"/>
      <c r="B409" s="13" t="n"/>
      <c r="C409" s="5" t="n"/>
      <c r="D409" s="16" t="n"/>
      <c r="E409" s="14" t="n"/>
      <c r="F409" s="5" t="n"/>
      <c r="G409" s="6">
        <f>IF(C409&amp;""="","",IFERROR(INDEX('المشاريع'!$B$6:$B$205,MATCH(C409&amp;"",'المشاريع'!$A$6:$A$205,0))&amp;"","كود غير موجود"))</f>
        <v/>
      </c>
      <c r="H409" s="6">
        <f>IF(C409&amp;""="","",IFERROR(INDEX('المشاريع'!$C$6:$C$205,MATCH(C409&amp;"",'المشاريع'!$A$6:$A$205,0))&amp;"","كود غير موجود"))</f>
        <v/>
      </c>
      <c r="I409" s="20">
        <f>IF(OR(A409&amp;""="",NOT(ISNUMBER(B409)),NOT(ISNUMBER(E409))),"",B409+E409)</f>
        <v/>
      </c>
      <c r="J409" s="18">
        <f>IF(A409&amp;""="","",SUMIFS('المدفوعات'!$C$6:$C$1005,'المدفوعات'!$B$6:$B$1005,A409&amp;""))</f>
        <v/>
      </c>
      <c r="K409" s="18">
        <f>IF(OR(A409&amp;""="",NOT(ISNUMBER(D409))),"",ROUND(D409-J409,2))</f>
        <v/>
      </c>
      <c r="L409" s="6">
        <f>IF(K409="","",IF(K409&lt;=0,"مسددة",IF(AND(ISNUMBER(I409),I409&lt;'الإعدادات'!$B$4),"متأخرة",IF(J409&gt;0,"مدفوعة جزئيًا","مستحقة"))))</f>
        <v/>
      </c>
      <c r="M409" s="21">
        <f>IF(L409="متأخرة",'الإعدادات'!$B$4-I409,"")</f>
        <v/>
      </c>
    </row>
    <row r="410">
      <c r="A410" s="5" t="n"/>
      <c r="B410" s="13" t="n"/>
      <c r="C410" s="5" t="n"/>
      <c r="D410" s="16" t="n"/>
      <c r="E410" s="14" t="n"/>
      <c r="F410" s="5" t="n"/>
      <c r="G410" s="6">
        <f>IF(C410&amp;""="","",IFERROR(INDEX('المشاريع'!$B$6:$B$205,MATCH(C410&amp;"",'المشاريع'!$A$6:$A$205,0))&amp;"","كود غير موجود"))</f>
        <v/>
      </c>
      <c r="H410" s="6">
        <f>IF(C410&amp;""="","",IFERROR(INDEX('المشاريع'!$C$6:$C$205,MATCH(C410&amp;"",'المشاريع'!$A$6:$A$205,0))&amp;"","كود غير موجود"))</f>
        <v/>
      </c>
      <c r="I410" s="20">
        <f>IF(OR(A410&amp;""="",NOT(ISNUMBER(B410)),NOT(ISNUMBER(E410))),"",B410+E410)</f>
        <v/>
      </c>
      <c r="J410" s="18">
        <f>IF(A410&amp;""="","",SUMIFS('المدفوعات'!$C$6:$C$1005,'المدفوعات'!$B$6:$B$1005,A410&amp;""))</f>
        <v/>
      </c>
      <c r="K410" s="18">
        <f>IF(OR(A410&amp;""="",NOT(ISNUMBER(D410))),"",ROUND(D410-J410,2))</f>
        <v/>
      </c>
      <c r="L410" s="6">
        <f>IF(K410="","",IF(K410&lt;=0,"مسددة",IF(AND(ISNUMBER(I410),I410&lt;'الإعدادات'!$B$4),"متأخرة",IF(J410&gt;0,"مدفوعة جزئيًا","مستحقة"))))</f>
        <v/>
      </c>
      <c r="M410" s="21">
        <f>IF(L410="متأخرة",'الإعدادات'!$B$4-I410,"")</f>
        <v/>
      </c>
    </row>
    <row r="411">
      <c r="A411" s="5" t="n"/>
      <c r="B411" s="13" t="n"/>
      <c r="C411" s="5" t="n"/>
      <c r="D411" s="16" t="n"/>
      <c r="E411" s="14" t="n"/>
      <c r="F411" s="5" t="n"/>
      <c r="G411" s="6">
        <f>IF(C411&amp;""="","",IFERROR(INDEX('المشاريع'!$B$6:$B$205,MATCH(C411&amp;"",'المشاريع'!$A$6:$A$205,0))&amp;"","كود غير موجود"))</f>
        <v/>
      </c>
      <c r="H411" s="6">
        <f>IF(C411&amp;""="","",IFERROR(INDEX('المشاريع'!$C$6:$C$205,MATCH(C411&amp;"",'المشاريع'!$A$6:$A$205,0))&amp;"","كود غير موجود"))</f>
        <v/>
      </c>
      <c r="I411" s="20">
        <f>IF(OR(A411&amp;""="",NOT(ISNUMBER(B411)),NOT(ISNUMBER(E411))),"",B411+E411)</f>
        <v/>
      </c>
      <c r="J411" s="18">
        <f>IF(A411&amp;""="","",SUMIFS('المدفوعات'!$C$6:$C$1005,'المدفوعات'!$B$6:$B$1005,A411&amp;""))</f>
        <v/>
      </c>
      <c r="K411" s="18">
        <f>IF(OR(A411&amp;""="",NOT(ISNUMBER(D411))),"",ROUND(D411-J411,2))</f>
        <v/>
      </c>
      <c r="L411" s="6">
        <f>IF(K411="","",IF(K411&lt;=0,"مسددة",IF(AND(ISNUMBER(I411),I411&lt;'الإعدادات'!$B$4),"متأخرة",IF(J411&gt;0,"مدفوعة جزئيًا","مستحقة"))))</f>
        <v/>
      </c>
      <c r="M411" s="21">
        <f>IF(L411="متأخرة",'الإعدادات'!$B$4-I411,"")</f>
        <v/>
      </c>
    </row>
    <row r="412">
      <c r="A412" s="5" t="n"/>
      <c r="B412" s="13" t="n"/>
      <c r="C412" s="5" t="n"/>
      <c r="D412" s="16" t="n"/>
      <c r="E412" s="14" t="n"/>
      <c r="F412" s="5" t="n"/>
      <c r="G412" s="6">
        <f>IF(C412&amp;""="","",IFERROR(INDEX('المشاريع'!$B$6:$B$205,MATCH(C412&amp;"",'المشاريع'!$A$6:$A$205,0))&amp;"","كود غير موجود"))</f>
        <v/>
      </c>
      <c r="H412" s="6">
        <f>IF(C412&amp;""="","",IFERROR(INDEX('المشاريع'!$C$6:$C$205,MATCH(C412&amp;"",'المشاريع'!$A$6:$A$205,0))&amp;"","كود غير موجود"))</f>
        <v/>
      </c>
      <c r="I412" s="20">
        <f>IF(OR(A412&amp;""="",NOT(ISNUMBER(B412)),NOT(ISNUMBER(E412))),"",B412+E412)</f>
        <v/>
      </c>
      <c r="J412" s="18">
        <f>IF(A412&amp;""="","",SUMIFS('المدفوعات'!$C$6:$C$1005,'المدفوعات'!$B$6:$B$1005,A412&amp;""))</f>
        <v/>
      </c>
      <c r="K412" s="18">
        <f>IF(OR(A412&amp;""="",NOT(ISNUMBER(D412))),"",ROUND(D412-J412,2))</f>
        <v/>
      </c>
      <c r="L412" s="6">
        <f>IF(K412="","",IF(K412&lt;=0,"مسددة",IF(AND(ISNUMBER(I412),I412&lt;'الإعدادات'!$B$4),"متأخرة",IF(J412&gt;0,"مدفوعة جزئيًا","مستحقة"))))</f>
        <v/>
      </c>
      <c r="M412" s="21">
        <f>IF(L412="متأخرة",'الإعدادات'!$B$4-I412,"")</f>
        <v/>
      </c>
    </row>
    <row r="413">
      <c r="A413" s="5" t="n"/>
      <c r="B413" s="13" t="n"/>
      <c r="C413" s="5" t="n"/>
      <c r="D413" s="16" t="n"/>
      <c r="E413" s="14" t="n"/>
      <c r="F413" s="5" t="n"/>
      <c r="G413" s="6">
        <f>IF(C413&amp;""="","",IFERROR(INDEX('المشاريع'!$B$6:$B$205,MATCH(C413&amp;"",'المشاريع'!$A$6:$A$205,0))&amp;"","كود غير موجود"))</f>
        <v/>
      </c>
      <c r="H413" s="6">
        <f>IF(C413&amp;""="","",IFERROR(INDEX('المشاريع'!$C$6:$C$205,MATCH(C413&amp;"",'المشاريع'!$A$6:$A$205,0))&amp;"","كود غير موجود"))</f>
        <v/>
      </c>
      <c r="I413" s="20">
        <f>IF(OR(A413&amp;""="",NOT(ISNUMBER(B413)),NOT(ISNUMBER(E413))),"",B413+E413)</f>
        <v/>
      </c>
      <c r="J413" s="18">
        <f>IF(A413&amp;""="","",SUMIFS('المدفوعات'!$C$6:$C$1005,'المدفوعات'!$B$6:$B$1005,A413&amp;""))</f>
        <v/>
      </c>
      <c r="K413" s="18">
        <f>IF(OR(A413&amp;""="",NOT(ISNUMBER(D413))),"",ROUND(D413-J413,2))</f>
        <v/>
      </c>
      <c r="L413" s="6">
        <f>IF(K413="","",IF(K413&lt;=0,"مسددة",IF(AND(ISNUMBER(I413),I413&lt;'الإعدادات'!$B$4),"متأخرة",IF(J413&gt;0,"مدفوعة جزئيًا","مستحقة"))))</f>
        <v/>
      </c>
      <c r="M413" s="21">
        <f>IF(L413="متأخرة",'الإعدادات'!$B$4-I413,"")</f>
        <v/>
      </c>
    </row>
    <row r="414">
      <c r="A414" s="5" t="n"/>
      <c r="B414" s="13" t="n"/>
      <c r="C414" s="5" t="n"/>
      <c r="D414" s="16" t="n"/>
      <c r="E414" s="14" t="n"/>
      <c r="F414" s="5" t="n"/>
      <c r="G414" s="6">
        <f>IF(C414&amp;""="","",IFERROR(INDEX('المشاريع'!$B$6:$B$205,MATCH(C414&amp;"",'المشاريع'!$A$6:$A$205,0))&amp;"","كود غير موجود"))</f>
        <v/>
      </c>
      <c r="H414" s="6">
        <f>IF(C414&amp;""="","",IFERROR(INDEX('المشاريع'!$C$6:$C$205,MATCH(C414&amp;"",'المشاريع'!$A$6:$A$205,0))&amp;"","كود غير موجود"))</f>
        <v/>
      </c>
      <c r="I414" s="20">
        <f>IF(OR(A414&amp;""="",NOT(ISNUMBER(B414)),NOT(ISNUMBER(E414))),"",B414+E414)</f>
        <v/>
      </c>
      <c r="J414" s="18">
        <f>IF(A414&amp;""="","",SUMIFS('المدفوعات'!$C$6:$C$1005,'المدفوعات'!$B$6:$B$1005,A414&amp;""))</f>
        <v/>
      </c>
      <c r="K414" s="18">
        <f>IF(OR(A414&amp;""="",NOT(ISNUMBER(D414))),"",ROUND(D414-J414,2))</f>
        <v/>
      </c>
      <c r="L414" s="6">
        <f>IF(K414="","",IF(K414&lt;=0,"مسددة",IF(AND(ISNUMBER(I414),I414&lt;'الإعدادات'!$B$4),"متأخرة",IF(J414&gt;0,"مدفوعة جزئيًا","مستحقة"))))</f>
        <v/>
      </c>
      <c r="M414" s="21">
        <f>IF(L414="متأخرة",'الإعدادات'!$B$4-I414,"")</f>
        <v/>
      </c>
    </row>
    <row r="415">
      <c r="A415" s="5" t="n"/>
      <c r="B415" s="13" t="n"/>
      <c r="C415" s="5" t="n"/>
      <c r="D415" s="16" t="n"/>
      <c r="E415" s="14" t="n"/>
      <c r="F415" s="5" t="n"/>
      <c r="G415" s="6">
        <f>IF(C415&amp;""="","",IFERROR(INDEX('المشاريع'!$B$6:$B$205,MATCH(C415&amp;"",'المشاريع'!$A$6:$A$205,0))&amp;"","كود غير موجود"))</f>
        <v/>
      </c>
      <c r="H415" s="6">
        <f>IF(C415&amp;""="","",IFERROR(INDEX('المشاريع'!$C$6:$C$205,MATCH(C415&amp;"",'المشاريع'!$A$6:$A$205,0))&amp;"","كود غير موجود"))</f>
        <v/>
      </c>
      <c r="I415" s="20">
        <f>IF(OR(A415&amp;""="",NOT(ISNUMBER(B415)),NOT(ISNUMBER(E415))),"",B415+E415)</f>
        <v/>
      </c>
      <c r="J415" s="18">
        <f>IF(A415&amp;""="","",SUMIFS('المدفوعات'!$C$6:$C$1005,'المدفوعات'!$B$6:$B$1005,A415&amp;""))</f>
        <v/>
      </c>
      <c r="K415" s="18">
        <f>IF(OR(A415&amp;""="",NOT(ISNUMBER(D415))),"",ROUND(D415-J415,2))</f>
        <v/>
      </c>
      <c r="L415" s="6">
        <f>IF(K415="","",IF(K415&lt;=0,"مسددة",IF(AND(ISNUMBER(I415),I415&lt;'الإعدادات'!$B$4),"متأخرة",IF(J415&gt;0,"مدفوعة جزئيًا","مستحقة"))))</f>
        <v/>
      </c>
      <c r="M415" s="21">
        <f>IF(L415="متأخرة",'الإعدادات'!$B$4-I415,"")</f>
        <v/>
      </c>
    </row>
    <row r="416">
      <c r="A416" s="5" t="n"/>
      <c r="B416" s="13" t="n"/>
      <c r="C416" s="5" t="n"/>
      <c r="D416" s="16" t="n"/>
      <c r="E416" s="14" t="n"/>
      <c r="F416" s="5" t="n"/>
      <c r="G416" s="6">
        <f>IF(C416&amp;""="","",IFERROR(INDEX('المشاريع'!$B$6:$B$205,MATCH(C416&amp;"",'المشاريع'!$A$6:$A$205,0))&amp;"","كود غير موجود"))</f>
        <v/>
      </c>
      <c r="H416" s="6">
        <f>IF(C416&amp;""="","",IFERROR(INDEX('المشاريع'!$C$6:$C$205,MATCH(C416&amp;"",'المشاريع'!$A$6:$A$205,0))&amp;"","كود غير موجود"))</f>
        <v/>
      </c>
      <c r="I416" s="20">
        <f>IF(OR(A416&amp;""="",NOT(ISNUMBER(B416)),NOT(ISNUMBER(E416))),"",B416+E416)</f>
        <v/>
      </c>
      <c r="J416" s="18">
        <f>IF(A416&amp;""="","",SUMIFS('المدفوعات'!$C$6:$C$1005,'المدفوعات'!$B$6:$B$1005,A416&amp;""))</f>
        <v/>
      </c>
      <c r="K416" s="18">
        <f>IF(OR(A416&amp;""="",NOT(ISNUMBER(D416))),"",ROUND(D416-J416,2))</f>
        <v/>
      </c>
      <c r="L416" s="6">
        <f>IF(K416="","",IF(K416&lt;=0,"مسددة",IF(AND(ISNUMBER(I416),I416&lt;'الإعدادات'!$B$4),"متأخرة",IF(J416&gt;0,"مدفوعة جزئيًا","مستحقة"))))</f>
        <v/>
      </c>
      <c r="M416" s="21">
        <f>IF(L416="متأخرة",'الإعدادات'!$B$4-I416,"")</f>
        <v/>
      </c>
    </row>
    <row r="417">
      <c r="A417" s="5" t="n"/>
      <c r="B417" s="13" t="n"/>
      <c r="C417" s="5" t="n"/>
      <c r="D417" s="16" t="n"/>
      <c r="E417" s="14" t="n"/>
      <c r="F417" s="5" t="n"/>
      <c r="G417" s="6">
        <f>IF(C417&amp;""="","",IFERROR(INDEX('المشاريع'!$B$6:$B$205,MATCH(C417&amp;"",'المشاريع'!$A$6:$A$205,0))&amp;"","كود غير موجود"))</f>
        <v/>
      </c>
      <c r="H417" s="6">
        <f>IF(C417&amp;""="","",IFERROR(INDEX('المشاريع'!$C$6:$C$205,MATCH(C417&amp;"",'المشاريع'!$A$6:$A$205,0))&amp;"","كود غير موجود"))</f>
        <v/>
      </c>
      <c r="I417" s="20">
        <f>IF(OR(A417&amp;""="",NOT(ISNUMBER(B417)),NOT(ISNUMBER(E417))),"",B417+E417)</f>
        <v/>
      </c>
      <c r="J417" s="18">
        <f>IF(A417&amp;""="","",SUMIFS('المدفوعات'!$C$6:$C$1005,'المدفوعات'!$B$6:$B$1005,A417&amp;""))</f>
        <v/>
      </c>
      <c r="K417" s="18">
        <f>IF(OR(A417&amp;""="",NOT(ISNUMBER(D417))),"",ROUND(D417-J417,2))</f>
        <v/>
      </c>
      <c r="L417" s="6">
        <f>IF(K417="","",IF(K417&lt;=0,"مسددة",IF(AND(ISNUMBER(I417),I417&lt;'الإعدادات'!$B$4),"متأخرة",IF(J417&gt;0,"مدفوعة جزئيًا","مستحقة"))))</f>
        <v/>
      </c>
      <c r="M417" s="21">
        <f>IF(L417="متأخرة",'الإعدادات'!$B$4-I417,"")</f>
        <v/>
      </c>
    </row>
    <row r="418">
      <c r="A418" s="5" t="n"/>
      <c r="B418" s="13" t="n"/>
      <c r="C418" s="5" t="n"/>
      <c r="D418" s="16" t="n"/>
      <c r="E418" s="14" t="n"/>
      <c r="F418" s="5" t="n"/>
      <c r="G418" s="6">
        <f>IF(C418&amp;""="","",IFERROR(INDEX('المشاريع'!$B$6:$B$205,MATCH(C418&amp;"",'المشاريع'!$A$6:$A$205,0))&amp;"","كود غير موجود"))</f>
        <v/>
      </c>
      <c r="H418" s="6">
        <f>IF(C418&amp;""="","",IFERROR(INDEX('المشاريع'!$C$6:$C$205,MATCH(C418&amp;"",'المشاريع'!$A$6:$A$205,0))&amp;"","كود غير موجود"))</f>
        <v/>
      </c>
      <c r="I418" s="20">
        <f>IF(OR(A418&amp;""="",NOT(ISNUMBER(B418)),NOT(ISNUMBER(E418))),"",B418+E418)</f>
        <v/>
      </c>
      <c r="J418" s="18">
        <f>IF(A418&amp;""="","",SUMIFS('المدفوعات'!$C$6:$C$1005,'المدفوعات'!$B$6:$B$1005,A418&amp;""))</f>
        <v/>
      </c>
      <c r="K418" s="18">
        <f>IF(OR(A418&amp;""="",NOT(ISNUMBER(D418))),"",ROUND(D418-J418,2))</f>
        <v/>
      </c>
      <c r="L418" s="6">
        <f>IF(K418="","",IF(K418&lt;=0,"مسددة",IF(AND(ISNUMBER(I418),I418&lt;'الإعدادات'!$B$4),"متأخرة",IF(J418&gt;0,"مدفوعة جزئيًا","مستحقة"))))</f>
        <v/>
      </c>
      <c r="M418" s="21">
        <f>IF(L418="متأخرة",'الإعدادات'!$B$4-I418,"")</f>
        <v/>
      </c>
    </row>
    <row r="419">
      <c r="A419" s="5" t="n"/>
      <c r="B419" s="13" t="n"/>
      <c r="C419" s="5" t="n"/>
      <c r="D419" s="16" t="n"/>
      <c r="E419" s="14" t="n"/>
      <c r="F419" s="5" t="n"/>
      <c r="G419" s="6">
        <f>IF(C419&amp;""="","",IFERROR(INDEX('المشاريع'!$B$6:$B$205,MATCH(C419&amp;"",'المشاريع'!$A$6:$A$205,0))&amp;"","كود غير موجود"))</f>
        <v/>
      </c>
      <c r="H419" s="6">
        <f>IF(C419&amp;""="","",IFERROR(INDEX('المشاريع'!$C$6:$C$205,MATCH(C419&amp;"",'المشاريع'!$A$6:$A$205,0))&amp;"","كود غير موجود"))</f>
        <v/>
      </c>
      <c r="I419" s="20">
        <f>IF(OR(A419&amp;""="",NOT(ISNUMBER(B419)),NOT(ISNUMBER(E419))),"",B419+E419)</f>
        <v/>
      </c>
      <c r="J419" s="18">
        <f>IF(A419&amp;""="","",SUMIFS('المدفوعات'!$C$6:$C$1005,'المدفوعات'!$B$6:$B$1005,A419&amp;""))</f>
        <v/>
      </c>
      <c r="K419" s="18">
        <f>IF(OR(A419&amp;""="",NOT(ISNUMBER(D419))),"",ROUND(D419-J419,2))</f>
        <v/>
      </c>
      <c r="L419" s="6">
        <f>IF(K419="","",IF(K419&lt;=0,"مسددة",IF(AND(ISNUMBER(I419),I419&lt;'الإعدادات'!$B$4),"متأخرة",IF(J419&gt;0,"مدفوعة جزئيًا","مستحقة"))))</f>
        <v/>
      </c>
      <c r="M419" s="21">
        <f>IF(L419="متأخرة",'الإعدادات'!$B$4-I419,"")</f>
        <v/>
      </c>
    </row>
    <row r="420">
      <c r="A420" s="5" t="n"/>
      <c r="B420" s="13" t="n"/>
      <c r="C420" s="5" t="n"/>
      <c r="D420" s="16" t="n"/>
      <c r="E420" s="14" t="n"/>
      <c r="F420" s="5" t="n"/>
      <c r="G420" s="6">
        <f>IF(C420&amp;""="","",IFERROR(INDEX('المشاريع'!$B$6:$B$205,MATCH(C420&amp;"",'المشاريع'!$A$6:$A$205,0))&amp;"","كود غير موجود"))</f>
        <v/>
      </c>
      <c r="H420" s="6">
        <f>IF(C420&amp;""="","",IFERROR(INDEX('المشاريع'!$C$6:$C$205,MATCH(C420&amp;"",'المشاريع'!$A$6:$A$205,0))&amp;"","كود غير موجود"))</f>
        <v/>
      </c>
      <c r="I420" s="20">
        <f>IF(OR(A420&amp;""="",NOT(ISNUMBER(B420)),NOT(ISNUMBER(E420))),"",B420+E420)</f>
        <v/>
      </c>
      <c r="J420" s="18">
        <f>IF(A420&amp;""="","",SUMIFS('المدفوعات'!$C$6:$C$1005,'المدفوعات'!$B$6:$B$1005,A420&amp;""))</f>
        <v/>
      </c>
      <c r="K420" s="18">
        <f>IF(OR(A420&amp;""="",NOT(ISNUMBER(D420))),"",ROUND(D420-J420,2))</f>
        <v/>
      </c>
      <c r="L420" s="6">
        <f>IF(K420="","",IF(K420&lt;=0,"مسددة",IF(AND(ISNUMBER(I420),I420&lt;'الإعدادات'!$B$4),"متأخرة",IF(J420&gt;0,"مدفوعة جزئيًا","مستحقة"))))</f>
        <v/>
      </c>
      <c r="M420" s="21">
        <f>IF(L420="متأخرة",'الإعدادات'!$B$4-I420,"")</f>
        <v/>
      </c>
    </row>
    <row r="421">
      <c r="A421" s="5" t="n"/>
      <c r="B421" s="13" t="n"/>
      <c r="C421" s="5" t="n"/>
      <c r="D421" s="16" t="n"/>
      <c r="E421" s="14" t="n"/>
      <c r="F421" s="5" t="n"/>
      <c r="G421" s="6">
        <f>IF(C421&amp;""="","",IFERROR(INDEX('المشاريع'!$B$6:$B$205,MATCH(C421&amp;"",'المشاريع'!$A$6:$A$205,0))&amp;"","كود غير موجود"))</f>
        <v/>
      </c>
      <c r="H421" s="6">
        <f>IF(C421&amp;""="","",IFERROR(INDEX('المشاريع'!$C$6:$C$205,MATCH(C421&amp;"",'المشاريع'!$A$6:$A$205,0))&amp;"","كود غير موجود"))</f>
        <v/>
      </c>
      <c r="I421" s="20">
        <f>IF(OR(A421&amp;""="",NOT(ISNUMBER(B421)),NOT(ISNUMBER(E421))),"",B421+E421)</f>
        <v/>
      </c>
      <c r="J421" s="18">
        <f>IF(A421&amp;""="","",SUMIFS('المدفوعات'!$C$6:$C$1005,'المدفوعات'!$B$6:$B$1005,A421&amp;""))</f>
        <v/>
      </c>
      <c r="K421" s="18">
        <f>IF(OR(A421&amp;""="",NOT(ISNUMBER(D421))),"",ROUND(D421-J421,2))</f>
        <v/>
      </c>
      <c r="L421" s="6">
        <f>IF(K421="","",IF(K421&lt;=0,"مسددة",IF(AND(ISNUMBER(I421),I421&lt;'الإعدادات'!$B$4),"متأخرة",IF(J421&gt;0,"مدفوعة جزئيًا","مستحقة"))))</f>
        <v/>
      </c>
      <c r="M421" s="21">
        <f>IF(L421="متأخرة",'الإعدادات'!$B$4-I421,"")</f>
        <v/>
      </c>
    </row>
    <row r="422">
      <c r="A422" s="5" t="n"/>
      <c r="B422" s="13" t="n"/>
      <c r="C422" s="5" t="n"/>
      <c r="D422" s="16" t="n"/>
      <c r="E422" s="14" t="n"/>
      <c r="F422" s="5" t="n"/>
      <c r="G422" s="6">
        <f>IF(C422&amp;""="","",IFERROR(INDEX('المشاريع'!$B$6:$B$205,MATCH(C422&amp;"",'المشاريع'!$A$6:$A$205,0))&amp;"","كود غير موجود"))</f>
        <v/>
      </c>
      <c r="H422" s="6">
        <f>IF(C422&amp;""="","",IFERROR(INDEX('المشاريع'!$C$6:$C$205,MATCH(C422&amp;"",'المشاريع'!$A$6:$A$205,0))&amp;"","كود غير موجود"))</f>
        <v/>
      </c>
      <c r="I422" s="20">
        <f>IF(OR(A422&amp;""="",NOT(ISNUMBER(B422)),NOT(ISNUMBER(E422))),"",B422+E422)</f>
        <v/>
      </c>
      <c r="J422" s="18">
        <f>IF(A422&amp;""="","",SUMIFS('المدفوعات'!$C$6:$C$1005,'المدفوعات'!$B$6:$B$1005,A422&amp;""))</f>
        <v/>
      </c>
      <c r="K422" s="18">
        <f>IF(OR(A422&amp;""="",NOT(ISNUMBER(D422))),"",ROUND(D422-J422,2))</f>
        <v/>
      </c>
      <c r="L422" s="6">
        <f>IF(K422="","",IF(K422&lt;=0,"مسددة",IF(AND(ISNUMBER(I422),I422&lt;'الإعدادات'!$B$4),"متأخرة",IF(J422&gt;0,"مدفوعة جزئيًا","مستحقة"))))</f>
        <v/>
      </c>
      <c r="M422" s="21">
        <f>IF(L422="متأخرة",'الإعدادات'!$B$4-I422,"")</f>
        <v/>
      </c>
    </row>
    <row r="423">
      <c r="A423" s="5" t="n"/>
      <c r="B423" s="13" t="n"/>
      <c r="C423" s="5" t="n"/>
      <c r="D423" s="16" t="n"/>
      <c r="E423" s="14" t="n"/>
      <c r="F423" s="5" t="n"/>
      <c r="G423" s="6">
        <f>IF(C423&amp;""="","",IFERROR(INDEX('المشاريع'!$B$6:$B$205,MATCH(C423&amp;"",'المشاريع'!$A$6:$A$205,0))&amp;"","كود غير موجود"))</f>
        <v/>
      </c>
      <c r="H423" s="6">
        <f>IF(C423&amp;""="","",IFERROR(INDEX('المشاريع'!$C$6:$C$205,MATCH(C423&amp;"",'المشاريع'!$A$6:$A$205,0))&amp;"","كود غير موجود"))</f>
        <v/>
      </c>
      <c r="I423" s="20">
        <f>IF(OR(A423&amp;""="",NOT(ISNUMBER(B423)),NOT(ISNUMBER(E423))),"",B423+E423)</f>
        <v/>
      </c>
      <c r="J423" s="18">
        <f>IF(A423&amp;""="","",SUMIFS('المدفوعات'!$C$6:$C$1005,'المدفوعات'!$B$6:$B$1005,A423&amp;""))</f>
        <v/>
      </c>
      <c r="K423" s="18">
        <f>IF(OR(A423&amp;""="",NOT(ISNUMBER(D423))),"",ROUND(D423-J423,2))</f>
        <v/>
      </c>
      <c r="L423" s="6">
        <f>IF(K423="","",IF(K423&lt;=0,"مسددة",IF(AND(ISNUMBER(I423),I423&lt;'الإعدادات'!$B$4),"متأخرة",IF(J423&gt;0,"مدفوعة جزئيًا","مستحقة"))))</f>
        <v/>
      </c>
      <c r="M423" s="21">
        <f>IF(L423="متأخرة",'الإعدادات'!$B$4-I423,"")</f>
        <v/>
      </c>
    </row>
    <row r="424">
      <c r="A424" s="5" t="n"/>
      <c r="B424" s="13" t="n"/>
      <c r="C424" s="5" t="n"/>
      <c r="D424" s="16" t="n"/>
      <c r="E424" s="14" t="n"/>
      <c r="F424" s="5" t="n"/>
      <c r="G424" s="6">
        <f>IF(C424&amp;""="","",IFERROR(INDEX('المشاريع'!$B$6:$B$205,MATCH(C424&amp;"",'المشاريع'!$A$6:$A$205,0))&amp;"","كود غير موجود"))</f>
        <v/>
      </c>
      <c r="H424" s="6">
        <f>IF(C424&amp;""="","",IFERROR(INDEX('المشاريع'!$C$6:$C$205,MATCH(C424&amp;"",'المشاريع'!$A$6:$A$205,0))&amp;"","كود غير موجود"))</f>
        <v/>
      </c>
      <c r="I424" s="20">
        <f>IF(OR(A424&amp;""="",NOT(ISNUMBER(B424)),NOT(ISNUMBER(E424))),"",B424+E424)</f>
        <v/>
      </c>
      <c r="J424" s="18">
        <f>IF(A424&amp;""="","",SUMIFS('المدفوعات'!$C$6:$C$1005,'المدفوعات'!$B$6:$B$1005,A424&amp;""))</f>
        <v/>
      </c>
      <c r="K424" s="18">
        <f>IF(OR(A424&amp;""="",NOT(ISNUMBER(D424))),"",ROUND(D424-J424,2))</f>
        <v/>
      </c>
      <c r="L424" s="6">
        <f>IF(K424="","",IF(K424&lt;=0,"مسددة",IF(AND(ISNUMBER(I424),I424&lt;'الإعدادات'!$B$4),"متأخرة",IF(J424&gt;0,"مدفوعة جزئيًا","مستحقة"))))</f>
        <v/>
      </c>
      <c r="M424" s="21">
        <f>IF(L424="متأخرة",'الإعدادات'!$B$4-I424,"")</f>
        <v/>
      </c>
    </row>
    <row r="425">
      <c r="A425" s="5" t="n"/>
      <c r="B425" s="13" t="n"/>
      <c r="C425" s="5" t="n"/>
      <c r="D425" s="16" t="n"/>
      <c r="E425" s="14" t="n"/>
      <c r="F425" s="5" t="n"/>
      <c r="G425" s="6">
        <f>IF(C425&amp;""="","",IFERROR(INDEX('المشاريع'!$B$6:$B$205,MATCH(C425&amp;"",'المشاريع'!$A$6:$A$205,0))&amp;"","كود غير موجود"))</f>
        <v/>
      </c>
      <c r="H425" s="6">
        <f>IF(C425&amp;""="","",IFERROR(INDEX('المشاريع'!$C$6:$C$205,MATCH(C425&amp;"",'المشاريع'!$A$6:$A$205,0))&amp;"","كود غير موجود"))</f>
        <v/>
      </c>
      <c r="I425" s="20">
        <f>IF(OR(A425&amp;""="",NOT(ISNUMBER(B425)),NOT(ISNUMBER(E425))),"",B425+E425)</f>
        <v/>
      </c>
      <c r="J425" s="18">
        <f>IF(A425&amp;""="","",SUMIFS('المدفوعات'!$C$6:$C$1005,'المدفوعات'!$B$6:$B$1005,A425&amp;""))</f>
        <v/>
      </c>
      <c r="K425" s="18">
        <f>IF(OR(A425&amp;""="",NOT(ISNUMBER(D425))),"",ROUND(D425-J425,2))</f>
        <v/>
      </c>
      <c r="L425" s="6">
        <f>IF(K425="","",IF(K425&lt;=0,"مسددة",IF(AND(ISNUMBER(I425),I425&lt;'الإعدادات'!$B$4),"متأخرة",IF(J425&gt;0,"مدفوعة جزئيًا","مستحقة"))))</f>
        <v/>
      </c>
      <c r="M425" s="21">
        <f>IF(L425="متأخرة",'الإعدادات'!$B$4-I425,"")</f>
        <v/>
      </c>
    </row>
    <row r="426">
      <c r="A426" s="5" t="n"/>
      <c r="B426" s="13" t="n"/>
      <c r="C426" s="5" t="n"/>
      <c r="D426" s="16" t="n"/>
      <c r="E426" s="14" t="n"/>
      <c r="F426" s="5" t="n"/>
      <c r="G426" s="6">
        <f>IF(C426&amp;""="","",IFERROR(INDEX('المشاريع'!$B$6:$B$205,MATCH(C426&amp;"",'المشاريع'!$A$6:$A$205,0))&amp;"","كود غير موجود"))</f>
        <v/>
      </c>
      <c r="H426" s="6">
        <f>IF(C426&amp;""="","",IFERROR(INDEX('المشاريع'!$C$6:$C$205,MATCH(C426&amp;"",'المشاريع'!$A$6:$A$205,0))&amp;"","كود غير موجود"))</f>
        <v/>
      </c>
      <c r="I426" s="20">
        <f>IF(OR(A426&amp;""="",NOT(ISNUMBER(B426)),NOT(ISNUMBER(E426))),"",B426+E426)</f>
        <v/>
      </c>
      <c r="J426" s="18">
        <f>IF(A426&amp;""="","",SUMIFS('المدفوعات'!$C$6:$C$1005,'المدفوعات'!$B$6:$B$1005,A426&amp;""))</f>
        <v/>
      </c>
      <c r="K426" s="18">
        <f>IF(OR(A426&amp;""="",NOT(ISNUMBER(D426))),"",ROUND(D426-J426,2))</f>
        <v/>
      </c>
      <c r="L426" s="6">
        <f>IF(K426="","",IF(K426&lt;=0,"مسددة",IF(AND(ISNUMBER(I426),I426&lt;'الإعدادات'!$B$4),"متأخرة",IF(J426&gt;0,"مدفوعة جزئيًا","مستحقة"))))</f>
        <v/>
      </c>
      <c r="M426" s="21">
        <f>IF(L426="متأخرة",'الإعدادات'!$B$4-I426,"")</f>
        <v/>
      </c>
    </row>
    <row r="427">
      <c r="A427" s="5" t="n"/>
      <c r="B427" s="13" t="n"/>
      <c r="C427" s="5" t="n"/>
      <c r="D427" s="16" t="n"/>
      <c r="E427" s="14" t="n"/>
      <c r="F427" s="5" t="n"/>
      <c r="G427" s="6">
        <f>IF(C427&amp;""="","",IFERROR(INDEX('المشاريع'!$B$6:$B$205,MATCH(C427&amp;"",'المشاريع'!$A$6:$A$205,0))&amp;"","كود غير موجود"))</f>
        <v/>
      </c>
      <c r="H427" s="6">
        <f>IF(C427&amp;""="","",IFERROR(INDEX('المشاريع'!$C$6:$C$205,MATCH(C427&amp;"",'المشاريع'!$A$6:$A$205,0))&amp;"","كود غير موجود"))</f>
        <v/>
      </c>
      <c r="I427" s="20">
        <f>IF(OR(A427&amp;""="",NOT(ISNUMBER(B427)),NOT(ISNUMBER(E427))),"",B427+E427)</f>
        <v/>
      </c>
      <c r="J427" s="18">
        <f>IF(A427&amp;""="","",SUMIFS('المدفوعات'!$C$6:$C$1005,'المدفوعات'!$B$6:$B$1005,A427&amp;""))</f>
        <v/>
      </c>
      <c r="K427" s="18">
        <f>IF(OR(A427&amp;""="",NOT(ISNUMBER(D427))),"",ROUND(D427-J427,2))</f>
        <v/>
      </c>
      <c r="L427" s="6">
        <f>IF(K427="","",IF(K427&lt;=0,"مسددة",IF(AND(ISNUMBER(I427),I427&lt;'الإعدادات'!$B$4),"متأخرة",IF(J427&gt;0,"مدفوعة جزئيًا","مستحقة"))))</f>
        <v/>
      </c>
      <c r="M427" s="21">
        <f>IF(L427="متأخرة",'الإعدادات'!$B$4-I427,"")</f>
        <v/>
      </c>
    </row>
    <row r="428">
      <c r="A428" s="5" t="n"/>
      <c r="B428" s="13" t="n"/>
      <c r="C428" s="5" t="n"/>
      <c r="D428" s="16" t="n"/>
      <c r="E428" s="14" t="n"/>
      <c r="F428" s="5" t="n"/>
      <c r="G428" s="6">
        <f>IF(C428&amp;""="","",IFERROR(INDEX('المشاريع'!$B$6:$B$205,MATCH(C428&amp;"",'المشاريع'!$A$6:$A$205,0))&amp;"","كود غير موجود"))</f>
        <v/>
      </c>
      <c r="H428" s="6">
        <f>IF(C428&amp;""="","",IFERROR(INDEX('المشاريع'!$C$6:$C$205,MATCH(C428&amp;"",'المشاريع'!$A$6:$A$205,0))&amp;"","كود غير موجود"))</f>
        <v/>
      </c>
      <c r="I428" s="20">
        <f>IF(OR(A428&amp;""="",NOT(ISNUMBER(B428)),NOT(ISNUMBER(E428))),"",B428+E428)</f>
        <v/>
      </c>
      <c r="J428" s="18">
        <f>IF(A428&amp;""="","",SUMIFS('المدفوعات'!$C$6:$C$1005,'المدفوعات'!$B$6:$B$1005,A428&amp;""))</f>
        <v/>
      </c>
      <c r="K428" s="18">
        <f>IF(OR(A428&amp;""="",NOT(ISNUMBER(D428))),"",ROUND(D428-J428,2))</f>
        <v/>
      </c>
      <c r="L428" s="6">
        <f>IF(K428="","",IF(K428&lt;=0,"مسددة",IF(AND(ISNUMBER(I428),I428&lt;'الإعدادات'!$B$4),"متأخرة",IF(J428&gt;0,"مدفوعة جزئيًا","مستحقة"))))</f>
        <v/>
      </c>
      <c r="M428" s="21">
        <f>IF(L428="متأخرة",'الإعدادات'!$B$4-I428,"")</f>
        <v/>
      </c>
    </row>
    <row r="429">
      <c r="A429" s="5" t="n"/>
      <c r="B429" s="13" t="n"/>
      <c r="C429" s="5" t="n"/>
      <c r="D429" s="16" t="n"/>
      <c r="E429" s="14" t="n"/>
      <c r="F429" s="5" t="n"/>
      <c r="G429" s="6">
        <f>IF(C429&amp;""="","",IFERROR(INDEX('المشاريع'!$B$6:$B$205,MATCH(C429&amp;"",'المشاريع'!$A$6:$A$205,0))&amp;"","كود غير موجود"))</f>
        <v/>
      </c>
      <c r="H429" s="6">
        <f>IF(C429&amp;""="","",IFERROR(INDEX('المشاريع'!$C$6:$C$205,MATCH(C429&amp;"",'المشاريع'!$A$6:$A$205,0))&amp;"","كود غير موجود"))</f>
        <v/>
      </c>
      <c r="I429" s="20">
        <f>IF(OR(A429&amp;""="",NOT(ISNUMBER(B429)),NOT(ISNUMBER(E429))),"",B429+E429)</f>
        <v/>
      </c>
      <c r="J429" s="18">
        <f>IF(A429&amp;""="","",SUMIFS('المدفوعات'!$C$6:$C$1005,'المدفوعات'!$B$6:$B$1005,A429&amp;""))</f>
        <v/>
      </c>
      <c r="K429" s="18">
        <f>IF(OR(A429&amp;""="",NOT(ISNUMBER(D429))),"",ROUND(D429-J429,2))</f>
        <v/>
      </c>
      <c r="L429" s="6">
        <f>IF(K429="","",IF(K429&lt;=0,"مسددة",IF(AND(ISNUMBER(I429),I429&lt;'الإعدادات'!$B$4),"متأخرة",IF(J429&gt;0,"مدفوعة جزئيًا","مستحقة"))))</f>
        <v/>
      </c>
      <c r="M429" s="21">
        <f>IF(L429="متأخرة",'الإعدادات'!$B$4-I429,"")</f>
        <v/>
      </c>
    </row>
    <row r="430">
      <c r="A430" s="5" t="n"/>
      <c r="B430" s="13" t="n"/>
      <c r="C430" s="5" t="n"/>
      <c r="D430" s="16" t="n"/>
      <c r="E430" s="14" t="n"/>
      <c r="F430" s="5" t="n"/>
      <c r="G430" s="6">
        <f>IF(C430&amp;""="","",IFERROR(INDEX('المشاريع'!$B$6:$B$205,MATCH(C430&amp;"",'المشاريع'!$A$6:$A$205,0))&amp;"","كود غير موجود"))</f>
        <v/>
      </c>
      <c r="H430" s="6">
        <f>IF(C430&amp;""="","",IFERROR(INDEX('المشاريع'!$C$6:$C$205,MATCH(C430&amp;"",'المشاريع'!$A$6:$A$205,0))&amp;"","كود غير موجود"))</f>
        <v/>
      </c>
      <c r="I430" s="20">
        <f>IF(OR(A430&amp;""="",NOT(ISNUMBER(B430)),NOT(ISNUMBER(E430))),"",B430+E430)</f>
        <v/>
      </c>
      <c r="J430" s="18">
        <f>IF(A430&amp;""="","",SUMIFS('المدفوعات'!$C$6:$C$1005,'المدفوعات'!$B$6:$B$1005,A430&amp;""))</f>
        <v/>
      </c>
      <c r="K430" s="18">
        <f>IF(OR(A430&amp;""="",NOT(ISNUMBER(D430))),"",ROUND(D430-J430,2))</f>
        <v/>
      </c>
      <c r="L430" s="6">
        <f>IF(K430="","",IF(K430&lt;=0,"مسددة",IF(AND(ISNUMBER(I430),I430&lt;'الإعدادات'!$B$4),"متأخرة",IF(J430&gt;0,"مدفوعة جزئيًا","مستحقة"))))</f>
        <v/>
      </c>
      <c r="M430" s="21">
        <f>IF(L430="متأخرة",'الإعدادات'!$B$4-I430,"")</f>
        <v/>
      </c>
    </row>
    <row r="431">
      <c r="A431" s="5" t="n"/>
      <c r="B431" s="13" t="n"/>
      <c r="C431" s="5" t="n"/>
      <c r="D431" s="16" t="n"/>
      <c r="E431" s="14" t="n"/>
      <c r="F431" s="5" t="n"/>
      <c r="G431" s="6">
        <f>IF(C431&amp;""="","",IFERROR(INDEX('المشاريع'!$B$6:$B$205,MATCH(C431&amp;"",'المشاريع'!$A$6:$A$205,0))&amp;"","كود غير موجود"))</f>
        <v/>
      </c>
      <c r="H431" s="6">
        <f>IF(C431&amp;""="","",IFERROR(INDEX('المشاريع'!$C$6:$C$205,MATCH(C431&amp;"",'المشاريع'!$A$6:$A$205,0))&amp;"","كود غير موجود"))</f>
        <v/>
      </c>
      <c r="I431" s="20">
        <f>IF(OR(A431&amp;""="",NOT(ISNUMBER(B431)),NOT(ISNUMBER(E431))),"",B431+E431)</f>
        <v/>
      </c>
      <c r="J431" s="18">
        <f>IF(A431&amp;""="","",SUMIFS('المدفوعات'!$C$6:$C$1005,'المدفوعات'!$B$6:$B$1005,A431&amp;""))</f>
        <v/>
      </c>
      <c r="K431" s="18">
        <f>IF(OR(A431&amp;""="",NOT(ISNUMBER(D431))),"",ROUND(D431-J431,2))</f>
        <v/>
      </c>
      <c r="L431" s="6">
        <f>IF(K431="","",IF(K431&lt;=0,"مسددة",IF(AND(ISNUMBER(I431),I431&lt;'الإعدادات'!$B$4),"متأخرة",IF(J431&gt;0,"مدفوعة جزئيًا","مستحقة"))))</f>
        <v/>
      </c>
      <c r="M431" s="21">
        <f>IF(L431="متأخرة",'الإعدادات'!$B$4-I431,"")</f>
        <v/>
      </c>
    </row>
    <row r="432">
      <c r="A432" s="5" t="n"/>
      <c r="B432" s="13" t="n"/>
      <c r="C432" s="5" t="n"/>
      <c r="D432" s="16" t="n"/>
      <c r="E432" s="14" t="n"/>
      <c r="F432" s="5" t="n"/>
      <c r="G432" s="6">
        <f>IF(C432&amp;""="","",IFERROR(INDEX('المشاريع'!$B$6:$B$205,MATCH(C432&amp;"",'المشاريع'!$A$6:$A$205,0))&amp;"","كود غير موجود"))</f>
        <v/>
      </c>
      <c r="H432" s="6">
        <f>IF(C432&amp;""="","",IFERROR(INDEX('المشاريع'!$C$6:$C$205,MATCH(C432&amp;"",'المشاريع'!$A$6:$A$205,0))&amp;"","كود غير موجود"))</f>
        <v/>
      </c>
      <c r="I432" s="20">
        <f>IF(OR(A432&amp;""="",NOT(ISNUMBER(B432)),NOT(ISNUMBER(E432))),"",B432+E432)</f>
        <v/>
      </c>
      <c r="J432" s="18">
        <f>IF(A432&amp;""="","",SUMIFS('المدفوعات'!$C$6:$C$1005,'المدفوعات'!$B$6:$B$1005,A432&amp;""))</f>
        <v/>
      </c>
      <c r="K432" s="18">
        <f>IF(OR(A432&amp;""="",NOT(ISNUMBER(D432))),"",ROUND(D432-J432,2))</f>
        <v/>
      </c>
      <c r="L432" s="6">
        <f>IF(K432="","",IF(K432&lt;=0,"مسددة",IF(AND(ISNUMBER(I432),I432&lt;'الإعدادات'!$B$4),"متأخرة",IF(J432&gt;0,"مدفوعة جزئيًا","مستحقة"))))</f>
        <v/>
      </c>
      <c r="M432" s="21">
        <f>IF(L432="متأخرة",'الإعدادات'!$B$4-I432,"")</f>
        <v/>
      </c>
    </row>
    <row r="433">
      <c r="A433" s="5" t="n"/>
      <c r="B433" s="13" t="n"/>
      <c r="C433" s="5" t="n"/>
      <c r="D433" s="16" t="n"/>
      <c r="E433" s="14" t="n"/>
      <c r="F433" s="5" t="n"/>
      <c r="G433" s="6">
        <f>IF(C433&amp;""="","",IFERROR(INDEX('المشاريع'!$B$6:$B$205,MATCH(C433&amp;"",'المشاريع'!$A$6:$A$205,0))&amp;"","كود غير موجود"))</f>
        <v/>
      </c>
      <c r="H433" s="6">
        <f>IF(C433&amp;""="","",IFERROR(INDEX('المشاريع'!$C$6:$C$205,MATCH(C433&amp;"",'المشاريع'!$A$6:$A$205,0))&amp;"","كود غير موجود"))</f>
        <v/>
      </c>
      <c r="I433" s="20">
        <f>IF(OR(A433&amp;""="",NOT(ISNUMBER(B433)),NOT(ISNUMBER(E433))),"",B433+E433)</f>
        <v/>
      </c>
      <c r="J433" s="18">
        <f>IF(A433&amp;""="","",SUMIFS('المدفوعات'!$C$6:$C$1005,'المدفوعات'!$B$6:$B$1005,A433&amp;""))</f>
        <v/>
      </c>
      <c r="K433" s="18">
        <f>IF(OR(A433&amp;""="",NOT(ISNUMBER(D433))),"",ROUND(D433-J433,2))</f>
        <v/>
      </c>
      <c r="L433" s="6">
        <f>IF(K433="","",IF(K433&lt;=0,"مسددة",IF(AND(ISNUMBER(I433),I433&lt;'الإعدادات'!$B$4),"متأخرة",IF(J433&gt;0,"مدفوعة جزئيًا","مستحقة"))))</f>
        <v/>
      </c>
      <c r="M433" s="21">
        <f>IF(L433="متأخرة",'الإعدادات'!$B$4-I433,"")</f>
        <v/>
      </c>
    </row>
    <row r="434">
      <c r="A434" s="5" t="n"/>
      <c r="B434" s="13" t="n"/>
      <c r="C434" s="5" t="n"/>
      <c r="D434" s="16" t="n"/>
      <c r="E434" s="14" t="n"/>
      <c r="F434" s="5" t="n"/>
      <c r="G434" s="6">
        <f>IF(C434&amp;""="","",IFERROR(INDEX('المشاريع'!$B$6:$B$205,MATCH(C434&amp;"",'المشاريع'!$A$6:$A$205,0))&amp;"","كود غير موجود"))</f>
        <v/>
      </c>
      <c r="H434" s="6">
        <f>IF(C434&amp;""="","",IFERROR(INDEX('المشاريع'!$C$6:$C$205,MATCH(C434&amp;"",'المشاريع'!$A$6:$A$205,0))&amp;"","كود غير موجود"))</f>
        <v/>
      </c>
      <c r="I434" s="20">
        <f>IF(OR(A434&amp;""="",NOT(ISNUMBER(B434)),NOT(ISNUMBER(E434))),"",B434+E434)</f>
        <v/>
      </c>
      <c r="J434" s="18">
        <f>IF(A434&amp;""="","",SUMIFS('المدفوعات'!$C$6:$C$1005,'المدفوعات'!$B$6:$B$1005,A434&amp;""))</f>
        <v/>
      </c>
      <c r="K434" s="18">
        <f>IF(OR(A434&amp;""="",NOT(ISNUMBER(D434))),"",ROUND(D434-J434,2))</f>
        <v/>
      </c>
      <c r="L434" s="6">
        <f>IF(K434="","",IF(K434&lt;=0,"مسددة",IF(AND(ISNUMBER(I434),I434&lt;'الإعدادات'!$B$4),"متأخرة",IF(J434&gt;0,"مدفوعة جزئيًا","مستحقة"))))</f>
        <v/>
      </c>
      <c r="M434" s="21">
        <f>IF(L434="متأخرة",'الإعدادات'!$B$4-I434,"")</f>
        <v/>
      </c>
    </row>
    <row r="435">
      <c r="A435" s="5" t="n"/>
      <c r="B435" s="13" t="n"/>
      <c r="C435" s="5" t="n"/>
      <c r="D435" s="16" t="n"/>
      <c r="E435" s="14" t="n"/>
      <c r="F435" s="5" t="n"/>
      <c r="G435" s="6">
        <f>IF(C435&amp;""="","",IFERROR(INDEX('المشاريع'!$B$6:$B$205,MATCH(C435&amp;"",'المشاريع'!$A$6:$A$205,0))&amp;"","كود غير موجود"))</f>
        <v/>
      </c>
      <c r="H435" s="6">
        <f>IF(C435&amp;""="","",IFERROR(INDEX('المشاريع'!$C$6:$C$205,MATCH(C435&amp;"",'المشاريع'!$A$6:$A$205,0))&amp;"","كود غير موجود"))</f>
        <v/>
      </c>
      <c r="I435" s="20">
        <f>IF(OR(A435&amp;""="",NOT(ISNUMBER(B435)),NOT(ISNUMBER(E435))),"",B435+E435)</f>
        <v/>
      </c>
      <c r="J435" s="18">
        <f>IF(A435&amp;""="","",SUMIFS('المدفوعات'!$C$6:$C$1005,'المدفوعات'!$B$6:$B$1005,A435&amp;""))</f>
        <v/>
      </c>
      <c r="K435" s="18">
        <f>IF(OR(A435&amp;""="",NOT(ISNUMBER(D435))),"",ROUND(D435-J435,2))</f>
        <v/>
      </c>
      <c r="L435" s="6">
        <f>IF(K435="","",IF(K435&lt;=0,"مسددة",IF(AND(ISNUMBER(I435),I435&lt;'الإعدادات'!$B$4),"متأخرة",IF(J435&gt;0,"مدفوعة جزئيًا","مستحقة"))))</f>
        <v/>
      </c>
      <c r="M435" s="21">
        <f>IF(L435="متأخرة",'الإعدادات'!$B$4-I435,"")</f>
        <v/>
      </c>
    </row>
    <row r="436">
      <c r="A436" s="5" t="n"/>
      <c r="B436" s="13" t="n"/>
      <c r="C436" s="5" t="n"/>
      <c r="D436" s="16" t="n"/>
      <c r="E436" s="14" t="n"/>
      <c r="F436" s="5" t="n"/>
      <c r="G436" s="6">
        <f>IF(C436&amp;""="","",IFERROR(INDEX('المشاريع'!$B$6:$B$205,MATCH(C436&amp;"",'المشاريع'!$A$6:$A$205,0))&amp;"","كود غير موجود"))</f>
        <v/>
      </c>
      <c r="H436" s="6">
        <f>IF(C436&amp;""="","",IFERROR(INDEX('المشاريع'!$C$6:$C$205,MATCH(C436&amp;"",'المشاريع'!$A$6:$A$205,0))&amp;"","كود غير موجود"))</f>
        <v/>
      </c>
      <c r="I436" s="20">
        <f>IF(OR(A436&amp;""="",NOT(ISNUMBER(B436)),NOT(ISNUMBER(E436))),"",B436+E436)</f>
        <v/>
      </c>
      <c r="J436" s="18">
        <f>IF(A436&amp;""="","",SUMIFS('المدفوعات'!$C$6:$C$1005,'المدفوعات'!$B$6:$B$1005,A436&amp;""))</f>
        <v/>
      </c>
      <c r="K436" s="18">
        <f>IF(OR(A436&amp;""="",NOT(ISNUMBER(D436))),"",ROUND(D436-J436,2))</f>
        <v/>
      </c>
      <c r="L436" s="6">
        <f>IF(K436="","",IF(K436&lt;=0,"مسددة",IF(AND(ISNUMBER(I436),I436&lt;'الإعدادات'!$B$4),"متأخرة",IF(J436&gt;0,"مدفوعة جزئيًا","مستحقة"))))</f>
        <v/>
      </c>
      <c r="M436" s="21">
        <f>IF(L436="متأخرة",'الإعدادات'!$B$4-I436,"")</f>
        <v/>
      </c>
    </row>
    <row r="437">
      <c r="A437" s="5" t="n"/>
      <c r="B437" s="13" t="n"/>
      <c r="C437" s="5" t="n"/>
      <c r="D437" s="16" t="n"/>
      <c r="E437" s="14" t="n"/>
      <c r="F437" s="5" t="n"/>
      <c r="G437" s="6">
        <f>IF(C437&amp;""="","",IFERROR(INDEX('المشاريع'!$B$6:$B$205,MATCH(C437&amp;"",'المشاريع'!$A$6:$A$205,0))&amp;"","كود غير موجود"))</f>
        <v/>
      </c>
      <c r="H437" s="6">
        <f>IF(C437&amp;""="","",IFERROR(INDEX('المشاريع'!$C$6:$C$205,MATCH(C437&amp;"",'المشاريع'!$A$6:$A$205,0))&amp;"","كود غير موجود"))</f>
        <v/>
      </c>
      <c r="I437" s="20">
        <f>IF(OR(A437&amp;""="",NOT(ISNUMBER(B437)),NOT(ISNUMBER(E437))),"",B437+E437)</f>
        <v/>
      </c>
      <c r="J437" s="18">
        <f>IF(A437&amp;""="","",SUMIFS('المدفوعات'!$C$6:$C$1005,'المدفوعات'!$B$6:$B$1005,A437&amp;""))</f>
        <v/>
      </c>
      <c r="K437" s="18">
        <f>IF(OR(A437&amp;""="",NOT(ISNUMBER(D437))),"",ROUND(D437-J437,2))</f>
        <v/>
      </c>
      <c r="L437" s="6">
        <f>IF(K437="","",IF(K437&lt;=0,"مسددة",IF(AND(ISNUMBER(I437),I437&lt;'الإعدادات'!$B$4),"متأخرة",IF(J437&gt;0,"مدفوعة جزئيًا","مستحقة"))))</f>
        <v/>
      </c>
      <c r="M437" s="21">
        <f>IF(L437="متأخرة",'الإعدادات'!$B$4-I437,"")</f>
        <v/>
      </c>
    </row>
    <row r="438">
      <c r="A438" s="5" t="n"/>
      <c r="B438" s="13" t="n"/>
      <c r="C438" s="5" t="n"/>
      <c r="D438" s="16" t="n"/>
      <c r="E438" s="14" t="n"/>
      <c r="F438" s="5" t="n"/>
      <c r="G438" s="6">
        <f>IF(C438&amp;""="","",IFERROR(INDEX('المشاريع'!$B$6:$B$205,MATCH(C438&amp;"",'المشاريع'!$A$6:$A$205,0))&amp;"","كود غير موجود"))</f>
        <v/>
      </c>
      <c r="H438" s="6">
        <f>IF(C438&amp;""="","",IFERROR(INDEX('المشاريع'!$C$6:$C$205,MATCH(C438&amp;"",'المشاريع'!$A$6:$A$205,0))&amp;"","كود غير موجود"))</f>
        <v/>
      </c>
      <c r="I438" s="20">
        <f>IF(OR(A438&amp;""="",NOT(ISNUMBER(B438)),NOT(ISNUMBER(E438))),"",B438+E438)</f>
        <v/>
      </c>
      <c r="J438" s="18">
        <f>IF(A438&amp;""="","",SUMIFS('المدفوعات'!$C$6:$C$1005,'المدفوعات'!$B$6:$B$1005,A438&amp;""))</f>
        <v/>
      </c>
      <c r="K438" s="18">
        <f>IF(OR(A438&amp;""="",NOT(ISNUMBER(D438))),"",ROUND(D438-J438,2))</f>
        <v/>
      </c>
      <c r="L438" s="6">
        <f>IF(K438="","",IF(K438&lt;=0,"مسددة",IF(AND(ISNUMBER(I438),I438&lt;'الإعدادات'!$B$4),"متأخرة",IF(J438&gt;0,"مدفوعة جزئيًا","مستحقة"))))</f>
        <v/>
      </c>
      <c r="M438" s="21">
        <f>IF(L438="متأخرة",'الإعدادات'!$B$4-I438,"")</f>
        <v/>
      </c>
    </row>
    <row r="439">
      <c r="A439" s="5" t="n"/>
      <c r="B439" s="13" t="n"/>
      <c r="C439" s="5" t="n"/>
      <c r="D439" s="16" t="n"/>
      <c r="E439" s="14" t="n"/>
      <c r="F439" s="5" t="n"/>
      <c r="G439" s="6">
        <f>IF(C439&amp;""="","",IFERROR(INDEX('المشاريع'!$B$6:$B$205,MATCH(C439&amp;"",'المشاريع'!$A$6:$A$205,0))&amp;"","كود غير موجود"))</f>
        <v/>
      </c>
      <c r="H439" s="6">
        <f>IF(C439&amp;""="","",IFERROR(INDEX('المشاريع'!$C$6:$C$205,MATCH(C439&amp;"",'المشاريع'!$A$6:$A$205,0))&amp;"","كود غير موجود"))</f>
        <v/>
      </c>
      <c r="I439" s="20">
        <f>IF(OR(A439&amp;""="",NOT(ISNUMBER(B439)),NOT(ISNUMBER(E439))),"",B439+E439)</f>
        <v/>
      </c>
      <c r="J439" s="18">
        <f>IF(A439&amp;""="","",SUMIFS('المدفوعات'!$C$6:$C$1005,'المدفوعات'!$B$6:$B$1005,A439&amp;""))</f>
        <v/>
      </c>
      <c r="K439" s="18">
        <f>IF(OR(A439&amp;""="",NOT(ISNUMBER(D439))),"",ROUND(D439-J439,2))</f>
        <v/>
      </c>
      <c r="L439" s="6">
        <f>IF(K439="","",IF(K439&lt;=0,"مسددة",IF(AND(ISNUMBER(I439),I439&lt;'الإعدادات'!$B$4),"متأخرة",IF(J439&gt;0,"مدفوعة جزئيًا","مستحقة"))))</f>
        <v/>
      </c>
      <c r="M439" s="21">
        <f>IF(L439="متأخرة",'الإعدادات'!$B$4-I439,"")</f>
        <v/>
      </c>
    </row>
    <row r="440">
      <c r="A440" s="5" t="n"/>
      <c r="B440" s="13" t="n"/>
      <c r="C440" s="5" t="n"/>
      <c r="D440" s="16" t="n"/>
      <c r="E440" s="14" t="n"/>
      <c r="F440" s="5" t="n"/>
      <c r="G440" s="6">
        <f>IF(C440&amp;""="","",IFERROR(INDEX('المشاريع'!$B$6:$B$205,MATCH(C440&amp;"",'المشاريع'!$A$6:$A$205,0))&amp;"","كود غير موجود"))</f>
        <v/>
      </c>
      <c r="H440" s="6">
        <f>IF(C440&amp;""="","",IFERROR(INDEX('المشاريع'!$C$6:$C$205,MATCH(C440&amp;"",'المشاريع'!$A$6:$A$205,0))&amp;"","كود غير موجود"))</f>
        <v/>
      </c>
      <c r="I440" s="20">
        <f>IF(OR(A440&amp;""="",NOT(ISNUMBER(B440)),NOT(ISNUMBER(E440))),"",B440+E440)</f>
        <v/>
      </c>
      <c r="J440" s="18">
        <f>IF(A440&amp;""="","",SUMIFS('المدفوعات'!$C$6:$C$1005,'المدفوعات'!$B$6:$B$1005,A440&amp;""))</f>
        <v/>
      </c>
      <c r="K440" s="18">
        <f>IF(OR(A440&amp;""="",NOT(ISNUMBER(D440))),"",ROUND(D440-J440,2))</f>
        <v/>
      </c>
      <c r="L440" s="6">
        <f>IF(K440="","",IF(K440&lt;=0,"مسددة",IF(AND(ISNUMBER(I440),I440&lt;'الإعدادات'!$B$4),"متأخرة",IF(J440&gt;0,"مدفوعة جزئيًا","مستحقة"))))</f>
        <v/>
      </c>
      <c r="M440" s="21">
        <f>IF(L440="متأخرة",'الإعدادات'!$B$4-I440,"")</f>
        <v/>
      </c>
    </row>
    <row r="441">
      <c r="A441" s="5" t="n"/>
      <c r="B441" s="13" t="n"/>
      <c r="C441" s="5" t="n"/>
      <c r="D441" s="16" t="n"/>
      <c r="E441" s="14" t="n"/>
      <c r="F441" s="5" t="n"/>
      <c r="G441" s="6">
        <f>IF(C441&amp;""="","",IFERROR(INDEX('المشاريع'!$B$6:$B$205,MATCH(C441&amp;"",'المشاريع'!$A$6:$A$205,0))&amp;"","كود غير موجود"))</f>
        <v/>
      </c>
      <c r="H441" s="6">
        <f>IF(C441&amp;""="","",IFERROR(INDEX('المشاريع'!$C$6:$C$205,MATCH(C441&amp;"",'المشاريع'!$A$6:$A$205,0))&amp;"","كود غير موجود"))</f>
        <v/>
      </c>
      <c r="I441" s="20">
        <f>IF(OR(A441&amp;""="",NOT(ISNUMBER(B441)),NOT(ISNUMBER(E441))),"",B441+E441)</f>
        <v/>
      </c>
      <c r="J441" s="18">
        <f>IF(A441&amp;""="","",SUMIFS('المدفوعات'!$C$6:$C$1005,'المدفوعات'!$B$6:$B$1005,A441&amp;""))</f>
        <v/>
      </c>
      <c r="K441" s="18">
        <f>IF(OR(A441&amp;""="",NOT(ISNUMBER(D441))),"",ROUND(D441-J441,2))</f>
        <v/>
      </c>
      <c r="L441" s="6">
        <f>IF(K441="","",IF(K441&lt;=0,"مسددة",IF(AND(ISNUMBER(I441),I441&lt;'الإعدادات'!$B$4),"متأخرة",IF(J441&gt;0,"مدفوعة جزئيًا","مستحقة"))))</f>
        <v/>
      </c>
      <c r="M441" s="21">
        <f>IF(L441="متأخرة",'الإعدادات'!$B$4-I441,"")</f>
        <v/>
      </c>
    </row>
    <row r="442">
      <c r="A442" s="5" t="n"/>
      <c r="B442" s="13" t="n"/>
      <c r="C442" s="5" t="n"/>
      <c r="D442" s="16" t="n"/>
      <c r="E442" s="14" t="n"/>
      <c r="F442" s="5" t="n"/>
      <c r="G442" s="6">
        <f>IF(C442&amp;""="","",IFERROR(INDEX('المشاريع'!$B$6:$B$205,MATCH(C442&amp;"",'المشاريع'!$A$6:$A$205,0))&amp;"","كود غير موجود"))</f>
        <v/>
      </c>
      <c r="H442" s="6">
        <f>IF(C442&amp;""="","",IFERROR(INDEX('المشاريع'!$C$6:$C$205,MATCH(C442&amp;"",'المشاريع'!$A$6:$A$205,0))&amp;"","كود غير موجود"))</f>
        <v/>
      </c>
      <c r="I442" s="20">
        <f>IF(OR(A442&amp;""="",NOT(ISNUMBER(B442)),NOT(ISNUMBER(E442))),"",B442+E442)</f>
        <v/>
      </c>
      <c r="J442" s="18">
        <f>IF(A442&amp;""="","",SUMIFS('المدفوعات'!$C$6:$C$1005,'المدفوعات'!$B$6:$B$1005,A442&amp;""))</f>
        <v/>
      </c>
      <c r="K442" s="18">
        <f>IF(OR(A442&amp;""="",NOT(ISNUMBER(D442))),"",ROUND(D442-J442,2))</f>
        <v/>
      </c>
      <c r="L442" s="6">
        <f>IF(K442="","",IF(K442&lt;=0,"مسددة",IF(AND(ISNUMBER(I442),I442&lt;'الإعدادات'!$B$4),"متأخرة",IF(J442&gt;0,"مدفوعة جزئيًا","مستحقة"))))</f>
        <v/>
      </c>
      <c r="M442" s="21">
        <f>IF(L442="متأخرة",'الإعدادات'!$B$4-I442,"")</f>
        <v/>
      </c>
    </row>
    <row r="443">
      <c r="A443" s="5" t="n"/>
      <c r="B443" s="13" t="n"/>
      <c r="C443" s="5" t="n"/>
      <c r="D443" s="16" t="n"/>
      <c r="E443" s="14" t="n"/>
      <c r="F443" s="5" t="n"/>
      <c r="G443" s="6">
        <f>IF(C443&amp;""="","",IFERROR(INDEX('المشاريع'!$B$6:$B$205,MATCH(C443&amp;"",'المشاريع'!$A$6:$A$205,0))&amp;"","كود غير موجود"))</f>
        <v/>
      </c>
      <c r="H443" s="6">
        <f>IF(C443&amp;""="","",IFERROR(INDEX('المشاريع'!$C$6:$C$205,MATCH(C443&amp;"",'المشاريع'!$A$6:$A$205,0))&amp;"","كود غير موجود"))</f>
        <v/>
      </c>
      <c r="I443" s="20">
        <f>IF(OR(A443&amp;""="",NOT(ISNUMBER(B443)),NOT(ISNUMBER(E443))),"",B443+E443)</f>
        <v/>
      </c>
      <c r="J443" s="18">
        <f>IF(A443&amp;""="","",SUMIFS('المدفوعات'!$C$6:$C$1005,'المدفوعات'!$B$6:$B$1005,A443&amp;""))</f>
        <v/>
      </c>
      <c r="K443" s="18">
        <f>IF(OR(A443&amp;""="",NOT(ISNUMBER(D443))),"",ROUND(D443-J443,2))</f>
        <v/>
      </c>
      <c r="L443" s="6">
        <f>IF(K443="","",IF(K443&lt;=0,"مسددة",IF(AND(ISNUMBER(I443),I443&lt;'الإعدادات'!$B$4),"متأخرة",IF(J443&gt;0,"مدفوعة جزئيًا","مستحقة"))))</f>
        <v/>
      </c>
      <c r="M443" s="21">
        <f>IF(L443="متأخرة",'الإعدادات'!$B$4-I443,"")</f>
        <v/>
      </c>
    </row>
    <row r="444">
      <c r="A444" s="5" t="n"/>
      <c r="B444" s="13" t="n"/>
      <c r="C444" s="5" t="n"/>
      <c r="D444" s="16" t="n"/>
      <c r="E444" s="14" t="n"/>
      <c r="F444" s="5" t="n"/>
      <c r="G444" s="6">
        <f>IF(C444&amp;""="","",IFERROR(INDEX('المشاريع'!$B$6:$B$205,MATCH(C444&amp;"",'المشاريع'!$A$6:$A$205,0))&amp;"","كود غير موجود"))</f>
        <v/>
      </c>
      <c r="H444" s="6">
        <f>IF(C444&amp;""="","",IFERROR(INDEX('المشاريع'!$C$6:$C$205,MATCH(C444&amp;"",'المشاريع'!$A$6:$A$205,0))&amp;"","كود غير موجود"))</f>
        <v/>
      </c>
      <c r="I444" s="20">
        <f>IF(OR(A444&amp;""="",NOT(ISNUMBER(B444)),NOT(ISNUMBER(E444))),"",B444+E444)</f>
        <v/>
      </c>
      <c r="J444" s="18">
        <f>IF(A444&amp;""="","",SUMIFS('المدفوعات'!$C$6:$C$1005,'المدفوعات'!$B$6:$B$1005,A444&amp;""))</f>
        <v/>
      </c>
      <c r="K444" s="18">
        <f>IF(OR(A444&amp;""="",NOT(ISNUMBER(D444))),"",ROUND(D444-J444,2))</f>
        <v/>
      </c>
      <c r="L444" s="6">
        <f>IF(K444="","",IF(K444&lt;=0,"مسددة",IF(AND(ISNUMBER(I444),I444&lt;'الإعدادات'!$B$4),"متأخرة",IF(J444&gt;0,"مدفوعة جزئيًا","مستحقة"))))</f>
        <v/>
      </c>
      <c r="M444" s="21">
        <f>IF(L444="متأخرة",'الإعدادات'!$B$4-I444,"")</f>
        <v/>
      </c>
    </row>
    <row r="445">
      <c r="A445" s="5" t="n"/>
      <c r="B445" s="13" t="n"/>
      <c r="C445" s="5" t="n"/>
      <c r="D445" s="16" t="n"/>
      <c r="E445" s="14" t="n"/>
      <c r="F445" s="5" t="n"/>
      <c r="G445" s="6">
        <f>IF(C445&amp;""="","",IFERROR(INDEX('المشاريع'!$B$6:$B$205,MATCH(C445&amp;"",'المشاريع'!$A$6:$A$205,0))&amp;"","كود غير موجود"))</f>
        <v/>
      </c>
      <c r="H445" s="6">
        <f>IF(C445&amp;""="","",IFERROR(INDEX('المشاريع'!$C$6:$C$205,MATCH(C445&amp;"",'المشاريع'!$A$6:$A$205,0))&amp;"","كود غير موجود"))</f>
        <v/>
      </c>
      <c r="I445" s="20">
        <f>IF(OR(A445&amp;""="",NOT(ISNUMBER(B445)),NOT(ISNUMBER(E445))),"",B445+E445)</f>
        <v/>
      </c>
      <c r="J445" s="18">
        <f>IF(A445&amp;""="","",SUMIFS('المدفوعات'!$C$6:$C$1005,'المدفوعات'!$B$6:$B$1005,A445&amp;""))</f>
        <v/>
      </c>
      <c r="K445" s="18">
        <f>IF(OR(A445&amp;""="",NOT(ISNUMBER(D445))),"",ROUND(D445-J445,2))</f>
        <v/>
      </c>
      <c r="L445" s="6">
        <f>IF(K445="","",IF(K445&lt;=0,"مسددة",IF(AND(ISNUMBER(I445),I445&lt;'الإعدادات'!$B$4),"متأخرة",IF(J445&gt;0,"مدفوعة جزئيًا","مستحقة"))))</f>
        <v/>
      </c>
      <c r="M445" s="21">
        <f>IF(L445="متأخرة",'الإعدادات'!$B$4-I445,"")</f>
        <v/>
      </c>
    </row>
    <row r="446">
      <c r="A446" s="5" t="n"/>
      <c r="B446" s="13" t="n"/>
      <c r="C446" s="5" t="n"/>
      <c r="D446" s="16" t="n"/>
      <c r="E446" s="14" t="n"/>
      <c r="F446" s="5" t="n"/>
      <c r="G446" s="6">
        <f>IF(C446&amp;""="","",IFERROR(INDEX('المشاريع'!$B$6:$B$205,MATCH(C446&amp;"",'المشاريع'!$A$6:$A$205,0))&amp;"","كود غير موجود"))</f>
        <v/>
      </c>
      <c r="H446" s="6">
        <f>IF(C446&amp;""="","",IFERROR(INDEX('المشاريع'!$C$6:$C$205,MATCH(C446&amp;"",'المشاريع'!$A$6:$A$205,0))&amp;"","كود غير موجود"))</f>
        <v/>
      </c>
      <c r="I446" s="20">
        <f>IF(OR(A446&amp;""="",NOT(ISNUMBER(B446)),NOT(ISNUMBER(E446))),"",B446+E446)</f>
        <v/>
      </c>
      <c r="J446" s="18">
        <f>IF(A446&amp;""="","",SUMIFS('المدفوعات'!$C$6:$C$1005,'المدفوعات'!$B$6:$B$1005,A446&amp;""))</f>
        <v/>
      </c>
      <c r="K446" s="18">
        <f>IF(OR(A446&amp;""="",NOT(ISNUMBER(D446))),"",ROUND(D446-J446,2))</f>
        <v/>
      </c>
      <c r="L446" s="6">
        <f>IF(K446="","",IF(K446&lt;=0,"مسددة",IF(AND(ISNUMBER(I446),I446&lt;'الإعدادات'!$B$4),"متأخرة",IF(J446&gt;0,"مدفوعة جزئيًا","مستحقة"))))</f>
        <v/>
      </c>
      <c r="M446" s="21">
        <f>IF(L446="متأخرة",'الإعدادات'!$B$4-I446,"")</f>
        <v/>
      </c>
    </row>
    <row r="447">
      <c r="A447" s="5" t="n"/>
      <c r="B447" s="13" t="n"/>
      <c r="C447" s="5" t="n"/>
      <c r="D447" s="16" t="n"/>
      <c r="E447" s="14" t="n"/>
      <c r="F447" s="5" t="n"/>
      <c r="G447" s="6">
        <f>IF(C447&amp;""="","",IFERROR(INDEX('المشاريع'!$B$6:$B$205,MATCH(C447&amp;"",'المشاريع'!$A$6:$A$205,0))&amp;"","كود غير موجود"))</f>
        <v/>
      </c>
      <c r="H447" s="6">
        <f>IF(C447&amp;""="","",IFERROR(INDEX('المشاريع'!$C$6:$C$205,MATCH(C447&amp;"",'المشاريع'!$A$6:$A$205,0))&amp;"","كود غير موجود"))</f>
        <v/>
      </c>
      <c r="I447" s="20">
        <f>IF(OR(A447&amp;""="",NOT(ISNUMBER(B447)),NOT(ISNUMBER(E447))),"",B447+E447)</f>
        <v/>
      </c>
      <c r="J447" s="18">
        <f>IF(A447&amp;""="","",SUMIFS('المدفوعات'!$C$6:$C$1005,'المدفوعات'!$B$6:$B$1005,A447&amp;""))</f>
        <v/>
      </c>
      <c r="K447" s="18">
        <f>IF(OR(A447&amp;""="",NOT(ISNUMBER(D447))),"",ROUND(D447-J447,2))</f>
        <v/>
      </c>
      <c r="L447" s="6">
        <f>IF(K447="","",IF(K447&lt;=0,"مسددة",IF(AND(ISNUMBER(I447),I447&lt;'الإعدادات'!$B$4),"متأخرة",IF(J447&gt;0,"مدفوعة جزئيًا","مستحقة"))))</f>
        <v/>
      </c>
      <c r="M447" s="21">
        <f>IF(L447="متأخرة",'الإعدادات'!$B$4-I447,"")</f>
        <v/>
      </c>
    </row>
    <row r="448">
      <c r="A448" s="5" t="n"/>
      <c r="B448" s="13" t="n"/>
      <c r="C448" s="5" t="n"/>
      <c r="D448" s="16" t="n"/>
      <c r="E448" s="14" t="n"/>
      <c r="F448" s="5" t="n"/>
      <c r="G448" s="6">
        <f>IF(C448&amp;""="","",IFERROR(INDEX('المشاريع'!$B$6:$B$205,MATCH(C448&amp;"",'المشاريع'!$A$6:$A$205,0))&amp;"","كود غير موجود"))</f>
        <v/>
      </c>
      <c r="H448" s="6">
        <f>IF(C448&amp;""="","",IFERROR(INDEX('المشاريع'!$C$6:$C$205,MATCH(C448&amp;"",'المشاريع'!$A$6:$A$205,0))&amp;"","كود غير موجود"))</f>
        <v/>
      </c>
      <c r="I448" s="20">
        <f>IF(OR(A448&amp;""="",NOT(ISNUMBER(B448)),NOT(ISNUMBER(E448))),"",B448+E448)</f>
        <v/>
      </c>
      <c r="J448" s="18">
        <f>IF(A448&amp;""="","",SUMIFS('المدفوعات'!$C$6:$C$1005,'المدفوعات'!$B$6:$B$1005,A448&amp;""))</f>
        <v/>
      </c>
      <c r="K448" s="18">
        <f>IF(OR(A448&amp;""="",NOT(ISNUMBER(D448))),"",ROUND(D448-J448,2))</f>
        <v/>
      </c>
      <c r="L448" s="6">
        <f>IF(K448="","",IF(K448&lt;=0,"مسددة",IF(AND(ISNUMBER(I448),I448&lt;'الإعدادات'!$B$4),"متأخرة",IF(J448&gt;0,"مدفوعة جزئيًا","مستحقة"))))</f>
        <v/>
      </c>
      <c r="M448" s="21">
        <f>IF(L448="متأخرة",'الإعدادات'!$B$4-I448,"")</f>
        <v/>
      </c>
    </row>
    <row r="449">
      <c r="A449" s="5" t="n"/>
      <c r="B449" s="13" t="n"/>
      <c r="C449" s="5" t="n"/>
      <c r="D449" s="16" t="n"/>
      <c r="E449" s="14" t="n"/>
      <c r="F449" s="5" t="n"/>
      <c r="G449" s="6">
        <f>IF(C449&amp;""="","",IFERROR(INDEX('المشاريع'!$B$6:$B$205,MATCH(C449&amp;"",'المشاريع'!$A$6:$A$205,0))&amp;"","كود غير موجود"))</f>
        <v/>
      </c>
      <c r="H449" s="6">
        <f>IF(C449&amp;""="","",IFERROR(INDEX('المشاريع'!$C$6:$C$205,MATCH(C449&amp;"",'المشاريع'!$A$6:$A$205,0))&amp;"","كود غير موجود"))</f>
        <v/>
      </c>
      <c r="I449" s="20">
        <f>IF(OR(A449&amp;""="",NOT(ISNUMBER(B449)),NOT(ISNUMBER(E449))),"",B449+E449)</f>
        <v/>
      </c>
      <c r="J449" s="18">
        <f>IF(A449&amp;""="","",SUMIFS('المدفوعات'!$C$6:$C$1005,'المدفوعات'!$B$6:$B$1005,A449&amp;""))</f>
        <v/>
      </c>
      <c r="K449" s="18">
        <f>IF(OR(A449&amp;""="",NOT(ISNUMBER(D449))),"",ROUND(D449-J449,2))</f>
        <v/>
      </c>
      <c r="L449" s="6">
        <f>IF(K449="","",IF(K449&lt;=0,"مسددة",IF(AND(ISNUMBER(I449),I449&lt;'الإعدادات'!$B$4),"متأخرة",IF(J449&gt;0,"مدفوعة جزئيًا","مستحقة"))))</f>
        <v/>
      </c>
      <c r="M449" s="21">
        <f>IF(L449="متأخرة",'الإعدادات'!$B$4-I449,"")</f>
        <v/>
      </c>
    </row>
    <row r="450">
      <c r="A450" s="5" t="n"/>
      <c r="B450" s="13" t="n"/>
      <c r="C450" s="5" t="n"/>
      <c r="D450" s="16" t="n"/>
      <c r="E450" s="14" t="n"/>
      <c r="F450" s="5" t="n"/>
      <c r="G450" s="6">
        <f>IF(C450&amp;""="","",IFERROR(INDEX('المشاريع'!$B$6:$B$205,MATCH(C450&amp;"",'المشاريع'!$A$6:$A$205,0))&amp;"","كود غير موجود"))</f>
        <v/>
      </c>
      <c r="H450" s="6">
        <f>IF(C450&amp;""="","",IFERROR(INDEX('المشاريع'!$C$6:$C$205,MATCH(C450&amp;"",'المشاريع'!$A$6:$A$205,0))&amp;"","كود غير موجود"))</f>
        <v/>
      </c>
      <c r="I450" s="20">
        <f>IF(OR(A450&amp;""="",NOT(ISNUMBER(B450)),NOT(ISNUMBER(E450))),"",B450+E450)</f>
        <v/>
      </c>
      <c r="J450" s="18">
        <f>IF(A450&amp;""="","",SUMIFS('المدفوعات'!$C$6:$C$1005,'المدفوعات'!$B$6:$B$1005,A450&amp;""))</f>
        <v/>
      </c>
      <c r="K450" s="18">
        <f>IF(OR(A450&amp;""="",NOT(ISNUMBER(D450))),"",ROUND(D450-J450,2))</f>
        <v/>
      </c>
      <c r="L450" s="6">
        <f>IF(K450="","",IF(K450&lt;=0,"مسددة",IF(AND(ISNUMBER(I450),I450&lt;'الإعدادات'!$B$4),"متأخرة",IF(J450&gt;0,"مدفوعة جزئيًا","مستحقة"))))</f>
        <v/>
      </c>
      <c r="M450" s="21">
        <f>IF(L450="متأخرة",'الإعدادات'!$B$4-I450,"")</f>
        <v/>
      </c>
    </row>
    <row r="451">
      <c r="A451" s="5" t="n"/>
      <c r="B451" s="13" t="n"/>
      <c r="C451" s="5" t="n"/>
      <c r="D451" s="16" t="n"/>
      <c r="E451" s="14" t="n"/>
      <c r="F451" s="5" t="n"/>
      <c r="G451" s="6">
        <f>IF(C451&amp;""="","",IFERROR(INDEX('المشاريع'!$B$6:$B$205,MATCH(C451&amp;"",'المشاريع'!$A$6:$A$205,0))&amp;"","كود غير موجود"))</f>
        <v/>
      </c>
      <c r="H451" s="6">
        <f>IF(C451&amp;""="","",IFERROR(INDEX('المشاريع'!$C$6:$C$205,MATCH(C451&amp;"",'المشاريع'!$A$6:$A$205,0))&amp;"","كود غير موجود"))</f>
        <v/>
      </c>
      <c r="I451" s="20">
        <f>IF(OR(A451&amp;""="",NOT(ISNUMBER(B451)),NOT(ISNUMBER(E451))),"",B451+E451)</f>
        <v/>
      </c>
      <c r="J451" s="18">
        <f>IF(A451&amp;""="","",SUMIFS('المدفوعات'!$C$6:$C$1005,'المدفوعات'!$B$6:$B$1005,A451&amp;""))</f>
        <v/>
      </c>
      <c r="K451" s="18">
        <f>IF(OR(A451&amp;""="",NOT(ISNUMBER(D451))),"",ROUND(D451-J451,2))</f>
        <v/>
      </c>
      <c r="L451" s="6">
        <f>IF(K451="","",IF(K451&lt;=0,"مسددة",IF(AND(ISNUMBER(I451),I451&lt;'الإعدادات'!$B$4),"متأخرة",IF(J451&gt;0,"مدفوعة جزئيًا","مستحقة"))))</f>
        <v/>
      </c>
      <c r="M451" s="21">
        <f>IF(L451="متأخرة",'الإعدادات'!$B$4-I451,"")</f>
        <v/>
      </c>
    </row>
    <row r="452">
      <c r="A452" s="5" t="n"/>
      <c r="B452" s="13" t="n"/>
      <c r="C452" s="5" t="n"/>
      <c r="D452" s="16" t="n"/>
      <c r="E452" s="14" t="n"/>
      <c r="F452" s="5" t="n"/>
      <c r="G452" s="6">
        <f>IF(C452&amp;""="","",IFERROR(INDEX('المشاريع'!$B$6:$B$205,MATCH(C452&amp;"",'المشاريع'!$A$6:$A$205,0))&amp;"","كود غير موجود"))</f>
        <v/>
      </c>
      <c r="H452" s="6">
        <f>IF(C452&amp;""="","",IFERROR(INDEX('المشاريع'!$C$6:$C$205,MATCH(C452&amp;"",'المشاريع'!$A$6:$A$205,0))&amp;"","كود غير موجود"))</f>
        <v/>
      </c>
      <c r="I452" s="20">
        <f>IF(OR(A452&amp;""="",NOT(ISNUMBER(B452)),NOT(ISNUMBER(E452))),"",B452+E452)</f>
        <v/>
      </c>
      <c r="J452" s="18">
        <f>IF(A452&amp;""="","",SUMIFS('المدفوعات'!$C$6:$C$1005,'المدفوعات'!$B$6:$B$1005,A452&amp;""))</f>
        <v/>
      </c>
      <c r="K452" s="18">
        <f>IF(OR(A452&amp;""="",NOT(ISNUMBER(D452))),"",ROUND(D452-J452,2))</f>
        <v/>
      </c>
      <c r="L452" s="6">
        <f>IF(K452="","",IF(K452&lt;=0,"مسددة",IF(AND(ISNUMBER(I452),I452&lt;'الإعدادات'!$B$4),"متأخرة",IF(J452&gt;0,"مدفوعة جزئيًا","مستحقة"))))</f>
        <v/>
      </c>
      <c r="M452" s="21">
        <f>IF(L452="متأخرة",'الإعدادات'!$B$4-I452,"")</f>
        <v/>
      </c>
    </row>
    <row r="453">
      <c r="A453" s="5" t="n"/>
      <c r="B453" s="13" t="n"/>
      <c r="C453" s="5" t="n"/>
      <c r="D453" s="16" t="n"/>
      <c r="E453" s="14" t="n"/>
      <c r="F453" s="5" t="n"/>
      <c r="G453" s="6">
        <f>IF(C453&amp;""="","",IFERROR(INDEX('المشاريع'!$B$6:$B$205,MATCH(C453&amp;"",'المشاريع'!$A$6:$A$205,0))&amp;"","كود غير موجود"))</f>
        <v/>
      </c>
      <c r="H453" s="6">
        <f>IF(C453&amp;""="","",IFERROR(INDEX('المشاريع'!$C$6:$C$205,MATCH(C453&amp;"",'المشاريع'!$A$6:$A$205,0))&amp;"","كود غير موجود"))</f>
        <v/>
      </c>
      <c r="I453" s="20">
        <f>IF(OR(A453&amp;""="",NOT(ISNUMBER(B453)),NOT(ISNUMBER(E453))),"",B453+E453)</f>
        <v/>
      </c>
      <c r="J453" s="18">
        <f>IF(A453&amp;""="","",SUMIFS('المدفوعات'!$C$6:$C$1005,'المدفوعات'!$B$6:$B$1005,A453&amp;""))</f>
        <v/>
      </c>
      <c r="K453" s="18">
        <f>IF(OR(A453&amp;""="",NOT(ISNUMBER(D453))),"",ROUND(D453-J453,2))</f>
        <v/>
      </c>
      <c r="L453" s="6">
        <f>IF(K453="","",IF(K453&lt;=0,"مسددة",IF(AND(ISNUMBER(I453),I453&lt;'الإعدادات'!$B$4),"متأخرة",IF(J453&gt;0,"مدفوعة جزئيًا","مستحقة"))))</f>
        <v/>
      </c>
      <c r="M453" s="21">
        <f>IF(L453="متأخرة",'الإعدادات'!$B$4-I453,"")</f>
        <v/>
      </c>
    </row>
    <row r="454">
      <c r="A454" s="5" t="n"/>
      <c r="B454" s="13" t="n"/>
      <c r="C454" s="5" t="n"/>
      <c r="D454" s="16" t="n"/>
      <c r="E454" s="14" t="n"/>
      <c r="F454" s="5" t="n"/>
      <c r="G454" s="6">
        <f>IF(C454&amp;""="","",IFERROR(INDEX('المشاريع'!$B$6:$B$205,MATCH(C454&amp;"",'المشاريع'!$A$6:$A$205,0))&amp;"","كود غير موجود"))</f>
        <v/>
      </c>
      <c r="H454" s="6">
        <f>IF(C454&amp;""="","",IFERROR(INDEX('المشاريع'!$C$6:$C$205,MATCH(C454&amp;"",'المشاريع'!$A$6:$A$205,0))&amp;"","كود غير موجود"))</f>
        <v/>
      </c>
      <c r="I454" s="20">
        <f>IF(OR(A454&amp;""="",NOT(ISNUMBER(B454)),NOT(ISNUMBER(E454))),"",B454+E454)</f>
        <v/>
      </c>
      <c r="J454" s="18">
        <f>IF(A454&amp;""="","",SUMIFS('المدفوعات'!$C$6:$C$1005,'المدفوعات'!$B$6:$B$1005,A454&amp;""))</f>
        <v/>
      </c>
      <c r="K454" s="18">
        <f>IF(OR(A454&amp;""="",NOT(ISNUMBER(D454))),"",ROUND(D454-J454,2))</f>
        <v/>
      </c>
      <c r="L454" s="6">
        <f>IF(K454="","",IF(K454&lt;=0,"مسددة",IF(AND(ISNUMBER(I454),I454&lt;'الإعدادات'!$B$4),"متأخرة",IF(J454&gt;0,"مدفوعة جزئيًا","مستحقة"))))</f>
        <v/>
      </c>
      <c r="M454" s="21">
        <f>IF(L454="متأخرة",'الإعدادات'!$B$4-I454,"")</f>
        <v/>
      </c>
    </row>
    <row r="455">
      <c r="A455" s="5" t="n"/>
      <c r="B455" s="13" t="n"/>
      <c r="C455" s="5" t="n"/>
      <c r="D455" s="16" t="n"/>
      <c r="E455" s="14" t="n"/>
      <c r="F455" s="5" t="n"/>
      <c r="G455" s="6">
        <f>IF(C455&amp;""="","",IFERROR(INDEX('المشاريع'!$B$6:$B$205,MATCH(C455&amp;"",'المشاريع'!$A$6:$A$205,0))&amp;"","كود غير موجود"))</f>
        <v/>
      </c>
      <c r="H455" s="6">
        <f>IF(C455&amp;""="","",IFERROR(INDEX('المشاريع'!$C$6:$C$205,MATCH(C455&amp;"",'المشاريع'!$A$6:$A$205,0))&amp;"","كود غير موجود"))</f>
        <v/>
      </c>
      <c r="I455" s="20">
        <f>IF(OR(A455&amp;""="",NOT(ISNUMBER(B455)),NOT(ISNUMBER(E455))),"",B455+E455)</f>
        <v/>
      </c>
      <c r="J455" s="18">
        <f>IF(A455&amp;""="","",SUMIFS('المدفوعات'!$C$6:$C$1005,'المدفوعات'!$B$6:$B$1005,A455&amp;""))</f>
        <v/>
      </c>
      <c r="K455" s="18">
        <f>IF(OR(A455&amp;""="",NOT(ISNUMBER(D455))),"",ROUND(D455-J455,2))</f>
        <v/>
      </c>
      <c r="L455" s="6">
        <f>IF(K455="","",IF(K455&lt;=0,"مسددة",IF(AND(ISNUMBER(I455),I455&lt;'الإعدادات'!$B$4),"متأخرة",IF(J455&gt;0,"مدفوعة جزئيًا","مستحقة"))))</f>
        <v/>
      </c>
      <c r="M455" s="21">
        <f>IF(L455="متأخرة",'الإعدادات'!$B$4-I455,"")</f>
        <v/>
      </c>
    </row>
    <row r="456">
      <c r="A456" s="5" t="n"/>
      <c r="B456" s="13" t="n"/>
      <c r="C456" s="5" t="n"/>
      <c r="D456" s="16" t="n"/>
      <c r="E456" s="14" t="n"/>
      <c r="F456" s="5" t="n"/>
      <c r="G456" s="6">
        <f>IF(C456&amp;""="","",IFERROR(INDEX('المشاريع'!$B$6:$B$205,MATCH(C456&amp;"",'المشاريع'!$A$6:$A$205,0))&amp;"","كود غير موجود"))</f>
        <v/>
      </c>
      <c r="H456" s="6">
        <f>IF(C456&amp;""="","",IFERROR(INDEX('المشاريع'!$C$6:$C$205,MATCH(C456&amp;"",'المشاريع'!$A$6:$A$205,0))&amp;"","كود غير موجود"))</f>
        <v/>
      </c>
      <c r="I456" s="20">
        <f>IF(OR(A456&amp;""="",NOT(ISNUMBER(B456)),NOT(ISNUMBER(E456))),"",B456+E456)</f>
        <v/>
      </c>
      <c r="J456" s="18">
        <f>IF(A456&amp;""="","",SUMIFS('المدفوعات'!$C$6:$C$1005,'المدفوعات'!$B$6:$B$1005,A456&amp;""))</f>
        <v/>
      </c>
      <c r="K456" s="18">
        <f>IF(OR(A456&amp;""="",NOT(ISNUMBER(D456))),"",ROUND(D456-J456,2))</f>
        <v/>
      </c>
      <c r="L456" s="6">
        <f>IF(K456="","",IF(K456&lt;=0,"مسددة",IF(AND(ISNUMBER(I456),I456&lt;'الإعدادات'!$B$4),"متأخرة",IF(J456&gt;0,"مدفوعة جزئيًا","مستحقة"))))</f>
        <v/>
      </c>
      <c r="M456" s="21">
        <f>IF(L456="متأخرة",'الإعدادات'!$B$4-I456,"")</f>
        <v/>
      </c>
    </row>
    <row r="457">
      <c r="A457" s="5" t="n"/>
      <c r="B457" s="13" t="n"/>
      <c r="C457" s="5" t="n"/>
      <c r="D457" s="16" t="n"/>
      <c r="E457" s="14" t="n"/>
      <c r="F457" s="5" t="n"/>
      <c r="G457" s="6">
        <f>IF(C457&amp;""="","",IFERROR(INDEX('المشاريع'!$B$6:$B$205,MATCH(C457&amp;"",'المشاريع'!$A$6:$A$205,0))&amp;"","كود غير موجود"))</f>
        <v/>
      </c>
      <c r="H457" s="6">
        <f>IF(C457&amp;""="","",IFERROR(INDEX('المشاريع'!$C$6:$C$205,MATCH(C457&amp;"",'المشاريع'!$A$6:$A$205,0))&amp;"","كود غير موجود"))</f>
        <v/>
      </c>
      <c r="I457" s="20">
        <f>IF(OR(A457&amp;""="",NOT(ISNUMBER(B457)),NOT(ISNUMBER(E457))),"",B457+E457)</f>
        <v/>
      </c>
      <c r="J457" s="18">
        <f>IF(A457&amp;""="","",SUMIFS('المدفوعات'!$C$6:$C$1005,'المدفوعات'!$B$6:$B$1005,A457&amp;""))</f>
        <v/>
      </c>
      <c r="K457" s="18">
        <f>IF(OR(A457&amp;""="",NOT(ISNUMBER(D457))),"",ROUND(D457-J457,2))</f>
        <v/>
      </c>
      <c r="L457" s="6">
        <f>IF(K457="","",IF(K457&lt;=0,"مسددة",IF(AND(ISNUMBER(I457),I457&lt;'الإعدادات'!$B$4),"متأخرة",IF(J457&gt;0,"مدفوعة جزئيًا","مستحقة"))))</f>
        <v/>
      </c>
      <c r="M457" s="21">
        <f>IF(L457="متأخرة",'الإعدادات'!$B$4-I457,"")</f>
        <v/>
      </c>
    </row>
    <row r="458">
      <c r="A458" s="5" t="n"/>
      <c r="B458" s="13" t="n"/>
      <c r="C458" s="5" t="n"/>
      <c r="D458" s="16" t="n"/>
      <c r="E458" s="14" t="n"/>
      <c r="F458" s="5" t="n"/>
      <c r="G458" s="6">
        <f>IF(C458&amp;""="","",IFERROR(INDEX('المشاريع'!$B$6:$B$205,MATCH(C458&amp;"",'المشاريع'!$A$6:$A$205,0))&amp;"","كود غير موجود"))</f>
        <v/>
      </c>
      <c r="H458" s="6">
        <f>IF(C458&amp;""="","",IFERROR(INDEX('المشاريع'!$C$6:$C$205,MATCH(C458&amp;"",'المشاريع'!$A$6:$A$205,0))&amp;"","كود غير موجود"))</f>
        <v/>
      </c>
      <c r="I458" s="20">
        <f>IF(OR(A458&amp;""="",NOT(ISNUMBER(B458)),NOT(ISNUMBER(E458))),"",B458+E458)</f>
        <v/>
      </c>
      <c r="J458" s="18">
        <f>IF(A458&amp;""="","",SUMIFS('المدفوعات'!$C$6:$C$1005,'المدفوعات'!$B$6:$B$1005,A458&amp;""))</f>
        <v/>
      </c>
      <c r="K458" s="18">
        <f>IF(OR(A458&amp;""="",NOT(ISNUMBER(D458))),"",ROUND(D458-J458,2))</f>
        <v/>
      </c>
      <c r="L458" s="6">
        <f>IF(K458="","",IF(K458&lt;=0,"مسددة",IF(AND(ISNUMBER(I458),I458&lt;'الإعدادات'!$B$4),"متأخرة",IF(J458&gt;0,"مدفوعة جزئيًا","مستحقة"))))</f>
        <v/>
      </c>
      <c r="M458" s="21">
        <f>IF(L458="متأخرة",'الإعدادات'!$B$4-I458,"")</f>
        <v/>
      </c>
    </row>
    <row r="459">
      <c r="A459" s="5" t="n"/>
      <c r="B459" s="13" t="n"/>
      <c r="C459" s="5" t="n"/>
      <c r="D459" s="16" t="n"/>
      <c r="E459" s="14" t="n"/>
      <c r="F459" s="5" t="n"/>
      <c r="G459" s="6">
        <f>IF(C459&amp;""="","",IFERROR(INDEX('المشاريع'!$B$6:$B$205,MATCH(C459&amp;"",'المشاريع'!$A$6:$A$205,0))&amp;"","كود غير موجود"))</f>
        <v/>
      </c>
      <c r="H459" s="6">
        <f>IF(C459&amp;""="","",IFERROR(INDEX('المشاريع'!$C$6:$C$205,MATCH(C459&amp;"",'المشاريع'!$A$6:$A$205,0))&amp;"","كود غير موجود"))</f>
        <v/>
      </c>
      <c r="I459" s="20">
        <f>IF(OR(A459&amp;""="",NOT(ISNUMBER(B459)),NOT(ISNUMBER(E459))),"",B459+E459)</f>
        <v/>
      </c>
      <c r="J459" s="18">
        <f>IF(A459&amp;""="","",SUMIFS('المدفوعات'!$C$6:$C$1005,'المدفوعات'!$B$6:$B$1005,A459&amp;""))</f>
        <v/>
      </c>
      <c r="K459" s="18">
        <f>IF(OR(A459&amp;""="",NOT(ISNUMBER(D459))),"",ROUND(D459-J459,2))</f>
        <v/>
      </c>
      <c r="L459" s="6">
        <f>IF(K459="","",IF(K459&lt;=0,"مسددة",IF(AND(ISNUMBER(I459),I459&lt;'الإعدادات'!$B$4),"متأخرة",IF(J459&gt;0,"مدفوعة جزئيًا","مستحقة"))))</f>
        <v/>
      </c>
      <c r="M459" s="21">
        <f>IF(L459="متأخرة",'الإعدادات'!$B$4-I459,"")</f>
        <v/>
      </c>
    </row>
    <row r="460">
      <c r="A460" s="5" t="n"/>
      <c r="B460" s="13" t="n"/>
      <c r="C460" s="5" t="n"/>
      <c r="D460" s="16" t="n"/>
      <c r="E460" s="14" t="n"/>
      <c r="F460" s="5" t="n"/>
      <c r="G460" s="6">
        <f>IF(C460&amp;""="","",IFERROR(INDEX('المشاريع'!$B$6:$B$205,MATCH(C460&amp;"",'المشاريع'!$A$6:$A$205,0))&amp;"","كود غير موجود"))</f>
        <v/>
      </c>
      <c r="H460" s="6">
        <f>IF(C460&amp;""="","",IFERROR(INDEX('المشاريع'!$C$6:$C$205,MATCH(C460&amp;"",'المشاريع'!$A$6:$A$205,0))&amp;"","كود غير موجود"))</f>
        <v/>
      </c>
      <c r="I460" s="20">
        <f>IF(OR(A460&amp;""="",NOT(ISNUMBER(B460)),NOT(ISNUMBER(E460))),"",B460+E460)</f>
        <v/>
      </c>
      <c r="J460" s="18">
        <f>IF(A460&amp;""="","",SUMIFS('المدفوعات'!$C$6:$C$1005,'المدفوعات'!$B$6:$B$1005,A460&amp;""))</f>
        <v/>
      </c>
      <c r="K460" s="18">
        <f>IF(OR(A460&amp;""="",NOT(ISNUMBER(D460))),"",ROUND(D460-J460,2))</f>
        <v/>
      </c>
      <c r="L460" s="6">
        <f>IF(K460="","",IF(K460&lt;=0,"مسددة",IF(AND(ISNUMBER(I460),I460&lt;'الإعدادات'!$B$4),"متأخرة",IF(J460&gt;0,"مدفوعة جزئيًا","مستحقة"))))</f>
        <v/>
      </c>
      <c r="M460" s="21">
        <f>IF(L460="متأخرة",'الإعدادات'!$B$4-I460,"")</f>
        <v/>
      </c>
    </row>
    <row r="461">
      <c r="A461" s="5" t="n"/>
      <c r="B461" s="13" t="n"/>
      <c r="C461" s="5" t="n"/>
      <c r="D461" s="16" t="n"/>
      <c r="E461" s="14" t="n"/>
      <c r="F461" s="5" t="n"/>
      <c r="G461" s="6">
        <f>IF(C461&amp;""="","",IFERROR(INDEX('المشاريع'!$B$6:$B$205,MATCH(C461&amp;"",'المشاريع'!$A$6:$A$205,0))&amp;"","كود غير موجود"))</f>
        <v/>
      </c>
      <c r="H461" s="6">
        <f>IF(C461&amp;""="","",IFERROR(INDEX('المشاريع'!$C$6:$C$205,MATCH(C461&amp;"",'المشاريع'!$A$6:$A$205,0))&amp;"","كود غير موجود"))</f>
        <v/>
      </c>
      <c r="I461" s="20">
        <f>IF(OR(A461&amp;""="",NOT(ISNUMBER(B461)),NOT(ISNUMBER(E461))),"",B461+E461)</f>
        <v/>
      </c>
      <c r="J461" s="18">
        <f>IF(A461&amp;""="","",SUMIFS('المدفوعات'!$C$6:$C$1005,'المدفوعات'!$B$6:$B$1005,A461&amp;""))</f>
        <v/>
      </c>
      <c r="K461" s="18">
        <f>IF(OR(A461&amp;""="",NOT(ISNUMBER(D461))),"",ROUND(D461-J461,2))</f>
        <v/>
      </c>
      <c r="L461" s="6">
        <f>IF(K461="","",IF(K461&lt;=0,"مسددة",IF(AND(ISNUMBER(I461),I461&lt;'الإعدادات'!$B$4),"متأخرة",IF(J461&gt;0,"مدفوعة جزئيًا","مستحقة"))))</f>
        <v/>
      </c>
      <c r="M461" s="21">
        <f>IF(L461="متأخرة",'الإعدادات'!$B$4-I461,"")</f>
        <v/>
      </c>
    </row>
    <row r="462">
      <c r="A462" s="5" t="n"/>
      <c r="B462" s="13" t="n"/>
      <c r="C462" s="5" t="n"/>
      <c r="D462" s="16" t="n"/>
      <c r="E462" s="14" t="n"/>
      <c r="F462" s="5" t="n"/>
      <c r="G462" s="6">
        <f>IF(C462&amp;""="","",IFERROR(INDEX('المشاريع'!$B$6:$B$205,MATCH(C462&amp;"",'المشاريع'!$A$6:$A$205,0))&amp;"","كود غير موجود"))</f>
        <v/>
      </c>
      <c r="H462" s="6">
        <f>IF(C462&amp;""="","",IFERROR(INDEX('المشاريع'!$C$6:$C$205,MATCH(C462&amp;"",'المشاريع'!$A$6:$A$205,0))&amp;"","كود غير موجود"))</f>
        <v/>
      </c>
      <c r="I462" s="20">
        <f>IF(OR(A462&amp;""="",NOT(ISNUMBER(B462)),NOT(ISNUMBER(E462))),"",B462+E462)</f>
        <v/>
      </c>
      <c r="J462" s="18">
        <f>IF(A462&amp;""="","",SUMIFS('المدفوعات'!$C$6:$C$1005,'المدفوعات'!$B$6:$B$1005,A462&amp;""))</f>
        <v/>
      </c>
      <c r="K462" s="18">
        <f>IF(OR(A462&amp;""="",NOT(ISNUMBER(D462))),"",ROUND(D462-J462,2))</f>
        <v/>
      </c>
      <c r="L462" s="6">
        <f>IF(K462="","",IF(K462&lt;=0,"مسددة",IF(AND(ISNUMBER(I462),I462&lt;'الإعدادات'!$B$4),"متأخرة",IF(J462&gt;0,"مدفوعة جزئيًا","مستحقة"))))</f>
        <v/>
      </c>
      <c r="M462" s="21">
        <f>IF(L462="متأخرة",'الإعدادات'!$B$4-I462,"")</f>
        <v/>
      </c>
    </row>
    <row r="463">
      <c r="A463" s="5" t="n"/>
      <c r="B463" s="13" t="n"/>
      <c r="C463" s="5" t="n"/>
      <c r="D463" s="16" t="n"/>
      <c r="E463" s="14" t="n"/>
      <c r="F463" s="5" t="n"/>
      <c r="G463" s="6">
        <f>IF(C463&amp;""="","",IFERROR(INDEX('المشاريع'!$B$6:$B$205,MATCH(C463&amp;"",'المشاريع'!$A$6:$A$205,0))&amp;"","كود غير موجود"))</f>
        <v/>
      </c>
      <c r="H463" s="6">
        <f>IF(C463&amp;""="","",IFERROR(INDEX('المشاريع'!$C$6:$C$205,MATCH(C463&amp;"",'المشاريع'!$A$6:$A$205,0))&amp;"","كود غير موجود"))</f>
        <v/>
      </c>
      <c r="I463" s="20">
        <f>IF(OR(A463&amp;""="",NOT(ISNUMBER(B463)),NOT(ISNUMBER(E463))),"",B463+E463)</f>
        <v/>
      </c>
      <c r="J463" s="18">
        <f>IF(A463&amp;""="","",SUMIFS('المدفوعات'!$C$6:$C$1005,'المدفوعات'!$B$6:$B$1005,A463&amp;""))</f>
        <v/>
      </c>
      <c r="K463" s="18">
        <f>IF(OR(A463&amp;""="",NOT(ISNUMBER(D463))),"",ROUND(D463-J463,2))</f>
        <v/>
      </c>
      <c r="L463" s="6">
        <f>IF(K463="","",IF(K463&lt;=0,"مسددة",IF(AND(ISNUMBER(I463),I463&lt;'الإعدادات'!$B$4),"متأخرة",IF(J463&gt;0,"مدفوعة جزئيًا","مستحقة"))))</f>
        <v/>
      </c>
      <c r="M463" s="21">
        <f>IF(L463="متأخرة",'الإعدادات'!$B$4-I463,"")</f>
        <v/>
      </c>
    </row>
    <row r="464">
      <c r="A464" s="5" t="n"/>
      <c r="B464" s="13" t="n"/>
      <c r="C464" s="5" t="n"/>
      <c r="D464" s="16" t="n"/>
      <c r="E464" s="14" t="n"/>
      <c r="F464" s="5" t="n"/>
      <c r="G464" s="6">
        <f>IF(C464&amp;""="","",IFERROR(INDEX('المشاريع'!$B$6:$B$205,MATCH(C464&amp;"",'المشاريع'!$A$6:$A$205,0))&amp;"","كود غير موجود"))</f>
        <v/>
      </c>
      <c r="H464" s="6">
        <f>IF(C464&amp;""="","",IFERROR(INDEX('المشاريع'!$C$6:$C$205,MATCH(C464&amp;"",'المشاريع'!$A$6:$A$205,0))&amp;"","كود غير موجود"))</f>
        <v/>
      </c>
      <c r="I464" s="20">
        <f>IF(OR(A464&amp;""="",NOT(ISNUMBER(B464)),NOT(ISNUMBER(E464))),"",B464+E464)</f>
        <v/>
      </c>
      <c r="J464" s="18">
        <f>IF(A464&amp;""="","",SUMIFS('المدفوعات'!$C$6:$C$1005,'المدفوعات'!$B$6:$B$1005,A464&amp;""))</f>
        <v/>
      </c>
      <c r="K464" s="18">
        <f>IF(OR(A464&amp;""="",NOT(ISNUMBER(D464))),"",ROUND(D464-J464,2))</f>
        <v/>
      </c>
      <c r="L464" s="6">
        <f>IF(K464="","",IF(K464&lt;=0,"مسددة",IF(AND(ISNUMBER(I464),I464&lt;'الإعدادات'!$B$4),"متأخرة",IF(J464&gt;0,"مدفوعة جزئيًا","مستحقة"))))</f>
        <v/>
      </c>
      <c r="M464" s="21">
        <f>IF(L464="متأخرة",'الإعدادات'!$B$4-I464,"")</f>
        <v/>
      </c>
    </row>
    <row r="465">
      <c r="A465" s="5" t="n"/>
      <c r="B465" s="13" t="n"/>
      <c r="C465" s="5" t="n"/>
      <c r="D465" s="16" t="n"/>
      <c r="E465" s="14" t="n"/>
      <c r="F465" s="5" t="n"/>
      <c r="G465" s="6">
        <f>IF(C465&amp;""="","",IFERROR(INDEX('المشاريع'!$B$6:$B$205,MATCH(C465&amp;"",'المشاريع'!$A$6:$A$205,0))&amp;"","كود غير موجود"))</f>
        <v/>
      </c>
      <c r="H465" s="6">
        <f>IF(C465&amp;""="","",IFERROR(INDEX('المشاريع'!$C$6:$C$205,MATCH(C465&amp;"",'المشاريع'!$A$6:$A$205,0))&amp;"","كود غير موجود"))</f>
        <v/>
      </c>
      <c r="I465" s="20">
        <f>IF(OR(A465&amp;""="",NOT(ISNUMBER(B465)),NOT(ISNUMBER(E465))),"",B465+E465)</f>
        <v/>
      </c>
      <c r="J465" s="18">
        <f>IF(A465&amp;""="","",SUMIFS('المدفوعات'!$C$6:$C$1005,'المدفوعات'!$B$6:$B$1005,A465&amp;""))</f>
        <v/>
      </c>
      <c r="K465" s="18">
        <f>IF(OR(A465&amp;""="",NOT(ISNUMBER(D465))),"",ROUND(D465-J465,2))</f>
        <v/>
      </c>
      <c r="L465" s="6">
        <f>IF(K465="","",IF(K465&lt;=0,"مسددة",IF(AND(ISNUMBER(I465),I465&lt;'الإعدادات'!$B$4),"متأخرة",IF(J465&gt;0,"مدفوعة جزئيًا","مستحقة"))))</f>
        <v/>
      </c>
      <c r="M465" s="21">
        <f>IF(L465="متأخرة",'الإعدادات'!$B$4-I465,"")</f>
        <v/>
      </c>
    </row>
    <row r="466">
      <c r="A466" s="5" t="n"/>
      <c r="B466" s="13" t="n"/>
      <c r="C466" s="5" t="n"/>
      <c r="D466" s="16" t="n"/>
      <c r="E466" s="14" t="n"/>
      <c r="F466" s="5" t="n"/>
      <c r="G466" s="6">
        <f>IF(C466&amp;""="","",IFERROR(INDEX('المشاريع'!$B$6:$B$205,MATCH(C466&amp;"",'المشاريع'!$A$6:$A$205,0))&amp;"","كود غير موجود"))</f>
        <v/>
      </c>
      <c r="H466" s="6">
        <f>IF(C466&amp;""="","",IFERROR(INDEX('المشاريع'!$C$6:$C$205,MATCH(C466&amp;"",'المشاريع'!$A$6:$A$205,0))&amp;"","كود غير موجود"))</f>
        <v/>
      </c>
      <c r="I466" s="20">
        <f>IF(OR(A466&amp;""="",NOT(ISNUMBER(B466)),NOT(ISNUMBER(E466))),"",B466+E466)</f>
        <v/>
      </c>
      <c r="J466" s="18">
        <f>IF(A466&amp;""="","",SUMIFS('المدفوعات'!$C$6:$C$1005,'المدفوعات'!$B$6:$B$1005,A466&amp;""))</f>
        <v/>
      </c>
      <c r="K466" s="18">
        <f>IF(OR(A466&amp;""="",NOT(ISNUMBER(D466))),"",ROUND(D466-J466,2))</f>
        <v/>
      </c>
      <c r="L466" s="6">
        <f>IF(K466="","",IF(K466&lt;=0,"مسددة",IF(AND(ISNUMBER(I466),I466&lt;'الإعدادات'!$B$4),"متأخرة",IF(J466&gt;0,"مدفوعة جزئيًا","مستحقة"))))</f>
        <v/>
      </c>
      <c r="M466" s="21">
        <f>IF(L466="متأخرة",'الإعدادات'!$B$4-I466,"")</f>
        <v/>
      </c>
    </row>
    <row r="467">
      <c r="A467" s="5" t="n"/>
      <c r="B467" s="13" t="n"/>
      <c r="C467" s="5" t="n"/>
      <c r="D467" s="16" t="n"/>
      <c r="E467" s="14" t="n"/>
      <c r="F467" s="5" t="n"/>
      <c r="G467" s="6">
        <f>IF(C467&amp;""="","",IFERROR(INDEX('المشاريع'!$B$6:$B$205,MATCH(C467&amp;"",'المشاريع'!$A$6:$A$205,0))&amp;"","كود غير موجود"))</f>
        <v/>
      </c>
      <c r="H467" s="6">
        <f>IF(C467&amp;""="","",IFERROR(INDEX('المشاريع'!$C$6:$C$205,MATCH(C467&amp;"",'المشاريع'!$A$6:$A$205,0))&amp;"","كود غير موجود"))</f>
        <v/>
      </c>
      <c r="I467" s="20">
        <f>IF(OR(A467&amp;""="",NOT(ISNUMBER(B467)),NOT(ISNUMBER(E467))),"",B467+E467)</f>
        <v/>
      </c>
      <c r="J467" s="18">
        <f>IF(A467&amp;""="","",SUMIFS('المدفوعات'!$C$6:$C$1005,'المدفوعات'!$B$6:$B$1005,A467&amp;""))</f>
        <v/>
      </c>
      <c r="K467" s="18">
        <f>IF(OR(A467&amp;""="",NOT(ISNUMBER(D467))),"",ROUND(D467-J467,2))</f>
        <v/>
      </c>
      <c r="L467" s="6">
        <f>IF(K467="","",IF(K467&lt;=0,"مسددة",IF(AND(ISNUMBER(I467),I467&lt;'الإعدادات'!$B$4),"متأخرة",IF(J467&gt;0,"مدفوعة جزئيًا","مستحقة"))))</f>
        <v/>
      </c>
      <c r="M467" s="21">
        <f>IF(L467="متأخرة",'الإعدادات'!$B$4-I467,"")</f>
        <v/>
      </c>
    </row>
    <row r="468">
      <c r="A468" s="5" t="n"/>
      <c r="B468" s="13" t="n"/>
      <c r="C468" s="5" t="n"/>
      <c r="D468" s="16" t="n"/>
      <c r="E468" s="14" t="n"/>
      <c r="F468" s="5" t="n"/>
      <c r="G468" s="6">
        <f>IF(C468&amp;""="","",IFERROR(INDEX('المشاريع'!$B$6:$B$205,MATCH(C468&amp;"",'المشاريع'!$A$6:$A$205,0))&amp;"","كود غير موجود"))</f>
        <v/>
      </c>
      <c r="H468" s="6">
        <f>IF(C468&amp;""="","",IFERROR(INDEX('المشاريع'!$C$6:$C$205,MATCH(C468&amp;"",'المشاريع'!$A$6:$A$205,0))&amp;"","كود غير موجود"))</f>
        <v/>
      </c>
      <c r="I468" s="20">
        <f>IF(OR(A468&amp;""="",NOT(ISNUMBER(B468)),NOT(ISNUMBER(E468))),"",B468+E468)</f>
        <v/>
      </c>
      <c r="J468" s="18">
        <f>IF(A468&amp;""="","",SUMIFS('المدفوعات'!$C$6:$C$1005,'المدفوعات'!$B$6:$B$1005,A468&amp;""))</f>
        <v/>
      </c>
      <c r="K468" s="18">
        <f>IF(OR(A468&amp;""="",NOT(ISNUMBER(D468))),"",ROUND(D468-J468,2))</f>
        <v/>
      </c>
      <c r="L468" s="6">
        <f>IF(K468="","",IF(K468&lt;=0,"مسددة",IF(AND(ISNUMBER(I468),I468&lt;'الإعدادات'!$B$4),"متأخرة",IF(J468&gt;0,"مدفوعة جزئيًا","مستحقة"))))</f>
        <v/>
      </c>
      <c r="M468" s="21">
        <f>IF(L468="متأخرة",'الإعدادات'!$B$4-I468,"")</f>
        <v/>
      </c>
    </row>
    <row r="469">
      <c r="A469" s="5" t="n"/>
      <c r="B469" s="13" t="n"/>
      <c r="C469" s="5" t="n"/>
      <c r="D469" s="16" t="n"/>
      <c r="E469" s="14" t="n"/>
      <c r="F469" s="5" t="n"/>
      <c r="G469" s="6">
        <f>IF(C469&amp;""="","",IFERROR(INDEX('المشاريع'!$B$6:$B$205,MATCH(C469&amp;"",'المشاريع'!$A$6:$A$205,0))&amp;"","كود غير موجود"))</f>
        <v/>
      </c>
      <c r="H469" s="6">
        <f>IF(C469&amp;""="","",IFERROR(INDEX('المشاريع'!$C$6:$C$205,MATCH(C469&amp;"",'المشاريع'!$A$6:$A$205,0))&amp;"","كود غير موجود"))</f>
        <v/>
      </c>
      <c r="I469" s="20">
        <f>IF(OR(A469&amp;""="",NOT(ISNUMBER(B469)),NOT(ISNUMBER(E469))),"",B469+E469)</f>
        <v/>
      </c>
      <c r="J469" s="18">
        <f>IF(A469&amp;""="","",SUMIFS('المدفوعات'!$C$6:$C$1005,'المدفوعات'!$B$6:$B$1005,A469&amp;""))</f>
        <v/>
      </c>
      <c r="K469" s="18">
        <f>IF(OR(A469&amp;""="",NOT(ISNUMBER(D469))),"",ROUND(D469-J469,2))</f>
        <v/>
      </c>
      <c r="L469" s="6">
        <f>IF(K469="","",IF(K469&lt;=0,"مسددة",IF(AND(ISNUMBER(I469),I469&lt;'الإعدادات'!$B$4),"متأخرة",IF(J469&gt;0,"مدفوعة جزئيًا","مستحقة"))))</f>
        <v/>
      </c>
      <c r="M469" s="21">
        <f>IF(L469="متأخرة",'الإعدادات'!$B$4-I469,"")</f>
        <v/>
      </c>
    </row>
    <row r="470">
      <c r="A470" s="5" t="n"/>
      <c r="B470" s="13" t="n"/>
      <c r="C470" s="5" t="n"/>
      <c r="D470" s="16" t="n"/>
      <c r="E470" s="14" t="n"/>
      <c r="F470" s="5" t="n"/>
      <c r="G470" s="6">
        <f>IF(C470&amp;""="","",IFERROR(INDEX('المشاريع'!$B$6:$B$205,MATCH(C470&amp;"",'المشاريع'!$A$6:$A$205,0))&amp;"","كود غير موجود"))</f>
        <v/>
      </c>
      <c r="H470" s="6">
        <f>IF(C470&amp;""="","",IFERROR(INDEX('المشاريع'!$C$6:$C$205,MATCH(C470&amp;"",'المشاريع'!$A$6:$A$205,0))&amp;"","كود غير موجود"))</f>
        <v/>
      </c>
      <c r="I470" s="20">
        <f>IF(OR(A470&amp;""="",NOT(ISNUMBER(B470)),NOT(ISNUMBER(E470))),"",B470+E470)</f>
        <v/>
      </c>
      <c r="J470" s="18">
        <f>IF(A470&amp;""="","",SUMIFS('المدفوعات'!$C$6:$C$1005,'المدفوعات'!$B$6:$B$1005,A470&amp;""))</f>
        <v/>
      </c>
      <c r="K470" s="18">
        <f>IF(OR(A470&amp;""="",NOT(ISNUMBER(D470))),"",ROUND(D470-J470,2))</f>
        <v/>
      </c>
      <c r="L470" s="6">
        <f>IF(K470="","",IF(K470&lt;=0,"مسددة",IF(AND(ISNUMBER(I470),I470&lt;'الإعدادات'!$B$4),"متأخرة",IF(J470&gt;0,"مدفوعة جزئيًا","مستحقة"))))</f>
        <v/>
      </c>
      <c r="M470" s="21">
        <f>IF(L470="متأخرة",'الإعدادات'!$B$4-I470,"")</f>
        <v/>
      </c>
    </row>
    <row r="471">
      <c r="A471" s="5" t="n"/>
      <c r="B471" s="13" t="n"/>
      <c r="C471" s="5" t="n"/>
      <c r="D471" s="16" t="n"/>
      <c r="E471" s="14" t="n"/>
      <c r="F471" s="5" t="n"/>
      <c r="G471" s="6">
        <f>IF(C471&amp;""="","",IFERROR(INDEX('المشاريع'!$B$6:$B$205,MATCH(C471&amp;"",'المشاريع'!$A$6:$A$205,0))&amp;"","كود غير موجود"))</f>
        <v/>
      </c>
      <c r="H471" s="6">
        <f>IF(C471&amp;""="","",IFERROR(INDEX('المشاريع'!$C$6:$C$205,MATCH(C471&amp;"",'المشاريع'!$A$6:$A$205,0))&amp;"","كود غير موجود"))</f>
        <v/>
      </c>
      <c r="I471" s="20">
        <f>IF(OR(A471&amp;""="",NOT(ISNUMBER(B471)),NOT(ISNUMBER(E471))),"",B471+E471)</f>
        <v/>
      </c>
      <c r="J471" s="18">
        <f>IF(A471&amp;""="","",SUMIFS('المدفوعات'!$C$6:$C$1005,'المدفوعات'!$B$6:$B$1005,A471&amp;""))</f>
        <v/>
      </c>
      <c r="K471" s="18">
        <f>IF(OR(A471&amp;""="",NOT(ISNUMBER(D471))),"",ROUND(D471-J471,2))</f>
        <v/>
      </c>
      <c r="L471" s="6">
        <f>IF(K471="","",IF(K471&lt;=0,"مسددة",IF(AND(ISNUMBER(I471),I471&lt;'الإعدادات'!$B$4),"متأخرة",IF(J471&gt;0,"مدفوعة جزئيًا","مستحقة"))))</f>
        <v/>
      </c>
      <c r="M471" s="21">
        <f>IF(L471="متأخرة",'الإعدادات'!$B$4-I471,"")</f>
        <v/>
      </c>
    </row>
    <row r="472">
      <c r="A472" s="5" t="n"/>
      <c r="B472" s="13" t="n"/>
      <c r="C472" s="5" t="n"/>
      <c r="D472" s="16" t="n"/>
      <c r="E472" s="14" t="n"/>
      <c r="F472" s="5" t="n"/>
      <c r="G472" s="6">
        <f>IF(C472&amp;""="","",IFERROR(INDEX('المشاريع'!$B$6:$B$205,MATCH(C472&amp;"",'المشاريع'!$A$6:$A$205,0))&amp;"","كود غير موجود"))</f>
        <v/>
      </c>
      <c r="H472" s="6">
        <f>IF(C472&amp;""="","",IFERROR(INDEX('المشاريع'!$C$6:$C$205,MATCH(C472&amp;"",'المشاريع'!$A$6:$A$205,0))&amp;"","كود غير موجود"))</f>
        <v/>
      </c>
      <c r="I472" s="20">
        <f>IF(OR(A472&amp;""="",NOT(ISNUMBER(B472)),NOT(ISNUMBER(E472))),"",B472+E472)</f>
        <v/>
      </c>
      <c r="J472" s="18">
        <f>IF(A472&amp;""="","",SUMIFS('المدفوعات'!$C$6:$C$1005,'المدفوعات'!$B$6:$B$1005,A472&amp;""))</f>
        <v/>
      </c>
      <c r="K472" s="18">
        <f>IF(OR(A472&amp;""="",NOT(ISNUMBER(D472))),"",ROUND(D472-J472,2))</f>
        <v/>
      </c>
      <c r="L472" s="6">
        <f>IF(K472="","",IF(K472&lt;=0,"مسددة",IF(AND(ISNUMBER(I472),I472&lt;'الإعدادات'!$B$4),"متأخرة",IF(J472&gt;0,"مدفوعة جزئيًا","مستحقة"))))</f>
        <v/>
      </c>
      <c r="M472" s="21">
        <f>IF(L472="متأخرة",'الإعدادات'!$B$4-I472,"")</f>
        <v/>
      </c>
    </row>
    <row r="473">
      <c r="A473" s="5" t="n"/>
      <c r="B473" s="13" t="n"/>
      <c r="C473" s="5" t="n"/>
      <c r="D473" s="16" t="n"/>
      <c r="E473" s="14" t="n"/>
      <c r="F473" s="5" t="n"/>
      <c r="G473" s="6">
        <f>IF(C473&amp;""="","",IFERROR(INDEX('المشاريع'!$B$6:$B$205,MATCH(C473&amp;"",'المشاريع'!$A$6:$A$205,0))&amp;"","كود غير موجود"))</f>
        <v/>
      </c>
      <c r="H473" s="6">
        <f>IF(C473&amp;""="","",IFERROR(INDEX('المشاريع'!$C$6:$C$205,MATCH(C473&amp;"",'المشاريع'!$A$6:$A$205,0))&amp;"","كود غير موجود"))</f>
        <v/>
      </c>
      <c r="I473" s="20">
        <f>IF(OR(A473&amp;""="",NOT(ISNUMBER(B473)),NOT(ISNUMBER(E473))),"",B473+E473)</f>
        <v/>
      </c>
      <c r="J473" s="18">
        <f>IF(A473&amp;""="","",SUMIFS('المدفوعات'!$C$6:$C$1005,'المدفوعات'!$B$6:$B$1005,A473&amp;""))</f>
        <v/>
      </c>
      <c r="K473" s="18">
        <f>IF(OR(A473&amp;""="",NOT(ISNUMBER(D473))),"",ROUND(D473-J473,2))</f>
        <v/>
      </c>
      <c r="L473" s="6">
        <f>IF(K473="","",IF(K473&lt;=0,"مسددة",IF(AND(ISNUMBER(I473),I473&lt;'الإعدادات'!$B$4),"متأخرة",IF(J473&gt;0,"مدفوعة جزئيًا","مستحقة"))))</f>
        <v/>
      </c>
      <c r="M473" s="21">
        <f>IF(L473="متأخرة",'الإعدادات'!$B$4-I473,"")</f>
        <v/>
      </c>
    </row>
    <row r="474">
      <c r="A474" s="5" t="n"/>
      <c r="B474" s="13" t="n"/>
      <c r="C474" s="5" t="n"/>
      <c r="D474" s="16" t="n"/>
      <c r="E474" s="14" t="n"/>
      <c r="F474" s="5" t="n"/>
      <c r="G474" s="6">
        <f>IF(C474&amp;""="","",IFERROR(INDEX('المشاريع'!$B$6:$B$205,MATCH(C474&amp;"",'المشاريع'!$A$6:$A$205,0))&amp;"","كود غير موجود"))</f>
        <v/>
      </c>
      <c r="H474" s="6">
        <f>IF(C474&amp;""="","",IFERROR(INDEX('المشاريع'!$C$6:$C$205,MATCH(C474&amp;"",'المشاريع'!$A$6:$A$205,0))&amp;"","كود غير موجود"))</f>
        <v/>
      </c>
      <c r="I474" s="20">
        <f>IF(OR(A474&amp;""="",NOT(ISNUMBER(B474)),NOT(ISNUMBER(E474))),"",B474+E474)</f>
        <v/>
      </c>
      <c r="J474" s="18">
        <f>IF(A474&amp;""="","",SUMIFS('المدفوعات'!$C$6:$C$1005,'المدفوعات'!$B$6:$B$1005,A474&amp;""))</f>
        <v/>
      </c>
      <c r="K474" s="18">
        <f>IF(OR(A474&amp;""="",NOT(ISNUMBER(D474))),"",ROUND(D474-J474,2))</f>
        <v/>
      </c>
      <c r="L474" s="6">
        <f>IF(K474="","",IF(K474&lt;=0,"مسددة",IF(AND(ISNUMBER(I474),I474&lt;'الإعدادات'!$B$4),"متأخرة",IF(J474&gt;0,"مدفوعة جزئيًا","مستحقة"))))</f>
        <v/>
      </c>
      <c r="M474" s="21">
        <f>IF(L474="متأخرة",'الإعدادات'!$B$4-I474,"")</f>
        <v/>
      </c>
    </row>
    <row r="475">
      <c r="A475" s="5" t="n"/>
      <c r="B475" s="13" t="n"/>
      <c r="C475" s="5" t="n"/>
      <c r="D475" s="16" t="n"/>
      <c r="E475" s="14" t="n"/>
      <c r="F475" s="5" t="n"/>
      <c r="G475" s="6">
        <f>IF(C475&amp;""="","",IFERROR(INDEX('المشاريع'!$B$6:$B$205,MATCH(C475&amp;"",'المشاريع'!$A$6:$A$205,0))&amp;"","كود غير موجود"))</f>
        <v/>
      </c>
      <c r="H475" s="6">
        <f>IF(C475&amp;""="","",IFERROR(INDEX('المشاريع'!$C$6:$C$205,MATCH(C475&amp;"",'المشاريع'!$A$6:$A$205,0))&amp;"","كود غير موجود"))</f>
        <v/>
      </c>
      <c r="I475" s="20">
        <f>IF(OR(A475&amp;""="",NOT(ISNUMBER(B475)),NOT(ISNUMBER(E475))),"",B475+E475)</f>
        <v/>
      </c>
      <c r="J475" s="18">
        <f>IF(A475&amp;""="","",SUMIFS('المدفوعات'!$C$6:$C$1005,'المدفوعات'!$B$6:$B$1005,A475&amp;""))</f>
        <v/>
      </c>
      <c r="K475" s="18">
        <f>IF(OR(A475&amp;""="",NOT(ISNUMBER(D475))),"",ROUND(D475-J475,2))</f>
        <v/>
      </c>
      <c r="L475" s="6">
        <f>IF(K475="","",IF(K475&lt;=0,"مسددة",IF(AND(ISNUMBER(I475),I475&lt;'الإعدادات'!$B$4),"متأخرة",IF(J475&gt;0,"مدفوعة جزئيًا","مستحقة"))))</f>
        <v/>
      </c>
      <c r="M475" s="21">
        <f>IF(L475="متأخرة",'الإعدادات'!$B$4-I475,"")</f>
        <v/>
      </c>
    </row>
    <row r="476">
      <c r="A476" s="5" t="n"/>
      <c r="B476" s="13" t="n"/>
      <c r="C476" s="5" t="n"/>
      <c r="D476" s="16" t="n"/>
      <c r="E476" s="14" t="n"/>
      <c r="F476" s="5" t="n"/>
      <c r="G476" s="6">
        <f>IF(C476&amp;""="","",IFERROR(INDEX('المشاريع'!$B$6:$B$205,MATCH(C476&amp;"",'المشاريع'!$A$6:$A$205,0))&amp;"","كود غير موجود"))</f>
        <v/>
      </c>
      <c r="H476" s="6">
        <f>IF(C476&amp;""="","",IFERROR(INDEX('المشاريع'!$C$6:$C$205,MATCH(C476&amp;"",'المشاريع'!$A$6:$A$205,0))&amp;"","كود غير موجود"))</f>
        <v/>
      </c>
      <c r="I476" s="20">
        <f>IF(OR(A476&amp;""="",NOT(ISNUMBER(B476)),NOT(ISNUMBER(E476))),"",B476+E476)</f>
        <v/>
      </c>
      <c r="J476" s="18">
        <f>IF(A476&amp;""="","",SUMIFS('المدفوعات'!$C$6:$C$1005,'المدفوعات'!$B$6:$B$1005,A476&amp;""))</f>
        <v/>
      </c>
      <c r="K476" s="18">
        <f>IF(OR(A476&amp;""="",NOT(ISNUMBER(D476))),"",ROUND(D476-J476,2))</f>
        <v/>
      </c>
      <c r="L476" s="6">
        <f>IF(K476="","",IF(K476&lt;=0,"مسددة",IF(AND(ISNUMBER(I476),I476&lt;'الإعدادات'!$B$4),"متأخرة",IF(J476&gt;0,"مدفوعة جزئيًا","مستحقة"))))</f>
        <v/>
      </c>
      <c r="M476" s="21">
        <f>IF(L476="متأخرة",'الإعدادات'!$B$4-I476,"")</f>
        <v/>
      </c>
    </row>
    <row r="477">
      <c r="A477" s="5" t="n"/>
      <c r="B477" s="13" t="n"/>
      <c r="C477" s="5" t="n"/>
      <c r="D477" s="16" t="n"/>
      <c r="E477" s="14" t="n"/>
      <c r="F477" s="5" t="n"/>
      <c r="G477" s="6">
        <f>IF(C477&amp;""="","",IFERROR(INDEX('المشاريع'!$B$6:$B$205,MATCH(C477&amp;"",'المشاريع'!$A$6:$A$205,0))&amp;"","كود غير موجود"))</f>
        <v/>
      </c>
      <c r="H477" s="6">
        <f>IF(C477&amp;""="","",IFERROR(INDEX('المشاريع'!$C$6:$C$205,MATCH(C477&amp;"",'المشاريع'!$A$6:$A$205,0))&amp;"","كود غير موجود"))</f>
        <v/>
      </c>
      <c r="I477" s="20">
        <f>IF(OR(A477&amp;""="",NOT(ISNUMBER(B477)),NOT(ISNUMBER(E477))),"",B477+E477)</f>
        <v/>
      </c>
      <c r="J477" s="18">
        <f>IF(A477&amp;""="","",SUMIFS('المدفوعات'!$C$6:$C$1005,'المدفوعات'!$B$6:$B$1005,A477&amp;""))</f>
        <v/>
      </c>
      <c r="K477" s="18">
        <f>IF(OR(A477&amp;""="",NOT(ISNUMBER(D477))),"",ROUND(D477-J477,2))</f>
        <v/>
      </c>
      <c r="L477" s="6">
        <f>IF(K477="","",IF(K477&lt;=0,"مسددة",IF(AND(ISNUMBER(I477),I477&lt;'الإعدادات'!$B$4),"متأخرة",IF(J477&gt;0,"مدفوعة جزئيًا","مستحقة"))))</f>
        <v/>
      </c>
      <c r="M477" s="21">
        <f>IF(L477="متأخرة",'الإعدادات'!$B$4-I477,"")</f>
        <v/>
      </c>
    </row>
    <row r="478">
      <c r="A478" s="5" t="n"/>
      <c r="B478" s="13" t="n"/>
      <c r="C478" s="5" t="n"/>
      <c r="D478" s="16" t="n"/>
      <c r="E478" s="14" t="n"/>
      <c r="F478" s="5" t="n"/>
      <c r="G478" s="6">
        <f>IF(C478&amp;""="","",IFERROR(INDEX('المشاريع'!$B$6:$B$205,MATCH(C478&amp;"",'المشاريع'!$A$6:$A$205,0))&amp;"","كود غير موجود"))</f>
        <v/>
      </c>
      <c r="H478" s="6">
        <f>IF(C478&amp;""="","",IFERROR(INDEX('المشاريع'!$C$6:$C$205,MATCH(C478&amp;"",'المشاريع'!$A$6:$A$205,0))&amp;"","كود غير موجود"))</f>
        <v/>
      </c>
      <c r="I478" s="20">
        <f>IF(OR(A478&amp;""="",NOT(ISNUMBER(B478)),NOT(ISNUMBER(E478))),"",B478+E478)</f>
        <v/>
      </c>
      <c r="J478" s="18">
        <f>IF(A478&amp;""="","",SUMIFS('المدفوعات'!$C$6:$C$1005,'المدفوعات'!$B$6:$B$1005,A478&amp;""))</f>
        <v/>
      </c>
      <c r="K478" s="18">
        <f>IF(OR(A478&amp;""="",NOT(ISNUMBER(D478))),"",ROUND(D478-J478,2))</f>
        <v/>
      </c>
      <c r="L478" s="6">
        <f>IF(K478="","",IF(K478&lt;=0,"مسددة",IF(AND(ISNUMBER(I478),I478&lt;'الإعدادات'!$B$4),"متأخرة",IF(J478&gt;0,"مدفوعة جزئيًا","مستحقة"))))</f>
        <v/>
      </c>
      <c r="M478" s="21">
        <f>IF(L478="متأخرة",'الإعدادات'!$B$4-I478,"")</f>
        <v/>
      </c>
    </row>
    <row r="479">
      <c r="A479" s="5" t="n"/>
      <c r="B479" s="13" t="n"/>
      <c r="C479" s="5" t="n"/>
      <c r="D479" s="16" t="n"/>
      <c r="E479" s="14" t="n"/>
      <c r="F479" s="5" t="n"/>
      <c r="G479" s="6">
        <f>IF(C479&amp;""="","",IFERROR(INDEX('المشاريع'!$B$6:$B$205,MATCH(C479&amp;"",'المشاريع'!$A$6:$A$205,0))&amp;"","كود غير موجود"))</f>
        <v/>
      </c>
      <c r="H479" s="6">
        <f>IF(C479&amp;""="","",IFERROR(INDEX('المشاريع'!$C$6:$C$205,MATCH(C479&amp;"",'المشاريع'!$A$6:$A$205,0))&amp;"","كود غير موجود"))</f>
        <v/>
      </c>
      <c r="I479" s="20">
        <f>IF(OR(A479&amp;""="",NOT(ISNUMBER(B479)),NOT(ISNUMBER(E479))),"",B479+E479)</f>
        <v/>
      </c>
      <c r="J479" s="18">
        <f>IF(A479&amp;""="","",SUMIFS('المدفوعات'!$C$6:$C$1005,'المدفوعات'!$B$6:$B$1005,A479&amp;""))</f>
        <v/>
      </c>
      <c r="K479" s="18">
        <f>IF(OR(A479&amp;""="",NOT(ISNUMBER(D479))),"",ROUND(D479-J479,2))</f>
        <v/>
      </c>
      <c r="L479" s="6">
        <f>IF(K479="","",IF(K479&lt;=0,"مسددة",IF(AND(ISNUMBER(I479),I479&lt;'الإعدادات'!$B$4),"متأخرة",IF(J479&gt;0,"مدفوعة جزئيًا","مستحقة"))))</f>
        <v/>
      </c>
      <c r="M479" s="21">
        <f>IF(L479="متأخرة",'الإعدادات'!$B$4-I479,"")</f>
        <v/>
      </c>
    </row>
    <row r="480">
      <c r="A480" s="5" t="n"/>
      <c r="B480" s="13" t="n"/>
      <c r="C480" s="5" t="n"/>
      <c r="D480" s="16" t="n"/>
      <c r="E480" s="14" t="n"/>
      <c r="F480" s="5" t="n"/>
      <c r="G480" s="6">
        <f>IF(C480&amp;""="","",IFERROR(INDEX('المشاريع'!$B$6:$B$205,MATCH(C480&amp;"",'المشاريع'!$A$6:$A$205,0))&amp;"","كود غير موجود"))</f>
        <v/>
      </c>
      <c r="H480" s="6">
        <f>IF(C480&amp;""="","",IFERROR(INDEX('المشاريع'!$C$6:$C$205,MATCH(C480&amp;"",'المشاريع'!$A$6:$A$205,0))&amp;"","كود غير موجود"))</f>
        <v/>
      </c>
      <c r="I480" s="20">
        <f>IF(OR(A480&amp;""="",NOT(ISNUMBER(B480)),NOT(ISNUMBER(E480))),"",B480+E480)</f>
        <v/>
      </c>
      <c r="J480" s="18">
        <f>IF(A480&amp;""="","",SUMIFS('المدفوعات'!$C$6:$C$1005,'المدفوعات'!$B$6:$B$1005,A480&amp;""))</f>
        <v/>
      </c>
      <c r="K480" s="18">
        <f>IF(OR(A480&amp;""="",NOT(ISNUMBER(D480))),"",ROUND(D480-J480,2))</f>
        <v/>
      </c>
      <c r="L480" s="6">
        <f>IF(K480="","",IF(K480&lt;=0,"مسددة",IF(AND(ISNUMBER(I480),I480&lt;'الإعدادات'!$B$4),"متأخرة",IF(J480&gt;0,"مدفوعة جزئيًا","مستحقة"))))</f>
        <v/>
      </c>
      <c r="M480" s="21">
        <f>IF(L480="متأخرة",'الإعدادات'!$B$4-I480,"")</f>
        <v/>
      </c>
    </row>
    <row r="481">
      <c r="A481" s="5" t="n"/>
      <c r="B481" s="13" t="n"/>
      <c r="C481" s="5" t="n"/>
      <c r="D481" s="16" t="n"/>
      <c r="E481" s="14" t="n"/>
      <c r="F481" s="5" t="n"/>
      <c r="G481" s="6">
        <f>IF(C481&amp;""="","",IFERROR(INDEX('المشاريع'!$B$6:$B$205,MATCH(C481&amp;"",'المشاريع'!$A$6:$A$205,0))&amp;"","كود غير موجود"))</f>
        <v/>
      </c>
      <c r="H481" s="6">
        <f>IF(C481&amp;""="","",IFERROR(INDEX('المشاريع'!$C$6:$C$205,MATCH(C481&amp;"",'المشاريع'!$A$6:$A$205,0))&amp;"","كود غير موجود"))</f>
        <v/>
      </c>
      <c r="I481" s="20">
        <f>IF(OR(A481&amp;""="",NOT(ISNUMBER(B481)),NOT(ISNUMBER(E481))),"",B481+E481)</f>
        <v/>
      </c>
      <c r="J481" s="18">
        <f>IF(A481&amp;""="","",SUMIFS('المدفوعات'!$C$6:$C$1005,'المدفوعات'!$B$6:$B$1005,A481&amp;""))</f>
        <v/>
      </c>
      <c r="K481" s="18">
        <f>IF(OR(A481&amp;""="",NOT(ISNUMBER(D481))),"",ROUND(D481-J481,2))</f>
        <v/>
      </c>
      <c r="L481" s="6">
        <f>IF(K481="","",IF(K481&lt;=0,"مسددة",IF(AND(ISNUMBER(I481),I481&lt;'الإعدادات'!$B$4),"متأخرة",IF(J481&gt;0,"مدفوعة جزئيًا","مستحقة"))))</f>
        <v/>
      </c>
      <c r="M481" s="21">
        <f>IF(L481="متأخرة",'الإعدادات'!$B$4-I481,"")</f>
        <v/>
      </c>
    </row>
    <row r="482">
      <c r="A482" s="5" t="n"/>
      <c r="B482" s="13" t="n"/>
      <c r="C482" s="5" t="n"/>
      <c r="D482" s="16" t="n"/>
      <c r="E482" s="14" t="n"/>
      <c r="F482" s="5" t="n"/>
      <c r="G482" s="6">
        <f>IF(C482&amp;""="","",IFERROR(INDEX('المشاريع'!$B$6:$B$205,MATCH(C482&amp;"",'المشاريع'!$A$6:$A$205,0))&amp;"","كود غير موجود"))</f>
        <v/>
      </c>
      <c r="H482" s="6">
        <f>IF(C482&amp;""="","",IFERROR(INDEX('المشاريع'!$C$6:$C$205,MATCH(C482&amp;"",'المشاريع'!$A$6:$A$205,0))&amp;"","كود غير موجود"))</f>
        <v/>
      </c>
      <c r="I482" s="20">
        <f>IF(OR(A482&amp;""="",NOT(ISNUMBER(B482)),NOT(ISNUMBER(E482))),"",B482+E482)</f>
        <v/>
      </c>
      <c r="J482" s="18">
        <f>IF(A482&amp;""="","",SUMIFS('المدفوعات'!$C$6:$C$1005,'المدفوعات'!$B$6:$B$1005,A482&amp;""))</f>
        <v/>
      </c>
      <c r="K482" s="18">
        <f>IF(OR(A482&amp;""="",NOT(ISNUMBER(D482))),"",ROUND(D482-J482,2))</f>
        <v/>
      </c>
      <c r="L482" s="6">
        <f>IF(K482="","",IF(K482&lt;=0,"مسددة",IF(AND(ISNUMBER(I482),I482&lt;'الإعدادات'!$B$4),"متأخرة",IF(J482&gt;0,"مدفوعة جزئيًا","مستحقة"))))</f>
        <v/>
      </c>
      <c r="M482" s="21">
        <f>IF(L482="متأخرة",'الإعدادات'!$B$4-I482,"")</f>
        <v/>
      </c>
    </row>
    <row r="483">
      <c r="A483" s="5" t="n"/>
      <c r="B483" s="13" t="n"/>
      <c r="C483" s="5" t="n"/>
      <c r="D483" s="16" t="n"/>
      <c r="E483" s="14" t="n"/>
      <c r="F483" s="5" t="n"/>
      <c r="G483" s="6">
        <f>IF(C483&amp;""="","",IFERROR(INDEX('المشاريع'!$B$6:$B$205,MATCH(C483&amp;"",'المشاريع'!$A$6:$A$205,0))&amp;"","كود غير موجود"))</f>
        <v/>
      </c>
      <c r="H483" s="6">
        <f>IF(C483&amp;""="","",IFERROR(INDEX('المشاريع'!$C$6:$C$205,MATCH(C483&amp;"",'المشاريع'!$A$6:$A$205,0))&amp;"","كود غير موجود"))</f>
        <v/>
      </c>
      <c r="I483" s="20">
        <f>IF(OR(A483&amp;""="",NOT(ISNUMBER(B483)),NOT(ISNUMBER(E483))),"",B483+E483)</f>
        <v/>
      </c>
      <c r="J483" s="18">
        <f>IF(A483&amp;""="","",SUMIFS('المدفوعات'!$C$6:$C$1005,'المدفوعات'!$B$6:$B$1005,A483&amp;""))</f>
        <v/>
      </c>
      <c r="K483" s="18">
        <f>IF(OR(A483&amp;""="",NOT(ISNUMBER(D483))),"",ROUND(D483-J483,2))</f>
        <v/>
      </c>
      <c r="L483" s="6">
        <f>IF(K483="","",IF(K483&lt;=0,"مسددة",IF(AND(ISNUMBER(I483),I483&lt;'الإعدادات'!$B$4),"متأخرة",IF(J483&gt;0,"مدفوعة جزئيًا","مستحقة"))))</f>
        <v/>
      </c>
      <c r="M483" s="21">
        <f>IF(L483="متأخرة",'الإعدادات'!$B$4-I483,"")</f>
        <v/>
      </c>
    </row>
    <row r="484">
      <c r="A484" s="5" t="n"/>
      <c r="B484" s="13" t="n"/>
      <c r="C484" s="5" t="n"/>
      <c r="D484" s="16" t="n"/>
      <c r="E484" s="14" t="n"/>
      <c r="F484" s="5" t="n"/>
      <c r="G484" s="6">
        <f>IF(C484&amp;""="","",IFERROR(INDEX('المشاريع'!$B$6:$B$205,MATCH(C484&amp;"",'المشاريع'!$A$6:$A$205,0))&amp;"","كود غير موجود"))</f>
        <v/>
      </c>
      <c r="H484" s="6">
        <f>IF(C484&amp;""="","",IFERROR(INDEX('المشاريع'!$C$6:$C$205,MATCH(C484&amp;"",'المشاريع'!$A$6:$A$205,0))&amp;"","كود غير موجود"))</f>
        <v/>
      </c>
      <c r="I484" s="20">
        <f>IF(OR(A484&amp;""="",NOT(ISNUMBER(B484)),NOT(ISNUMBER(E484))),"",B484+E484)</f>
        <v/>
      </c>
      <c r="J484" s="18">
        <f>IF(A484&amp;""="","",SUMIFS('المدفوعات'!$C$6:$C$1005,'المدفوعات'!$B$6:$B$1005,A484&amp;""))</f>
        <v/>
      </c>
      <c r="K484" s="18">
        <f>IF(OR(A484&amp;""="",NOT(ISNUMBER(D484))),"",ROUND(D484-J484,2))</f>
        <v/>
      </c>
      <c r="L484" s="6">
        <f>IF(K484="","",IF(K484&lt;=0,"مسددة",IF(AND(ISNUMBER(I484),I484&lt;'الإعدادات'!$B$4),"متأخرة",IF(J484&gt;0,"مدفوعة جزئيًا","مستحقة"))))</f>
        <v/>
      </c>
      <c r="M484" s="21">
        <f>IF(L484="متأخرة",'الإعدادات'!$B$4-I484,"")</f>
        <v/>
      </c>
    </row>
    <row r="485">
      <c r="A485" s="5" t="n"/>
      <c r="B485" s="13" t="n"/>
      <c r="C485" s="5" t="n"/>
      <c r="D485" s="16" t="n"/>
      <c r="E485" s="14" t="n"/>
      <c r="F485" s="5" t="n"/>
      <c r="G485" s="6">
        <f>IF(C485&amp;""="","",IFERROR(INDEX('المشاريع'!$B$6:$B$205,MATCH(C485&amp;"",'المشاريع'!$A$6:$A$205,0))&amp;"","كود غير موجود"))</f>
        <v/>
      </c>
      <c r="H485" s="6">
        <f>IF(C485&amp;""="","",IFERROR(INDEX('المشاريع'!$C$6:$C$205,MATCH(C485&amp;"",'المشاريع'!$A$6:$A$205,0))&amp;"","كود غير موجود"))</f>
        <v/>
      </c>
      <c r="I485" s="20">
        <f>IF(OR(A485&amp;""="",NOT(ISNUMBER(B485)),NOT(ISNUMBER(E485))),"",B485+E485)</f>
        <v/>
      </c>
      <c r="J485" s="18">
        <f>IF(A485&amp;""="","",SUMIFS('المدفوعات'!$C$6:$C$1005,'المدفوعات'!$B$6:$B$1005,A485&amp;""))</f>
        <v/>
      </c>
      <c r="K485" s="18">
        <f>IF(OR(A485&amp;""="",NOT(ISNUMBER(D485))),"",ROUND(D485-J485,2))</f>
        <v/>
      </c>
      <c r="L485" s="6">
        <f>IF(K485="","",IF(K485&lt;=0,"مسددة",IF(AND(ISNUMBER(I485),I485&lt;'الإعدادات'!$B$4),"متأخرة",IF(J485&gt;0,"مدفوعة جزئيًا","مستحقة"))))</f>
        <v/>
      </c>
      <c r="M485" s="21">
        <f>IF(L485="متأخرة",'الإعدادات'!$B$4-I485,"")</f>
        <v/>
      </c>
    </row>
    <row r="486">
      <c r="A486" s="5" t="n"/>
      <c r="B486" s="13" t="n"/>
      <c r="C486" s="5" t="n"/>
      <c r="D486" s="16" t="n"/>
      <c r="E486" s="14" t="n"/>
      <c r="F486" s="5" t="n"/>
      <c r="G486" s="6">
        <f>IF(C486&amp;""="","",IFERROR(INDEX('المشاريع'!$B$6:$B$205,MATCH(C486&amp;"",'المشاريع'!$A$6:$A$205,0))&amp;"","كود غير موجود"))</f>
        <v/>
      </c>
      <c r="H486" s="6">
        <f>IF(C486&amp;""="","",IFERROR(INDEX('المشاريع'!$C$6:$C$205,MATCH(C486&amp;"",'المشاريع'!$A$6:$A$205,0))&amp;"","كود غير موجود"))</f>
        <v/>
      </c>
      <c r="I486" s="20">
        <f>IF(OR(A486&amp;""="",NOT(ISNUMBER(B486)),NOT(ISNUMBER(E486))),"",B486+E486)</f>
        <v/>
      </c>
      <c r="J486" s="18">
        <f>IF(A486&amp;""="","",SUMIFS('المدفوعات'!$C$6:$C$1005,'المدفوعات'!$B$6:$B$1005,A486&amp;""))</f>
        <v/>
      </c>
      <c r="K486" s="18">
        <f>IF(OR(A486&amp;""="",NOT(ISNUMBER(D486))),"",ROUND(D486-J486,2))</f>
        <v/>
      </c>
      <c r="L486" s="6">
        <f>IF(K486="","",IF(K486&lt;=0,"مسددة",IF(AND(ISNUMBER(I486),I486&lt;'الإعدادات'!$B$4),"متأخرة",IF(J486&gt;0,"مدفوعة جزئيًا","مستحقة"))))</f>
        <v/>
      </c>
      <c r="M486" s="21">
        <f>IF(L486="متأخرة",'الإعدادات'!$B$4-I486,"")</f>
        <v/>
      </c>
    </row>
    <row r="487">
      <c r="A487" s="5" t="n"/>
      <c r="B487" s="13" t="n"/>
      <c r="C487" s="5" t="n"/>
      <c r="D487" s="16" t="n"/>
      <c r="E487" s="14" t="n"/>
      <c r="F487" s="5" t="n"/>
      <c r="G487" s="6">
        <f>IF(C487&amp;""="","",IFERROR(INDEX('المشاريع'!$B$6:$B$205,MATCH(C487&amp;"",'المشاريع'!$A$6:$A$205,0))&amp;"","كود غير موجود"))</f>
        <v/>
      </c>
      <c r="H487" s="6">
        <f>IF(C487&amp;""="","",IFERROR(INDEX('المشاريع'!$C$6:$C$205,MATCH(C487&amp;"",'المشاريع'!$A$6:$A$205,0))&amp;"","كود غير موجود"))</f>
        <v/>
      </c>
      <c r="I487" s="20">
        <f>IF(OR(A487&amp;""="",NOT(ISNUMBER(B487)),NOT(ISNUMBER(E487))),"",B487+E487)</f>
        <v/>
      </c>
      <c r="J487" s="18">
        <f>IF(A487&amp;""="","",SUMIFS('المدفوعات'!$C$6:$C$1005,'المدفوعات'!$B$6:$B$1005,A487&amp;""))</f>
        <v/>
      </c>
      <c r="K487" s="18">
        <f>IF(OR(A487&amp;""="",NOT(ISNUMBER(D487))),"",ROUND(D487-J487,2))</f>
        <v/>
      </c>
      <c r="L487" s="6">
        <f>IF(K487="","",IF(K487&lt;=0,"مسددة",IF(AND(ISNUMBER(I487),I487&lt;'الإعدادات'!$B$4),"متأخرة",IF(J487&gt;0,"مدفوعة جزئيًا","مستحقة"))))</f>
        <v/>
      </c>
      <c r="M487" s="21">
        <f>IF(L487="متأخرة",'الإعدادات'!$B$4-I487,"")</f>
        <v/>
      </c>
    </row>
    <row r="488">
      <c r="A488" s="5" t="n"/>
      <c r="B488" s="13" t="n"/>
      <c r="C488" s="5" t="n"/>
      <c r="D488" s="16" t="n"/>
      <c r="E488" s="14" t="n"/>
      <c r="F488" s="5" t="n"/>
      <c r="G488" s="6">
        <f>IF(C488&amp;""="","",IFERROR(INDEX('المشاريع'!$B$6:$B$205,MATCH(C488&amp;"",'المشاريع'!$A$6:$A$205,0))&amp;"","كود غير موجود"))</f>
        <v/>
      </c>
      <c r="H488" s="6">
        <f>IF(C488&amp;""="","",IFERROR(INDEX('المشاريع'!$C$6:$C$205,MATCH(C488&amp;"",'المشاريع'!$A$6:$A$205,0))&amp;"","كود غير موجود"))</f>
        <v/>
      </c>
      <c r="I488" s="20">
        <f>IF(OR(A488&amp;""="",NOT(ISNUMBER(B488)),NOT(ISNUMBER(E488))),"",B488+E488)</f>
        <v/>
      </c>
      <c r="J488" s="18">
        <f>IF(A488&amp;""="","",SUMIFS('المدفوعات'!$C$6:$C$1005,'المدفوعات'!$B$6:$B$1005,A488&amp;""))</f>
        <v/>
      </c>
      <c r="K488" s="18">
        <f>IF(OR(A488&amp;""="",NOT(ISNUMBER(D488))),"",ROUND(D488-J488,2))</f>
        <v/>
      </c>
      <c r="L488" s="6">
        <f>IF(K488="","",IF(K488&lt;=0,"مسددة",IF(AND(ISNUMBER(I488),I488&lt;'الإعدادات'!$B$4),"متأخرة",IF(J488&gt;0,"مدفوعة جزئيًا","مستحقة"))))</f>
        <v/>
      </c>
      <c r="M488" s="21">
        <f>IF(L488="متأخرة",'الإعدادات'!$B$4-I488,"")</f>
        <v/>
      </c>
    </row>
    <row r="489">
      <c r="A489" s="5" t="n"/>
      <c r="B489" s="13" t="n"/>
      <c r="C489" s="5" t="n"/>
      <c r="D489" s="16" t="n"/>
      <c r="E489" s="14" t="n"/>
      <c r="F489" s="5" t="n"/>
      <c r="G489" s="6">
        <f>IF(C489&amp;""="","",IFERROR(INDEX('المشاريع'!$B$6:$B$205,MATCH(C489&amp;"",'المشاريع'!$A$6:$A$205,0))&amp;"","كود غير موجود"))</f>
        <v/>
      </c>
      <c r="H489" s="6">
        <f>IF(C489&amp;""="","",IFERROR(INDEX('المشاريع'!$C$6:$C$205,MATCH(C489&amp;"",'المشاريع'!$A$6:$A$205,0))&amp;"","كود غير موجود"))</f>
        <v/>
      </c>
      <c r="I489" s="20">
        <f>IF(OR(A489&amp;""="",NOT(ISNUMBER(B489)),NOT(ISNUMBER(E489))),"",B489+E489)</f>
        <v/>
      </c>
      <c r="J489" s="18">
        <f>IF(A489&amp;""="","",SUMIFS('المدفوعات'!$C$6:$C$1005,'المدفوعات'!$B$6:$B$1005,A489&amp;""))</f>
        <v/>
      </c>
      <c r="K489" s="18">
        <f>IF(OR(A489&amp;""="",NOT(ISNUMBER(D489))),"",ROUND(D489-J489,2))</f>
        <v/>
      </c>
      <c r="L489" s="6">
        <f>IF(K489="","",IF(K489&lt;=0,"مسددة",IF(AND(ISNUMBER(I489),I489&lt;'الإعدادات'!$B$4),"متأخرة",IF(J489&gt;0,"مدفوعة جزئيًا","مستحقة"))))</f>
        <v/>
      </c>
      <c r="M489" s="21">
        <f>IF(L489="متأخرة",'الإعدادات'!$B$4-I489,"")</f>
        <v/>
      </c>
    </row>
    <row r="490">
      <c r="A490" s="5" t="n"/>
      <c r="B490" s="13" t="n"/>
      <c r="C490" s="5" t="n"/>
      <c r="D490" s="16" t="n"/>
      <c r="E490" s="14" t="n"/>
      <c r="F490" s="5" t="n"/>
      <c r="G490" s="6">
        <f>IF(C490&amp;""="","",IFERROR(INDEX('المشاريع'!$B$6:$B$205,MATCH(C490&amp;"",'المشاريع'!$A$6:$A$205,0))&amp;"","كود غير موجود"))</f>
        <v/>
      </c>
      <c r="H490" s="6">
        <f>IF(C490&amp;""="","",IFERROR(INDEX('المشاريع'!$C$6:$C$205,MATCH(C490&amp;"",'المشاريع'!$A$6:$A$205,0))&amp;"","كود غير موجود"))</f>
        <v/>
      </c>
      <c r="I490" s="20">
        <f>IF(OR(A490&amp;""="",NOT(ISNUMBER(B490)),NOT(ISNUMBER(E490))),"",B490+E490)</f>
        <v/>
      </c>
      <c r="J490" s="18">
        <f>IF(A490&amp;""="","",SUMIFS('المدفوعات'!$C$6:$C$1005,'المدفوعات'!$B$6:$B$1005,A490&amp;""))</f>
        <v/>
      </c>
      <c r="K490" s="18">
        <f>IF(OR(A490&amp;""="",NOT(ISNUMBER(D490))),"",ROUND(D490-J490,2))</f>
        <v/>
      </c>
      <c r="L490" s="6">
        <f>IF(K490="","",IF(K490&lt;=0,"مسددة",IF(AND(ISNUMBER(I490),I490&lt;'الإعدادات'!$B$4),"متأخرة",IF(J490&gt;0,"مدفوعة جزئيًا","مستحقة"))))</f>
        <v/>
      </c>
      <c r="M490" s="21">
        <f>IF(L490="متأخرة",'الإعدادات'!$B$4-I490,"")</f>
        <v/>
      </c>
    </row>
    <row r="491">
      <c r="A491" s="5" t="n"/>
      <c r="B491" s="13" t="n"/>
      <c r="C491" s="5" t="n"/>
      <c r="D491" s="16" t="n"/>
      <c r="E491" s="14" t="n"/>
      <c r="F491" s="5" t="n"/>
      <c r="G491" s="6">
        <f>IF(C491&amp;""="","",IFERROR(INDEX('المشاريع'!$B$6:$B$205,MATCH(C491&amp;"",'المشاريع'!$A$6:$A$205,0))&amp;"","كود غير موجود"))</f>
        <v/>
      </c>
      <c r="H491" s="6">
        <f>IF(C491&amp;""="","",IFERROR(INDEX('المشاريع'!$C$6:$C$205,MATCH(C491&amp;"",'المشاريع'!$A$6:$A$205,0))&amp;"","كود غير موجود"))</f>
        <v/>
      </c>
      <c r="I491" s="20">
        <f>IF(OR(A491&amp;""="",NOT(ISNUMBER(B491)),NOT(ISNUMBER(E491))),"",B491+E491)</f>
        <v/>
      </c>
      <c r="J491" s="18">
        <f>IF(A491&amp;""="","",SUMIFS('المدفوعات'!$C$6:$C$1005,'المدفوعات'!$B$6:$B$1005,A491&amp;""))</f>
        <v/>
      </c>
      <c r="K491" s="18">
        <f>IF(OR(A491&amp;""="",NOT(ISNUMBER(D491))),"",ROUND(D491-J491,2))</f>
        <v/>
      </c>
      <c r="L491" s="6">
        <f>IF(K491="","",IF(K491&lt;=0,"مسددة",IF(AND(ISNUMBER(I491),I491&lt;'الإعدادات'!$B$4),"متأخرة",IF(J491&gt;0,"مدفوعة جزئيًا","مستحقة"))))</f>
        <v/>
      </c>
      <c r="M491" s="21">
        <f>IF(L491="متأخرة",'الإعدادات'!$B$4-I491,"")</f>
        <v/>
      </c>
    </row>
    <row r="492">
      <c r="A492" s="5" t="n"/>
      <c r="B492" s="13" t="n"/>
      <c r="C492" s="5" t="n"/>
      <c r="D492" s="16" t="n"/>
      <c r="E492" s="14" t="n"/>
      <c r="F492" s="5" t="n"/>
      <c r="G492" s="6">
        <f>IF(C492&amp;""="","",IFERROR(INDEX('المشاريع'!$B$6:$B$205,MATCH(C492&amp;"",'المشاريع'!$A$6:$A$205,0))&amp;"","كود غير موجود"))</f>
        <v/>
      </c>
      <c r="H492" s="6">
        <f>IF(C492&amp;""="","",IFERROR(INDEX('المشاريع'!$C$6:$C$205,MATCH(C492&amp;"",'المشاريع'!$A$6:$A$205,0))&amp;"","كود غير موجود"))</f>
        <v/>
      </c>
      <c r="I492" s="20">
        <f>IF(OR(A492&amp;""="",NOT(ISNUMBER(B492)),NOT(ISNUMBER(E492))),"",B492+E492)</f>
        <v/>
      </c>
      <c r="J492" s="18">
        <f>IF(A492&amp;""="","",SUMIFS('المدفوعات'!$C$6:$C$1005,'المدفوعات'!$B$6:$B$1005,A492&amp;""))</f>
        <v/>
      </c>
      <c r="K492" s="18">
        <f>IF(OR(A492&amp;""="",NOT(ISNUMBER(D492))),"",ROUND(D492-J492,2))</f>
        <v/>
      </c>
      <c r="L492" s="6">
        <f>IF(K492="","",IF(K492&lt;=0,"مسددة",IF(AND(ISNUMBER(I492),I492&lt;'الإعدادات'!$B$4),"متأخرة",IF(J492&gt;0,"مدفوعة جزئيًا","مستحقة"))))</f>
        <v/>
      </c>
      <c r="M492" s="21">
        <f>IF(L492="متأخرة",'الإعدادات'!$B$4-I492,"")</f>
        <v/>
      </c>
    </row>
    <row r="493">
      <c r="A493" s="5" t="n"/>
      <c r="B493" s="13" t="n"/>
      <c r="C493" s="5" t="n"/>
      <c r="D493" s="16" t="n"/>
      <c r="E493" s="14" t="n"/>
      <c r="F493" s="5" t="n"/>
      <c r="G493" s="6">
        <f>IF(C493&amp;""="","",IFERROR(INDEX('المشاريع'!$B$6:$B$205,MATCH(C493&amp;"",'المشاريع'!$A$6:$A$205,0))&amp;"","كود غير موجود"))</f>
        <v/>
      </c>
      <c r="H493" s="6">
        <f>IF(C493&amp;""="","",IFERROR(INDEX('المشاريع'!$C$6:$C$205,MATCH(C493&amp;"",'المشاريع'!$A$6:$A$205,0))&amp;"","كود غير موجود"))</f>
        <v/>
      </c>
      <c r="I493" s="20">
        <f>IF(OR(A493&amp;""="",NOT(ISNUMBER(B493)),NOT(ISNUMBER(E493))),"",B493+E493)</f>
        <v/>
      </c>
      <c r="J493" s="18">
        <f>IF(A493&amp;""="","",SUMIFS('المدفوعات'!$C$6:$C$1005,'المدفوعات'!$B$6:$B$1005,A493&amp;""))</f>
        <v/>
      </c>
      <c r="K493" s="18">
        <f>IF(OR(A493&amp;""="",NOT(ISNUMBER(D493))),"",ROUND(D493-J493,2))</f>
        <v/>
      </c>
      <c r="L493" s="6">
        <f>IF(K493="","",IF(K493&lt;=0,"مسددة",IF(AND(ISNUMBER(I493),I493&lt;'الإعدادات'!$B$4),"متأخرة",IF(J493&gt;0,"مدفوعة جزئيًا","مستحقة"))))</f>
        <v/>
      </c>
      <c r="M493" s="21">
        <f>IF(L493="متأخرة",'الإعدادات'!$B$4-I493,"")</f>
        <v/>
      </c>
    </row>
    <row r="494">
      <c r="A494" s="5" t="n"/>
      <c r="B494" s="13" t="n"/>
      <c r="C494" s="5" t="n"/>
      <c r="D494" s="16" t="n"/>
      <c r="E494" s="14" t="n"/>
      <c r="F494" s="5" t="n"/>
      <c r="G494" s="6">
        <f>IF(C494&amp;""="","",IFERROR(INDEX('المشاريع'!$B$6:$B$205,MATCH(C494&amp;"",'المشاريع'!$A$6:$A$205,0))&amp;"","كود غير موجود"))</f>
        <v/>
      </c>
      <c r="H494" s="6">
        <f>IF(C494&amp;""="","",IFERROR(INDEX('المشاريع'!$C$6:$C$205,MATCH(C494&amp;"",'المشاريع'!$A$6:$A$205,0))&amp;"","كود غير موجود"))</f>
        <v/>
      </c>
      <c r="I494" s="20">
        <f>IF(OR(A494&amp;""="",NOT(ISNUMBER(B494)),NOT(ISNUMBER(E494))),"",B494+E494)</f>
        <v/>
      </c>
      <c r="J494" s="18">
        <f>IF(A494&amp;""="","",SUMIFS('المدفوعات'!$C$6:$C$1005,'المدفوعات'!$B$6:$B$1005,A494&amp;""))</f>
        <v/>
      </c>
      <c r="K494" s="18">
        <f>IF(OR(A494&amp;""="",NOT(ISNUMBER(D494))),"",ROUND(D494-J494,2))</f>
        <v/>
      </c>
      <c r="L494" s="6">
        <f>IF(K494="","",IF(K494&lt;=0,"مسددة",IF(AND(ISNUMBER(I494),I494&lt;'الإعدادات'!$B$4),"متأخرة",IF(J494&gt;0,"مدفوعة جزئيًا","مستحقة"))))</f>
        <v/>
      </c>
      <c r="M494" s="21">
        <f>IF(L494="متأخرة",'الإعدادات'!$B$4-I494,"")</f>
        <v/>
      </c>
    </row>
    <row r="495">
      <c r="A495" s="5" t="n"/>
      <c r="B495" s="13" t="n"/>
      <c r="C495" s="5" t="n"/>
      <c r="D495" s="16" t="n"/>
      <c r="E495" s="14" t="n"/>
      <c r="F495" s="5" t="n"/>
      <c r="G495" s="6">
        <f>IF(C495&amp;""="","",IFERROR(INDEX('المشاريع'!$B$6:$B$205,MATCH(C495&amp;"",'المشاريع'!$A$6:$A$205,0))&amp;"","كود غير موجود"))</f>
        <v/>
      </c>
      <c r="H495" s="6">
        <f>IF(C495&amp;""="","",IFERROR(INDEX('المشاريع'!$C$6:$C$205,MATCH(C495&amp;"",'المشاريع'!$A$6:$A$205,0))&amp;"","كود غير موجود"))</f>
        <v/>
      </c>
      <c r="I495" s="20">
        <f>IF(OR(A495&amp;""="",NOT(ISNUMBER(B495)),NOT(ISNUMBER(E495))),"",B495+E495)</f>
        <v/>
      </c>
      <c r="J495" s="18">
        <f>IF(A495&amp;""="","",SUMIFS('المدفوعات'!$C$6:$C$1005,'المدفوعات'!$B$6:$B$1005,A495&amp;""))</f>
        <v/>
      </c>
      <c r="K495" s="18">
        <f>IF(OR(A495&amp;""="",NOT(ISNUMBER(D495))),"",ROUND(D495-J495,2))</f>
        <v/>
      </c>
      <c r="L495" s="6">
        <f>IF(K495="","",IF(K495&lt;=0,"مسددة",IF(AND(ISNUMBER(I495),I495&lt;'الإعدادات'!$B$4),"متأخرة",IF(J495&gt;0,"مدفوعة جزئيًا","مستحقة"))))</f>
        <v/>
      </c>
      <c r="M495" s="21">
        <f>IF(L495="متأخرة",'الإعدادات'!$B$4-I495,"")</f>
        <v/>
      </c>
    </row>
    <row r="496">
      <c r="A496" s="5" t="n"/>
      <c r="B496" s="13" t="n"/>
      <c r="C496" s="5" t="n"/>
      <c r="D496" s="16" t="n"/>
      <c r="E496" s="14" t="n"/>
      <c r="F496" s="5" t="n"/>
      <c r="G496" s="6">
        <f>IF(C496&amp;""="","",IFERROR(INDEX('المشاريع'!$B$6:$B$205,MATCH(C496&amp;"",'المشاريع'!$A$6:$A$205,0))&amp;"","كود غير موجود"))</f>
        <v/>
      </c>
      <c r="H496" s="6">
        <f>IF(C496&amp;""="","",IFERROR(INDEX('المشاريع'!$C$6:$C$205,MATCH(C496&amp;"",'المشاريع'!$A$6:$A$205,0))&amp;"","كود غير موجود"))</f>
        <v/>
      </c>
      <c r="I496" s="20">
        <f>IF(OR(A496&amp;""="",NOT(ISNUMBER(B496)),NOT(ISNUMBER(E496))),"",B496+E496)</f>
        <v/>
      </c>
      <c r="J496" s="18">
        <f>IF(A496&amp;""="","",SUMIFS('المدفوعات'!$C$6:$C$1005,'المدفوعات'!$B$6:$B$1005,A496&amp;""))</f>
        <v/>
      </c>
      <c r="K496" s="18">
        <f>IF(OR(A496&amp;""="",NOT(ISNUMBER(D496))),"",ROUND(D496-J496,2))</f>
        <v/>
      </c>
      <c r="L496" s="6">
        <f>IF(K496="","",IF(K496&lt;=0,"مسددة",IF(AND(ISNUMBER(I496),I496&lt;'الإعدادات'!$B$4),"متأخرة",IF(J496&gt;0,"مدفوعة جزئيًا","مستحقة"))))</f>
        <v/>
      </c>
      <c r="M496" s="21">
        <f>IF(L496="متأخرة",'الإعدادات'!$B$4-I496,"")</f>
        <v/>
      </c>
    </row>
    <row r="497">
      <c r="A497" s="5" t="n"/>
      <c r="B497" s="13" t="n"/>
      <c r="C497" s="5" t="n"/>
      <c r="D497" s="16" t="n"/>
      <c r="E497" s="14" t="n"/>
      <c r="F497" s="5" t="n"/>
      <c r="G497" s="6">
        <f>IF(C497&amp;""="","",IFERROR(INDEX('المشاريع'!$B$6:$B$205,MATCH(C497&amp;"",'المشاريع'!$A$6:$A$205,0))&amp;"","كود غير موجود"))</f>
        <v/>
      </c>
      <c r="H497" s="6">
        <f>IF(C497&amp;""="","",IFERROR(INDEX('المشاريع'!$C$6:$C$205,MATCH(C497&amp;"",'المشاريع'!$A$6:$A$205,0))&amp;"","كود غير موجود"))</f>
        <v/>
      </c>
      <c r="I497" s="20">
        <f>IF(OR(A497&amp;""="",NOT(ISNUMBER(B497)),NOT(ISNUMBER(E497))),"",B497+E497)</f>
        <v/>
      </c>
      <c r="J497" s="18">
        <f>IF(A497&amp;""="","",SUMIFS('المدفوعات'!$C$6:$C$1005,'المدفوعات'!$B$6:$B$1005,A497&amp;""))</f>
        <v/>
      </c>
      <c r="K497" s="18">
        <f>IF(OR(A497&amp;""="",NOT(ISNUMBER(D497))),"",ROUND(D497-J497,2))</f>
        <v/>
      </c>
      <c r="L497" s="6">
        <f>IF(K497="","",IF(K497&lt;=0,"مسددة",IF(AND(ISNUMBER(I497),I497&lt;'الإعدادات'!$B$4),"متأخرة",IF(J497&gt;0,"مدفوعة جزئيًا","مستحقة"))))</f>
        <v/>
      </c>
      <c r="M497" s="21">
        <f>IF(L497="متأخرة",'الإعدادات'!$B$4-I497,"")</f>
        <v/>
      </c>
    </row>
    <row r="498">
      <c r="A498" s="5" t="n"/>
      <c r="B498" s="13" t="n"/>
      <c r="C498" s="5" t="n"/>
      <c r="D498" s="16" t="n"/>
      <c r="E498" s="14" t="n"/>
      <c r="F498" s="5" t="n"/>
      <c r="G498" s="6">
        <f>IF(C498&amp;""="","",IFERROR(INDEX('المشاريع'!$B$6:$B$205,MATCH(C498&amp;"",'المشاريع'!$A$6:$A$205,0))&amp;"","كود غير موجود"))</f>
        <v/>
      </c>
      <c r="H498" s="6">
        <f>IF(C498&amp;""="","",IFERROR(INDEX('المشاريع'!$C$6:$C$205,MATCH(C498&amp;"",'المشاريع'!$A$6:$A$205,0))&amp;"","كود غير موجود"))</f>
        <v/>
      </c>
      <c r="I498" s="20">
        <f>IF(OR(A498&amp;""="",NOT(ISNUMBER(B498)),NOT(ISNUMBER(E498))),"",B498+E498)</f>
        <v/>
      </c>
      <c r="J498" s="18">
        <f>IF(A498&amp;""="","",SUMIFS('المدفوعات'!$C$6:$C$1005,'المدفوعات'!$B$6:$B$1005,A498&amp;""))</f>
        <v/>
      </c>
      <c r="K498" s="18">
        <f>IF(OR(A498&amp;""="",NOT(ISNUMBER(D498))),"",ROUND(D498-J498,2))</f>
        <v/>
      </c>
      <c r="L498" s="6">
        <f>IF(K498="","",IF(K498&lt;=0,"مسددة",IF(AND(ISNUMBER(I498),I498&lt;'الإعدادات'!$B$4),"متأخرة",IF(J498&gt;0,"مدفوعة جزئيًا","مستحقة"))))</f>
        <v/>
      </c>
      <c r="M498" s="21">
        <f>IF(L498="متأخرة",'الإعدادات'!$B$4-I498,"")</f>
        <v/>
      </c>
    </row>
    <row r="499">
      <c r="A499" s="5" t="n"/>
      <c r="B499" s="13" t="n"/>
      <c r="C499" s="5" t="n"/>
      <c r="D499" s="16" t="n"/>
      <c r="E499" s="14" t="n"/>
      <c r="F499" s="5" t="n"/>
      <c r="G499" s="6">
        <f>IF(C499&amp;""="","",IFERROR(INDEX('المشاريع'!$B$6:$B$205,MATCH(C499&amp;"",'المشاريع'!$A$6:$A$205,0))&amp;"","كود غير موجود"))</f>
        <v/>
      </c>
      <c r="H499" s="6">
        <f>IF(C499&amp;""="","",IFERROR(INDEX('المشاريع'!$C$6:$C$205,MATCH(C499&amp;"",'المشاريع'!$A$6:$A$205,0))&amp;"","كود غير موجود"))</f>
        <v/>
      </c>
      <c r="I499" s="20">
        <f>IF(OR(A499&amp;""="",NOT(ISNUMBER(B499)),NOT(ISNUMBER(E499))),"",B499+E499)</f>
        <v/>
      </c>
      <c r="J499" s="18">
        <f>IF(A499&amp;""="","",SUMIFS('المدفوعات'!$C$6:$C$1005,'المدفوعات'!$B$6:$B$1005,A499&amp;""))</f>
        <v/>
      </c>
      <c r="K499" s="18">
        <f>IF(OR(A499&amp;""="",NOT(ISNUMBER(D499))),"",ROUND(D499-J499,2))</f>
        <v/>
      </c>
      <c r="L499" s="6">
        <f>IF(K499="","",IF(K499&lt;=0,"مسددة",IF(AND(ISNUMBER(I499),I499&lt;'الإعدادات'!$B$4),"متأخرة",IF(J499&gt;0,"مدفوعة جزئيًا","مستحقة"))))</f>
        <v/>
      </c>
      <c r="M499" s="21">
        <f>IF(L499="متأخرة",'الإعدادات'!$B$4-I499,"")</f>
        <v/>
      </c>
    </row>
    <row r="500">
      <c r="A500" s="5" t="n"/>
      <c r="B500" s="13" t="n"/>
      <c r="C500" s="5" t="n"/>
      <c r="D500" s="16" t="n"/>
      <c r="E500" s="14" t="n"/>
      <c r="F500" s="5" t="n"/>
      <c r="G500" s="6">
        <f>IF(C500&amp;""="","",IFERROR(INDEX('المشاريع'!$B$6:$B$205,MATCH(C500&amp;"",'المشاريع'!$A$6:$A$205,0))&amp;"","كود غير موجود"))</f>
        <v/>
      </c>
      <c r="H500" s="6">
        <f>IF(C500&amp;""="","",IFERROR(INDEX('المشاريع'!$C$6:$C$205,MATCH(C500&amp;"",'المشاريع'!$A$6:$A$205,0))&amp;"","كود غير موجود"))</f>
        <v/>
      </c>
      <c r="I500" s="20">
        <f>IF(OR(A500&amp;""="",NOT(ISNUMBER(B500)),NOT(ISNUMBER(E500))),"",B500+E500)</f>
        <v/>
      </c>
      <c r="J500" s="18">
        <f>IF(A500&amp;""="","",SUMIFS('المدفوعات'!$C$6:$C$1005,'المدفوعات'!$B$6:$B$1005,A500&amp;""))</f>
        <v/>
      </c>
      <c r="K500" s="18">
        <f>IF(OR(A500&amp;""="",NOT(ISNUMBER(D500))),"",ROUND(D500-J500,2))</f>
        <v/>
      </c>
      <c r="L500" s="6">
        <f>IF(K500="","",IF(K500&lt;=0,"مسددة",IF(AND(ISNUMBER(I500),I500&lt;'الإعدادات'!$B$4),"متأخرة",IF(J500&gt;0,"مدفوعة جزئيًا","مستحقة"))))</f>
        <v/>
      </c>
      <c r="M500" s="21">
        <f>IF(L500="متأخرة",'الإعدادات'!$B$4-I500,"")</f>
        <v/>
      </c>
    </row>
    <row r="501">
      <c r="A501" s="5" t="n"/>
      <c r="B501" s="13" t="n"/>
      <c r="C501" s="5" t="n"/>
      <c r="D501" s="16" t="n"/>
      <c r="E501" s="14" t="n"/>
      <c r="F501" s="5" t="n"/>
      <c r="G501" s="6">
        <f>IF(C501&amp;""="","",IFERROR(INDEX('المشاريع'!$B$6:$B$205,MATCH(C501&amp;"",'المشاريع'!$A$6:$A$205,0))&amp;"","كود غير موجود"))</f>
        <v/>
      </c>
      <c r="H501" s="6">
        <f>IF(C501&amp;""="","",IFERROR(INDEX('المشاريع'!$C$6:$C$205,MATCH(C501&amp;"",'المشاريع'!$A$6:$A$205,0))&amp;"","كود غير موجود"))</f>
        <v/>
      </c>
      <c r="I501" s="20">
        <f>IF(OR(A501&amp;""="",NOT(ISNUMBER(B501)),NOT(ISNUMBER(E501))),"",B501+E501)</f>
        <v/>
      </c>
      <c r="J501" s="18">
        <f>IF(A501&amp;""="","",SUMIFS('المدفوعات'!$C$6:$C$1005,'المدفوعات'!$B$6:$B$1005,A501&amp;""))</f>
        <v/>
      </c>
      <c r="K501" s="18">
        <f>IF(OR(A501&amp;""="",NOT(ISNUMBER(D501))),"",ROUND(D501-J501,2))</f>
        <v/>
      </c>
      <c r="L501" s="6">
        <f>IF(K501="","",IF(K501&lt;=0,"مسددة",IF(AND(ISNUMBER(I501),I501&lt;'الإعدادات'!$B$4),"متأخرة",IF(J501&gt;0,"مدفوعة جزئيًا","مستحقة"))))</f>
        <v/>
      </c>
      <c r="M501" s="21">
        <f>IF(L501="متأخرة",'الإعدادات'!$B$4-I501,"")</f>
        <v/>
      </c>
    </row>
    <row r="502">
      <c r="A502" s="5" t="n"/>
      <c r="B502" s="13" t="n"/>
      <c r="C502" s="5" t="n"/>
      <c r="D502" s="16" t="n"/>
      <c r="E502" s="14" t="n"/>
      <c r="F502" s="5" t="n"/>
      <c r="G502" s="6">
        <f>IF(C502&amp;""="","",IFERROR(INDEX('المشاريع'!$B$6:$B$205,MATCH(C502&amp;"",'المشاريع'!$A$6:$A$205,0))&amp;"","كود غير موجود"))</f>
        <v/>
      </c>
      <c r="H502" s="6">
        <f>IF(C502&amp;""="","",IFERROR(INDEX('المشاريع'!$C$6:$C$205,MATCH(C502&amp;"",'المشاريع'!$A$6:$A$205,0))&amp;"","كود غير موجود"))</f>
        <v/>
      </c>
      <c r="I502" s="20">
        <f>IF(OR(A502&amp;""="",NOT(ISNUMBER(B502)),NOT(ISNUMBER(E502))),"",B502+E502)</f>
        <v/>
      </c>
      <c r="J502" s="18">
        <f>IF(A502&amp;""="","",SUMIFS('المدفوعات'!$C$6:$C$1005,'المدفوعات'!$B$6:$B$1005,A502&amp;""))</f>
        <v/>
      </c>
      <c r="K502" s="18">
        <f>IF(OR(A502&amp;""="",NOT(ISNUMBER(D502))),"",ROUND(D502-J502,2))</f>
        <v/>
      </c>
      <c r="L502" s="6">
        <f>IF(K502="","",IF(K502&lt;=0,"مسددة",IF(AND(ISNUMBER(I502),I502&lt;'الإعدادات'!$B$4),"متأخرة",IF(J502&gt;0,"مدفوعة جزئيًا","مستحقة"))))</f>
        <v/>
      </c>
      <c r="M502" s="21">
        <f>IF(L502="متأخرة",'الإعدادات'!$B$4-I502,"")</f>
        <v/>
      </c>
    </row>
    <row r="503">
      <c r="A503" s="5" t="n"/>
      <c r="B503" s="13" t="n"/>
      <c r="C503" s="5" t="n"/>
      <c r="D503" s="16" t="n"/>
      <c r="E503" s="14" t="n"/>
      <c r="F503" s="5" t="n"/>
      <c r="G503" s="6">
        <f>IF(C503&amp;""="","",IFERROR(INDEX('المشاريع'!$B$6:$B$205,MATCH(C503&amp;"",'المشاريع'!$A$6:$A$205,0))&amp;"","كود غير موجود"))</f>
        <v/>
      </c>
      <c r="H503" s="6">
        <f>IF(C503&amp;""="","",IFERROR(INDEX('المشاريع'!$C$6:$C$205,MATCH(C503&amp;"",'المشاريع'!$A$6:$A$205,0))&amp;"","كود غير موجود"))</f>
        <v/>
      </c>
      <c r="I503" s="20">
        <f>IF(OR(A503&amp;""="",NOT(ISNUMBER(B503)),NOT(ISNUMBER(E503))),"",B503+E503)</f>
        <v/>
      </c>
      <c r="J503" s="18">
        <f>IF(A503&amp;""="","",SUMIFS('المدفوعات'!$C$6:$C$1005,'المدفوعات'!$B$6:$B$1005,A503&amp;""))</f>
        <v/>
      </c>
      <c r="K503" s="18">
        <f>IF(OR(A503&amp;""="",NOT(ISNUMBER(D503))),"",ROUND(D503-J503,2))</f>
        <v/>
      </c>
      <c r="L503" s="6">
        <f>IF(K503="","",IF(K503&lt;=0,"مسددة",IF(AND(ISNUMBER(I503),I503&lt;'الإعدادات'!$B$4),"متأخرة",IF(J503&gt;0,"مدفوعة جزئيًا","مستحقة"))))</f>
        <v/>
      </c>
      <c r="M503" s="21">
        <f>IF(L503="متأخرة",'الإعدادات'!$B$4-I503,"")</f>
        <v/>
      </c>
    </row>
    <row r="504">
      <c r="A504" s="5" t="n"/>
      <c r="B504" s="13" t="n"/>
      <c r="C504" s="5" t="n"/>
      <c r="D504" s="16" t="n"/>
      <c r="E504" s="14" t="n"/>
      <c r="F504" s="5" t="n"/>
      <c r="G504" s="6">
        <f>IF(C504&amp;""="","",IFERROR(INDEX('المشاريع'!$B$6:$B$205,MATCH(C504&amp;"",'المشاريع'!$A$6:$A$205,0))&amp;"","كود غير موجود"))</f>
        <v/>
      </c>
      <c r="H504" s="6">
        <f>IF(C504&amp;""="","",IFERROR(INDEX('المشاريع'!$C$6:$C$205,MATCH(C504&amp;"",'المشاريع'!$A$6:$A$205,0))&amp;"","كود غير موجود"))</f>
        <v/>
      </c>
      <c r="I504" s="20">
        <f>IF(OR(A504&amp;""="",NOT(ISNUMBER(B504)),NOT(ISNUMBER(E504))),"",B504+E504)</f>
        <v/>
      </c>
      <c r="J504" s="18">
        <f>IF(A504&amp;""="","",SUMIFS('المدفوعات'!$C$6:$C$1005,'المدفوعات'!$B$6:$B$1005,A504&amp;""))</f>
        <v/>
      </c>
      <c r="K504" s="18">
        <f>IF(OR(A504&amp;""="",NOT(ISNUMBER(D504))),"",ROUND(D504-J504,2))</f>
        <v/>
      </c>
      <c r="L504" s="6">
        <f>IF(K504="","",IF(K504&lt;=0,"مسددة",IF(AND(ISNUMBER(I504),I504&lt;'الإعدادات'!$B$4),"متأخرة",IF(J504&gt;0,"مدفوعة جزئيًا","مستحقة"))))</f>
        <v/>
      </c>
      <c r="M504" s="21">
        <f>IF(L504="متأخرة",'الإعدادات'!$B$4-I504,"")</f>
        <v/>
      </c>
    </row>
    <row r="505">
      <c r="A505" s="5" t="n"/>
      <c r="B505" s="13" t="n"/>
      <c r="C505" s="5" t="n"/>
      <c r="D505" s="16" t="n"/>
      <c r="E505" s="14" t="n"/>
      <c r="F505" s="5" t="n"/>
      <c r="G505" s="6">
        <f>IF(C505&amp;""="","",IFERROR(INDEX('المشاريع'!$B$6:$B$205,MATCH(C505&amp;"",'المشاريع'!$A$6:$A$205,0))&amp;"","كود غير موجود"))</f>
        <v/>
      </c>
      <c r="H505" s="6">
        <f>IF(C505&amp;""="","",IFERROR(INDEX('المشاريع'!$C$6:$C$205,MATCH(C505&amp;"",'المشاريع'!$A$6:$A$205,0))&amp;"","كود غير موجود"))</f>
        <v/>
      </c>
      <c r="I505" s="20">
        <f>IF(OR(A505&amp;""="",NOT(ISNUMBER(B505)),NOT(ISNUMBER(E505))),"",B505+E505)</f>
        <v/>
      </c>
      <c r="J505" s="18">
        <f>IF(A505&amp;""="","",SUMIFS('المدفوعات'!$C$6:$C$1005,'المدفوعات'!$B$6:$B$1005,A505&amp;""))</f>
        <v/>
      </c>
      <c r="K505" s="18">
        <f>IF(OR(A505&amp;""="",NOT(ISNUMBER(D505))),"",ROUND(D505-J505,2))</f>
        <v/>
      </c>
      <c r="L505" s="6">
        <f>IF(K505="","",IF(K505&lt;=0,"مسددة",IF(AND(ISNUMBER(I505),I505&lt;'الإعدادات'!$B$4),"متأخرة",IF(J505&gt;0,"مدفوعة جزئيًا","مستحقة"))))</f>
        <v/>
      </c>
      <c r="M505" s="21">
        <f>IF(L505="متأخرة",'الإعدادات'!$B$4-I505,"")</f>
        <v/>
      </c>
    </row>
    <row r="506">
      <c r="A506" s="5" t="n"/>
      <c r="B506" s="13" t="n"/>
      <c r="C506" s="5" t="n"/>
      <c r="D506" s="16" t="n"/>
      <c r="E506" s="14" t="n"/>
      <c r="F506" s="5" t="n"/>
      <c r="G506" s="6">
        <f>IF(C506&amp;""="","",IFERROR(INDEX('المشاريع'!$B$6:$B$205,MATCH(C506&amp;"",'المشاريع'!$A$6:$A$205,0))&amp;"","كود غير موجود"))</f>
        <v/>
      </c>
      <c r="H506" s="6">
        <f>IF(C506&amp;""="","",IFERROR(INDEX('المشاريع'!$C$6:$C$205,MATCH(C506&amp;"",'المشاريع'!$A$6:$A$205,0))&amp;"","كود غير موجود"))</f>
        <v/>
      </c>
      <c r="I506" s="20">
        <f>IF(OR(A506&amp;""="",NOT(ISNUMBER(B506)),NOT(ISNUMBER(E506))),"",B506+E506)</f>
        <v/>
      </c>
      <c r="J506" s="18">
        <f>IF(A506&amp;""="","",SUMIFS('المدفوعات'!$C$6:$C$1005,'المدفوعات'!$B$6:$B$1005,A506&amp;""))</f>
        <v/>
      </c>
      <c r="K506" s="18">
        <f>IF(OR(A506&amp;""="",NOT(ISNUMBER(D506))),"",ROUND(D506-J506,2))</f>
        <v/>
      </c>
      <c r="L506" s="6">
        <f>IF(K506="","",IF(K506&lt;=0,"مسددة",IF(AND(ISNUMBER(I506),I506&lt;'الإعدادات'!$B$4),"متأخرة",IF(J506&gt;0,"مدفوعة جزئيًا","مستحقة"))))</f>
        <v/>
      </c>
      <c r="M506" s="21">
        <f>IF(L506="متأخرة",'الإعدادات'!$B$4-I506,"")</f>
        <v/>
      </c>
    </row>
    <row r="507">
      <c r="A507" s="5" t="n"/>
      <c r="B507" s="13" t="n"/>
      <c r="C507" s="5" t="n"/>
      <c r="D507" s="16" t="n"/>
      <c r="E507" s="14" t="n"/>
      <c r="F507" s="5" t="n"/>
      <c r="G507" s="6">
        <f>IF(C507&amp;""="","",IFERROR(INDEX('المشاريع'!$B$6:$B$205,MATCH(C507&amp;"",'المشاريع'!$A$6:$A$205,0))&amp;"","كود غير موجود"))</f>
        <v/>
      </c>
      <c r="H507" s="6">
        <f>IF(C507&amp;""="","",IFERROR(INDEX('المشاريع'!$C$6:$C$205,MATCH(C507&amp;"",'المشاريع'!$A$6:$A$205,0))&amp;"","كود غير موجود"))</f>
        <v/>
      </c>
      <c r="I507" s="20">
        <f>IF(OR(A507&amp;""="",NOT(ISNUMBER(B507)),NOT(ISNUMBER(E507))),"",B507+E507)</f>
        <v/>
      </c>
      <c r="J507" s="18">
        <f>IF(A507&amp;""="","",SUMIFS('المدفوعات'!$C$6:$C$1005,'المدفوعات'!$B$6:$B$1005,A507&amp;""))</f>
        <v/>
      </c>
      <c r="K507" s="18">
        <f>IF(OR(A507&amp;""="",NOT(ISNUMBER(D507))),"",ROUND(D507-J507,2))</f>
        <v/>
      </c>
      <c r="L507" s="6">
        <f>IF(K507="","",IF(K507&lt;=0,"مسددة",IF(AND(ISNUMBER(I507),I507&lt;'الإعدادات'!$B$4),"متأخرة",IF(J507&gt;0,"مدفوعة جزئيًا","مستحقة"))))</f>
        <v/>
      </c>
      <c r="M507" s="21">
        <f>IF(L507="متأخرة",'الإعدادات'!$B$4-I507,"")</f>
        <v/>
      </c>
    </row>
    <row r="508">
      <c r="A508" s="5" t="n"/>
      <c r="B508" s="13" t="n"/>
      <c r="C508" s="5" t="n"/>
      <c r="D508" s="16" t="n"/>
      <c r="E508" s="14" t="n"/>
      <c r="F508" s="5" t="n"/>
      <c r="G508" s="6">
        <f>IF(C508&amp;""="","",IFERROR(INDEX('المشاريع'!$B$6:$B$205,MATCH(C508&amp;"",'المشاريع'!$A$6:$A$205,0))&amp;"","كود غير موجود"))</f>
        <v/>
      </c>
      <c r="H508" s="6">
        <f>IF(C508&amp;""="","",IFERROR(INDEX('المشاريع'!$C$6:$C$205,MATCH(C508&amp;"",'المشاريع'!$A$6:$A$205,0))&amp;"","كود غير موجود"))</f>
        <v/>
      </c>
      <c r="I508" s="20">
        <f>IF(OR(A508&amp;""="",NOT(ISNUMBER(B508)),NOT(ISNUMBER(E508))),"",B508+E508)</f>
        <v/>
      </c>
      <c r="J508" s="18">
        <f>IF(A508&amp;""="","",SUMIFS('المدفوعات'!$C$6:$C$1005,'المدفوعات'!$B$6:$B$1005,A508&amp;""))</f>
        <v/>
      </c>
      <c r="K508" s="18">
        <f>IF(OR(A508&amp;""="",NOT(ISNUMBER(D508))),"",ROUND(D508-J508,2))</f>
        <v/>
      </c>
      <c r="L508" s="6">
        <f>IF(K508="","",IF(K508&lt;=0,"مسددة",IF(AND(ISNUMBER(I508),I508&lt;'الإعدادات'!$B$4),"متأخرة",IF(J508&gt;0,"مدفوعة جزئيًا","مستحقة"))))</f>
        <v/>
      </c>
      <c r="M508" s="21">
        <f>IF(L508="متأخرة",'الإعدادات'!$B$4-I508,"")</f>
        <v/>
      </c>
    </row>
    <row r="509">
      <c r="A509" s="5" t="n"/>
      <c r="B509" s="13" t="n"/>
      <c r="C509" s="5" t="n"/>
      <c r="D509" s="16" t="n"/>
      <c r="E509" s="14" t="n"/>
      <c r="F509" s="5" t="n"/>
      <c r="G509" s="6">
        <f>IF(C509&amp;""="","",IFERROR(INDEX('المشاريع'!$B$6:$B$205,MATCH(C509&amp;"",'المشاريع'!$A$6:$A$205,0))&amp;"","كود غير موجود"))</f>
        <v/>
      </c>
      <c r="H509" s="6">
        <f>IF(C509&amp;""="","",IFERROR(INDEX('المشاريع'!$C$6:$C$205,MATCH(C509&amp;"",'المشاريع'!$A$6:$A$205,0))&amp;"","كود غير موجود"))</f>
        <v/>
      </c>
      <c r="I509" s="20">
        <f>IF(OR(A509&amp;""="",NOT(ISNUMBER(B509)),NOT(ISNUMBER(E509))),"",B509+E509)</f>
        <v/>
      </c>
      <c r="J509" s="18">
        <f>IF(A509&amp;""="","",SUMIFS('المدفوعات'!$C$6:$C$1005,'المدفوعات'!$B$6:$B$1005,A509&amp;""))</f>
        <v/>
      </c>
      <c r="K509" s="18">
        <f>IF(OR(A509&amp;""="",NOT(ISNUMBER(D509))),"",ROUND(D509-J509,2))</f>
        <v/>
      </c>
      <c r="L509" s="6">
        <f>IF(K509="","",IF(K509&lt;=0,"مسددة",IF(AND(ISNUMBER(I509),I509&lt;'الإعدادات'!$B$4),"متأخرة",IF(J509&gt;0,"مدفوعة جزئيًا","مستحقة"))))</f>
        <v/>
      </c>
      <c r="M509" s="21">
        <f>IF(L509="متأخرة",'الإعدادات'!$B$4-I509,"")</f>
        <v/>
      </c>
    </row>
    <row r="510">
      <c r="A510" s="5" t="n"/>
      <c r="B510" s="13" t="n"/>
      <c r="C510" s="5" t="n"/>
      <c r="D510" s="16" t="n"/>
      <c r="E510" s="14" t="n"/>
      <c r="F510" s="5" t="n"/>
      <c r="G510" s="6">
        <f>IF(C510&amp;""="","",IFERROR(INDEX('المشاريع'!$B$6:$B$205,MATCH(C510&amp;"",'المشاريع'!$A$6:$A$205,0))&amp;"","كود غير موجود"))</f>
        <v/>
      </c>
      <c r="H510" s="6">
        <f>IF(C510&amp;""="","",IFERROR(INDEX('المشاريع'!$C$6:$C$205,MATCH(C510&amp;"",'المشاريع'!$A$6:$A$205,0))&amp;"","كود غير موجود"))</f>
        <v/>
      </c>
      <c r="I510" s="20">
        <f>IF(OR(A510&amp;""="",NOT(ISNUMBER(B510)),NOT(ISNUMBER(E510))),"",B510+E510)</f>
        <v/>
      </c>
      <c r="J510" s="18">
        <f>IF(A510&amp;""="","",SUMIFS('المدفوعات'!$C$6:$C$1005,'المدفوعات'!$B$6:$B$1005,A510&amp;""))</f>
        <v/>
      </c>
      <c r="K510" s="18">
        <f>IF(OR(A510&amp;""="",NOT(ISNUMBER(D510))),"",ROUND(D510-J510,2))</f>
        <v/>
      </c>
      <c r="L510" s="6">
        <f>IF(K510="","",IF(K510&lt;=0,"مسددة",IF(AND(ISNUMBER(I510),I510&lt;'الإعدادات'!$B$4),"متأخرة",IF(J510&gt;0,"مدفوعة جزئيًا","مستحقة"))))</f>
        <v/>
      </c>
      <c r="M510" s="21">
        <f>IF(L510="متأخرة",'الإعدادات'!$B$4-I510,"")</f>
        <v/>
      </c>
    </row>
    <row r="511">
      <c r="A511" s="5" t="n"/>
      <c r="B511" s="13" t="n"/>
      <c r="C511" s="5" t="n"/>
      <c r="D511" s="16" t="n"/>
      <c r="E511" s="14" t="n"/>
      <c r="F511" s="5" t="n"/>
      <c r="G511" s="6">
        <f>IF(C511&amp;""="","",IFERROR(INDEX('المشاريع'!$B$6:$B$205,MATCH(C511&amp;"",'المشاريع'!$A$6:$A$205,0))&amp;"","كود غير موجود"))</f>
        <v/>
      </c>
      <c r="H511" s="6">
        <f>IF(C511&amp;""="","",IFERROR(INDEX('المشاريع'!$C$6:$C$205,MATCH(C511&amp;"",'المشاريع'!$A$6:$A$205,0))&amp;"","كود غير موجود"))</f>
        <v/>
      </c>
      <c r="I511" s="20">
        <f>IF(OR(A511&amp;""="",NOT(ISNUMBER(B511)),NOT(ISNUMBER(E511))),"",B511+E511)</f>
        <v/>
      </c>
      <c r="J511" s="18">
        <f>IF(A511&amp;""="","",SUMIFS('المدفوعات'!$C$6:$C$1005,'المدفوعات'!$B$6:$B$1005,A511&amp;""))</f>
        <v/>
      </c>
      <c r="K511" s="18">
        <f>IF(OR(A511&amp;""="",NOT(ISNUMBER(D511))),"",ROUND(D511-J511,2))</f>
        <v/>
      </c>
      <c r="L511" s="6">
        <f>IF(K511="","",IF(K511&lt;=0,"مسددة",IF(AND(ISNUMBER(I511),I511&lt;'الإعدادات'!$B$4),"متأخرة",IF(J511&gt;0,"مدفوعة جزئيًا","مستحقة"))))</f>
        <v/>
      </c>
      <c r="M511" s="21">
        <f>IF(L511="متأخرة",'الإعدادات'!$B$4-I511,"")</f>
        <v/>
      </c>
    </row>
    <row r="512">
      <c r="A512" s="5" t="n"/>
      <c r="B512" s="13" t="n"/>
      <c r="C512" s="5" t="n"/>
      <c r="D512" s="16" t="n"/>
      <c r="E512" s="14" t="n"/>
      <c r="F512" s="5" t="n"/>
      <c r="G512" s="6">
        <f>IF(C512&amp;""="","",IFERROR(INDEX('المشاريع'!$B$6:$B$205,MATCH(C512&amp;"",'المشاريع'!$A$6:$A$205,0))&amp;"","كود غير موجود"))</f>
        <v/>
      </c>
      <c r="H512" s="6">
        <f>IF(C512&amp;""="","",IFERROR(INDEX('المشاريع'!$C$6:$C$205,MATCH(C512&amp;"",'المشاريع'!$A$6:$A$205,0))&amp;"","كود غير موجود"))</f>
        <v/>
      </c>
      <c r="I512" s="20">
        <f>IF(OR(A512&amp;""="",NOT(ISNUMBER(B512)),NOT(ISNUMBER(E512))),"",B512+E512)</f>
        <v/>
      </c>
      <c r="J512" s="18">
        <f>IF(A512&amp;""="","",SUMIFS('المدفوعات'!$C$6:$C$1005,'المدفوعات'!$B$6:$B$1005,A512&amp;""))</f>
        <v/>
      </c>
      <c r="K512" s="18">
        <f>IF(OR(A512&amp;""="",NOT(ISNUMBER(D512))),"",ROUND(D512-J512,2))</f>
        <v/>
      </c>
      <c r="L512" s="6">
        <f>IF(K512="","",IF(K512&lt;=0,"مسددة",IF(AND(ISNUMBER(I512),I512&lt;'الإعدادات'!$B$4),"متأخرة",IF(J512&gt;0,"مدفوعة جزئيًا","مستحقة"))))</f>
        <v/>
      </c>
      <c r="M512" s="21">
        <f>IF(L512="متأخرة",'الإعدادات'!$B$4-I512,"")</f>
        <v/>
      </c>
    </row>
    <row r="513">
      <c r="A513" s="5" t="n"/>
      <c r="B513" s="13" t="n"/>
      <c r="C513" s="5" t="n"/>
      <c r="D513" s="16" t="n"/>
      <c r="E513" s="14" t="n"/>
      <c r="F513" s="5" t="n"/>
      <c r="G513" s="6">
        <f>IF(C513&amp;""="","",IFERROR(INDEX('المشاريع'!$B$6:$B$205,MATCH(C513&amp;"",'المشاريع'!$A$6:$A$205,0))&amp;"","كود غير موجود"))</f>
        <v/>
      </c>
      <c r="H513" s="6">
        <f>IF(C513&amp;""="","",IFERROR(INDEX('المشاريع'!$C$6:$C$205,MATCH(C513&amp;"",'المشاريع'!$A$6:$A$205,0))&amp;"","كود غير موجود"))</f>
        <v/>
      </c>
      <c r="I513" s="20">
        <f>IF(OR(A513&amp;""="",NOT(ISNUMBER(B513)),NOT(ISNUMBER(E513))),"",B513+E513)</f>
        <v/>
      </c>
      <c r="J513" s="18">
        <f>IF(A513&amp;""="","",SUMIFS('المدفوعات'!$C$6:$C$1005,'المدفوعات'!$B$6:$B$1005,A513&amp;""))</f>
        <v/>
      </c>
      <c r="K513" s="18">
        <f>IF(OR(A513&amp;""="",NOT(ISNUMBER(D513))),"",ROUND(D513-J513,2))</f>
        <v/>
      </c>
      <c r="L513" s="6">
        <f>IF(K513="","",IF(K513&lt;=0,"مسددة",IF(AND(ISNUMBER(I513),I513&lt;'الإعدادات'!$B$4),"متأخرة",IF(J513&gt;0,"مدفوعة جزئيًا","مستحقة"))))</f>
        <v/>
      </c>
      <c r="M513" s="21">
        <f>IF(L513="متأخرة",'الإعدادات'!$B$4-I513,"")</f>
        <v/>
      </c>
    </row>
    <row r="514">
      <c r="A514" s="5" t="n"/>
      <c r="B514" s="13" t="n"/>
      <c r="C514" s="5" t="n"/>
      <c r="D514" s="16" t="n"/>
      <c r="E514" s="14" t="n"/>
      <c r="F514" s="5" t="n"/>
      <c r="G514" s="6">
        <f>IF(C514&amp;""="","",IFERROR(INDEX('المشاريع'!$B$6:$B$205,MATCH(C514&amp;"",'المشاريع'!$A$6:$A$205,0))&amp;"","كود غير موجود"))</f>
        <v/>
      </c>
      <c r="H514" s="6">
        <f>IF(C514&amp;""="","",IFERROR(INDEX('المشاريع'!$C$6:$C$205,MATCH(C514&amp;"",'المشاريع'!$A$6:$A$205,0))&amp;"","كود غير موجود"))</f>
        <v/>
      </c>
      <c r="I514" s="20">
        <f>IF(OR(A514&amp;""="",NOT(ISNUMBER(B514)),NOT(ISNUMBER(E514))),"",B514+E514)</f>
        <v/>
      </c>
      <c r="J514" s="18">
        <f>IF(A514&amp;""="","",SUMIFS('المدفوعات'!$C$6:$C$1005,'المدفوعات'!$B$6:$B$1005,A514&amp;""))</f>
        <v/>
      </c>
      <c r="K514" s="18">
        <f>IF(OR(A514&amp;""="",NOT(ISNUMBER(D514))),"",ROUND(D514-J514,2))</f>
        <v/>
      </c>
      <c r="L514" s="6">
        <f>IF(K514="","",IF(K514&lt;=0,"مسددة",IF(AND(ISNUMBER(I514),I514&lt;'الإعدادات'!$B$4),"متأخرة",IF(J514&gt;0,"مدفوعة جزئيًا","مستحقة"))))</f>
        <v/>
      </c>
      <c r="M514" s="21">
        <f>IF(L514="متأخرة",'الإعدادات'!$B$4-I514,"")</f>
        <v/>
      </c>
    </row>
    <row r="515">
      <c r="A515" s="5" t="n"/>
      <c r="B515" s="13" t="n"/>
      <c r="C515" s="5" t="n"/>
      <c r="D515" s="16" t="n"/>
      <c r="E515" s="14" t="n"/>
      <c r="F515" s="5" t="n"/>
      <c r="G515" s="6">
        <f>IF(C515&amp;""="","",IFERROR(INDEX('المشاريع'!$B$6:$B$205,MATCH(C515&amp;"",'المشاريع'!$A$6:$A$205,0))&amp;"","كود غير موجود"))</f>
        <v/>
      </c>
      <c r="H515" s="6">
        <f>IF(C515&amp;""="","",IFERROR(INDEX('المشاريع'!$C$6:$C$205,MATCH(C515&amp;"",'المشاريع'!$A$6:$A$205,0))&amp;"","كود غير موجود"))</f>
        <v/>
      </c>
      <c r="I515" s="20">
        <f>IF(OR(A515&amp;""="",NOT(ISNUMBER(B515)),NOT(ISNUMBER(E515))),"",B515+E515)</f>
        <v/>
      </c>
      <c r="J515" s="18">
        <f>IF(A515&amp;""="","",SUMIFS('المدفوعات'!$C$6:$C$1005,'المدفوعات'!$B$6:$B$1005,A515&amp;""))</f>
        <v/>
      </c>
      <c r="K515" s="18">
        <f>IF(OR(A515&amp;""="",NOT(ISNUMBER(D515))),"",ROUND(D515-J515,2))</f>
        <v/>
      </c>
      <c r="L515" s="6">
        <f>IF(K515="","",IF(K515&lt;=0,"مسددة",IF(AND(ISNUMBER(I515),I515&lt;'الإعدادات'!$B$4),"متأخرة",IF(J515&gt;0,"مدفوعة جزئيًا","مستحقة"))))</f>
        <v/>
      </c>
      <c r="M515" s="21">
        <f>IF(L515="متأخرة",'الإعدادات'!$B$4-I515,"")</f>
        <v/>
      </c>
    </row>
    <row r="516">
      <c r="A516" s="5" t="n"/>
      <c r="B516" s="13" t="n"/>
      <c r="C516" s="5" t="n"/>
      <c r="D516" s="16" t="n"/>
      <c r="E516" s="14" t="n"/>
      <c r="F516" s="5" t="n"/>
      <c r="G516" s="6">
        <f>IF(C516&amp;""="","",IFERROR(INDEX('المشاريع'!$B$6:$B$205,MATCH(C516&amp;"",'المشاريع'!$A$6:$A$205,0))&amp;"","كود غير موجود"))</f>
        <v/>
      </c>
      <c r="H516" s="6">
        <f>IF(C516&amp;""="","",IFERROR(INDEX('المشاريع'!$C$6:$C$205,MATCH(C516&amp;"",'المشاريع'!$A$6:$A$205,0))&amp;"","كود غير موجود"))</f>
        <v/>
      </c>
      <c r="I516" s="20">
        <f>IF(OR(A516&amp;""="",NOT(ISNUMBER(B516)),NOT(ISNUMBER(E516))),"",B516+E516)</f>
        <v/>
      </c>
      <c r="J516" s="18">
        <f>IF(A516&amp;""="","",SUMIFS('المدفوعات'!$C$6:$C$1005,'المدفوعات'!$B$6:$B$1005,A516&amp;""))</f>
        <v/>
      </c>
      <c r="K516" s="18">
        <f>IF(OR(A516&amp;""="",NOT(ISNUMBER(D516))),"",ROUND(D516-J516,2))</f>
        <v/>
      </c>
      <c r="L516" s="6">
        <f>IF(K516="","",IF(K516&lt;=0,"مسددة",IF(AND(ISNUMBER(I516),I516&lt;'الإعدادات'!$B$4),"متأخرة",IF(J516&gt;0,"مدفوعة جزئيًا","مستحقة"))))</f>
        <v/>
      </c>
      <c r="M516" s="21">
        <f>IF(L516="متأخرة",'الإعدادات'!$B$4-I516,"")</f>
        <v/>
      </c>
    </row>
    <row r="517">
      <c r="A517" s="5" t="n"/>
      <c r="B517" s="13" t="n"/>
      <c r="C517" s="5" t="n"/>
      <c r="D517" s="16" t="n"/>
      <c r="E517" s="14" t="n"/>
      <c r="F517" s="5" t="n"/>
      <c r="G517" s="6">
        <f>IF(C517&amp;""="","",IFERROR(INDEX('المشاريع'!$B$6:$B$205,MATCH(C517&amp;"",'المشاريع'!$A$6:$A$205,0))&amp;"","كود غير موجود"))</f>
        <v/>
      </c>
      <c r="H517" s="6">
        <f>IF(C517&amp;""="","",IFERROR(INDEX('المشاريع'!$C$6:$C$205,MATCH(C517&amp;"",'المشاريع'!$A$6:$A$205,0))&amp;"","كود غير موجود"))</f>
        <v/>
      </c>
      <c r="I517" s="20">
        <f>IF(OR(A517&amp;""="",NOT(ISNUMBER(B517)),NOT(ISNUMBER(E517))),"",B517+E517)</f>
        <v/>
      </c>
      <c r="J517" s="18">
        <f>IF(A517&amp;""="","",SUMIFS('المدفوعات'!$C$6:$C$1005,'المدفوعات'!$B$6:$B$1005,A517&amp;""))</f>
        <v/>
      </c>
      <c r="K517" s="18">
        <f>IF(OR(A517&amp;""="",NOT(ISNUMBER(D517))),"",ROUND(D517-J517,2))</f>
        <v/>
      </c>
      <c r="L517" s="6">
        <f>IF(K517="","",IF(K517&lt;=0,"مسددة",IF(AND(ISNUMBER(I517),I517&lt;'الإعدادات'!$B$4),"متأخرة",IF(J517&gt;0,"مدفوعة جزئيًا","مستحقة"))))</f>
        <v/>
      </c>
      <c r="M517" s="21">
        <f>IF(L517="متأخرة",'الإعدادات'!$B$4-I517,"")</f>
        <v/>
      </c>
    </row>
    <row r="518">
      <c r="A518" s="5" t="n"/>
      <c r="B518" s="13" t="n"/>
      <c r="C518" s="5" t="n"/>
      <c r="D518" s="16" t="n"/>
      <c r="E518" s="14" t="n"/>
      <c r="F518" s="5" t="n"/>
      <c r="G518" s="6">
        <f>IF(C518&amp;""="","",IFERROR(INDEX('المشاريع'!$B$6:$B$205,MATCH(C518&amp;"",'المشاريع'!$A$6:$A$205,0))&amp;"","كود غير موجود"))</f>
        <v/>
      </c>
      <c r="H518" s="6">
        <f>IF(C518&amp;""="","",IFERROR(INDEX('المشاريع'!$C$6:$C$205,MATCH(C518&amp;"",'المشاريع'!$A$6:$A$205,0))&amp;"","كود غير موجود"))</f>
        <v/>
      </c>
      <c r="I518" s="20">
        <f>IF(OR(A518&amp;""="",NOT(ISNUMBER(B518)),NOT(ISNUMBER(E518))),"",B518+E518)</f>
        <v/>
      </c>
      <c r="J518" s="18">
        <f>IF(A518&amp;""="","",SUMIFS('المدفوعات'!$C$6:$C$1005,'المدفوعات'!$B$6:$B$1005,A518&amp;""))</f>
        <v/>
      </c>
      <c r="K518" s="18">
        <f>IF(OR(A518&amp;""="",NOT(ISNUMBER(D518))),"",ROUND(D518-J518,2))</f>
        <v/>
      </c>
      <c r="L518" s="6">
        <f>IF(K518="","",IF(K518&lt;=0,"مسددة",IF(AND(ISNUMBER(I518),I518&lt;'الإعدادات'!$B$4),"متأخرة",IF(J518&gt;0,"مدفوعة جزئيًا","مستحقة"))))</f>
        <v/>
      </c>
      <c r="M518" s="21">
        <f>IF(L518="متأخرة",'الإعدادات'!$B$4-I518,"")</f>
        <v/>
      </c>
    </row>
    <row r="519">
      <c r="A519" s="5" t="n"/>
      <c r="B519" s="13" t="n"/>
      <c r="C519" s="5" t="n"/>
      <c r="D519" s="16" t="n"/>
      <c r="E519" s="14" t="n"/>
      <c r="F519" s="5" t="n"/>
      <c r="G519" s="6">
        <f>IF(C519&amp;""="","",IFERROR(INDEX('المشاريع'!$B$6:$B$205,MATCH(C519&amp;"",'المشاريع'!$A$6:$A$205,0))&amp;"","كود غير موجود"))</f>
        <v/>
      </c>
      <c r="H519" s="6">
        <f>IF(C519&amp;""="","",IFERROR(INDEX('المشاريع'!$C$6:$C$205,MATCH(C519&amp;"",'المشاريع'!$A$6:$A$205,0))&amp;"","كود غير موجود"))</f>
        <v/>
      </c>
      <c r="I519" s="20">
        <f>IF(OR(A519&amp;""="",NOT(ISNUMBER(B519)),NOT(ISNUMBER(E519))),"",B519+E519)</f>
        <v/>
      </c>
      <c r="J519" s="18">
        <f>IF(A519&amp;""="","",SUMIFS('المدفوعات'!$C$6:$C$1005,'المدفوعات'!$B$6:$B$1005,A519&amp;""))</f>
        <v/>
      </c>
      <c r="K519" s="18">
        <f>IF(OR(A519&amp;""="",NOT(ISNUMBER(D519))),"",ROUND(D519-J519,2))</f>
        <v/>
      </c>
      <c r="L519" s="6">
        <f>IF(K519="","",IF(K519&lt;=0,"مسددة",IF(AND(ISNUMBER(I519),I519&lt;'الإعدادات'!$B$4),"متأخرة",IF(J519&gt;0,"مدفوعة جزئيًا","مستحقة"))))</f>
        <v/>
      </c>
      <c r="M519" s="21">
        <f>IF(L519="متأخرة",'الإعدادات'!$B$4-I519,"")</f>
        <v/>
      </c>
    </row>
    <row r="520">
      <c r="A520" s="5" t="n"/>
      <c r="B520" s="13" t="n"/>
      <c r="C520" s="5" t="n"/>
      <c r="D520" s="16" t="n"/>
      <c r="E520" s="14" t="n"/>
      <c r="F520" s="5" t="n"/>
      <c r="G520" s="6">
        <f>IF(C520&amp;""="","",IFERROR(INDEX('المشاريع'!$B$6:$B$205,MATCH(C520&amp;"",'المشاريع'!$A$6:$A$205,0))&amp;"","كود غير موجود"))</f>
        <v/>
      </c>
      <c r="H520" s="6">
        <f>IF(C520&amp;""="","",IFERROR(INDEX('المشاريع'!$C$6:$C$205,MATCH(C520&amp;"",'المشاريع'!$A$6:$A$205,0))&amp;"","كود غير موجود"))</f>
        <v/>
      </c>
      <c r="I520" s="20">
        <f>IF(OR(A520&amp;""="",NOT(ISNUMBER(B520)),NOT(ISNUMBER(E520))),"",B520+E520)</f>
        <v/>
      </c>
      <c r="J520" s="18">
        <f>IF(A520&amp;""="","",SUMIFS('المدفوعات'!$C$6:$C$1005,'المدفوعات'!$B$6:$B$1005,A520&amp;""))</f>
        <v/>
      </c>
      <c r="K520" s="18">
        <f>IF(OR(A520&amp;""="",NOT(ISNUMBER(D520))),"",ROUND(D520-J520,2))</f>
        <v/>
      </c>
      <c r="L520" s="6">
        <f>IF(K520="","",IF(K520&lt;=0,"مسددة",IF(AND(ISNUMBER(I520),I520&lt;'الإعدادات'!$B$4),"متأخرة",IF(J520&gt;0,"مدفوعة جزئيًا","مستحقة"))))</f>
        <v/>
      </c>
      <c r="M520" s="21">
        <f>IF(L520="متأخرة",'الإعدادات'!$B$4-I520,"")</f>
        <v/>
      </c>
    </row>
    <row r="521">
      <c r="A521" s="5" t="n"/>
      <c r="B521" s="13" t="n"/>
      <c r="C521" s="5" t="n"/>
      <c r="D521" s="16" t="n"/>
      <c r="E521" s="14" t="n"/>
      <c r="F521" s="5" t="n"/>
      <c r="G521" s="6">
        <f>IF(C521&amp;""="","",IFERROR(INDEX('المشاريع'!$B$6:$B$205,MATCH(C521&amp;"",'المشاريع'!$A$6:$A$205,0))&amp;"","كود غير موجود"))</f>
        <v/>
      </c>
      <c r="H521" s="6">
        <f>IF(C521&amp;""="","",IFERROR(INDEX('المشاريع'!$C$6:$C$205,MATCH(C521&amp;"",'المشاريع'!$A$6:$A$205,0))&amp;"","كود غير موجود"))</f>
        <v/>
      </c>
      <c r="I521" s="20">
        <f>IF(OR(A521&amp;""="",NOT(ISNUMBER(B521)),NOT(ISNUMBER(E521))),"",B521+E521)</f>
        <v/>
      </c>
      <c r="J521" s="18">
        <f>IF(A521&amp;""="","",SUMIFS('المدفوعات'!$C$6:$C$1005,'المدفوعات'!$B$6:$B$1005,A521&amp;""))</f>
        <v/>
      </c>
      <c r="K521" s="18">
        <f>IF(OR(A521&amp;""="",NOT(ISNUMBER(D521))),"",ROUND(D521-J521,2))</f>
        <v/>
      </c>
      <c r="L521" s="6">
        <f>IF(K521="","",IF(K521&lt;=0,"مسددة",IF(AND(ISNUMBER(I521),I521&lt;'الإعدادات'!$B$4),"متأخرة",IF(J521&gt;0,"مدفوعة جزئيًا","مستحقة"))))</f>
        <v/>
      </c>
      <c r="M521" s="21">
        <f>IF(L521="متأخرة",'الإعدادات'!$B$4-I521,"")</f>
        <v/>
      </c>
    </row>
    <row r="522">
      <c r="A522" s="5" t="n"/>
      <c r="B522" s="13" t="n"/>
      <c r="C522" s="5" t="n"/>
      <c r="D522" s="16" t="n"/>
      <c r="E522" s="14" t="n"/>
      <c r="F522" s="5" t="n"/>
      <c r="G522" s="6">
        <f>IF(C522&amp;""="","",IFERROR(INDEX('المشاريع'!$B$6:$B$205,MATCH(C522&amp;"",'المشاريع'!$A$6:$A$205,0))&amp;"","كود غير موجود"))</f>
        <v/>
      </c>
      <c r="H522" s="6">
        <f>IF(C522&amp;""="","",IFERROR(INDEX('المشاريع'!$C$6:$C$205,MATCH(C522&amp;"",'المشاريع'!$A$6:$A$205,0))&amp;"","كود غير موجود"))</f>
        <v/>
      </c>
      <c r="I522" s="20">
        <f>IF(OR(A522&amp;""="",NOT(ISNUMBER(B522)),NOT(ISNUMBER(E522))),"",B522+E522)</f>
        <v/>
      </c>
      <c r="J522" s="18">
        <f>IF(A522&amp;""="","",SUMIFS('المدفوعات'!$C$6:$C$1005,'المدفوعات'!$B$6:$B$1005,A522&amp;""))</f>
        <v/>
      </c>
      <c r="K522" s="18">
        <f>IF(OR(A522&amp;""="",NOT(ISNUMBER(D522))),"",ROUND(D522-J522,2))</f>
        <v/>
      </c>
      <c r="L522" s="6">
        <f>IF(K522="","",IF(K522&lt;=0,"مسددة",IF(AND(ISNUMBER(I522),I522&lt;'الإعدادات'!$B$4),"متأخرة",IF(J522&gt;0,"مدفوعة جزئيًا","مستحقة"))))</f>
        <v/>
      </c>
      <c r="M522" s="21">
        <f>IF(L522="متأخرة",'الإعدادات'!$B$4-I522,"")</f>
        <v/>
      </c>
    </row>
    <row r="523">
      <c r="A523" s="5" t="n"/>
      <c r="B523" s="13" t="n"/>
      <c r="C523" s="5" t="n"/>
      <c r="D523" s="16" t="n"/>
      <c r="E523" s="14" t="n"/>
      <c r="F523" s="5" t="n"/>
      <c r="G523" s="6">
        <f>IF(C523&amp;""="","",IFERROR(INDEX('المشاريع'!$B$6:$B$205,MATCH(C523&amp;"",'المشاريع'!$A$6:$A$205,0))&amp;"","كود غير موجود"))</f>
        <v/>
      </c>
      <c r="H523" s="6">
        <f>IF(C523&amp;""="","",IFERROR(INDEX('المشاريع'!$C$6:$C$205,MATCH(C523&amp;"",'المشاريع'!$A$6:$A$205,0))&amp;"","كود غير موجود"))</f>
        <v/>
      </c>
      <c r="I523" s="20">
        <f>IF(OR(A523&amp;""="",NOT(ISNUMBER(B523)),NOT(ISNUMBER(E523))),"",B523+E523)</f>
        <v/>
      </c>
      <c r="J523" s="18">
        <f>IF(A523&amp;""="","",SUMIFS('المدفوعات'!$C$6:$C$1005,'المدفوعات'!$B$6:$B$1005,A523&amp;""))</f>
        <v/>
      </c>
      <c r="K523" s="18">
        <f>IF(OR(A523&amp;""="",NOT(ISNUMBER(D523))),"",ROUND(D523-J523,2))</f>
        <v/>
      </c>
      <c r="L523" s="6">
        <f>IF(K523="","",IF(K523&lt;=0,"مسددة",IF(AND(ISNUMBER(I523),I523&lt;'الإعدادات'!$B$4),"متأخرة",IF(J523&gt;0,"مدفوعة جزئيًا","مستحقة"))))</f>
        <v/>
      </c>
      <c r="M523" s="21">
        <f>IF(L523="متأخرة",'الإعدادات'!$B$4-I523,"")</f>
        <v/>
      </c>
    </row>
    <row r="524">
      <c r="A524" s="5" t="n"/>
      <c r="B524" s="13" t="n"/>
      <c r="C524" s="5" t="n"/>
      <c r="D524" s="16" t="n"/>
      <c r="E524" s="14" t="n"/>
      <c r="F524" s="5" t="n"/>
      <c r="G524" s="6">
        <f>IF(C524&amp;""="","",IFERROR(INDEX('المشاريع'!$B$6:$B$205,MATCH(C524&amp;"",'المشاريع'!$A$6:$A$205,0))&amp;"","كود غير موجود"))</f>
        <v/>
      </c>
      <c r="H524" s="6">
        <f>IF(C524&amp;""="","",IFERROR(INDEX('المشاريع'!$C$6:$C$205,MATCH(C524&amp;"",'المشاريع'!$A$6:$A$205,0))&amp;"","كود غير موجود"))</f>
        <v/>
      </c>
      <c r="I524" s="20">
        <f>IF(OR(A524&amp;""="",NOT(ISNUMBER(B524)),NOT(ISNUMBER(E524))),"",B524+E524)</f>
        <v/>
      </c>
      <c r="J524" s="18">
        <f>IF(A524&amp;""="","",SUMIFS('المدفوعات'!$C$6:$C$1005,'المدفوعات'!$B$6:$B$1005,A524&amp;""))</f>
        <v/>
      </c>
      <c r="K524" s="18">
        <f>IF(OR(A524&amp;""="",NOT(ISNUMBER(D524))),"",ROUND(D524-J524,2))</f>
        <v/>
      </c>
      <c r="L524" s="6">
        <f>IF(K524="","",IF(K524&lt;=0,"مسددة",IF(AND(ISNUMBER(I524),I524&lt;'الإعدادات'!$B$4),"متأخرة",IF(J524&gt;0,"مدفوعة جزئيًا","مستحقة"))))</f>
        <v/>
      </c>
      <c r="M524" s="21">
        <f>IF(L524="متأخرة",'الإعدادات'!$B$4-I524,"")</f>
        <v/>
      </c>
    </row>
    <row r="525">
      <c r="A525" s="5" t="n"/>
      <c r="B525" s="13" t="n"/>
      <c r="C525" s="5" t="n"/>
      <c r="D525" s="16" t="n"/>
      <c r="E525" s="14" t="n"/>
      <c r="F525" s="5" t="n"/>
      <c r="G525" s="6">
        <f>IF(C525&amp;""="","",IFERROR(INDEX('المشاريع'!$B$6:$B$205,MATCH(C525&amp;"",'المشاريع'!$A$6:$A$205,0))&amp;"","كود غير موجود"))</f>
        <v/>
      </c>
      <c r="H525" s="6">
        <f>IF(C525&amp;""="","",IFERROR(INDEX('المشاريع'!$C$6:$C$205,MATCH(C525&amp;"",'المشاريع'!$A$6:$A$205,0))&amp;"","كود غير موجود"))</f>
        <v/>
      </c>
      <c r="I525" s="20">
        <f>IF(OR(A525&amp;""="",NOT(ISNUMBER(B525)),NOT(ISNUMBER(E525))),"",B525+E525)</f>
        <v/>
      </c>
      <c r="J525" s="18">
        <f>IF(A525&amp;""="","",SUMIFS('المدفوعات'!$C$6:$C$1005,'المدفوعات'!$B$6:$B$1005,A525&amp;""))</f>
        <v/>
      </c>
      <c r="K525" s="18">
        <f>IF(OR(A525&amp;""="",NOT(ISNUMBER(D525))),"",ROUND(D525-J525,2))</f>
        <v/>
      </c>
      <c r="L525" s="6">
        <f>IF(K525="","",IF(K525&lt;=0,"مسددة",IF(AND(ISNUMBER(I525),I525&lt;'الإعدادات'!$B$4),"متأخرة",IF(J525&gt;0,"مدفوعة جزئيًا","مستحقة"))))</f>
        <v/>
      </c>
      <c r="M525" s="21">
        <f>IF(L525="متأخرة",'الإعدادات'!$B$4-I525,"")</f>
        <v/>
      </c>
    </row>
    <row r="526">
      <c r="A526" s="5" t="n"/>
      <c r="B526" s="13" t="n"/>
      <c r="C526" s="5" t="n"/>
      <c r="D526" s="16" t="n"/>
      <c r="E526" s="14" t="n"/>
      <c r="F526" s="5" t="n"/>
      <c r="G526" s="6">
        <f>IF(C526&amp;""="","",IFERROR(INDEX('المشاريع'!$B$6:$B$205,MATCH(C526&amp;"",'المشاريع'!$A$6:$A$205,0))&amp;"","كود غير موجود"))</f>
        <v/>
      </c>
      <c r="H526" s="6">
        <f>IF(C526&amp;""="","",IFERROR(INDEX('المشاريع'!$C$6:$C$205,MATCH(C526&amp;"",'المشاريع'!$A$6:$A$205,0))&amp;"","كود غير موجود"))</f>
        <v/>
      </c>
      <c r="I526" s="20">
        <f>IF(OR(A526&amp;""="",NOT(ISNUMBER(B526)),NOT(ISNUMBER(E526))),"",B526+E526)</f>
        <v/>
      </c>
      <c r="J526" s="18">
        <f>IF(A526&amp;""="","",SUMIFS('المدفوعات'!$C$6:$C$1005,'المدفوعات'!$B$6:$B$1005,A526&amp;""))</f>
        <v/>
      </c>
      <c r="K526" s="18">
        <f>IF(OR(A526&amp;""="",NOT(ISNUMBER(D526))),"",ROUND(D526-J526,2))</f>
        <v/>
      </c>
      <c r="L526" s="6">
        <f>IF(K526="","",IF(K526&lt;=0,"مسددة",IF(AND(ISNUMBER(I526),I526&lt;'الإعدادات'!$B$4),"متأخرة",IF(J526&gt;0,"مدفوعة جزئيًا","مستحقة"))))</f>
        <v/>
      </c>
      <c r="M526" s="21">
        <f>IF(L526="متأخرة",'الإعدادات'!$B$4-I526,"")</f>
        <v/>
      </c>
    </row>
    <row r="527">
      <c r="A527" s="5" t="n"/>
      <c r="B527" s="13" t="n"/>
      <c r="C527" s="5" t="n"/>
      <c r="D527" s="16" t="n"/>
      <c r="E527" s="14" t="n"/>
      <c r="F527" s="5" t="n"/>
      <c r="G527" s="6">
        <f>IF(C527&amp;""="","",IFERROR(INDEX('المشاريع'!$B$6:$B$205,MATCH(C527&amp;"",'المشاريع'!$A$6:$A$205,0))&amp;"","كود غير موجود"))</f>
        <v/>
      </c>
      <c r="H527" s="6">
        <f>IF(C527&amp;""="","",IFERROR(INDEX('المشاريع'!$C$6:$C$205,MATCH(C527&amp;"",'المشاريع'!$A$6:$A$205,0))&amp;"","كود غير موجود"))</f>
        <v/>
      </c>
      <c r="I527" s="20">
        <f>IF(OR(A527&amp;""="",NOT(ISNUMBER(B527)),NOT(ISNUMBER(E527))),"",B527+E527)</f>
        <v/>
      </c>
      <c r="J527" s="18">
        <f>IF(A527&amp;""="","",SUMIFS('المدفوعات'!$C$6:$C$1005,'المدفوعات'!$B$6:$B$1005,A527&amp;""))</f>
        <v/>
      </c>
      <c r="K527" s="18">
        <f>IF(OR(A527&amp;""="",NOT(ISNUMBER(D527))),"",ROUND(D527-J527,2))</f>
        <v/>
      </c>
      <c r="L527" s="6">
        <f>IF(K527="","",IF(K527&lt;=0,"مسددة",IF(AND(ISNUMBER(I527),I527&lt;'الإعدادات'!$B$4),"متأخرة",IF(J527&gt;0,"مدفوعة جزئيًا","مستحقة"))))</f>
        <v/>
      </c>
      <c r="M527" s="21">
        <f>IF(L527="متأخرة",'الإعدادات'!$B$4-I527,"")</f>
        <v/>
      </c>
    </row>
    <row r="528">
      <c r="A528" s="5" t="n"/>
      <c r="B528" s="13" t="n"/>
      <c r="C528" s="5" t="n"/>
      <c r="D528" s="16" t="n"/>
      <c r="E528" s="14" t="n"/>
      <c r="F528" s="5" t="n"/>
      <c r="G528" s="6">
        <f>IF(C528&amp;""="","",IFERROR(INDEX('المشاريع'!$B$6:$B$205,MATCH(C528&amp;"",'المشاريع'!$A$6:$A$205,0))&amp;"","كود غير موجود"))</f>
        <v/>
      </c>
      <c r="H528" s="6">
        <f>IF(C528&amp;""="","",IFERROR(INDEX('المشاريع'!$C$6:$C$205,MATCH(C528&amp;"",'المشاريع'!$A$6:$A$205,0))&amp;"","كود غير موجود"))</f>
        <v/>
      </c>
      <c r="I528" s="20">
        <f>IF(OR(A528&amp;""="",NOT(ISNUMBER(B528)),NOT(ISNUMBER(E528))),"",B528+E528)</f>
        <v/>
      </c>
      <c r="J528" s="18">
        <f>IF(A528&amp;""="","",SUMIFS('المدفوعات'!$C$6:$C$1005,'المدفوعات'!$B$6:$B$1005,A528&amp;""))</f>
        <v/>
      </c>
      <c r="K528" s="18">
        <f>IF(OR(A528&amp;""="",NOT(ISNUMBER(D528))),"",ROUND(D528-J528,2))</f>
        <v/>
      </c>
      <c r="L528" s="6">
        <f>IF(K528="","",IF(K528&lt;=0,"مسددة",IF(AND(ISNUMBER(I528),I528&lt;'الإعدادات'!$B$4),"متأخرة",IF(J528&gt;0,"مدفوعة جزئيًا","مستحقة"))))</f>
        <v/>
      </c>
      <c r="M528" s="21">
        <f>IF(L528="متأخرة",'الإعدادات'!$B$4-I528,"")</f>
        <v/>
      </c>
    </row>
    <row r="529">
      <c r="A529" s="5" t="n"/>
      <c r="B529" s="13" t="n"/>
      <c r="C529" s="5" t="n"/>
      <c r="D529" s="16" t="n"/>
      <c r="E529" s="14" t="n"/>
      <c r="F529" s="5" t="n"/>
      <c r="G529" s="6">
        <f>IF(C529&amp;""="","",IFERROR(INDEX('المشاريع'!$B$6:$B$205,MATCH(C529&amp;"",'المشاريع'!$A$6:$A$205,0))&amp;"","كود غير موجود"))</f>
        <v/>
      </c>
      <c r="H529" s="6">
        <f>IF(C529&amp;""="","",IFERROR(INDEX('المشاريع'!$C$6:$C$205,MATCH(C529&amp;"",'المشاريع'!$A$6:$A$205,0))&amp;"","كود غير موجود"))</f>
        <v/>
      </c>
      <c r="I529" s="20">
        <f>IF(OR(A529&amp;""="",NOT(ISNUMBER(B529)),NOT(ISNUMBER(E529))),"",B529+E529)</f>
        <v/>
      </c>
      <c r="J529" s="18">
        <f>IF(A529&amp;""="","",SUMIFS('المدفوعات'!$C$6:$C$1005,'المدفوعات'!$B$6:$B$1005,A529&amp;""))</f>
        <v/>
      </c>
      <c r="K529" s="18">
        <f>IF(OR(A529&amp;""="",NOT(ISNUMBER(D529))),"",ROUND(D529-J529,2))</f>
        <v/>
      </c>
      <c r="L529" s="6">
        <f>IF(K529="","",IF(K529&lt;=0,"مسددة",IF(AND(ISNUMBER(I529),I529&lt;'الإعدادات'!$B$4),"متأخرة",IF(J529&gt;0,"مدفوعة جزئيًا","مستحقة"))))</f>
        <v/>
      </c>
      <c r="M529" s="21">
        <f>IF(L529="متأخرة",'الإعدادات'!$B$4-I529,"")</f>
        <v/>
      </c>
    </row>
    <row r="530">
      <c r="A530" s="5" t="n"/>
      <c r="B530" s="13" t="n"/>
      <c r="C530" s="5" t="n"/>
      <c r="D530" s="16" t="n"/>
      <c r="E530" s="14" t="n"/>
      <c r="F530" s="5" t="n"/>
      <c r="G530" s="6">
        <f>IF(C530&amp;""="","",IFERROR(INDEX('المشاريع'!$B$6:$B$205,MATCH(C530&amp;"",'المشاريع'!$A$6:$A$205,0))&amp;"","كود غير موجود"))</f>
        <v/>
      </c>
      <c r="H530" s="6">
        <f>IF(C530&amp;""="","",IFERROR(INDEX('المشاريع'!$C$6:$C$205,MATCH(C530&amp;"",'المشاريع'!$A$6:$A$205,0))&amp;"","كود غير موجود"))</f>
        <v/>
      </c>
      <c r="I530" s="20">
        <f>IF(OR(A530&amp;""="",NOT(ISNUMBER(B530)),NOT(ISNUMBER(E530))),"",B530+E530)</f>
        <v/>
      </c>
      <c r="J530" s="18">
        <f>IF(A530&amp;""="","",SUMIFS('المدفوعات'!$C$6:$C$1005,'المدفوعات'!$B$6:$B$1005,A530&amp;""))</f>
        <v/>
      </c>
      <c r="K530" s="18">
        <f>IF(OR(A530&amp;""="",NOT(ISNUMBER(D530))),"",ROUND(D530-J530,2))</f>
        <v/>
      </c>
      <c r="L530" s="6">
        <f>IF(K530="","",IF(K530&lt;=0,"مسددة",IF(AND(ISNUMBER(I530),I530&lt;'الإعدادات'!$B$4),"متأخرة",IF(J530&gt;0,"مدفوعة جزئيًا","مستحقة"))))</f>
        <v/>
      </c>
      <c r="M530" s="21">
        <f>IF(L530="متأخرة",'الإعدادات'!$B$4-I530,"")</f>
        <v/>
      </c>
    </row>
    <row r="531">
      <c r="A531" s="5" t="n"/>
      <c r="B531" s="13" t="n"/>
      <c r="C531" s="5" t="n"/>
      <c r="D531" s="16" t="n"/>
      <c r="E531" s="14" t="n"/>
      <c r="F531" s="5" t="n"/>
      <c r="G531" s="6">
        <f>IF(C531&amp;""="","",IFERROR(INDEX('المشاريع'!$B$6:$B$205,MATCH(C531&amp;"",'المشاريع'!$A$6:$A$205,0))&amp;"","كود غير موجود"))</f>
        <v/>
      </c>
      <c r="H531" s="6">
        <f>IF(C531&amp;""="","",IFERROR(INDEX('المشاريع'!$C$6:$C$205,MATCH(C531&amp;"",'المشاريع'!$A$6:$A$205,0))&amp;"","كود غير موجود"))</f>
        <v/>
      </c>
      <c r="I531" s="20">
        <f>IF(OR(A531&amp;""="",NOT(ISNUMBER(B531)),NOT(ISNUMBER(E531))),"",B531+E531)</f>
        <v/>
      </c>
      <c r="J531" s="18">
        <f>IF(A531&amp;""="","",SUMIFS('المدفوعات'!$C$6:$C$1005,'المدفوعات'!$B$6:$B$1005,A531&amp;""))</f>
        <v/>
      </c>
      <c r="K531" s="18">
        <f>IF(OR(A531&amp;""="",NOT(ISNUMBER(D531))),"",ROUND(D531-J531,2))</f>
        <v/>
      </c>
      <c r="L531" s="6">
        <f>IF(K531="","",IF(K531&lt;=0,"مسددة",IF(AND(ISNUMBER(I531),I531&lt;'الإعدادات'!$B$4),"متأخرة",IF(J531&gt;0,"مدفوعة جزئيًا","مستحقة"))))</f>
        <v/>
      </c>
      <c r="M531" s="21">
        <f>IF(L531="متأخرة",'الإعدادات'!$B$4-I531,"")</f>
        <v/>
      </c>
    </row>
    <row r="532">
      <c r="A532" s="5" t="n"/>
      <c r="B532" s="13" t="n"/>
      <c r="C532" s="5" t="n"/>
      <c r="D532" s="16" t="n"/>
      <c r="E532" s="14" t="n"/>
      <c r="F532" s="5" t="n"/>
      <c r="G532" s="6">
        <f>IF(C532&amp;""="","",IFERROR(INDEX('المشاريع'!$B$6:$B$205,MATCH(C532&amp;"",'المشاريع'!$A$6:$A$205,0))&amp;"","كود غير موجود"))</f>
        <v/>
      </c>
      <c r="H532" s="6">
        <f>IF(C532&amp;""="","",IFERROR(INDEX('المشاريع'!$C$6:$C$205,MATCH(C532&amp;"",'المشاريع'!$A$6:$A$205,0))&amp;"","كود غير موجود"))</f>
        <v/>
      </c>
      <c r="I532" s="20">
        <f>IF(OR(A532&amp;""="",NOT(ISNUMBER(B532)),NOT(ISNUMBER(E532))),"",B532+E532)</f>
        <v/>
      </c>
      <c r="J532" s="18">
        <f>IF(A532&amp;""="","",SUMIFS('المدفوعات'!$C$6:$C$1005,'المدفوعات'!$B$6:$B$1005,A532&amp;""))</f>
        <v/>
      </c>
      <c r="K532" s="18">
        <f>IF(OR(A532&amp;""="",NOT(ISNUMBER(D532))),"",ROUND(D532-J532,2))</f>
        <v/>
      </c>
      <c r="L532" s="6">
        <f>IF(K532="","",IF(K532&lt;=0,"مسددة",IF(AND(ISNUMBER(I532),I532&lt;'الإعدادات'!$B$4),"متأخرة",IF(J532&gt;0,"مدفوعة جزئيًا","مستحقة"))))</f>
        <v/>
      </c>
      <c r="M532" s="21">
        <f>IF(L532="متأخرة",'الإعدادات'!$B$4-I532,"")</f>
        <v/>
      </c>
    </row>
    <row r="533">
      <c r="A533" s="5" t="n"/>
      <c r="B533" s="13" t="n"/>
      <c r="C533" s="5" t="n"/>
      <c r="D533" s="16" t="n"/>
      <c r="E533" s="14" t="n"/>
      <c r="F533" s="5" t="n"/>
      <c r="G533" s="6">
        <f>IF(C533&amp;""="","",IFERROR(INDEX('المشاريع'!$B$6:$B$205,MATCH(C533&amp;"",'المشاريع'!$A$6:$A$205,0))&amp;"","كود غير موجود"))</f>
        <v/>
      </c>
      <c r="H533" s="6">
        <f>IF(C533&amp;""="","",IFERROR(INDEX('المشاريع'!$C$6:$C$205,MATCH(C533&amp;"",'المشاريع'!$A$6:$A$205,0))&amp;"","كود غير موجود"))</f>
        <v/>
      </c>
      <c r="I533" s="20">
        <f>IF(OR(A533&amp;""="",NOT(ISNUMBER(B533)),NOT(ISNUMBER(E533))),"",B533+E533)</f>
        <v/>
      </c>
      <c r="J533" s="18">
        <f>IF(A533&amp;""="","",SUMIFS('المدفوعات'!$C$6:$C$1005,'المدفوعات'!$B$6:$B$1005,A533&amp;""))</f>
        <v/>
      </c>
      <c r="K533" s="18">
        <f>IF(OR(A533&amp;""="",NOT(ISNUMBER(D533))),"",ROUND(D533-J533,2))</f>
        <v/>
      </c>
      <c r="L533" s="6">
        <f>IF(K533="","",IF(K533&lt;=0,"مسددة",IF(AND(ISNUMBER(I533),I533&lt;'الإعدادات'!$B$4),"متأخرة",IF(J533&gt;0,"مدفوعة جزئيًا","مستحقة"))))</f>
        <v/>
      </c>
      <c r="M533" s="21">
        <f>IF(L533="متأخرة",'الإعدادات'!$B$4-I533,"")</f>
        <v/>
      </c>
    </row>
    <row r="534">
      <c r="A534" s="5" t="n"/>
      <c r="B534" s="13" t="n"/>
      <c r="C534" s="5" t="n"/>
      <c r="D534" s="16" t="n"/>
      <c r="E534" s="14" t="n"/>
      <c r="F534" s="5" t="n"/>
      <c r="G534" s="6">
        <f>IF(C534&amp;""="","",IFERROR(INDEX('المشاريع'!$B$6:$B$205,MATCH(C534&amp;"",'المشاريع'!$A$6:$A$205,0))&amp;"","كود غير موجود"))</f>
        <v/>
      </c>
      <c r="H534" s="6">
        <f>IF(C534&amp;""="","",IFERROR(INDEX('المشاريع'!$C$6:$C$205,MATCH(C534&amp;"",'المشاريع'!$A$6:$A$205,0))&amp;"","كود غير موجود"))</f>
        <v/>
      </c>
      <c r="I534" s="20">
        <f>IF(OR(A534&amp;""="",NOT(ISNUMBER(B534)),NOT(ISNUMBER(E534))),"",B534+E534)</f>
        <v/>
      </c>
      <c r="J534" s="18">
        <f>IF(A534&amp;""="","",SUMIFS('المدفوعات'!$C$6:$C$1005,'المدفوعات'!$B$6:$B$1005,A534&amp;""))</f>
        <v/>
      </c>
      <c r="K534" s="18">
        <f>IF(OR(A534&amp;""="",NOT(ISNUMBER(D534))),"",ROUND(D534-J534,2))</f>
        <v/>
      </c>
      <c r="L534" s="6">
        <f>IF(K534="","",IF(K534&lt;=0,"مسددة",IF(AND(ISNUMBER(I534),I534&lt;'الإعدادات'!$B$4),"متأخرة",IF(J534&gt;0,"مدفوعة جزئيًا","مستحقة"))))</f>
        <v/>
      </c>
      <c r="M534" s="21">
        <f>IF(L534="متأخرة",'الإعدادات'!$B$4-I534,"")</f>
        <v/>
      </c>
    </row>
    <row r="535">
      <c r="A535" s="5" t="n"/>
      <c r="B535" s="13" t="n"/>
      <c r="C535" s="5" t="n"/>
      <c r="D535" s="16" t="n"/>
      <c r="E535" s="14" t="n"/>
      <c r="F535" s="5" t="n"/>
      <c r="G535" s="6">
        <f>IF(C535&amp;""="","",IFERROR(INDEX('المشاريع'!$B$6:$B$205,MATCH(C535&amp;"",'المشاريع'!$A$6:$A$205,0))&amp;"","كود غير موجود"))</f>
        <v/>
      </c>
      <c r="H535" s="6">
        <f>IF(C535&amp;""="","",IFERROR(INDEX('المشاريع'!$C$6:$C$205,MATCH(C535&amp;"",'المشاريع'!$A$6:$A$205,0))&amp;"","كود غير موجود"))</f>
        <v/>
      </c>
      <c r="I535" s="20">
        <f>IF(OR(A535&amp;""="",NOT(ISNUMBER(B535)),NOT(ISNUMBER(E535))),"",B535+E535)</f>
        <v/>
      </c>
      <c r="J535" s="18">
        <f>IF(A535&amp;""="","",SUMIFS('المدفوعات'!$C$6:$C$1005,'المدفوعات'!$B$6:$B$1005,A535&amp;""))</f>
        <v/>
      </c>
      <c r="K535" s="18">
        <f>IF(OR(A535&amp;""="",NOT(ISNUMBER(D535))),"",ROUND(D535-J535,2))</f>
        <v/>
      </c>
      <c r="L535" s="6">
        <f>IF(K535="","",IF(K535&lt;=0,"مسددة",IF(AND(ISNUMBER(I535),I535&lt;'الإعدادات'!$B$4),"متأخرة",IF(J535&gt;0,"مدفوعة جزئيًا","مستحقة"))))</f>
        <v/>
      </c>
      <c r="M535" s="21">
        <f>IF(L535="متأخرة",'الإعدادات'!$B$4-I535,"")</f>
        <v/>
      </c>
    </row>
    <row r="536">
      <c r="A536" s="5" t="n"/>
      <c r="B536" s="13" t="n"/>
      <c r="C536" s="5" t="n"/>
      <c r="D536" s="16" t="n"/>
      <c r="E536" s="14" t="n"/>
      <c r="F536" s="5" t="n"/>
      <c r="G536" s="6">
        <f>IF(C536&amp;""="","",IFERROR(INDEX('المشاريع'!$B$6:$B$205,MATCH(C536&amp;"",'المشاريع'!$A$6:$A$205,0))&amp;"","كود غير موجود"))</f>
        <v/>
      </c>
      <c r="H536" s="6">
        <f>IF(C536&amp;""="","",IFERROR(INDEX('المشاريع'!$C$6:$C$205,MATCH(C536&amp;"",'المشاريع'!$A$6:$A$205,0))&amp;"","كود غير موجود"))</f>
        <v/>
      </c>
      <c r="I536" s="20">
        <f>IF(OR(A536&amp;""="",NOT(ISNUMBER(B536)),NOT(ISNUMBER(E536))),"",B536+E536)</f>
        <v/>
      </c>
      <c r="J536" s="18">
        <f>IF(A536&amp;""="","",SUMIFS('المدفوعات'!$C$6:$C$1005,'المدفوعات'!$B$6:$B$1005,A536&amp;""))</f>
        <v/>
      </c>
      <c r="K536" s="18">
        <f>IF(OR(A536&amp;""="",NOT(ISNUMBER(D536))),"",ROUND(D536-J536,2))</f>
        <v/>
      </c>
      <c r="L536" s="6">
        <f>IF(K536="","",IF(K536&lt;=0,"مسددة",IF(AND(ISNUMBER(I536),I536&lt;'الإعدادات'!$B$4),"متأخرة",IF(J536&gt;0,"مدفوعة جزئيًا","مستحقة"))))</f>
        <v/>
      </c>
      <c r="M536" s="21">
        <f>IF(L536="متأخرة",'الإعدادات'!$B$4-I536,"")</f>
        <v/>
      </c>
    </row>
    <row r="537">
      <c r="A537" s="5" t="n"/>
      <c r="B537" s="13" t="n"/>
      <c r="C537" s="5" t="n"/>
      <c r="D537" s="16" t="n"/>
      <c r="E537" s="14" t="n"/>
      <c r="F537" s="5" t="n"/>
      <c r="G537" s="6">
        <f>IF(C537&amp;""="","",IFERROR(INDEX('المشاريع'!$B$6:$B$205,MATCH(C537&amp;"",'المشاريع'!$A$6:$A$205,0))&amp;"","كود غير موجود"))</f>
        <v/>
      </c>
      <c r="H537" s="6">
        <f>IF(C537&amp;""="","",IFERROR(INDEX('المشاريع'!$C$6:$C$205,MATCH(C537&amp;"",'المشاريع'!$A$6:$A$205,0))&amp;"","كود غير موجود"))</f>
        <v/>
      </c>
      <c r="I537" s="20">
        <f>IF(OR(A537&amp;""="",NOT(ISNUMBER(B537)),NOT(ISNUMBER(E537))),"",B537+E537)</f>
        <v/>
      </c>
      <c r="J537" s="18">
        <f>IF(A537&amp;""="","",SUMIFS('المدفوعات'!$C$6:$C$1005,'المدفوعات'!$B$6:$B$1005,A537&amp;""))</f>
        <v/>
      </c>
      <c r="K537" s="18">
        <f>IF(OR(A537&amp;""="",NOT(ISNUMBER(D537))),"",ROUND(D537-J537,2))</f>
        <v/>
      </c>
      <c r="L537" s="6">
        <f>IF(K537="","",IF(K537&lt;=0,"مسددة",IF(AND(ISNUMBER(I537),I537&lt;'الإعدادات'!$B$4),"متأخرة",IF(J537&gt;0,"مدفوعة جزئيًا","مستحقة"))))</f>
        <v/>
      </c>
      <c r="M537" s="21">
        <f>IF(L537="متأخرة",'الإعدادات'!$B$4-I537,"")</f>
        <v/>
      </c>
    </row>
    <row r="538">
      <c r="A538" s="5" t="n"/>
      <c r="B538" s="13" t="n"/>
      <c r="C538" s="5" t="n"/>
      <c r="D538" s="16" t="n"/>
      <c r="E538" s="14" t="n"/>
      <c r="F538" s="5" t="n"/>
      <c r="G538" s="6">
        <f>IF(C538&amp;""="","",IFERROR(INDEX('المشاريع'!$B$6:$B$205,MATCH(C538&amp;"",'المشاريع'!$A$6:$A$205,0))&amp;"","كود غير موجود"))</f>
        <v/>
      </c>
      <c r="H538" s="6">
        <f>IF(C538&amp;""="","",IFERROR(INDEX('المشاريع'!$C$6:$C$205,MATCH(C538&amp;"",'المشاريع'!$A$6:$A$205,0))&amp;"","كود غير موجود"))</f>
        <v/>
      </c>
      <c r="I538" s="20">
        <f>IF(OR(A538&amp;""="",NOT(ISNUMBER(B538)),NOT(ISNUMBER(E538))),"",B538+E538)</f>
        <v/>
      </c>
      <c r="J538" s="18">
        <f>IF(A538&amp;""="","",SUMIFS('المدفوعات'!$C$6:$C$1005,'المدفوعات'!$B$6:$B$1005,A538&amp;""))</f>
        <v/>
      </c>
      <c r="K538" s="18">
        <f>IF(OR(A538&amp;""="",NOT(ISNUMBER(D538))),"",ROUND(D538-J538,2))</f>
        <v/>
      </c>
      <c r="L538" s="6">
        <f>IF(K538="","",IF(K538&lt;=0,"مسددة",IF(AND(ISNUMBER(I538),I538&lt;'الإعدادات'!$B$4),"متأخرة",IF(J538&gt;0,"مدفوعة جزئيًا","مستحقة"))))</f>
        <v/>
      </c>
      <c r="M538" s="21">
        <f>IF(L538="متأخرة",'الإعدادات'!$B$4-I538,"")</f>
        <v/>
      </c>
    </row>
    <row r="539">
      <c r="A539" s="5" t="n"/>
      <c r="B539" s="13" t="n"/>
      <c r="C539" s="5" t="n"/>
      <c r="D539" s="16" t="n"/>
      <c r="E539" s="14" t="n"/>
      <c r="F539" s="5" t="n"/>
      <c r="G539" s="6">
        <f>IF(C539&amp;""="","",IFERROR(INDEX('المشاريع'!$B$6:$B$205,MATCH(C539&amp;"",'المشاريع'!$A$6:$A$205,0))&amp;"","كود غير موجود"))</f>
        <v/>
      </c>
      <c r="H539" s="6">
        <f>IF(C539&amp;""="","",IFERROR(INDEX('المشاريع'!$C$6:$C$205,MATCH(C539&amp;"",'المشاريع'!$A$6:$A$205,0))&amp;"","كود غير موجود"))</f>
        <v/>
      </c>
      <c r="I539" s="20">
        <f>IF(OR(A539&amp;""="",NOT(ISNUMBER(B539)),NOT(ISNUMBER(E539))),"",B539+E539)</f>
        <v/>
      </c>
      <c r="J539" s="18">
        <f>IF(A539&amp;""="","",SUMIFS('المدفوعات'!$C$6:$C$1005,'المدفوعات'!$B$6:$B$1005,A539&amp;""))</f>
        <v/>
      </c>
      <c r="K539" s="18">
        <f>IF(OR(A539&amp;""="",NOT(ISNUMBER(D539))),"",ROUND(D539-J539,2))</f>
        <v/>
      </c>
      <c r="L539" s="6">
        <f>IF(K539="","",IF(K539&lt;=0,"مسددة",IF(AND(ISNUMBER(I539),I539&lt;'الإعدادات'!$B$4),"متأخرة",IF(J539&gt;0,"مدفوعة جزئيًا","مستحقة"))))</f>
        <v/>
      </c>
      <c r="M539" s="21">
        <f>IF(L539="متأخرة",'الإعدادات'!$B$4-I539,"")</f>
        <v/>
      </c>
    </row>
    <row r="540">
      <c r="A540" s="5" t="n"/>
      <c r="B540" s="13" t="n"/>
      <c r="C540" s="5" t="n"/>
      <c r="D540" s="16" t="n"/>
      <c r="E540" s="14" t="n"/>
      <c r="F540" s="5" t="n"/>
      <c r="G540" s="6">
        <f>IF(C540&amp;""="","",IFERROR(INDEX('المشاريع'!$B$6:$B$205,MATCH(C540&amp;"",'المشاريع'!$A$6:$A$205,0))&amp;"","كود غير موجود"))</f>
        <v/>
      </c>
      <c r="H540" s="6">
        <f>IF(C540&amp;""="","",IFERROR(INDEX('المشاريع'!$C$6:$C$205,MATCH(C540&amp;"",'المشاريع'!$A$6:$A$205,0))&amp;"","كود غير موجود"))</f>
        <v/>
      </c>
      <c r="I540" s="20">
        <f>IF(OR(A540&amp;""="",NOT(ISNUMBER(B540)),NOT(ISNUMBER(E540))),"",B540+E540)</f>
        <v/>
      </c>
      <c r="J540" s="18">
        <f>IF(A540&amp;""="","",SUMIFS('المدفوعات'!$C$6:$C$1005,'المدفوعات'!$B$6:$B$1005,A540&amp;""))</f>
        <v/>
      </c>
      <c r="K540" s="18">
        <f>IF(OR(A540&amp;""="",NOT(ISNUMBER(D540))),"",ROUND(D540-J540,2))</f>
        <v/>
      </c>
      <c r="L540" s="6">
        <f>IF(K540="","",IF(K540&lt;=0,"مسددة",IF(AND(ISNUMBER(I540),I540&lt;'الإعدادات'!$B$4),"متأخرة",IF(J540&gt;0,"مدفوعة جزئيًا","مستحقة"))))</f>
        <v/>
      </c>
      <c r="M540" s="21">
        <f>IF(L540="متأخرة",'الإعدادات'!$B$4-I540,"")</f>
        <v/>
      </c>
    </row>
    <row r="541">
      <c r="A541" s="5" t="n"/>
      <c r="B541" s="13" t="n"/>
      <c r="C541" s="5" t="n"/>
      <c r="D541" s="16" t="n"/>
      <c r="E541" s="14" t="n"/>
      <c r="F541" s="5" t="n"/>
      <c r="G541" s="6">
        <f>IF(C541&amp;""="","",IFERROR(INDEX('المشاريع'!$B$6:$B$205,MATCH(C541&amp;"",'المشاريع'!$A$6:$A$205,0))&amp;"","كود غير موجود"))</f>
        <v/>
      </c>
      <c r="H541" s="6">
        <f>IF(C541&amp;""="","",IFERROR(INDEX('المشاريع'!$C$6:$C$205,MATCH(C541&amp;"",'المشاريع'!$A$6:$A$205,0))&amp;"","كود غير موجود"))</f>
        <v/>
      </c>
      <c r="I541" s="20">
        <f>IF(OR(A541&amp;""="",NOT(ISNUMBER(B541)),NOT(ISNUMBER(E541))),"",B541+E541)</f>
        <v/>
      </c>
      <c r="J541" s="18">
        <f>IF(A541&amp;""="","",SUMIFS('المدفوعات'!$C$6:$C$1005,'المدفوعات'!$B$6:$B$1005,A541&amp;""))</f>
        <v/>
      </c>
      <c r="K541" s="18">
        <f>IF(OR(A541&amp;""="",NOT(ISNUMBER(D541))),"",ROUND(D541-J541,2))</f>
        <v/>
      </c>
      <c r="L541" s="6">
        <f>IF(K541="","",IF(K541&lt;=0,"مسددة",IF(AND(ISNUMBER(I541),I541&lt;'الإعدادات'!$B$4),"متأخرة",IF(J541&gt;0,"مدفوعة جزئيًا","مستحقة"))))</f>
        <v/>
      </c>
      <c r="M541" s="21">
        <f>IF(L541="متأخرة",'الإعدادات'!$B$4-I541,"")</f>
        <v/>
      </c>
    </row>
    <row r="542">
      <c r="A542" s="5" t="n"/>
      <c r="B542" s="13" t="n"/>
      <c r="C542" s="5" t="n"/>
      <c r="D542" s="16" t="n"/>
      <c r="E542" s="14" t="n"/>
      <c r="F542" s="5" t="n"/>
      <c r="G542" s="6">
        <f>IF(C542&amp;""="","",IFERROR(INDEX('المشاريع'!$B$6:$B$205,MATCH(C542&amp;"",'المشاريع'!$A$6:$A$205,0))&amp;"","كود غير موجود"))</f>
        <v/>
      </c>
      <c r="H542" s="6">
        <f>IF(C542&amp;""="","",IFERROR(INDEX('المشاريع'!$C$6:$C$205,MATCH(C542&amp;"",'المشاريع'!$A$6:$A$205,0))&amp;"","كود غير موجود"))</f>
        <v/>
      </c>
      <c r="I542" s="20">
        <f>IF(OR(A542&amp;""="",NOT(ISNUMBER(B542)),NOT(ISNUMBER(E542))),"",B542+E542)</f>
        <v/>
      </c>
      <c r="J542" s="18">
        <f>IF(A542&amp;""="","",SUMIFS('المدفوعات'!$C$6:$C$1005,'المدفوعات'!$B$6:$B$1005,A542&amp;""))</f>
        <v/>
      </c>
      <c r="K542" s="18">
        <f>IF(OR(A542&amp;""="",NOT(ISNUMBER(D542))),"",ROUND(D542-J542,2))</f>
        <v/>
      </c>
      <c r="L542" s="6">
        <f>IF(K542="","",IF(K542&lt;=0,"مسددة",IF(AND(ISNUMBER(I542),I542&lt;'الإعدادات'!$B$4),"متأخرة",IF(J542&gt;0,"مدفوعة جزئيًا","مستحقة"))))</f>
        <v/>
      </c>
      <c r="M542" s="21">
        <f>IF(L542="متأخرة",'الإعدادات'!$B$4-I542,"")</f>
        <v/>
      </c>
    </row>
    <row r="543">
      <c r="A543" s="5" t="n"/>
      <c r="B543" s="13" t="n"/>
      <c r="C543" s="5" t="n"/>
      <c r="D543" s="16" t="n"/>
      <c r="E543" s="14" t="n"/>
      <c r="F543" s="5" t="n"/>
      <c r="G543" s="6">
        <f>IF(C543&amp;""="","",IFERROR(INDEX('المشاريع'!$B$6:$B$205,MATCH(C543&amp;"",'المشاريع'!$A$6:$A$205,0))&amp;"","كود غير موجود"))</f>
        <v/>
      </c>
      <c r="H543" s="6">
        <f>IF(C543&amp;""="","",IFERROR(INDEX('المشاريع'!$C$6:$C$205,MATCH(C543&amp;"",'المشاريع'!$A$6:$A$205,0))&amp;"","كود غير موجود"))</f>
        <v/>
      </c>
      <c r="I543" s="20">
        <f>IF(OR(A543&amp;""="",NOT(ISNUMBER(B543)),NOT(ISNUMBER(E543))),"",B543+E543)</f>
        <v/>
      </c>
      <c r="J543" s="18">
        <f>IF(A543&amp;""="","",SUMIFS('المدفوعات'!$C$6:$C$1005,'المدفوعات'!$B$6:$B$1005,A543&amp;""))</f>
        <v/>
      </c>
      <c r="K543" s="18">
        <f>IF(OR(A543&amp;""="",NOT(ISNUMBER(D543))),"",ROUND(D543-J543,2))</f>
        <v/>
      </c>
      <c r="L543" s="6">
        <f>IF(K543="","",IF(K543&lt;=0,"مسددة",IF(AND(ISNUMBER(I543),I543&lt;'الإعدادات'!$B$4),"متأخرة",IF(J543&gt;0,"مدفوعة جزئيًا","مستحقة"))))</f>
        <v/>
      </c>
      <c r="M543" s="21">
        <f>IF(L543="متأخرة",'الإعدادات'!$B$4-I543,"")</f>
        <v/>
      </c>
    </row>
    <row r="544">
      <c r="A544" s="5" t="n"/>
      <c r="B544" s="13" t="n"/>
      <c r="C544" s="5" t="n"/>
      <c r="D544" s="16" t="n"/>
      <c r="E544" s="14" t="n"/>
      <c r="F544" s="5" t="n"/>
      <c r="G544" s="6">
        <f>IF(C544&amp;""="","",IFERROR(INDEX('المشاريع'!$B$6:$B$205,MATCH(C544&amp;"",'المشاريع'!$A$6:$A$205,0))&amp;"","كود غير موجود"))</f>
        <v/>
      </c>
      <c r="H544" s="6">
        <f>IF(C544&amp;""="","",IFERROR(INDEX('المشاريع'!$C$6:$C$205,MATCH(C544&amp;"",'المشاريع'!$A$6:$A$205,0))&amp;"","كود غير موجود"))</f>
        <v/>
      </c>
      <c r="I544" s="20">
        <f>IF(OR(A544&amp;""="",NOT(ISNUMBER(B544)),NOT(ISNUMBER(E544))),"",B544+E544)</f>
        <v/>
      </c>
      <c r="J544" s="18">
        <f>IF(A544&amp;""="","",SUMIFS('المدفوعات'!$C$6:$C$1005,'المدفوعات'!$B$6:$B$1005,A544&amp;""))</f>
        <v/>
      </c>
      <c r="K544" s="18">
        <f>IF(OR(A544&amp;""="",NOT(ISNUMBER(D544))),"",ROUND(D544-J544,2))</f>
        <v/>
      </c>
      <c r="L544" s="6">
        <f>IF(K544="","",IF(K544&lt;=0,"مسددة",IF(AND(ISNUMBER(I544),I544&lt;'الإعدادات'!$B$4),"متأخرة",IF(J544&gt;0,"مدفوعة جزئيًا","مستحقة"))))</f>
        <v/>
      </c>
      <c r="M544" s="21">
        <f>IF(L544="متأخرة",'الإعدادات'!$B$4-I544,"")</f>
        <v/>
      </c>
    </row>
    <row r="545">
      <c r="A545" s="5" t="n"/>
      <c r="B545" s="13" t="n"/>
      <c r="C545" s="5" t="n"/>
      <c r="D545" s="16" t="n"/>
      <c r="E545" s="14" t="n"/>
      <c r="F545" s="5" t="n"/>
      <c r="G545" s="6">
        <f>IF(C545&amp;""="","",IFERROR(INDEX('المشاريع'!$B$6:$B$205,MATCH(C545&amp;"",'المشاريع'!$A$6:$A$205,0))&amp;"","كود غير موجود"))</f>
        <v/>
      </c>
      <c r="H545" s="6">
        <f>IF(C545&amp;""="","",IFERROR(INDEX('المشاريع'!$C$6:$C$205,MATCH(C545&amp;"",'المشاريع'!$A$6:$A$205,0))&amp;"","كود غير موجود"))</f>
        <v/>
      </c>
      <c r="I545" s="20">
        <f>IF(OR(A545&amp;""="",NOT(ISNUMBER(B545)),NOT(ISNUMBER(E545))),"",B545+E545)</f>
        <v/>
      </c>
      <c r="J545" s="18">
        <f>IF(A545&amp;""="","",SUMIFS('المدفوعات'!$C$6:$C$1005,'المدفوعات'!$B$6:$B$1005,A545&amp;""))</f>
        <v/>
      </c>
      <c r="K545" s="18">
        <f>IF(OR(A545&amp;""="",NOT(ISNUMBER(D545))),"",ROUND(D545-J545,2))</f>
        <v/>
      </c>
      <c r="L545" s="6">
        <f>IF(K545="","",IF(K545&lt;=0,"مسددة",IF(AND(ISNUMBER(I545),I545&lt;'الإعدادات'!$B$4),"متأخرة",IF(J545&gt;0,"مدفوعة جزئيًا","مستحقة"))))</f>
        <v/>
      </c>
      <c r="M545" s="21">
        <f>IF(L545="متأخرة",'الإعدادات'!$B$4-I545,"")</f>
        <v/>
      </c>
    </row>
    <row r="546">
      <c r="A546" s="5" t="n"/>
      <c r="B546" s="13" t="n"/>
      <c r="C546" s="5" t="n"/>
      <c r="D546" s="16" t="n"/>
      <c r="E546" s="14" t="n"/>
      <c r="F546" s="5" t="n"/>
      <c r="G546" s="6">
        <f>IF(C546&amp;""="","",IFERROR(INDEX('المشاريع'!$B$6:$B$205,MATCH(C546&amp;"",'المشاريع'!$A$6:$A$205,0))&amp;"","كود غير موجود"))</f>
        <v/>
      </c>
      <c r="H546" s="6">
        <f>IF(C546&amp;""="","",IFERROR(INDEX('المشاريع'!$C$6:$C$205,MATCH(C546&amp;"",'المشاريع'!$A$6:$A$205,0))&amp;"","كود غير موجود"))</f>
        <v/>
      </c>
      <c r="I546" s="20">
        <f>IF(OR(A546&amp;""="",NOT(ISNUMBER(B546)),NOT(ISNUMBER(E546))),"",B546+E546)</f>
        <v/>
      </c>
      <c r="J546" s="18">
        <f>IF(A546&amp;""="","",SUMIFS('المدفوعات'!$C$6:$C$1005,'المدفوعات'!$B$6:$B$1005,A546&amp;""))</f>
        <v/>
      </c>
      <c r="K546" s="18">
        <f>IF(OR(A546&amp;""="",NOT(ISNUMBER(D546))),"",ROUND(D546-J546,2))</f>
        <v/>
      </c>
      <c r="L546" s="6">
        <f>IF(K546="","",IF(K546&lt;=0,"مسددة",IF(AND(ISNUMBER(I546),I546&lt;'الإعدادات'!$B$4),"متأخرة",IF(J546&gt;0,"مدفوعة جزئيًا","مستحقة"))))</f>
        <v/>
      </c>
      <c r="M546" s="21">
        <f>IF(L546="متأخرة",'الإعدادات'!$B$4-I546,"")</f>
        <v/>
      </c>
    </row>
    <row r="547">
      <c r="A547" s="5" t="n"/>
      <c r="B547" s="13" t="n"/>
      <c r="C547" s="5" t="n"/>
      <c r="D547" s="16" t="n"/>
      <c r="E547" s="14" t="n"/>
      <c r="F547" s="5" t="n"/>
      <c r="G547" s="6">
        <f>IF(C547&amp;""="","",IFERROR(INDEX('المشاريع'!$B$6:$B$205,MATCH(C547&amp;"",'المشاريع'!$A$6:$A$205,0))&amp;"","كود غير موجود"))</f>
        <v/>
      </c>
      <c r="H547" s="6">
        <f>IF(C547&amp;""="","",IFERROR(INDEX('المشاريع'!$C$6:$C$205,MATCH(C547&amp;"",'المشاريع'!$A$6:$A$205,0))&amp;"","كود غير موجود"))</f>
        <v/>
      </c>
      <c r="I547" s="20">
        <f>IF(OR(A547&amp;""="",NOT(ISNUMBER(B547)),NOT(ISNUMBER(E547))),"",B547+E547)</f>
        <v/>
      </c>
      <c r="J547" s="18">
        <f>IF(A547&amp;""="","",SUMIFS('المدفوعات'!$C$6:$C$1005,'المدفوعات'!$B$6:$B$1005,A547&amp;""))</f>
        <v/>
      </c>
      <c r="K547" s="18">
        <f>IF(OR(A547&amp;""="",NOT(ISNUMBER(D547))),"",ROUND(D547-J547,2))</f>
        <v/>
      </c>
      <c r="L547" s="6">
        <f>IF(K547="","",IF(K547&lt;=0,"مسددة",IF(AND(ISNUMBER(I547),I547&lt;'الإعدادات'!$B$4),"متأخرة",IF(J547&gt;0,"مدفوعة جزئيًا","مستحقة"))))</f>
        <v/>
      </c>
      <c r="M547" s="21">
        <f>IF(L547="متأخرة",'الإعدادات'!$B$4-I547,"")</f>
        <v/>
      </c>
    </row>
    <row r="548">
      <c r="A548" s="5" t="n"/>
      <c r="B548" s="13" t="n"/>
      <c r="C548" s="5" t="n"/>
      <c r="D548" s="16" t="n"/>
      <c r="E548" s="14" t="n"/>
      <c r="F548" s="5" t="n"/>
      <c r="G548" s="6">
        <f>IF(C548&amp;""="","",IFERROR(INDEX('المشاريع'!$B$6:$B$205,MATCH(C548&amp;"",'المشاريع'!$A$6:$A$205,0))&amp;"","كود غير موجود"))</f>
        <v/>
      </c>
      <c r="H548" s="6">
        <f>IF(C548&amp;""="","",IFERROR(INDEX('المشاريع'!$C$6:$C$205,MATCH(C548&amp;"",'المشاريع'!$A$6:$A$205,0))&amp;"","كود غير موجود"))</f>
        <v/>
      </c>
      <c r="I548" s="20">
        <f>IF(OR(A548&amp;""="",NOT(ISNUMBER(B548)),NOT(ISNUMBER(E548))),"",B548+E548)</f>
        <v/>
      </c>
      <c r="J548" s="18">
        <f>IF(A548&amp;""="","",SUMIFS('المدفوعات'!$C$6:$C$1005,'المدفوعات'!$B$6:$B$1005,A548&amp;""))</f>
        <v/>
      </c>
      <c r="K548" s="18">
        <f>IF(OR(A548&amp;""="",NOT(ISNUMBER(D548))),"",ROUND(D548-J548,2))</f>
        <v/>
      </c>
      <c r="L548" s="6">
        <f>IF(K548="","",IF(K548&lt;=0,"مسددة",IF(AND(ISNUMBER(I548),I548&lt;'الإعدادات'!$B$4),"متأخرة",IF(J548&gt;0,"مدفوعة جزئيًا","مستحقة"))))</f>
        <v/>
      </c>
      <c r="M548" s="21">
        <f>IF(L548="متأخرة",'الإعدادات'!$B$4-I548,"")</f>
        <v/>
      </c>
    </row>
    <row r="549">
      <c r="A549" s="5" t="n"/>
      <c r="B549" s="13" t="n"/>
      <c r="C549" s="5" t="n"/>
      <c r="D549" s="16" t="n"/>
      <c r="E549" s="14" t="n"/>
      <c r="F549" s="5" t="n"/>
      <c r="G549" s="6">
        <f>IF(C549&amp;""="","",IFERROR(INDEX('المشاريع'!$B$6:$B$205,MATCH(C549&amp;"",'المشاريع'!$A$6:$A$205,0))&amp;"","كود غير موجود"))</f>
        <v/>
      </c>
      <c r="H549" s="6">
        <f>IF(C549&amp;""="","",IFERROR(INDEX('المشاريع'!$C$6:$C$205,MATCH(C549&amp;"",'المشاريع'!$A$6:$A$205,0))&amp;"","كود غير موجود"))</f>
        <v/>
      </c>
      <c r="I549" s="20">
        <f>IF(OR(A549&amp;""="",NOT(ISNUMBER(B549)),NOT(ISNUMBER(E549))),"",B549+E549)</f>
        <v/>
      </c>
      <c r="J549" s="18">
        <f>IF(A549&amp;""="","",SUMIFS('المدفوعات'!$C$6:$C$1005,'المدفوعات'!$B$6:$B$1005,A549&amp;""))</f>
        <v/>
      </c>
      <c r="K549" s="18">
        <f>IF(OR(A549&amp;""="",NOT(ISNUMBER(D549))),"",ROUND(D549-J549,2))</f>
        <v/>
      </c>
      <c r="L549" s="6">
        <f>IF(K549="","",IF(K549&lt;=0,"مسددة",IF(AND(ISNUMBER(I549),I549&lt;'الإعدادات'!$B$4),"متأخرة",IF(J549&gt;0,"مدفوعة جزئيًا","مستحقة"))))</f>
        <v/>
      </c>
      <c r="M549" s="21">
        <f>IF(L549="متأخرة",'الإعدادات'!$B$4-I549,"")</f>
        <v/>
      </c>
    </row>
    <row r="550">
      <c r="A550" s="5" t="n"/>
      <c r="B550" s="13" t="n"/>
      <c r="C550" s="5" t="n"/>
      <c r="D550" s="16" t="n"/>
      <c r="E550" s="14" t="n"/>
      <c r="F550" s="5" t="n"/>
      <c r="G550" s="6">
        <f>IF(C550&amp;""="","",IFERROR(INDEX('المشاريع'!$B$6:$B$205,MATCH(C550&amp;"",'المشاريع'!$A$6:$A$205,0))&amp;"","كود غير موجود"))</f>
        <v/>
      </c>
      <c r="H550" s="6">
        <f>IF(C550&amp;""="","",IFERROR(INDEX('المشاريع'!$C$6:$C$205,MATCH(C550&amp;"",'المشاريع'!$A$6:$A$205,0))&amp;"","كود غير موجود"))</f>
        <v/>
      </c>
      <c r="I550" s="20">
        <f>IF(OR(A550&amp;""="",NOT(ISNUMBER(B550)),NOT(ISNUMBER(E550))),"",B550+E550)</f>
        <v/>
      </c>
      <c r="J550" s="18">
        <f>IF(A550&amp;""="","",SUMIFS('المدفوعات'!$C$6:$C$1005,'المدفوعات'!$B$6:$B$1005,A550&amp;""))</f>
        <v/>
      </c>
      <c r="K550" s="18">
        <f>IF(OR(A550&amp;""="",NOT(ISNUMBER(D550))),"",ROUND(D550-J550,2))</f>
        <v/>
      </c>
      <c r="L550" s="6">
        <f>IF(K550="","",IF(K550&lt;=0,"مسددة",IF(AND(ISNUMBER(I550),I550&lt;'الإعدادات'!$B$4),"متأخرة",IF(J550&gt;0,"مدفوعة جزئيًا","مستحقة"))))</f>
        <v/>
      </c>
      <c r="M550" s="21">
        <f>IF(L550="متأخرة",'الإعدادات'!$B$4-I550,"")</f>
        <v/>
      </c>
    </row>
    <row r="551">
      <c r="A551" s="5" t="n"/>
      <c r="B551" s="13" t="n"/>
      <c r="C551" s="5" t="n"/>
      <c r="D551" s="16" t="n"/>
      <c r="E551" s="14" t="n"/>
      <c r="F551" s="5" t="n"/>
      <c r="G551" s="6">
        <f>IF(C551&amp;""="","",IFERROR(INDEX('المشاريع'!$B$6:$B$205,MATCH(C551&amp;"",'المشاريع'!$A$6:$A$205,0))&amp;"","كود غير موجود"))</f>
        <v/>
      </c>
      <c r="H551" s="6">
        <f>IF(C551&amp;""="","",IFERROR(INDEX('المشاريع'!$C$6:$C$205,MATCH(C551&amp;"",'المشاريع'!$A$6:$A$205,0))&amp;"","كود غير موجود"))</f>
        <v/>
      </c>
      <c r="I551" s="20">
        <f>IF(OR(A551&amp;""="",NOT(ISNUMBER(B551)),NOT(ISNUMBER(E551))),"",B551+E551)</f>
        <v/>
      </c>
      <c r="J551" s="18">
        <f>IF(A551&amp;""="","",SUMIFS('المدفوعات'!$C$6:$C$1005,'المدفوعات'!$B$6:$B$1005,A551&amp;""))</f>
        <v/>
      </c>
      <c r="K551" s="18">
        <f>IF(OR(A551&amp;""="",NOT(ISNUMBER(D551))),"",ROUND(D551-J551,2))</f>
        <v/>
      </c>
      <c r="L551" s="6">
        <f>IF(K551="","",IF(K551&lt;=0,"مسددة",IF(AND(ISNUMBER(I551),I551&lt;'الإعدادات'!$B$4),"متأخرة",IF(J551&gt;0,"مدفوعة جزئيًا","مستحقة"))))</f>
        <v/>
      </c>
      <c r="M551" s="21">
        <f>IF(L551="متأخرة",'الإعدادات'!$B$4-I551,"")</f>
        <v/>
      </c>
    </row>
    <row r="552">
      <c r="A552" s="5" t="n"/>
      <c r="B552" s="13" t="n"/>
      <c r="C552" s="5" t="n"/>
      <c r="D552" s="16" t="n"/>
      <c r="E552" s="14" t="n"/>
      <c r="F552" s="5" t="n"/>
      <c r="G552" s="6">
        <f>IF(C552&amp;""="","",IFERROR(INDEX('المشاريع'!$B$6:$B$205,MATCH(C552&amp;"",'المشاريع'!$A$6:$A$205,0))&amp;"","كود غير موجود"))</f>
        <v/>
      </c>
      <c r="H552" s="6">
        <f>IF(C552&amp;""="","",IFERROR(INDEX('المشاريع'!$C$6:$C$205,MATCH(C552&amp;"",'المشاريع'!$A$6:$A$205,0))&amp;"","كود غير موجود"))</f>
        <v/>
      </c>
      <c r="I552" s="20">
        <f>IF(OR(A552&amp;""="",NOT(ISNUMBER(B552)),NOT(ISNUMBER(E552))),"",B552+E552)</f>
        <v/>
      </c>
      <c r="J552" s="18">
        <f>IF(A552&amp;""="","",SUMIFS('المدفوعات'!$C$6:$C$1005,'المدفوعات'!$B$6:$B$1005,A552&amp;""))</f>
        <v/>
      </c>
      <c r="K552" s="18">
        <f>IF(OR(A552&amp;""="",NOT(ISNUMBER(D552))),"",ROUND(D552-J552,2))</f>
        <v/>
      </c>
      <c r="L552" s="6">
        <f>IF(K552="","",IF(K552&lt;=0,"مسددة",IF(AND(ISNUMBER(I552),I552&lt;'الإعدادات'!$B$4),"متأخرة",IF(J552&gt;0,"مدفوعة جزئيًا","مستحقة"))))</f>
        <v/>
      </c>
      <c r="M552" s="21">
        <f>IF(L552="متأخرة",'الإعدادات'!$B$4-I552,"")</f>
        <v/>
      </c>
    </row>
    <row r="553">
      <c r="A553" s="5" t="n"/>
      <c r="B553" s="13" t="n"/>
      <c r="C553" s="5" t="n"/>
      <c r="D553" s="16" t="n"/>
      <c r="E553" s="14" t="n"/>
      <c r="F553" s="5" t="n"/>
      <c r="G553" s="6">
        <f>IF(C553&amp;""="","",IFERROR(INDEX('المشاريع'!$B$6:$B$205,MATCH(C553&amp;"",'المشاريع'!$A$6:$A$205,0))&amp;"","كود غير موجود"))</f>
        <v/>
      </c>
      <c r="H553" s="6">
        <f>IF(C553&amp;""="","",IFERROR(INDEX('المشاريع'!$C$6:$C$205,MATCH(C553&amp;"",'المشاريع'!$A$6:$A$205,0))&amp;"","كود غير موجود"))</f>
        <v/>
      </c>
      <c r="I553" s="20">
        <f>IF(OR(A553&amp;""="",NOT(ISNUMBER(B553)),NOT(ISNUMBER(E553))),"",B553+E553)</f>
        <v/>
      </c>
      <c r="J553" s="18">
        <f>IF(A553&amp;""="","",SUMIFS('المدفوعات'!$C$6:$C$1005,'المدفوعات'!$B$6:$B$1005,A553&amp;""))</f>
        <v/>
      </c>
      <c r="K553" s="18">
        <f>IF(OR(A553&amp;""="",NOT(ISNUMBER(D553))),"",ROUND(D553-J553,2))</f>
        <v/>
      </c>
      <c r="L553" s="6">
        <f>IF(K553="","",IF(K553&lt;=0,"مسددة",IF(AND(ISNUMBER(I553),I553&lt;'الإعدادات'!$B$4),"متأخرة",IF(J553&gt;0,"مدفوعة جزئيًا","مستحقة"))))</f>
        <v/>
      </c>
      <c r="M553" s="21">
        <f>IF(L553="متأخرة",'الإعدادات'!$B$4-I553,"")</f>
        <v/>
      </c>
    </row>
    <row r="554">
      <c r="A554" s="5" t="n"/>
      <c r="B554" s="13" t="n"/>
      <c r="C554" s="5" t="n"/>
      <c r="D554" s="16" t="n"/>
      <c r="E554" s="14" t="n"/>
      <c r="F554" s="5" t="n"/>
      <c r="G554" s="6">
        <f>IF(C554&amp;""="","",IFERROR(INDEX('المشاريع'!$B$6:$B$205,MATCH(C554&amp;"",'المشاريع'!$A$6:$A$205,0))&amp;"","كود غير موجود"))</f>
        <v/>
      </c>
      <c r="H554" s="6">
        <f>IF(C554&amp;""="","",IFERROR(INDEX('المشاريع'!$C$6:$C$205,MATCH(C554&amp;"",'المشاريع'!$A$6:$A$205,0))&amp;"","كود غير موجود"))</f>
        <v/>
      </c>
      <c r="I554" s="20">
        <f>IF(OR(A554&amp;""="",NOT(ISNUMBER(B554)),NOT(ISNUMBER(E554))),"",B554+E554)</f>
        <v/>
      </c>
      <c r="J554" s="18">
        <f>IF(A554&amp;""="","",SUMIFS('المدفوعات'!$C$6:$C$1005,'المدفوعات'!$B$6:$B$1005,A554&amp;""))</f>
        <v/>
      </c>
      <c r="K554" s="18">
        <f>IF(OR(A554&amp;""="",NOT(ISNUMBER(D554))),"",ROUND(D554-J554,2))</f>
        <v/>
      </c>
      <c r="L554" s="6">
        <f>IF(K554="","",IF(K554&lt;=0,"مسددة",IF(AND(ISNUMBER(I554),I554&lt;'الإعدادات'!$B$4),"متأخرة",IF(J554&gt;0,"مدفوعة جزئيًا","مستحقة"))))</f>
        <v/>
      </c>
      <c r="M554" s="21">
        <f>IF(L554="متأخرة",'الإعدادات'!$B$4-I554,"")</f>
        <v/>
      </c>
    </row>
    <row r="555">
      <c r="A555" s="5" t="n"/>
      <c r="B555" s="13" t="n"/>
      <c r="C555" s="5" t="n"/>
      <c r="D555" s="16" t="n"/>
      <c r="E555" s="14" t="n"/>
      <c r="F555" s="5" t="n"/>
      <c r="G555" s="6">
        <f>IF(C555&amp;""="","",IFERROR(INDEX('المشاريع'!$B$6:$B$205,MATCH(C555&amp;"",'المشاريع'!$A$6:$A$205,0))&amp;"","كود غير موجود"))</f>
        <v/>
      </c>
      <c r="H555" s="6">
        <f>IF(C555&amp;""="","",IFERROR(INDEX('المشاريع'!$C$6:$C$205,MATCH(C555&amp;"",'المشاريع'!$A$6:$A$205,0))&amp;"","كود غير موجود"))</f>
        <v/>
      </c>
      <c r="I555" s="20">
        <f>IF(OR(A555&amp;""="",NOT(ISNUMBER(B555)),NOT(ISNUMBER(E555))),"",B555+E555)</f>
        <v/>
      </c>
      <c r="J555" s="18">
        <f>IF(A555&amp;""="","",SUMIFS('المدفوعات'!$C$6:$C$1005,'المدفوعات'!$B$6:$B$1005,A555&amp;""))</f>
        <v/>
      </c>
      <c r="K555" s="18">
        <f>IF(OR(A555&amp;""="",NOT(ISNUMBER(D555))),"",ROUND(D555-J555,2))</f>
        <v/>
      </c>
      <c r="L555" s="6">
        <f>IF(K555="","",IF(K555&lt;=0,"مسددة",IF(AND(ISNUMBER(I555),I555&lt;'الإعدادات'!$B$4),"متأخرة",IF(J555&gt;0,"مدفوعة جزئيًا","مستحقة"))))</f>
        <v/>
      </c>
      <c r="M555" s="21">
        <f>IF(L555="متأخرة",'الإعدادات'!$B$4-I555,"")</f>
        <v/>
      </c>
    </row>
    <row r="556">
      <c r="A556" s="5" t="n"/>
      <c r="B556" s="13" t="n"/>
      <c r="C556" s="5" t="n"/>
      <c r="D556" s="16" t="n"/>
      <c r="E556" s="14" t="n"/>
      <c r="F556" s="5" t="n"/>
      <c r="G556" s="6">
        <f>IF(C556&amp;""="","",IFERROR(INDEX('المشاريع'!$B$6:$B$205,MATCH(C556&amp;"",'المشاريع'!$A$6:$A$205,0))&amp;"","كود غير موجود"))</f>
        <v/>
      </c>
      <c r="H556" s="6">
        <f>IF(C556&amp;""="","",IFERROR(INDEX('المشاريع'!$C$6:$C$205,MATCH(C556&amp;"",'المشاريع'!$A$6:$A$205,0))&amp;"","كود غير موجود"))</f>
        <v/>
      </c>
      <c r="I556" s="20">
        <f>IF(OR(A556&amp;""="",NOT(ISNUMBER(B556)),NOT(ISNUMBER(E556))),"",B556+E556)</f>
        <v/>
      </c>
      <c r="J556" s="18">
        <f>IF(A556&amp;""="","",SUMIFS('المدفوعات'!$C$6:$C$1005,'المدفوعات'!$B$6:$B$1005,A556&amp;""))</f>
        <v/>
      </c>
      <c r="K556" s="18">
        <f>IF(OR(A556&amp;""="",NOT(ISNUMBER(D556))),"",ROUND(D556-J556,2))</f>
        <v/>
      </c>
      <c r="L556" s="6">
        <f>IF(K556="","",IF(K556&lt;=0,"مسددة",IF(AND(ISNUMBER(I556),I556&lt;'الإعدادات'!$B$4),"متأخرة",IF(J556&gt;0,"مدفوعة جزئيًا","مستحقة"))))</f>
        <v/>
      </c>
      <c r="M556" s="21">
        <f>IF(L556="متأخرة",'الإعدادات'!$B$4-I556,"")</f>
        <v/>
      </c>
    </row>
    <row r="557">
      <c r="A557" s="5" t="n"/>
      <c r="B557" s="13" t="n"/>
      <c r="C557" s="5" t="n"/>
      <c r="D557" s="16" t="n"/>
      <c r="E557" s="14" t="n"/>
      <c r="F557" s="5" t="n"/>
      <c r="G557" s="6">
        <f>IF(C557&amp;""="","",IFERROR(INDEX('المشاريع'!$B$6:$B$205,MATCH(C557&amp;"",'المشاريع'!$A$6:$A$205,0))&amp;"","كود غير موجود"))</f>
        <v/>
      </c>
      <c r="H557" s="6">
        <f>IF(C557&amp;""="","",IFERROR(INDEX('المشاريع'!$C$6:$C$205,MATCH(C557&amp;"",'المشاريع'!$A$6:$A$205,0))&amp;"","كود غير موجود"))</f>
        <v/>
      </c>
      <c r="I557" s="20">
        <f>IF(OR(A557&amp;""="",NOT(ISNUMBER(B557)),NOT(ISNUMBER(E557))),"",B557+E557)</f>
        <v/>
      </c>
      <c r="J557" s="18">
        <f>IF(A557&amp;""="","",SUMIFS('المدفوعات'!$C$6:$C$1005,'المدفوعات'!$B$6:$B$1005,A557&amp;""))</f>
        <v/>
      </c>
      <c r="K557" s="18">
        <f>IF(OR(A557&amp;""="",NOT(ISNUMBER(D557))),"",ROUND(D557-J557,2))</f>
        <v/>
      </c>
      <c r="L557" s="6">
        <f>IF(K557="","",IF(K557&lt;=0,"مسددة",IF(AND(ISNUMBER(I557),I557&lt;'الإعدادات'!$B$4),"متأخرة",IF(J557&gt;0,"مدفوعة جزئيًا","مستحقة"))))</f>
        <v/>
      </c>
      <c r="M557" s="21">
        <f>IF(L557="متأخرة",'الإعدادات'!$B$4-I557,"")</f>
        <v/>
      </c>
    </row>
    <row r="558">
      <c r="A558" s="5" t="n"/>
      <c r="B558" s="13" t="n"/>
      <c r="C558" s="5" t="n"/>
      <c r="D558" s="16" t="n"/>
      <c r="E558" s="14" t="n"/>
      <c r="F558" s="5" t="n"/>
      <c r="G558" s="6">
        <f>IF(C558&amp;""="","",IFERROR(INDEX('المشاريع'!$B$6:$B$205,MATCH(C558&amp;"",'المشاريع'!$A$6:$A$205,0))&amp;"","كود غير موجود"))</f>
        <v/>
      </c>
      <c r="H558" s="6">
        <f>IF(C558&amp;""="","",IFERROR(INDEX('المشاريع'!$C$6:$C$205,MATCH(C558&amp;"",'المشاريع'!$A$6:$A$205,0))&amp;"","كود غير موجود"))</f>
        <v/>
      </c>
      <c r="I558" s="20">
        <f>IF(OR(A558&amp;""="",NOT(ISNUMBER(B558)),NOT(ISNUMBER(E558))),"",B558+E558)</f>
        <v/>
      </c>
      <c r="J558" s="18">
        <f>IF(A558&amp;""="","",SUMIFS('المدفوعات'!$C$6:$C$1005,'المدفوعات'!$B$6:$B$1005,A558&amp;""))</f>
        <v/>
      </c>
      <c r="K558" s="18">
        <f>IF(OR(A558&amp;""="",NOT(ISNUMBER(D558))),"",ROUND(D558-J558,2))</f>
        <v/>
      </c>
      <c r="L558" s="6">
        <f>IF(K558="","",IF(K558&lt;=0,"مسددة",IF(AND(ISNUMBER(I558),I558&lt;'الإعدادات'!$B$4),"متأخرة",IF(J558&gt;0,"مدفوعة جزئيًا","مستحقة"))))</f>
        <v/>
      </c>
      <c r="M558" s="21">
        <f>IF(L558="متأخرة",'الإعدادات'!$B$4-I558,"")</f>
        <v/>
      </c>
    </row>
    <row r="559">
      <c r="A559" s="5" t="n"/>
      <c r="B559" s="13" t="n"/>
      <c r="C559" s="5" t="n"/>
      <c r="D559" s="16" t="n"/>
      <c r="E559" s="14" t="n"/>
      <c r="F559" s="5" t="n"/>
      <c r="G559" s="6">
        <f>IF(C559&amp;""="","",IFERROR(INDEX('المشاريع'!$B$6:$B$205,MATCH(C559&amp;"",'المشاريع'!$A$6:$A$205,0))&amp;"","كود غير موجود"))</f>
        <v/>
      </c>
      <c r="H559" s="6">
        <f>IF(C559&amp;""="","",IFERROR(INDEX('المشاريع'!$C$6:$C$205,MATCH(C559&amp;"",'المشاريع'!$A$6:$A$205,0))&amp;"","كود غير موجود"))</f>
        <v/>
      </c>
      <c r="I559" s="20">
        <f>IF(OR(A559&amp;""="",NOT(ISNUMBER(B559)),NOT(ISNUMBER(E559))),"",B559+E559)</f>
        <v/>
      </c>
      <c r="J559" s="18">
        <f>IF(A559&amp;""="","",SUMIFS('المدفوعات'!$C$6:$C$1005,'المدفوعات'!$B$6:$B$1005,A559&amp;""))</f>
        <v/>
      </c>
      <c r="K559" s="18">
        <f>IF(OR(A559&amp;""="",NOT(ISNUMBER(D559))),"",ROUND(D559-J559,2))</f>
        <v/>
      </c>
      <c r="L559" s="6">
        <f>IF(K559="","",IF(K559&lt;=0,"مسددة",IF(AND(ISNUMBER(I559),I559&lt;'الإعدادات'!$B$4),"متأخرة",IF(J559&gt;0,"مدفوعة جزئيًا","مستحقة"))))</f>
        <v/>
      </c>
      <c r="M559" s="21">
        <f>IF(L559="متأخرة",'الإعدادات'!$B$4-I559,"")</f>
        <v/>
      </c>
    </row>
    <row r="560">
      <c r="A560" s="5" t="n"/>
      <c r="B560" s="13" t="n"/>
      <c r="C560" s="5" t="n"/>
      <c r="D560" s="16" t="n"/>
      <c r="E560" s="14" t="n"/>
      <c r="F560" s="5" t="n"/>
      <c r="G560" s="6">
        <f>IF(C560&amp;""="","",IFERROR(INDEX('المشاريع'!$B$6:$B$205,MATCH(C560&amp;"",'المشاريع'!$A$6:$A$205,0))&amp;"","كود غير موجود"))</f>
        <v/>
      </c>
      <c r="H560" s="6">
        <f>IF(C560&amp;""="","",IFERROR(INDEX('المشاريع'!$C$6:$C$205,MATCH(C560&amp;"",'المشاريع'!$A$6:$A$205,0))&amp;"","كود غير موجود"))</f>
        <v/>
      </c>
      <c r="I560" s="20">
        <f>IF(OR(A560&amp;""="",NOT(ISNUMBER(B560)),NOT(ISNUMBER(E560))),"",B560+E560)</f>
        <v/>
      </c>
      <c r="J560" s="18">
        <f>IF(A560&amp;""="","",SUMIFS('المدفوعات'!$C$6:$C$1005,'المدفوعات'!$B$6:$B$1005,A560&amp;""))</f>
        <v/>
      </c>
      <c r="K560" s="18">
        <f>IF(OR(A560&amp;""="",NOT(ISNUMBER(D560))),"",ROUND(D560-J560,2))</f>
        <v/>
      </c>
      <c r="L560" s="6">
        <f>IF(K560="","",IF(K560&lt;=0,"مسددة",IF(AND(ISNUMBER(I560),I560&lt;'الإعدادات'!$B$4),"متأخرة",IF(J560&gt;0,"مدفوعة جزئيًا","مستحقة"))))</f>
        <v/>
      </c>
      <c r="M560" s="21">
        <f>IF(L560="متأخرة",'الإعدادات'!$B$4-I560,"")</f>
        <v/>
      </c>
    </row>
    <row r="561">
      <c r="A561" s="5" t="n"/>
      <c r="B561" s="13" t="n"/>
      <c r="C561" s="5" t="n"/>
      <c r="D561" s="16" t="n"/>
      <c r="E561" s="14" t="n"/>
      <c r="F561" s="5" t="n"/>
      <c r="G561" s="6">
        <f>IF(C561&amp;""="","",IFERROR(INDEX('المشاريع'!$B$6:$B$205,MATCH(C561&amp;"",'المشاريع'!$A$6:$A$205,0))&amp;"","كود غير موجود"))</f>
        <v/>
      </c>
      <c r="H561" s="6">
        <f>IF(C561&amp;""="","",IFERROR(INDEX('المشاريع'!$C$6:$C$205,MATCH(C561&amp;"",'المشاريع'!$A$6:$A$205,0))&amp;"","كود غير موجود"))</f>
        <v/>
      </c>
      <c r="I561" s="20">
        <f>IF(OR(A561&amp;""="",NOT(ISNUMBER(B561)),NOT(ISNUMBER(E561))),"",B561+E561)</f>
        <v/>
      </c>
      <c r="J561" s="18">
        <f>IF(A561&amp;""="","",SUMIFS('المدفوعات'!$C$6:$C$1005,'المدفوعات'!$B$6:$B$1005,A561&amp;""))</f>
        <v/>
      </c>
      <c r="K561" s="18">
        <f>IF(OR(A561&amp;""="",NOT(ISNUMBER(D561))),"",ROUND(D561-J561,2))</f>
        <v/>
      </c>
      <c r="L561" s="6">
        <f>IF(K561="","",IF(K561&lt;=0,"مسددة",IF(AND(ISNUMBER(I561),I561&lt;'الإعدادات'!$B$4),"متأخرة",IF(J561&gt;0,"مدفوعة جزئيًا","مستحقة"))))</f>
        <v/>
      </c>
      <c r="M561" s="21">
        <f>IF(L561="متأخرة",'الإعدادات'!$B$4-I561,"")</f>
        <v/>
      </c>
    </row>
    <row r="562">
      <c r="A562" s="5" t="n"/>
      <c r="B562" s="13" t="n"/>
      <c r="C562" s="5" t="n"/>
      <c r="D562" s="16" t="n"/>
      <c r="E562" s="14" t="n"/>
      <c r="F562" s="5" t="n"/>
      <c r="G562" s="6">
        <f>IF(C562&amp;""="","",IFERROR(INDEX('المشاريع'!$B$6:$B$205,MATCH(C562&amp;"",'المشاريع'!$A$6:$A$205,0))&amp;"","كود غير موجود"))</f>
        <v/>
      </c>
      <c r="H562" s="6">
        <f>IF(C562&amp;""="","",IFERROR(INDEX('المشاريع'!$C$6:$C$205,MATCH(C562&amp;"",'المشاريع'!$A$6:$A$205,0))&amp;"","كود غير موجود"))</f>
        <v/>
      </c>
      <c r="I562" s="20">
        <f>IF(OR(A562&amp;""="",NOT(ISNUMBER(B562)),NOT(ISNUMBER(E562))),"",B562+E562)</f>
        <v/>
      </c>
      <c r="J562" s="18">
        <f>IF(A562&amp;""="","",SUMIFS('المدفوعات'!$C$6:$C$1005,'المدفوعات'!$B$6:$B$1005,A562&amp;""))</f>
        <v/>
      </c>
      <c r="K562" s="18">
        <f>IF(OR(A562&amp;""="",NOT(ISNUMBER(D562))),"",ROUND(D562-J562,2))</f>
        <v/>
      </c>
      <c r="L562" s="6">
        <f>IF(K562="","",IF(K562&lt;=0,"مسددة",IF(AND(ISNUMBER(I562),I562&lt;'الإعدادات'!$B$4),"متأخرة",IF(J562&gt;0,"مدفوعة جزئيًا","مستحقة"))))</f>
        <v/>
      </c>
      <c r="M562" s="21">
        <f>IF(L562="متأخرة",'الإعدادات'!$B$4-I562,"")</f>
        <v/>
      </c>
    </row>
    <row r="563">
      <c r="A563" s="5" t="n"/>
      <c r="B563" s="13" t="n"/>
      <c r="C563" s="5" t="n"/>
      <c r="D563" s="16" t="n"/>
      <c r="E563" s="14" t="n"/>
      <c r="F563" s="5" t="n"/>
      <c r="G563" s="6">
        <f>IF(C563&amp;""="","",IFERROR(INDEX('المشاريع'!$B$6:$B$205,MATCH(C563&amp;"",'المشاريع'!$A$6:$A$205,0))&amp;"","كود غير موجود"))</f>
        <v/>
      </c>
      <c r="H563" s="6">
        <f>IF(C563&amp;""="","",IFERROR(INDEX('المشاريع'!$C$6:$C$205,MATCH(C563&amp;"",'المشاريع'!$A$6:$A$205,0))&amp;"","كود غير موجود"))</f>
        <v/>
      </c>
      <c r="I563" s="20">
        <f>IF(OR(A563&amp;""="",NOT(ISNUMBER(B563)),NOT(ISNUMBER(E563))),"",B563+E563)</f>
        <v/>
      </c>
      <c r="J563" s="18">
        <f>IF(A563&amp;""="","",SUMIFS('المدفوعات'!$C$6:$C$1005,'المدفوعات'!$B$6:$B$1005,A563&amp;""))</f>
        <v/>
      </c>
      <c r="K563" s="18">
        <f>IF(OR(A563&amp;""="",NOT(ISNUMBER(D563))),"",ROUND(D563-J563,2))</f>
        <v/>
      </c>
      <c r="L563" s="6">
        <f>IF(K563="","",IF(K563&lt;=0,"مسددة",IF(AND(ISNUMBER(I563),I563&lt;'الإعدادات'!$B$4),"متأخرة",IF(J563&gt;0,"مدفوعة جزئيًا","مستحقة"))))</f>
        <v/>
      </c>
      <c r="M563" s="21">
        <f>IF(L563="متأخرة",'الإعدادات'!$B$4-I563,"")</f>
        <v/>
      </c>
    </row>
    <row r="564">
      <c r="A564" s="5" t="n"/>
      <c r="B564" s="13" t="n"/>
      <c r="C564" s="5" t="n"/>
      <c r="D564" s="16" t="n"/>
      <c r="E564" s="14" t="n"/>
      <c r="F564" s="5" t="n"/>
      <c r="G564" s="6">
        <f>IF(C564&amp;""="","",IFERROR(INDEX('المشاريع'!$B$6:$B$205,MATCH(C564&amp;"",'المشاريع'!$A$6:$A$205,0))&amp;"","كود غير موجود"))</f>
        <v/>
      </c>
      <c r="H564" s="6">
        <f>IF(C564&amp;""="","",IFERROR(INDEX('المشاريع'!$C$6:$C$205,MATCH(C564&amp;"",'المشاريع'!$A$6:$A$205,0))&amp;"","كود غير موجود"))</f>
        <v/>
      </c>
      <c r="I564" s="20">
        <f>IF(OR(A564&amp;""="",NOT(ISNUMBER(B564)),NOT(ISNUMBER(E564))),"",B564+E564)</f>
        <v/>
      </c>
      <c r="J564" s="18">
        <f>IF(A564&amp;""="","",SUMIFS('المدفوعات'!$C$6:$C$1005,'المدفوعات'!$B$6:$B$1005,A564&amp;""))</f>
        <v/>
      </c>
      <c r="K564" s="18">
        <f>IF(OR(A564&amp;""="",NOT(ISNUMBER(D564))),"",ROUND(D564-J564,2))</f>
        <v/>
      </c>
      <c r="L564" s="6">
        <f>IF(K564="","",IF(K564&lt;=0,"مسددة",IF(AND(ISNUMBER(I564),I564&lt;'الإعدادات'!$B$4),"متأخرة",IF(J564&gt;0,"مدفوعة جزئيًا","مستحقة"))))</f>
        <v/>
      </c>
      <c r="M564" s="21">
        <f>IF(L564="متأخرة",'الإعدادات'!$B$4-I564,"")</f>
        <v/>
      </c>
    </row>
    <row r="565">
      <c r="A565" s="5" t="n"/>
      <c r="B565" s="13" t="n"/>
      <c r="C565" s="5" t="n"/>
      <c r="D565" s="16" t="n"/>
      <c r="E565" s="14" t="n"/>
      <c r="F565" s="5" t="n"/>
      <c r="G565" s="6">
        <f>IF(C565&amp;""="","",IFERROR(INDEX('المشاريع'!$B$6:$B$205,MATCH(C565&amp;"",'المشاريع'!$A$6:$A$205,0))&amp;"","كود غير موجود"))</f>
        <v/>
      </c>
      <c r="H565" s="6">
        <f>IF(C565&amp;""="","",IFERROR(INDEX('المشاريع'!$C$6:$C$205,MATCH(C565&amp;"",'المشاريع'!$A$6:$A$205,0))&amp;"","كود غير موجود"))</f>
        <v/>
      </c>
      <c r="I565" s="20">
        <f>IF(OR(A565&amp;""="",NOT(ISNUMBER(B565)),NOT(ISNUMBER(E565))),"",B565+E565)</f>
        <v/>
      </c>
      <c r="J565" s="18">
        <f>IF(A565&amp;""="","",SUMIFS('المدفوعات'!$C$6:$C$1005,'المدفوعات'!$B$6:$B$1005,A565&amp;""))</f>
        <v/>
      </c>
      <c r="K565" s="18">
        <f>IF(OR(A565&amp;""="",NOT(ISNUMBER(D565))),"",ROUND(D565-J565,2))</f>
        <v/>
      </c>
      <c r="L565" s="6">
        <f>IF(K565="","",IF(K565&lt;=0,"مسددة",IF(AND(ISNUMBER(I565),I565&lt;'الإعدادات'!$B$4),"متأخرة",IF(J565&gt;0,"مدفوعة جزئيًا","مستحقة"))))</f>
        <v/>
      </c>
      <c r="M565" s="21">
        <f>IF(L565="متأخرة",'الإعدادات'!$B$4-I565,"")</f>
        <v/>
      </c>
    </row>
    <row r="566">
      <c r="A566" s="5" t="n"/>
      <c r="B566" s="13" t="n"/>
      <c r="C566" s="5" t="n"/>
      <c r="D566" s="16" t="n"/>
      <c r="E566" s="14" t="n"/>
      <c r="F566" s="5" t="n"/>
      <c r="G566" s="6">
        <f>IF(C566&amp;""="","",IFERROR(INDEX('المشاريع'!$B$6:$B$205,MATCH(C566&amp;"",'المشاريع'!$A$6:$A$205,0))&amp;"","كود غير موجود"))</f>
        <v/>
      </c>
      <c r="H566" s="6">
        <f>IF(C566&amp;""="","",IFERROR(INDEX('المشاريع'!$C$6:$C$205,MATCH(C566&amp;"",'المشاريع'!$A$6:$A$205,0))&amp;"","كود غير موجود"))</f>
        <v/>
      </c>
      <c r="I566" s="20">
        <f>IF(OR(A566&amp;""="",NOT(ISNUMBER(B566)),NOT(ISNUMBER(E566))),"",B566+E566)</f>
        <v/>
      </c>
      <c r="J566" s="18">
        <f>IF(A566&amp;""="","",SUMIFS('المدفوعات'!$C$6:$C$1005,'المدفوعات'!$B$6:$B$1005,A566&amp;""))</f>
        <v/>
      </c>
      <c r="K566" s="18">
        <f>IF(OR(A566&amp;""="",NOT(ISNUMBER(D566))),"",ROUND(D566-J566,2))</f>
        <v/>
      </c>
      <c r="L566" s="6">
        <f>IF(K566="","",IF(K566&lt;=0,"مسددة",IF(AND(ISNUMBER(I566),I566&lt;'الإعدادات'!$B$4),"متأخرة",IF(J566&gt;0,"مدفوعة جزئيًا","مستحقة"))))</f>
        <v/>
      </c>
      <c r="M566" s="21">
        <f>IF(L566="متأخرة",'الإعدادات'!$B$4-I566,"")</f>
        <v/>
      </c>
    </row>
    <row r="567">
      <c r="A567" s="5" t="n"/>
      <c r="B567" s="13" t="n"/>
      <c r="C567" s="5" t="n"/>
      <c r="D567" s="16" t="n"/>
      <c r="E567" s="14" t="n"/>
      <c r="F567" s="5" t="n"/>
      <c r="G567" s="6">
        <f>IF(C567&amp;""="","",IFERROR(INDEX('المشاريع'!$B$6:$B$205,MATCH(C567&amp;"",'المشاريع'!$A$6:$A$205,0))&amp;"","كود غير موجود"))</f>
        <v/>
      </c>
      <c r="H567" s="6">
        <f>IF(C567&amp;""="","",IFERROR(INDEX('المشاريع'!$C$6:$C$205,MATCH(C567&amp;"",'المشاريع'!$A$6:$A$205,0))&amp;"","كود غير موجود"))</f>
        <v/>
      </c>
      <c r="I567" s="20">
        <f>IF(OR(A567&amp;""="",NOT(ISNUMBER(B567)),NOT(ISNUMBER(E567))),"",B567+E567)</f>
        <v/>
      </c>
      <c r="J567" s="18">
        <f>IF(A567&amp;""="","",SUMIFS('المدفوعات'!$C$6:$C$1005,'المدفوعات'!$B$6:$B$1005,A567&amp;""))</f>
        <v/>
      </c>
      <c r="K567" s="18">
        <f>IF(OR(A567&amp;""="",NOT(ISNUMBER(D567))),"",ROUND(D567-J567,2))</f>
        <v/>
      </c>
      <c r="L567" s="6">
        <f>IF(K567="","",IF(K567&lt;=0,"مسددة",IF(AND(ISNUMBER(I567),I567&lt;'الإعدادات'!$B$4),"متأخرة",IF(J567&gt;0,"مدفوعة جزئيًا","مستحقة"))))</f>
        <v/>
      </c>
      <c r="M567" s="21">
        <f>IF(L567="متأخرة",'الإعدادات'!$B$4-I567,"")</f>
        <v/>
      </c>
    </row>
    <row r="568">
      <c r="A568" s="5" t="n"/>
      <c r="B568" s="13" t="n"/>
      <c r="C568" s="5" t="n"/>
      <c r="D568" s="16" t="n"/>
      <c r="E568" s="14" t="n"/>
      <c r="F568" s="5" t="n"/>
      <c r="G568" s="6">
        <f>IF(C568&amp;""="","",IFERROR(INDEX('المشاريع'!$B$6:$B$205,MATCH(C568&amp;"",'المشاريع'!$A$6:$A$205,0))&amp;"","كود غير موجود"))</f>
        <v/>
      </c>
      <c r="H568" s="6">
        <f>IF(C568&amp;""="","",IFERROR(INDEX('المشاريع'!$C$6:$C$205,MATCH(C568&amp;"",'المشاريع'!$A$6:$A$205,0))&amp;"","كود غير موجود"))</f>
        <v/>
      </c>
      <c r="I568" s="20">
        <f>IF(OR(A568&amp;""="",NOT(ISNUMBER(B568)),NOT(ISNUMBER(E568))),"",B568+E568)</f>
        <v/>
      </c>
      <c r="J568" s="18">
        <f>IF(A568&amp;""="","",SUMIFS('المدفوعات'!$C$6:$C$1005,'المدفوعات'!$B$6:$B$1005,A568&amp;""))</f>
        <v/>
      </c>
      <c r="K568" s="18">
        <f>IF(OR(A568&amp;""="",NOT(ISNUMBER(D568))),"",ROUND(D568-J568,2))</f>
        <v/>
      </c>
      <c r="L568" s="6">
        <f>IF(K568="","",IF(K568&lt;=0,"مسددة",IF(AND(ISNUMBER(I568),I568&lt;'الإعدادات'!$B$4),"متأخرة",IF(J568&gt;0,"مدفوعة جزئيًا","مستحقة"))))</f>
        <v/>
      </c>
      <c r="M568" s="21">
        <f>IF(L568="متأخرة",'الإعدادات'!$B$4-I568,"")</f>
        <v/>
      </c>
    </row>
    <row r="569">
      <c r="A569" s="5" t="n"/>
      <c r="B569" s="13" t="n"/>
      <c r="C569" s="5" t="n"/>
      <c r="D569" s="16" t="n"/>
      <c r="E569" s="14" t="n"/>
      <c r="F569" s="5" t="n"/>
      <c r="G569" s="6">
        <f>IF(C569&amp;""="","",IFERROR(INDEX('المشاريع'!$B$6:$B$205,MATCH(C569&amp;"",'المشاريع'!$A$6:$A$205,0))&amp;"","كود غير موجود"))</f>
        <v/>
      </c>
      <c r="H569" s="6">
        <f>IF(C569&amp;""="","",IFERROR(INDEX('المشاريع'!$C$6:$C$205,MATCH(C569&amp;"",'المشاريع'!$A$6:$A$205,0))&amp;"","كود غير موجود"))</f>
        <v/>
      </c>
      <c r="I569" s="20">
        <f>IF(OR(A569&amp;""="",NOT(ISNUMBER(B569)),NOT(ISNUMBER(E569))),"",B569+E569)</f>
        <v/>
      </c>
      <c r="J569" s="18">
        <f>IF(A569&amp;""="","",SUMIFS('المدفوعات'!$C$6:$C$1005,'المدفوعات'!$B$6:$B$1005,A569&amp;""))</f>
        <v/>
      </c>
      <c r="K569" s="18">
        <f>IF(OR(A569&amp;""="",NOT(ISNUMBER(D569))),"",ROUND(D569-J569,2))</f>
        <v/>
      </c>
      <c r="L569" s="6">
        <f>IF(K569="","",IF(K569&lt;=0,"مسددة",IF(AND(ISNUMBER(I569),I569&lt;'الإعدادات'!$B$4),"متأخرة",IF(J569&gt;0,"مدفوعة جزئيًا","مستحقة"))))</f>
        <v/>
      </c>
      <c r="M569" s="21">
        <f>IF(L569="متأخرة",'الإعدادات'!$B$4-I569,"")</f>
        <v/>
      </c>
    </row>
    <row r="570">
      <c r="A570" s="5" t="n"/>
      <c r="B570" s="13" t="n"/>
      <c r="C570" s="5" t="n"/>
      <c r="D570" s="16" t="n"/>
      <c r="E570" s="14" t="n"/>
      <c r="F570" s="5" t="n"/>
      <c r="G570" s="6">
        <f>IF(C570&amp;""="","",IFERROR(INDEX('المشاريع'!$B$6:$B$205,MATCH(C570&amp;"",'المشاريع'!$A$6:$A$205,0))&amp;"","كود غير موجود"))</f>
        <v/>
      </c>
      <c r="H570" s="6">
        <f>IF(C570&amp;""="","",IFERROR(INDEX('المشاريع'!$C$6:$C$205,MATCH(C570&amp;"",'المشاريع'!$A$6:$A$205,0))&amp;"","كود غير موجود"))</f>
        <v/>
      </c>
      <c r="I570" s="20">
        <f>IF(OR(A570&amp;""="",NOT(ISNUMBER(B570)),NOT(ISNUMBER(E570))),"",B570+E570)</f>
        <v/>
      </c>
      <c r="J570" s="18">
        <f>IF(A570&amp;""="","",SUMIFS('المدفوعات'!$C$6:$C$1005,'المدفوعات'!$B$6:$B$1005,A570&amp;""))</f>
        <v/>
      </c>
      <c r="K570" s="18">
        <f>IF(OR(A570&amp;""="",NOT(ISNUMBER(D570))),"",ROUND(D570-J570,2))</f>
        <v/>
      </c>
      <c r="L570" s="6">
        <f>IF(K570="","",IF(K570&lt;=0,"مسددة",IF(AND(ISNUMBER(I570),I570&lt;'الإعدادات'!$B$4),"متأخرة",IF(J570&gt;0,"مدفوعة جزئيًا","مستحقة"))))</f>
        <v/>
      </c>
      <c r="M570" s="21">
        <f>IF(L570="متأخرة",'الإعدادات'!$B$4-I570,"")</f>
        <v/>
      </c>
    </row>
    <row r="571">
      <c r="A571" s="5" t="n"/>
      <c r="B571" s="13" t="n"/>
      <c r="C571" s="5" t="n"/>
      <c r="D571" s="16" t="n"/>
      <c r="E571" s="14" t="n"/>
      <c r="F571" s="5" t="n"/>
      <c r="G571" s="6">
        <f>IF(C571&amp;""="","",IFERROR(INDEX('المشاريع'!$B$6:$B$205,MATCH(C571&amp;"",'المشاريع'!$A$6:$A$205,0))&amp;"","كود غير موجود"))</f>
        <v/>
      </c>
      <c r="H571" s="6">
        <f>IF(C571&amp;""="","",IFERROR(INDEX('المشاريع'!$C$6:$C$205,MATCH(C571&amp;"",'المشاريع'!$A$6:$A$205,0))&amp;"","كود غير موجود"))</f>
        <v/>
      </c>
      <c r="I571" s="20">
        <f>IF(OR(A571&amp;""="",NOT(ISNUMBER(B571)),NOT(ISNUMBER(E571))),"",B571+E571)</f>
        <v/>
      </c>
      <c r="J571" s="18">
        <f>IF(A571&amp;""="","",SUMIFS('المدفوعات'!$C$6:$C$1005,'المدفوعات'!$B$6:$B$1005,A571&amp;""))</f>
        <v/>
      </c>
      <c r="K571" s="18">
        <f>IF(OR(A571&amp;""="",NOT(ISNUMBER(D571))),"",ROUND(D571-J571,2))</f>
        <v/>
      </c>
      <c r="L571" s="6">
        <f>IF(K571="","",IF(K571&lt;=0,"مسددة",IF(AND(ISNUMBER(I571),I571&lt;'الإعدادات'!$B$4),"متأخرة",IF(J571&gt;0,"مدفوعة جزئيًا","مستحقة"))))</f>
        <v/>
      </c>
      <c r="M571" s="21">
        <f>IF(L571="متأخرة",'الإعدادات'!$B$4-I571,"")</f>
        <v/>
      </c>
    </row>
    <row r="572">
      <c r="A572" s="5" t="n"/>
      <c r="B572" s="13" t="n"/>
      <c r="C572" s="5" t="n"/>
      <c r="D572" s="16" t="n"/>
      <c r="E572" s="14" t="n"/>
      <c r="F572" s="5" t="n"/>
      <c r="G572" s="6">
        <f>IF(C572&amp;""="","",IFERROR(INDEX('المشاريع'!$B$6:$B$205,MATCH(C572&amp;"",'المشاريع'!$A$6:$A$205,0))&amp;"","كود غير موجود"))</f>
        <v/>
      </c>
      <c r="H572" s="6">
        <f>IF(C572&amp;""="","",IFERROR(INDEX('المشاريع'!$C$6:$C$205,MATCH(C572&amp;"",'المشاريع'!$A$6:$A$205,0))&amp;"","كود غير موجود"))</f>
        <v/>
      </c>
      <c r="I572" s="20">
        <f>IF(OR(A572&amp;""="",NOT(ISNUMBER(B572)),NOT(ISNUMBER(E572))),"",B572+E572)</f>
        <v/>
      </c>
      <c r="J572" s="18">
        <f>IF(A572&amp;""="","",SUMIFS('المدفوعات'!$C$6:$C$1005,'المدفوعات'!$B$6:$B$1005,A572&amp;""))</f>
        <v/>
      </c>
      <c r="K572" s="18">
        <f>IF(OR(A572&amp;""="",NOT(ISNUMBER(D572))),"",ROUND(D572-J572,2))</f>
        <v/>
      </c>
      <c r="L572" s="6">
        <f>IF(K572="","",IF(K572&lt;=0,"مسددة",IF(AND(ISNUMBER(I572),I572&lt;'الإعدادات'!$B$4),"متأخرة",IF(J572&gt;0,"مدفوعة جزئيًا","مستحقة"))))</f>
        <v/>
      </c>
      <c r="M572" s="21">
        <f>IF(L572="متأخرة",'الإعدادات'!$B$4-I572,"")</f>
        <v/>
      </c>
    </row>
    <row r="573">
      <c r="A573" s="5" t="n"/>
      <c r="B573" s="13" t="n"/>
      <c r="C573" s="5" t="n"/>
      <c r="D573" s="16" t="n"/>
      <c r="E573" s="14" t="n"/>
      <c r="F573" s="5" t="n"/>
      <c r="G573" s="6">
        <f>IF(C573&amp;""="","",IFERROR(INDEX('المشاريع'!$B$6:$B$205,MATCH(C573&amp;"",'المشاريع'!$A$6:$A$205,0))&amp;"","كود غير موجود"))</f>
        <v/>
      </c>
      <c r="H573" s="6">
        <f>IF(C573&amp;""="","",IFERROR(INDEX('المشاريع'!$C$6:$C$205,MATCH(C573&amp;"",'المشاريع'!$A$6:$A$205,0))&amp;"","كود غير موجود"))</f>
        <v/>
      </c>
      <c r="I573" s="20">
        <f>IF(OR(A573&amp;""="",NOT(ISNUMBER(B573)),NOT(ISNUMBER(E573))),"",B573+E573)</f>
        <v/>
      </c>
      <c r="J573" s="18">
        <f>IF(A573&amp;""="","",SUMIFS('المدفوعات'!$C$6:$C$1005,'المدفوعات'!$B$6:$B$1005,A573&amp;""))</f>
        <v/>
      </c>
      <c r="K573" s="18">
        <f>IF(OR(A573&amp;""="",NOT(ISNUMBER(D573))),"",ROUND(D573-J573,2))</f>
        <v/>
      </c>
      <c r="L573" s="6">
        <f>IF(K573="","",IF(K573&lt;=0,"مسددة",IF(AND(ISNUMBER(I573),I573&lt;'الإعدادات'!$B$4),"متأخرة",IF(J573&gt;0,"مدفوعة جزئيًا","مستحقة"))))</f>
        <v/>
      </c>
      <c r="M573" s="21">
        <f>IF(L573="متأخرة",'الإعدادات'!$B$4-I573,"")</f>
        <v/>
      </c>
    </row>
    <row r="574">
      <c r="A574" s="5" t="n"/>
      <c r="B574" s="13" t="n"/>
      <c r="C574" s="5" t="n"/>
      <c r="D574" s="16" t="n"/>
      <c r="E574" s="14" t="n"/>
      <c r="F574" s="5" t="n"/>
      <c r="G574" s="6">
        <f>IF(C574&amp;""="","",IFERROR(INDEX('المشاريع'!$B$6:$B$205,MATCH(C574&amp;"",'المشاريع'!$A$6:$A$205,0))&amp;"","كود غير موجود"))</f>
        <v/>
      </c>
      <c r="H574" s="6">
        <f>IF(C574&amp;""="","",IFERROR(INDEX('المشاريع'!$C$6:$C$205,MATCH(C574&amp;"",'المشاريع'!$A$6:$A$205,0))&amp;"","كود غير موجود"))</f>
        <v/>
      </c>
      <c r="I574" s="20">
        <f>IF(OR(A574&amp;""="",NOT(ISNUMBER(B574)),NOT(ISNUMBER(E574))),"",B574+E574)</f>
        <v/>
      </c>
      <c r="J574" s="18">
        <f>IF(A574&amp;""="","",SUMIFS('المدفوعات'!$C$6:$C$1005,'المدفوعات'!$B$6:$B$1005,A574&amp;""))</f>
        <v/>
      </c>
      <c r="K574" s="18">
        <f>IF(OR(A574&amp;""="",NOT(ISNUMBER(D574))),"",ROUND(D574-J574,2))</f>
        <v/>
      </c>
      <c r="L574" s="6">
        <f>IF(K574="","",IF(K574&lt;=0,"مسددة",IF(AND(ISNUMBER(I574),I574&lt;'الإعدادات'!$B$4),"متأخرة",IF(J574&gt;0,"مدفوعة جزئيًا","مستحقة"))))</f>
        <v/>
      </c>
      <c r="M574" s="21">
        <f>IF(L574="متأخرة",'الإعدادات'!$B$4-I574,"")</f>
        <v/>
      </c>
    </row>
    <row r="575">
      <c r="A575" s="5" t="n"/>
      <c r="B575" s="13" t="n"/>
      <c r="C575" s="5" t="n"/>
      <c r="D575" s="16" t="n"/>
      <c r="E575" s="14" t="n"/>
      <c r="F575" s="5" t="n"/>
      <c r="G575" s="6">
        <f>IF(C575&amp;""="","",IFERROR(INDEX('المشاريع'!$B$6:$B$205,MATCH(C575&amp;"",'المشاريع'!$A$6:$A$205,0))&amp;"","كود غير موجود"))</f>
        <v/>
      </c>
      <c r="H575" s="6">
        <f>IF(C575&amp;""="","",IFERROR(INDEX('المشاريع'!$C$6:$C$205,MATCH(C575&amp;"",'المشاريع'!$A$6:$A$205,0))&amp;"","كود غير موجود"))</f>
        <v/>
      </c>
      <c r="I575" s="20">
        <f>IF(OR(A575&amp;""="",NOT(ISNUMBER(B575)),NOT(ISNUMBER(E575))),"",B575+E575)</f>
        <v/>
      </c>
      <c r="J575" s="18">
        <f>IF(A575&amp;""="","",SUMIFS('المدفوعات'!$C$6:$C$1005,'المدفوعات'!$B$6:$B$1005,A575&amp;""))</f>
        <v/>
      </c>
      <c r="K575" s="18">
        <f>IF(OR(A575&amp;""="",NOT(ISNUMBER(D575))),"",ROUND(D575-J575,2))</f>
        <v/>
      </c>
      <c r="L575" s="6">
        <f>IF(K575="","",IF(K575&lt;=0,"مسددة",IF(AND(ISNUMBER(I575),I575&lt;'الإعدادات'!$B$4),"متأخرة",IF(J575&gt;0,"مدفوعة جزئيًا","مستحقة"))))</f>
        <v/>
      </c>
      <c r="M575" s="21">
        <f>IF(L575="متأخرة",'الإعدادات'!$B$4-I575,"")</f>
        <v/>
      </c>
    </row>
    <row r="576">
      <c r="A576" s="5" t="n"/>
      <c r="B576" s="13" t="n"/>
      <c r="C576" s="5" t="n"/>
      <c r="D576" s="16" t="n"/>
      <c r="E576" s="14" t="n"/>
      <c r="F576" s="5" t="n"/>
      <c r="G576" s="6">
        <f>IF(C576&amp;""="","",IFERROR(INDEX('المشاريع'!$B$6:$B$205,MATCH(C576&amp;"",'المشاريع'!$A$6:$A$205,0))&amp;"","كود غير موجود"))</f>
        <v/>
      </c>
      <c r="H576" s="6">
        <f>IF(C576&amp;""="","",IFERROR(INDEX('المشاريع'!$C$6:$C$205,MATCH(C576&amp;"",'المشاريع'!$A$6:$A$205,0))&amp;"","كود غير موجود"))</f>
        <v/>
      </c>
      <c r="I576" s="20">
        <f>IF(OR(A576&amp;""="",NOT(ISNUMBER(B576)),NOT(ISNUMBER(E576))),"",B576+E576)</f>
        <v/>
      </c>
      <c r="J576" s="18">
        <f>IF(A576&amp;""="","",SUMIFS('المدفوعات'!$C$6:$C$1005,'المدفوعات'!$B$6:$B$1005,A576&amp;""))</f>
        <v/>
      </c>
      <c r="K576" s="18">
        <f>IF(OR(A576&amp;""="",NOT(ISNUMBER(D576))),"",ROUND(D576-J576,2))</f>
        <v/>
      </c>
      <c r="L576" s="6">
        <f>IF(K576="","",IF(K576&lt;=0,"مسددة",IF(AND(ISNUMBER(I576),I576&lt;'الإعدادات'!$B$4),"متأخرة",IF(J576&gt;0,"مدفوعة جزئيًا","مستحقة"))))</f>
        <v/>
      </c>
      <c r="M576" s="21">
        <f>IF(L576="متأخرة",'الإعدادات'!$B$4-I576,"")</f>
        <v/>
      </c>
    </row>
    <row r="577">
      <c r="A577" s="5" t="n"/>
      <c r="B577" s="13" t="n"/>
      <c r="C577" s="5" t="n"/>
      <c r="D577" s="16" t="n"/>
      <c r="E577" s="14" t="n"/>
      <c r="F577" s="5" t="n"/>
      <c r="G577" s="6">
        <f>IF(C577&amp;""="","",IFERROR(INDEX('المشاريع'!$B$6:$B$205,MATCH(C577&amp;"",'المشاريع'!$A$6:$A$205,0))&amp;"","كود غير موجود"))</f>
        <v/>
      </c>
      <c r="H577" s="6">
        <f>IF(C577&amp;""="","",IFERROR(INDEX('المشاريع'!$C$6:$C$205,MATCH(C577&amp;"",'المشاريع'!$A$6:$A$205,0))&amp;"","كود غير موجود"))</f>
        <v/>
      </c>
      <c r="I577" s="20">
        <f>IF(OR(A577&amp;""="",NOT(ISNUMBER(B577)),NOT(ISNUMBER(E577))),"",B577+E577)</f>
        <v/>
      </c>
      <c r="J577" s="18">
        <f>IF(A577&amp;""="","",SUMIFS('المدفوعات'!$C$6:$C$1005,'المدفوعات'!$B$6:$B$1005,A577&amp;""))</f>
        <v/>
      </c>
      <c r="K577" s="18">
        <f>IF(OR(A577&amp;""="",NOT(ISNUMBER(D577))),"",ROUND(D577-J577,2))</f>
        <v/>
      </c>
      <c r="L577" s="6">
        <f>IF(K577="","",IF(K577&lt;=0,"مسددة",IF(AND(ISNUMBER(I577),I577&lt;'الإعدادات'!$B$4),"متأخرة",IF(J577&gt;0,"مدفوعة جزئيًا","مستحقة"))))</f>
        <v/>
      </c>
      <c r="M577" s="21">
        <f>IF(L577="متأخرة",'الإعدادات'!$B$4-I577,"")</f>
        <v/>
      </c>
    </row>
    <row r="578">
      <c r="A578" s="5" t="n"/>
      <c r="B578" s="13" t="n"/>
      <c r="C578" s="5" t="n"/>
      <c r="D578" s="16" t="n"/>
      <c r="E578" s="14" t="n"/>
      <c r="F578" s="5" t="n"/>
      <c r="G578" s="6">
        <f>IF(C578&amp;""="","",IFERROR(INDEX('المشاريع'!$B$6:$B$205,MATCH(C578&amp;"",'المشاريع'!$A$6:$A$205,0))&amp;"","كود غير موجود"))</f>
        <v/>
      </c>
      <c r="H578" s="6">
        <f>IF(C578&amp;""="","",IFERROR(INDEX('المشاريع'!$C$6:$C$205,MATCH(C578&amp;"",'المشاريع'!$A$6:$A$205,0))&amp;"","كود غير موجود"))</f>
        <v/>
      </c>
      <c r="I578" s="20">
        <f>IF(OR(A578&amp;""="",NOT(ISNUMBER(B578)),NOT(ISNUMBER(E578))),"",B578+E578)</f>
        <v/>
      </c>
      <c r="J578" s="18">
        <f>IF(A578&amp;""="","",SUMIFS('المدفوعات'!$C$6:$C$1005,'المدفوعات'!$B$6:$B$1005,A578&amp;""))</f>
        <v/>
      </c>
      <c r="K578" s="18">
        <f>IF(OR(A578&amp;""="",NOT(ISNUMBER(D578))),"",ROUND(D578-J578,2))</f>
        <v/>
      </c>
      <c r="L578" s="6">
        <f>IF(K578="","",IF(K578&lt;=0,"مسددة",IF(AND(ISNUMBER(I578),I578&lt;'الإعدادات'!$B$4),"متأخرة",IF(J578&gt;0,"مدفوعة جزئيًا","مستحقة"))))</f>
        <v/>
      </c>
      <c r="M578" s="21">
        <f>IF(L578="متأخرة",'الإعدادات'!$B$4-I578,"")</f>
        <v/>
      </c>
    </row>
    <row r="579">
      <c r="A579" s="5" t="n"/>
      <c r="B579" s="13" t="n"/>
      <c r="C579" s="5" t="n"/>
      <c r="D579" s="16" t="n"/>
      <c r="E579" s="14" t="n"/>
      <c r="F579" s="5" t="n"/>
      <c r="G579" s="6">
        <f>IF(C579&amp;""="","",IFERROR(INDEX('المشاريع'!$B$6:$B$205,MATCH(C579&amp;"",'المشاريع'!$A$6:$A$205,0))&amp;"","كود غير موجود"))</f>
        <v/>
      </c>
      <c r="H579" s="6">
        <f>IF(C579&amp;""="","",IFERROR(INDEX('المشاريع'!$C$6:$C$205,MATCH(C579&amp;"",'المشاريع'!$A$6:$A$205,0))&amp;"","كود غير موجود"))</f>
        <v/>
      </c>
      <c r="I579" s="20">
        <f>IF(OR(A579&amp;""="",NOT(ISNUMBER(B579)),NOT(ISNUMBER(E579))),"",B579+E579)</f>
        <v/>
      </c>
      <c r="J579" s="18">
        <f>IF(A579&amp;""="","",SUMIFS('المدفوعات'!$C$6:$C$1005,'المدفوعات'!$B$6:$B$1005,A579&amp;""))</f>
        <v/>
      </c>
      <c r="K579" s="18">
        <f>IF(OR(A579&amp;""="",NOT(ISNUMBER(D579))),"",ROUND(D579-J579,2))</f>
        <v/>
      </c>
      <c r="L579" s="6">
        <f>IF(K579="","",IF(K579&lt;=0,"مسددة",IF(AND(ISNUMBER(I579),I579&lt;'الإعدادات'!$B$4),"متأخرة",IF(J579&gt;0,"مدفوعة جزئيًا","مستحقة"))))</f>
        <v/>
      </c>
      <c r="M579" s="21">
        <f>IF(L579="متأخرة",'الإعدادات'!$B$4-I579,"")</f>
        <v/>
      </c>
    </row>
    <row r="580">
      <c r="A580" s="5" t="n"/>
      <c r="B580" s="13" t="n"/>
      <c r="C580" s="5" t="n"/>
      <c r="D580" s="16" t="n"/>
      <c r="E580" s="14" t="n"/>
      <c r="F580" s="5" t="n"/>
      <c r="G580" s="6">
        <f>IF(C580&amp;""="","",IFERROR(INDEX('المشاريع'!$B$6:$B$205,MATCH(C580&amp;"",'المشاريع'!$A$6:$A$205,0))&amp;"","كود غير موجود"))</f>
        <v/>
      </c>
      <c r="H580" s="6">
        <f>IF(C580&amp;""="","",IFERROR(INDEX('المشاريع'!$C$6:$C$205,MATCH(C580&amp;"",'المشاريع'!$A$6:$A$205,0))&amp;"","كود غير موجود"))</f>
        <v/>
      </c>
      <c r="I580" s="20">
        <f>IF(OR(A580&amp;""="",NOT(ISNUMBER(B580)),NOT(ISNUMBER(E580))),"",B580+E580)</f>
        <v/>
      </c>
      <c r="J580" s="18">
        <f>IF(A580&amp;""="","",SUMIFS('المدفوعات'!$C$6:$C$1005,'المدفوعات'!$B$6:$B$1005,A580&amp;""))</f>
        <v/>
      </c>
      <c r="K580" s="18">
        <f>IF(OR(A580&amp;""="",NOT(ISNUMBER(D580))),"",ROUND(D580-J580,2))</f>
        <v/>
      </c>
      <c r="L580" s="6">
        <f>IF(K580="","",IF(K580&lt;=0,"مسددة",IF(AND(ISNUMBER(I580),I580&lt;'الإعدادات'!$B$4),"متأخرة",IF(J580&gt;0,"مدفوعة جزئيًا","مستحقة"))))</f>
        <v/>
      </c>
      <c r="M580" s="21">
        <f>IF(L580="متأخرة",'الإعدادات'!$B$4-I580,"")</f>
        <v/>
      </c>
    </row>
    <row r="581">
      <c r="A581" s="5" t="n"/>
      <c r="B581" s="13" t="n"/>
      <c r="C581" s="5" t="n"/>
      <c r="D581" s="16" t="n"/>
      <c r="E581" s="14" t="n"/>
      <c r="F581" s="5" t="n"/>
      <c r="G581" s="6">
        <f>IF(C581&amp;""="","",IFERROR(INDEX('المشاريع'!$B$6:$B$205,MATCH(C581&amp;"",'المشاريع'!$A$6:$A$205,0))&amp;"","كود غير موجود"))</f>
        <v/>
      </c>
      <c r="H581" s="6">
        <f>IF(C581&amp;""="","",IFERROR(INDEX('المشاريع'!$C$6:$C$205,MATCH(C581&amp;"",'المشاريع'!$A$6:$A$205,0))&amp;"","كود غير موجود"))</f>
        <v/>
      </c>
      <c r="I581" s="20">
        <f>IF(OR(A581&amp;""="",NOT(ISNUMBER(B581)),NOT(ISNUMBER(E581))),"",B581+E581)</f>
        <v/>
      </c>
      <c r="J581" s="18">
        <f>IF(A581&amp;""="","",SUMIFS('المدفوعات'!$C$6:$C$1005,'المدفوعات'!$B$6:$B$1005,A581&amp;""))</f>
        <v/>
      </c>
      <c r="K581" s="18">
        <f>IF(OR(A581&amp;""="",NOT(ISNUMBER(D581))),"",ROUND(D581-J581,2))</f>
        <v/>
      </c>
      <c r="L581" s="6">
        <f>IF(K581="","",IF(K581&lt;=0,"مسددة",IF(AND(ISNUMBER(I581),I581&lt;'الإعدادات'!$B$4),"متأخرة",IF(J581&gt;0,"مدفوعة جزئيًا","مستحقة"))))</f>
        <v/>
      </c>
      <c r="M581" s="21">
        <f>IF(L581="متأخرة",'الإعدادات'!$B$4-I581,"")</f>
        <v/>
      </c>
    </row>
    <row r="582">
      <c r="A582" s="5" t="n"/>
      <c r="B582" s="13" t="n"/>
      <c r="C582" s="5" t="n"/>
      <c r="D582" s="16" t="n"/>
      <c r="E582" s="14" t="n"/>
      <c r="F582" s="5" t="n"/>
      <c r="G582" s="6">
        <f>IF(C582&amp;""="","",IFERROR(INDEX('المشاريع'!$B$6:$B$205,MATCH(C582&amp;"",'المشاريع'!$A$6:$A$205,0))&amp;"","كود غير موجود"))</f>
        <v/>
      </c>
      <c r="H582" s="6">
        <f>IF(C582&amp;""="","",IFERROR(INDEX('المشاريع'!$C$6:$C$205,MATCH(C582&amp;"",'المشاريع'!$A$6:$A$205,0))&amp;"","كود غير موجود"))</f>
        <v/>
      </c>
      <c r="I582" s="20">
        <f>IF(OR(A582&amp;""="",NOT(ISNUMBER(B582)),NOT(ISNUMBER(E582))),"",B582+E582)</f>
        <v/>
      </c>
      <c r="J582" s="18">
        <f>IF(A582&amp;""="","",SUMIFS('المدفوعات'!$C$6:$C$1005,'المدفوعات'!$B$6:$B$1005,A582&amp;""))</f>
        <v/>
      </c>
      <c r="K582" s="18">
        <f>IF(OR(A582&amp;""="",NOT(ISNUMBER(D582))),"",ROUND(D582-J582,2))</f>
        <v/>
      </c>
      <c r="L582" s="6">
        <f>IF(K582="","",IF(K582&lt;=0,"مسددة",IF(AND(ISNUMBER(I582),I582&lt;'الإعدادات'!$B$4),"متأخرة",IF(J582&gt;0,"مدفوعة جزئيًا","مستحقة"))))</f>
        <v/>
      </c>
      <c r="M582" s="21">
        <f>IF(L582="متأخرة",'الإعدادات'!$B$4-I582,"")</f>
        <v/>
      </c>
    </row>
    <row r="583">
      <c r="A583" s="5" t="n"/>
      <c r="B583" s="13" t="n"/>
      <c r="C583" s="5" t="n"/>
      <c r="D583" s="16" t="n"/>
      <c r="E583" s="14" t="n"/>
      <c r="F583" s="5" t="n"/>
      <c r="G583" s="6">
        <f>IF(C583&amp;""="","",IFERROR(INDEX('المشاريع'!$B$6:$B$205,MATCH(C583&amp;"",'المشاريع'!$A$6:$A$205,0))&amp;"","كود غير موجود"))</f>
        <v/>
      </c>
      <c r="H583" s="6">
        <f>IF(C583&amp;""="","",IFERROR(INDEX('المشاريع'!$C$6:$C$205,MATCH(C583&amp;"",'المشاريع'!$A$6:$A$205,0))&amp;"","كود غير موجود"))</f>
        <v/>
      </c>
      <c r="I583" s="20">
        <f>IF(OR(A583&amp;""="",NOT(ISNUMBER(B583)),NOT(ISNUMBER(E583))),"",B583+E583)</f>
        <v/>
      </c>
      <c r="J583" s="18">
        <f>IF(A583&amp;""="","",SUMIFS('المدفوعات'!$C$6:$C$1005,'المدفوعات'!$B$6:$B$1005,A583&amp;""))</f>
        <v/>
      </c>
      <c r="K583" s="18">
        <f>IF(OR(A583&amp;""="",NOT(ISNUMBER(D583))),"",ROUND(D583-J583,2))</f>
        <v/>
      </c>
      <c r="L583" s="6">
        <f>IF(K583="","",IF(K583&lt;=0,"مسددة",IF(AND(ISNUMBER(I583),I583&lt;'الإعدادات'!$B$4),"متأخرة",IF(J583&gt;0,"مدفوعة جزئيًا","مستحقة"))))</f>
        <v/>
      </c>
      <c r="M583" s="21">
        <f>IF(L583="متأخرة",'الإعدادات'!$B$4-I583,"")</f>
        <v/>
      </c>
    </row>
    <row r="584">
      <c r="A584" s="5" t="n"/>
      <c r="B584" s="13" t="n"/>
      <c r="C584" s="5" t="n"/>
      <c r="D584" s="16" t="n"/>
      <c r="E584" s="14" t="n"/>
      <c r="F584" s="5" t="n"/>
      <c r="G584" s="6">
        <f>IF(C584&amp;""="","",IFERROR(INDEX('المشاريع'!$B$6:$B$205,MATCH(C584&amp;"",'المشاريع'!$A$6:$A$205,0))&amp;"","كود غير موجود"))</f>
        <v/>
      </c>
      <c r="H584" s="6">
        <f>IF(C584&amp;""="","",IFERROR(INDEX('المشاريع'!$C$6:$C$205,MATCH(C584&amp;"",'المشاريع'!$A$6:$A$205,0))&amp;"","كود غير موجود"))</f>
        <v/>
      </c>
      <c r="I584" s="20">
        <f>IF(OR(A584&amp;""="",NOT(ISNUMBER(B584)),NOT(ISNUMBER(E584))),"",B584+E584)</f>
        <v/>
      </c>
      <c r="J584" s="18">
        <f>IF(A584&amp;""="","",SUMIFS('المدفوعات'!$C$6:$C$1005,'المدفوعات'!$B$6:$B$1005,A584&amp;""))</f>
        <v/>
      </c>
      <c r="K584" s="18">
        <f>IF(OR(A584&amp;""="",NOT(ISNUMBER(D584))),"",ROUND(D584-J584,2))</f>
        <v/>
      </c>
      <c r="L584" s="6">
        <f>IF(K584="","",IF(K584&lt;=0,"مسددة",IF(AND(ISNUMBER(I584),I584&lt;'الإعدادات'!$B$4),"متأخرة",IF(J584&gt;0,"مدفوعة جزئيًا","مستحقة"))))</f>
        <v/>
      </c>
      <c r="M584" s="21">
        <f>IF(L584="متأخرة",'الإعدادات'!$B$4-I584,"")</f>
        <v/>
      </c>
    </row>
    <row r="585">
      <c r="A585" s="5" t="n"/>
      <c r="B585" s="13" t="n"/>
      <c r="C585" s="5" t="n"/>
      <c r="D585" s="16" t="n"/>
      <c r="E585" s="14" t="n"/>
      <c r="F585" s="5" t="n"/>
      <c r="G585" s="6">
        <f>IF(C585&amp;""="","",IFERROR(INDEX('المشاريع'!$B$6:$B$205,MATCH(C585&amp;"",'المشاريع'!$A$6:$A$205,0))&amp;"","كود غير موجود"))</f>
        <v/>
      </c>
      <c r="H585" s="6">
        <f>IF(C585&amp;""="","",IFERROR(INDEX('المشاريع'!$C$6:$C$205,MATCH(C585&amp;"",'المشاريع'!$A$6:$A$205,0))&amp;"","كود غير موجود"))</f>
        <v/>
      </c>
      <c r="I585" s="20">
        <f>IF(OR(A585&amp;""="",NOT(ISNUMBER(B585)),NOT(ISNUMBER(E585))),"",B585+E585)</f>
        <v/>
      </c>
      <c r="J585" s="18">
        <f>IF(A585&amp;""="","",SUMIFS('المدفوعات'!$C$6:$C$1005,'المدفوعات'!$B$6:$B$1005,A585&amp;""))</f>
        <v/>
      </c>
      <c r="K585" s="18">
        <f>IF(OR(A585&amp;""="",NOT(ISNUMBER(D585))),"",ROUND(D585-J585,2))</f>
        <v/>
      </c>
      <c r="L585" s="6">
        <f>IF(K585="","",IF(K585&lt;=0,"مسددة",IF(AND(ISNUMBER(I585),I585&lt;'الإعدادات'!$B$4),"متأخرة",IF(J585&gt;0,"مدفوعة جزئيًا","مستحقة"))))</f>
        <v/>
      </c>
      <c r="M585" s="21">
        <f>IF(L585="متأخرة",'الإعدادات'!$B$4-I585,"")</f>
        <v/>
      </c>
    </row>
    <row r="586">
      <c r="A586" s="5" t="n"/>
      <c r="B586" s="13" t="n"/>
      <c r="C586" s="5" t="n"/>
      <c r="D586" s="16" t="n"/>
      <c r="E586" s="14" t="n"/>
      <c r="F586" s="5" t="n"/>
      <c r="G586" s="6">
        <f>IF(C586&amp;""="","",IFERROR(INDEX('المشاريع'!$B$6:$B$205,MATCH(C586&amp;"",'المشاريع'!$A$6:$A$205,0))&amp;"","كود غير موجود"))</f>
        <v/>
      </c>
      <c r="H586" s="6">
        <f>IF(C586&amp;""="","",IFERROR(INDEX('المشاريع'!$C$6:$C$205,MATCH(C586&amp;"",'المشاريع'!$A$6:$A$205,0))&amp;"","كود غير موجود"))</f>
        <v/>
      </c>
      <c r="I586" s="20">
        <f>IF(OR(A586&amp;""="",NOT(ISNUMBER(B586)),NOT(ISNUMBER(E586))),"",B586+E586)</f>
        <v/>
      </c>
      <c r="J586" s="18">
        <f>IF(A586&amp;""="","",SUMIFS('المدفوعات'!$C$6:$C$1005,'المدفوعات'!$B$6:$B$1005,A586&amp;""))</f>
        <v/>
      </c>
      <c r="K586" s="18">
        <f>IF(OR(A586&amp;""="",NOT(ISNUMBER(D586))),"",ROUND(D586-J586,2))</f>
        <v/>
      </c>
      <c r="L586" s="6">
        <f>IF(K586="","",IF(K586&lt;=0,"مسددة",IF(AND(ISNUMBER(I586),I586&lt;'الإعدادات'!$B$4),"متأخرة",IF(J586&gt;0,"مدفوعة جزئيًا","مستحقة"))))</f>
        <v/>
      </c>
      <c r="M586" s="21">
        <f>IF(L586="متأخرة",'الإعدادات'!$B$4-I586,"")</f>
        <v/>
      </c>
    </row>
    <row r="587">
      <c r="A587" s="5" t="n"/>
      <c r="B587" s="13" t="n"/>
      <c r="C587" s="5" t="n"/>
      <c r="D587" s="16" t="n"/>
      <c r="E587" s="14" t="n"/>
      <c r="F587" s="5" t="n"/>
      <c r="G587" s="6">
        <f>IF(C587&amp;""="","",IFERROR(INDEX('المشاريع'!$B$6:$B$205,MATCH(C587&amp;"",'المشاريع'!$A$6:$A$205,0))&amp;"","كود غير موجود"))</f>
        <v/>
      </c>
      <c r="H587" s="6">
        <f>IF(C587&amp;""="","",IFERROR(INDEX('المشاريع'!$C$6:$C$205,MATCH(C587&amp;"",'المشاريع'!$A$6:$A$205,0))&amp;"","كود غير موجود"))</f>
        <v/>
      </c>
      <c r="I587" s="20">
        <f>IF(OR(A587&amp;""="",NOT(ISNUMBER(B587)),NOT(ISNUMBER(E587))),"",B587+E587)</f>
        <v/>
      </c>
      <c r="J587" s="18">
        <f>IF(A587&amp;""="","",SUMIFS('المدفوعات'!$C$6:$C$1005,'المدفوعات'!$B$6:$B$1005,A587&amp;""))</f>
        <v/>
      </c>
      <c r="K587" s="18">
        <f>IF(OR(A587&amp;""="",NOT(ISNUMBER(D587))),"",ROUND(D587-J587,2))</f>
        <v/>
      </c>
      <c r="L587" s="6">
        <f>IF(K587="","",IF(K587&lt;=0,"مسددة",IF(AND(ISNUMBER(I587),I587&lt;'الإعدادات'!$B$4),"متأخرة",IF(J587&gt;0,"مدفوعة جزئيًا","مستحقة"))))</f>
        <v/>
      </c>
      <c r="M587" s="21">
        <f>IF(L587="متأخرة",'الإعدادات'!$B$4-I587,"")</f>
        <v/>
      </c>
    </row>
    <row r="588">
      <c r="A588" s="5" t="n"/>
      <c r="B588" s="13" t="n"/>
      <c r="C588" s="5" t="n"/>
      <c r="D588" s="16" t="n"/>
      <c r="E588" s="14" t="n"/>
      <c r="F588" s="5" t="n"/>
      <c r="G588" s="6">
        <f>IF(C588&amp;""="","",IFERROR(INDEX('المشاريع'!$B$6:$B$205,MATCH(C588&amp;"",'المشاريع'!$A$6:$A$205,0))&amp;"","كود غير موجود"))</f>
        <v/>
      </c>
      <c r="H588" s="6">
        <f>IF(C588&amp;""="","",IFERROR(INDEX('المشاريع'!$C$6:$C$205,MATCH(C588&amp;"",'المشاريع'!$A$6:$A$205,0))&amp;"","كود غير موجود"))</f>
        <v/>
      </c>
      <c r="I588" s="20">
        <f>IF(OR(A588&amp;""="",NOT(ISNUMBER(B588)),NOT(ISNUMBER(E588))),"",B588+E588)</f>
        <v/>
      </c>
      <c r="J588" s="18">
        <f>IF(A588&amp;""="","",SUMIFS('المدفوعات'!$C$6:$C$1005,'المدفوعات'!$B$6:$B$1005,A588&amp;""))</f>
        <v/>
      </c>
      <c r="K588" s="18">
        <f>IF(OR(A588&amp;""="",NOT(ISNUMBER(D588))),"",ROUND(D588-J588,2))</f>
        <v/>
      </c>
      <c r="L588" s="6">
        <f>IF(K588="","",IF(K588&lt;=0,"مسددة",IF(AND(ISNUMBER(I588),I588&lt;'الإعدادات'!$B$4),"متأخرة",IF(J588&gt;0,"مدفوعة جزئيًا","مستحقة"))))</f>
        <v/>
      </c>
      <c r="M588" s="21">
        <f>IF(L588="متأخرة",'الإعدادات'!$B$4-I588,"")</f>
        <v/>
      </c>
    </row>
    <row r="589">
      <c r="A589" s="5" t="n"/>
      <c r="B589" s="13" t="n"/>
      <c r="C589" s="5" t="n"/>
      <c r="D589" s="16" t="n"/>
      <c r="E589" s="14" t="n"/>
      <c r="F589" s="5" t="n"/>
      <c r="G589" s="6">
        <f>IF(C589&amp;""="","",IFERROR(INDEX('المشاريع'!$B$6:$B$205,MATCH(C589&amp;"",'المشاريع'!$A$6:$A$205,0))&amp;"","كود غير موجود"))</f>
        <v/>
      </c>
      <c r="H589" s="6">
        <f>IF(C589&amp;""="","",IFERROR(INDEX('المشاريع'!$C$6:$C$205,MATCH(C589&amp;"",'المشاريع'!$A$6:$A$205,0))&amp;"","كود غير موجود"))</f>
        <v/>
      </c>
      <c r="I589" s="20">
        <f>IF(OR(A589&amp;""="",NOT(ISNUMBER(B589)),NOT(ISNUMBER(E589))),"",B589+E589)</f>
        <v/>
      </c>
      <c r="J589" s="18">
        <f>IF(A589&amp;""="","",SUMIFS('المدفوعات'!$C$6:$C$1005,'المدفوعات'!$B$6:$B$1005,A589&amp;""))</f>
        <v/>
      </c>
      <c r="K589" s="18">
        <f>IF(OR(A589&amp;""="",NOT(ISNUMBER(D589))),"",ROUND(D589-J589,2))</f>
        <v/>
      </c>
      <c r="L589" s="6">
        <f>IF(K589="","",IF(K589&lt;=0,"مسددة",IF(AND(ISNUMBER(I589),I589&lt;'الإعدادات'!$B$4),"متأخرة",IF(J589&gt;0,"مدفوعة جزئيًا","مستحقة"))))</f>
        <v/>
      </c>
      <c r="M589" s="21">
        <f>IF(L589="متأخرة",'الإعدادات'!$B$4-I589,"")</f>
        <v/>
      </c>
    </row>
    <row r="590">
      <c r="A590" s="5" t="n"/>
      <c r="B590" s="13" t="n"/>
      <c r="C590" s="5" t="n"/>
      <c r="D590" s="16" t="n"/>
      <c r="E590" s="14" t="n"/>
      <c r="F590" s="5" t="n"/>
      <c r="G590" s="6">
        <f>IF(C590&amp;""="","",IFERROR(INDEX('المشاريع'!$B$6:$B$205,MATCH(C590&amp;"",'المشاريع'!$A$6:$A$205,0))&amp;"","كود غير موجود"))</f>
        <v/>
      </c>
      <c r="H590" s="6">
        <f>IF(C590&amp;""="","",IFERROR(INDEX('المشاريع'!$C$6:$C$205,MATCH(C590&amp;"",'المشاريع'!$A$6:$A$205,0))&amp;"","كود غير موجود"))</f>
        <v/>
      </c>
      <c r="I590" s="20">
        <f>IF(OR(A590&amp;""="",NOT(ISNUMBER(B590)),NOT(ISNUMBER(E590))),"",B590+E590)</f>
        <v/>
      </c>
      <c r="J590" s="18">
        <f>IF(A590&amp;""="","",SUMIFS('المدفوعات'!$C$6:$C$1005,'المدفوعات'!$B$6:$B$1005,A590&amp;""))</f>
        <v/>
      </c>
      <c r="K590" s="18">
        <f>IF(OR(A590&amp;""="",NOT(ISNUMBER(D590))),"",ROUND(D590-J590,2))</f>
        <v/>
      </c>
      <c r="L590" s="6">
        <f>IF(K590="","",IF(K590&lt;=0,"مسددة",IF(AND(ISNUMBER(I590),I590&lt;'الإعدادات'!$B$4),"متأخرة",IF(J590&gt;0,"مدفوعة جزئيًا","مستحقة"))))</f>
        <v/>
      </c>
      <c r="M590" s="21">
        <f>IF(L590="متأخرة",'الإعدادات'!$B$4-I590,"")</f>
        <v/>
      </c>
    </row>
    <row r="591">
      <c r="A591" s="5" t="n"/>
      <c r="B591" s="13" t="n"/>
      <c r="C591" s="5" t="n"/>
      <c r="D591" s="16" t="n"/>
      <c r="E591" s="14" t="n"/>
      <c r="F591" s="5" t="n"/>
      <c r="G591" s="6">
        <f>IF(C591&amp;""="","",IFERROR(INDEX('المشاريع'!$B$6:$B$205,MATCH(C591&amp;"",'المشاريع'!$A$6:$A$205,0))&amp;"","كود غير موجود"))</f>
        <v/>
      </c>
      <c r="H591" s="6">
        <f>IF(C591&amp;""="","",IFERROR(INDEX('المشاريع'!$C$6:$C$205,MATCH(C591&amp;"",'المشاريع'!$A$6:$A$205,0))&amp;"","كود غير موجود"))</f>
        <v/>
      </c>
      <c r="I591" s="20">
        <f>IF(OR(A591&amp;""="",NOT(ISNUMBER(B591)),NOT(ISNUMBER(E591))),"",B591+E591)</f>
        <v/>
      </c>
      <c r="J591" s="18">
        <f>IF(A591&amp;""="","",SUMIFS('المدفوعات'!$C$6:$C$1005,'المدفوعات'!$B$6:$B$1005,A591&amp;""))</f>
        <v/>
      </c>
      <c r="K591" s="18">
        <f>IF(OR(A591&amp;""="",NOT(ISNUMBER(D591))),"",ROUND(D591-J591,2))</f>
        <v/>
      </c>
      <c r="L591" s="6">
        <f>IF(K591="","",IF(K591&lt;=0,"مسددة",IF(AND(ISNUMBER(I591),I591&lt;'الإعدادات'!$B$4),"متأخرة",IF(J591&gt;0,"مدفوعة جزئيًا","مستحقة"))))</f>
        <v/>
      </c>
      <c r="M591" s="21">
        <f>IF(L591="متأخرة",'الإعدادات'!$B$4-I591,"")</f>
        <v/>
      </c>
    </row>
    <row r="592">
      <c r="A592" s="5" t="n"/>
      <c r="B592" s="13" t="n"/>
      <c r="C592" s="5" t="n"/>
      <c r="D592" s="16" t="n"/>
      <c r="E592" s="14" t="n"/>
      <c r="F592" s="5" t="n"/>
      <c r="G592" s="6">
        <f>IF(C592&amp;""="","",IFERROR(INDEX('المشاريع'!$B$6:$B$205,MATCH(C592&amp;"",'المشاريع'!$A$6:$A$205,0))&amp;"","كود غير موجود"))</f>
        <v/>
      </c>
      <c r="H592" s="6">
        <f>IF(C592&amp;""="","",IFERROR(INDEX('المشاريع'!$C$6:$C$205,MATCH(C592&amp;"",'المشاريع'!$A$6:$A$205,0))&amp;"","كود غير موجود"))</f>
        <v/>
      </c>
      <c r="I592" s="20">
        <f>IF(OR(A592&amp;""="",NOT(ISNUMBER(B592)),NOT(ISNUMBER(E592))),"",B592+E592)</f>
        <v/>
      </c>
      <c r="J592" s="18">
        <f>IF(A592&amp;""="","",SUMIFS('المدفوعات'!$C$6:$C$1005,'المدفوعات'!$B$6:$B$1005,A592&amp;""))</f>
        <v/>
      </c>
      <c r="K592" s="18">
        <f>IF(OR(A592&amp;""="",NOT(ISNUMBER(D592))),"",ROUND(D592-J592,2))</f>
        <v/>
      </c>
      <c r="L592" s="6">
        <f>IF(K592="","",IF(K592&lt;=0,"مسددة",IF(AND(ISNUMBER(I592),I592&lt;'الإعدادات'!$B$4),"متأخرة",IF(J592&gt;0,"مدفوعة جزئيًا","مستحقة"))))</f>
        <v/>
      </c>
      <c r="M592" s="21">
        <f>IF(L592="متأخرة",'الإعدادات'!$B$4-I592,"")</f>
        <v/>
      </c>
    </row>
    <row r="593">
      <c r="A593" s="5" t="n"/>
      <c r="B593" s="13" t="n"/>
      <c r="C593" s="5" t="n"/>
      <c r="D593" s="16" t="n"/>
      <c r="E593" s="14" t="n"/>
      <c r="F593" s="5" t="n"/>
      <c r="G593" s="6">
        <f>IF(C593&amp;""="","",IFERROR(INDEX('المشاريع'!$B$6:$B$205,MATCH(C593&amp;"",'المشاريع'!$A$6:$A$205,0))&amp;"","كود غير موجود"))</f>
        <v/>
      </c>
      <c r="H593" s="6">
        <f>IF(C593&amp;""="","",IFERROR(INDEX('المشاريع'!$C$6:$C$205,MATCH(C593&amp;"",'المشاريع'!$A$6:$A$205,0))&amp;"","كود غير موجود"))</f>
        <v/>
      </c>
      <c r="I593" s="20">
        <f>IF(OR(A593&amp;""="",NOT(ISNUMBER(B593)),NOT(ISNUMBER(E593))),"",B593+E593)</f>
        <v/>
      </c>
      <c r="J593" s="18">
        <f>IF(A593&amp;""="","",SUMIFS('المدفوعات'!$C$6:$C$1005,'المدفوعات'!$B$6:$B$1005,A593&amp;""))</f>
        <v/>
      </c>
      <c r="K593" s="18">
        <f>IF(OR(A593&amp;""="",NOT(ISNUMBER(D593))),"",ROUND(D593-J593,2))</f>
        <v/>
      </c>
      <c r="L593" s="6">
        <f>IF(K593="","",IF(K593&lt;=0,"مسددة",IF(AND(ISNUMBER(I593),I593&lt;'الإعدادات'!$B$4),"متأخرة",IF(J593&gt;0,"مدفوعة جزئيًا","مستحقة"))))</f>
        <v/>
      </c>
      <c r="M593" s="21">
        <f>IF(L593="متأخرة",'الإعدادات'!$B$4-I593,"")</f>
        <v/>
      </c>
    </row>
    <row r="594">
      <c r="A594" s="5" t="n"/>
      <c r="B594" s="13" t="n"/>
      <c r="C594" s="5" t="n"/>
      <c r="D594" s="16" t="n"/>
      <c r="E594" s="14" t="n"/>
      <c r="F594" s="5" t="n"/>
      <c r="G594" s="6">
        <f>IF(C594&amp;""="","",IFERROR(INDEX('المشاريع'!$B$6:$B$205,MATCH(C594&amp;"",'المشاريع'!$A$6:$A$205,0))&amp;"","كود غير موجود"))</f>
        <v/>
      </c>
      <c r="H594" s="6">
        <f>IF(C594&amp;""="","",IFERROR(INDEX('المشاريع'!$C$6:$C$205,MATCH(C594&amp;"",'المشاريع'!$A$6:$A$205,0))&amp;"","كود غير موجود"))</f>
        <v/>
      </c>
      <c r="I594" s="20">
        <f>IF(OR(A594&amp;""="",NOT(ISNUMBER(B594)),NOT(ISNUMBER(E594))),"",B594+E594)</f>
        <v/>
      </c>
      <c r="J594" s="18">
        <f>IF(A594&amp;""="","",SUMIFS('المدفوعات'!$C$6:$C$1005,'المدفوعات'!$B$6:$B$1005,A594&amp;""))</f>
        <v/>
      </c>
      <c r="K594" s="18">
        <f>IF(OR(A594&amp;""="",NOT(ISNUMBER(D594))),"",ROUND(D594-J594,2))</f>
        <v/>
      </c>
      <c r="L594" s="6">
        <f>IF(K594="","",IF(K594&lt;=0,"مسددة",IF(AND(ISNUMBER(I594),I594&lt;'الإعدادات'!$B$4),"متأخرة",IF(J594&gt;0,"مدفوعة جزئيًا","مستحقة"))))</f>
        <v/>
      </c>
      <c r="M594" s="21">
        <f>IF(L594="متأخرة",'الإعدادات'!$B$4-I594,"")</f>
        <v/>
      </c>
    </row>
    <row r="595">
      <c r="A595" s="5" t="n"/>
      <c r="B595" s="13" t="n"/>
      <c r="C595" s="5" t="n"/>
      <c r="D595" s="16" t="n"/>
      <c r="E595" s="14" t="n"/>
      <c r="F595" s="5" t="n"/>
      <c r="G595" s="6">
        <f>IF(C595&amp;""="","",IFERROR(INDEX('المشاريع'!$B$6:$B$205,MATCH(C595&amp;"",'المشاريع'!$A$6:$A$205,0))&amp;"","كود غير موجود"))</f>
        <v/>
      </c>
      <c r="H595" s="6">
        <f>IF(C595&amp;""="","",IFERROR(INDEX('المشاريع'!$C$6:$C$205,MATCH(C595&amp;"",'المشاريع'!$A$6:$A$205,0))&amp;"","كود غير موجود"))</f>
        <v/>
      </c>
      <c r="I595" s="20">
        <f>IF(OR(A595&amp;""="",NOT(ISNUMBER(B595)),NOT(ISNUMBER(E595))),"",B595+E595)</f>
        <v/>
      </c>
      <c r="J595" s="18">
        <f>IF(A595&amp;""="","",SUMIFS('المدفوعات'!$C$6:$C$1005,'المدفوعات'!$B$6:$B$1005,A595&amp;""))</f>
        <v/>
      </c>
      <c r="K595" s="18">
        <f>IF(OR(A595&amp;""="",NOT(ISNUMBER(D595))),"",ROUND(D595-J595,2))</f>
        <v/>
      </c>
      <c r="L595" s="6">
        <f>IF(K595="","",IF(K595&lt;=0,"مسددة",IF(AND(ISNUMBER(I595),I595&lt;'الإعدادات'!$B$4),"متأخرة",IF(J595&gt;0,"مدفوعة جزئيًا","مستحقة"))))</f>
        <v/>
      </c>
      <c r="M595" s="21">
        <f>IF(L595="متأخرة",'الإعدادات'!$B$4-I595,"")</f>
        <v/>
      </c>
    </row>
    <row r="596">
      <c r="A596" s="5" t="n"/>
      <c r="B596" s="13" t="n"/>
      <c r="C596" s="5" t="n"/>
      <c r="D596" s="16" t="n"/>
      <c r="E596" s="14" t="n"/>
      <c r="F596" s="5" t="n"/>
      <c r="G596" s="6">
        <f>IF(C596&amp;""="","",IFERROR(INDEX('المشاريع'!$B$6:$B$205,MATCH(C596&amp;"",'المشاريع'!$A$6:$A$205,0))&amp;"","كود غير موجود"))</f>
        <v/>
      </c>
      <c r="H596" s="6">
        <f>IF(C596&amp;""="","",IFERROR(INDEX('المشاريع'!$C$6:$C$205,MATCH(C596&amp;"",'المشاريع'!$A$6:$A$205,0))&amp;"","كود غير موجود"))</f>
        <v/>
      </c>
      <c r="I596" s="20">
        <f>IF(OR(A596&amp;""="",NOT(ISNUMBER(B596)),NOT(ISNUMBER(E596))),"",B596+E596)</f>
        <v/>
      </c>
      <c r="J596" s="18">
        <f>IF(A596&amp;""="","",SUMIFS('المدفوعات'!$C$6:$C$1005,'المدفوعات'!$B$6:$B$1005,A596&amp;""))</f>
        <v/>
      </c>
      <c r="K596" s="18">
        <f>IF(OR(A596&amp;""="",NOT(ISNUMBER(D596))),"",ROUND(D596-J596,2))</f>
        <v/>
      </c>
      <c r="L596" s="6">
        <f>IF(K596="","",IF(K596&lt;=0,"مسددة",IF(AND(ISNUMBER(I596),I596&lt;'الإعدادات'!$B$4),"متأخرة",IF(J596&gt;0,"مدفوعة جزئيًا","مستحقة"))))</f>
        <v/>
      </c>
      <c r="M596" s="21">
        <f>IF(L596="متأخرة",'الإعدادات'!$B$4-I596,"")</f>
        <v/>
      </c>
    </row>
    <row r="597">
      <c r="A597" s="5" t="n"/>
      <c r="B597" s="13" t="n"/>
      <c r="C597" s="5" t="n"/>
      <c r="D597" s="16" t="n"/>
      <c r="E597" s="14" t="n"/>
      <c r="F597" s="5" t="n"/>
      <c r="G597" s="6">
        <f>IF(C597&amp;""="","",IFERROR(INDEX('المشاريع'!$B$6:$B$205,MATCH(C597&amp;"",'المشاريع'!$A$6:$A$205,0))&amp;"","كود غير موجود"))</f>
        <v/>
      </c>
      <c r="H597" s="6">
        <f>IF(C597&amp;""="","",IFERROR(INDEX('المشاريع'!$C$6:$C$205,MATCH(C597&amp;"",'المشاريع'!$A$6:$A$205,0))&amp;"","كود غير موجود"))</f>
        <v/>
      </c>
      <c r="I597" s="20">
        <f>IF(OR(A597&amp;""="",NOT(ISNUMBER(B597)),NOT(ISNUMBER(E597))),"",B597+E597)</f>
        <v/>
      </c>
      <c r="J597" s="18">
        <f>IF(A597&amp;""="","",SUMIFS('المدفوعات'!$C$6:$C$1005,'المدفوعات'!$B$6:$B$1005,A597&amp;""))</f>
        <v/>
      </c>
      <c r="K597" s="18">
        <f>IF(OR(A597&amp;""="",NOT(ISNUMBER(D597))),"",ROUND(D597-J597,2))</f>
        <v/>
      </c>
      <c r="L597" s="6">
        <f>IF(K597="","",IF(K597&lt;=0,"مسددة",IF(AND(ISNUMBER(I597),I597&lt;'الإعدادات'!$B$4),"متأخرة",IF(J597&gt;0,"مدفوعة جزئيًا","مستحقة"))))</f>
        <v/>
      </c>
      <c r="M597" s="21">
        <f>IF(L597="متأخرة",'الإعدادات'!$B$4-I597,"")</f>
        <v/>
      </c>
    </row>
    <row r="598">
      <c r="A598" s="5" t="n"/>
      <c r="B598" s="13" t="n"/>
      <c r="C598" s="5" t="n"/>
      <c r="D598" s="16" t="n"/>
      <c r="E598" s="14" t="n"/>
      <c r="F598" s="5" t="n"/>
      <c r="G598" s="6">
        <f>IF(C598&amp;""="","",IFERROR(INDEX('المشاريع'!$B$6:$B$205,MATCH(C598&amp;"",'المشاريع'!$A$6:$A$205,0))&amp;"","كود غير موجود"))</f>
        <v/>
      </c>
      <c r="H598" s="6">
        <f>IF(C598&amp;""="","",IFERROR(INDEX('المشاريع'!$C$6:$C$205,MATCH(C598&amp;"",'المشاريع'!$A$6:$A$205,0))&amp;"","كود غير موجود"))</f>
        <v/>
      </c>
      <c r="I598" s="20">
        <f>IF(OR(A598&amp;""="",NOT(ISNUMBER(B598)),NOT(ISNUMBER(E598))),"",B598+E598)</f>
        <v/>
      </c>
      <c r="J598" s="18">
        <f>IF(A598&amp;""="","",SUMIFS('المدفوعات'!$C$6:$C$1005,'المدفوعات'!$B$6:$B$1005,A598&amp;""))</f>
        <v/>
      </c>
      <c r="K598" s="18">
        <f>IF(OR(A598&amp;""="",NOT(ISNUMBER(D598))),"",ROUND(D598-J598,2))</f>
        <v/>
      </c>
      <c r="L598" s="6">
        <f>IF(K598="","",IF(K598&lt;=0,"مسددة",IF(AND(ISNUMBER(I598),I598&lt;'الإعدادات'!$B$4),"متأخرة",IF(J598&gt;0,"مدفوعة جزئيًا","مستحقة"))))</f>
        <v/>
      </c>
      <c r="M598" s="21">
        <f>IF(L598="متأخرة",'الإعدادات'!$B$4-I598,"")</f>
        <v/>
      </c>
    </row>
    <row r="599">
      <c r="A599" s="5" t="n"/>
      <c r="B599" s="13" t="n"/>
      <c r="C599" s="5" t="n"/>
      <c r="D599" s="16" t="n"/>
      <c r="E599" s="14" t="n"/>
      <c r="F599" s="5" t="n"/>
      <c r="G599" s="6">
        <f>IF(C599&amp;""="","",IFERROR(INDEX('المشاريع'!$B$6:$B$205,MATCH(C599&amp;"",'المشاريع'!$A$6:$A$205,0))&amp;"","كود غير موجود"))</f>
        <v/>
      </c>
      <c r="H599" s="6">
        <f>IF(C599&amp;""="","",IFERROR(INDEX('المشاريع'!$C$6:$C$205,MATCH(C599&amp;"",'المشاريع'!$A$6:$A$205,0))&amp;"","كود غير موجود"))</f>
        <v/>
      </c>
      <c r="I599" s="20">
        <f>IF(OR(A599&amp;""="",NOT(ISNUMBER(B599)),NOT(ISNUMBER(E599))),"",B599+E599)</f>
        <v/>
      </c>
      <c r="J599" s="18">
        <f>IF(A599&amp;""="","",SUMIFS('المدفوعات'!$C$6:$C$1005,'المدفوعات'!$B$6:$B$1005,A599&amp;""))</f>
        <v/>
      </c>
      <c r="K599" s="18">
        <f>IF(OR(A599&amp;""="",NOT(ISNUMBER(D599))),"",ROUND(D599-J599,2))</f>
        <v/>
      </c>
      <c r="L599" s="6">
        <f>IF(K599="","",IF(K599&lt;=0,"مسددة",IF(AND(ISNUMBER(I599),I599&lt;'الإعدادات'!$B$4),"متأخرة",IF(J599&gt;0,"مدفوعة جزئيًا","مستحقة"))))</f>
        <v/>
      </c>
      <c r="M599" s="21">
        <f>IF(L599="متأخرة",'الإعدادات'!$B$4-I599,"")</f>
        <v/>
      </c>
    </row>
    <row r="600">
      <c r="A600" s="5" t="n"/>
      <c r="B600" s="13" t="n"/>
      <c r="C600" s="5" t="n"/>
      <c r="D600" s="16" t="n"/>
      <c r="E600" s="14" t="n"/>
      <c r="F600" s="5" t="n"/>
      <c r="G600" s="6">
        <f>IF(C600&amp;""="","",IFERROR(INDEX('المشاريع'!$B$6:$B$205,MATCH(C600&amp;"",'المشاريع'!$A$6:$A$205,0))&amp;"","كود غير موجود"))</f>
        <v/>
      </c>
      <c r="H600" s="6">
        <f>IF(C600&amp;""="","",IFERROR(INDEX('المشاريع'!$C$6:$C$205,MATCH(C600&amp;"",'المشاريع'!$A$6:$A$205,0))&amp;"","كود غير موجود"))</f>
        <v/>
      </c>
      <c r="I600" s="20">
        <f>IF(OR(A600&amp;""="",NOT(ISNUMBER(B600)),NOT(ISNUMBER(E600))),"",B600+E600)</f>
        <v/>
      </c>
      <c r="J600" s="18">
        <f>IF(A600&amp;""="","",SUMIFS('المدفوعات'!$C$6:$C$1005,'المدفوعات'!$B$6:$B$1005,A600&amp;""))</f>
        <v/>
      </c>
      <c r="K600" s="18">
        <f>IF(OR(A600&amp;""="",NOT(ISNUMBER(D600))),"",ROUND(D600-J600,2))</f>
        <v/>
      </c>
      <c r="L600" s="6">
        <f>IF(K600="","",IF(K600&lt;=0,"مسددة",IF(AND(ISNUMBER(I600),I600&lt;'الإعدادات'!$B$4),"متأخرة",IF(J600&gt;0,"مدفوعة جزئيًا","مستحقة"))))</f>
        <v/>
      </c>
      <c r="M600" s="21">
        <f>IF(L600="متأخرة",'الإعدادات'!$B$4-I600,"")</f>
        <v/>
      </c>
    </row>
    <row r="601">
      <c r="A601" s="5" t="n"/>
      <c r="B601" s="13" t="n"/>
      <c r="C601" s="5" t="n"/>
      <c r="D601" s="16" t="n"/>
      <c r="E601" s="14" t="n"/>
      <c r="F601" s="5" t="n"/>
      <c r="G601" s="6">
        <f>IF(C601&amp;""="","",IFERROR(INDEX('المشاريع'!$B$6:$B$205,MATCH(C601&amp;"",'المشاريع'!$A$6:$A$205,0))&amp;"","كود غير موجود"))</f>
        <v/>
      </c>
      <c r="H601" s="6">
        <f>IF(C601&amp;""="","",IFERROR(INDEX('المشاريع'!$C$6:$C$205,MATCH(C601&amp;"",'المشاريع'!$A$6:$A$205,0))&amp;"","كود غير موجود"))</f>
        <v/>
      </c>
      <c r="I601" s="20">
        <f>IF(OR(A601&amp;""="",NOT(ISNUMBER(B601)),NOT(ISNUMBER(E601))),"",B601+E601)</f>
        <v/>
      </c>
      <c r="J601" s="18">
        <f>IF(A601&amp;""="","",SUMIFS('المدفوعات'!$C$6:$C$1005,'المدفوعات'!$B$6:$B$1005,A601&amp;""))</f>
        <v/>
      </c>
      <c r="K601" s="18">
        <f>IF(OR(A601&amp;""="",NOT(ISNUMBER(D601))),"",ROUND(D601-J601,2))</f>
        <v/>
      </c>
      <c r="L601" s="6">
        <f>IF(K601="","",IF(K601&lt;=0,"مسددة",IF(AND(ISNUMBER(I601),I601&lt;'الإعدادات'!$B$4),"متأخرة",IF(J601&gt;0,"مدفوعة جزئيًا","مستحقة"))))</f>
        <v/>
      </c>
      <c r="M601" s="21">
        <f>IF(L601="متأخرة",'الإعدادات'!$B$4-I601,"")</f>
        <v/>
      </c>
    </row>
    <row r="602">
      <c r="A602" s="5" t="n"/>
      <c r="B602" s="13" t="n"/>
      <c r="C602" s="5" t="n"/>
      <c r="D602" s="16" t="n"/>
      <c r="E602" s="14" t="n"/>
      <c r="F602" s="5" t="n"/>
      <c r="G602" s="6">
        <f>IF(C602&amp;""="","",IFERROR(INDEX('المشاريع'!$B$6:$B$205,MATCH(C602&amp;"",'المشاريع'!$A$6:$A$205,0))&amp;"","كود غير موجود"))</f>
        <v/>
      </c>
      <c r="H602" s="6">
        <f>IF(C602&amp;""="","",IFERROR(INDEX('المشاريع'!$C$6:$C$205,MATCH(C602&amp;"",'المشاريع'!$A$6:$A$205,0))&amp;"","كود غير موجود"))</f>
        <v/>
      </c>
      <c r="I602" s="20">
        <f>IF(OR(A602&amp;""="",NOT(ISNUMBER(B602)),NOT(ISNUMBER(E602))),"",B602+E602)</f>
        <v/>
      </c>
      <c r="J602" s="18">
        <f>IF(A602&amp;""="","",SUMIFS('المدفوعات'!$C$6:$C$1005,'المدفوعات'!$B$6:$B$1005,A602&amp;""))</f>
        <v/>
      </c>
      <c r="K602" s="18">
        <f>IF(OR(A602&amp;""="",NOT(ISNUMBER(D602))),"",ROUND(D602-J602,2))</f>
        <v/>
      </c>
      <c r="L602" s="6">
        <f>IF(K602="","",IF(K602&lt;=0,"مسددة",IF(AND(ISNUMBER(I602),I602&lt;'الإعدادات'!$B$4),"متأخرة",IF(J602&gt;0,"مدفوعة جزئيًا","مستحقة"))))</f>
        <v/>
      </c>
      <c r="M602" s="21">
        <f>IF(L602="متأخرة",'الإعدادات'!$B$4-I602,"")</f>
        <v/>
      </c>
    </row>
    <row r="603">
      <c r="A603" s="5" t="n"/>
      <c r="B603" s="13" t="n"/>
      <c r="C603" s="5" t="n"/>
      <c r="D603" s="16" t="n"/>
      <c r="E603" s="14" t="n"/>
      <c r="F603" s="5" t="n"/>
      <c r="G603" s="6">
        <f>IF(C603&amp;""="","",IFERROR(INDEX('المشاريع'!$B$6:$B$205,MATCH(C603&amp;"",'المشاريع'!$A$6:$A$205,0))&amp;"","كود غير موجود"))</f>
        <v/>
      </c>
      <c r="H603" s="6">
        <f>IF(C603&amp;""="","",IFERROR(INDEX('المشاريع'!$C$6:$C$205,MATCH(C603&amp;"",'المشاريع'!$A$6:$A$205,0))&amp;"","كود غير موجود"))</f>
        <v/>
      </c>
      <c r="I603" s="20">
        <f>IF(OR(A603&amp;""="",NOT(ISNUMBER(B603)),NOT(ISNUMBER(E603))),"",B603+E603)</f>
        <v/>
      </c>
      <c r="J603" s="18">
        <f>IF(A603&amp;""="","",SUMIFS('المدفوعات'!$C$6:$C$1005,'المدفوعات'!$B$6:$B$1005,A603&amp;""))</f>
        <v/>
      </c>
      <c r="K603" s="18">
        <f>IF(OR(A603&amp;""="",NOT(ISNUMBER(D603))),"",ROUND(D603-J603,2))</f>
        <v/>
      </c>
      <c r="L603" s="6">
        <f>IF(K603="","",IF(K603&lt;=0,"مسددة",IF(AND(ISNUMBER(I603),I603&lt;'الإعدادات'!$B$4),"متأخرة",IF(J603&gt;0,"مدفوعة جزئيًا","مستحقة"))))</f>
        <v/>
      </c>
      <c r="M603" s="21">
        <f>IF(L603="متأخرة",'الإعدادات'!$B$4-I603,"")</f>
        <v/>
      </c>
    </row>
    <row r="604">
      <c r="A604" s="5" t="n"/>
      <c r="B604" s="13" t="n"/>
      <c r="C604" s="5" t="n"/>
      <c r="D604" s="16" t="n"/>
      <c r="E604" s="14" t="n"/>
      <c r="F604" s="5" t="n"/>
      <c r="G604" s="6">
        <f>IF(C604&amp;""="","",IFERROR(INDEX('المشاريع'!$B$6:$B$205,MATCH(C604&amp;"",'المشاريع'!$A$6:$A$205,0))&amp;"","كود غير موجود"))</f>
        <v/>
      </c>
      <c r="H604" s="6">
        <f>IF(C604&amp;""="","",IFERROR(INDEX('المشاريع'!$C$6:$C$205,MATCH(C604&amp;"",'المشاريع'!$A$6:$A$205,0))&amp;"","كود غير موجود"))</f>
        <v/>
      </c>
      <c r="I604" s="20">
        <f>IF(OR(A604&amp;""="",NOT(ISNUMBER(B604)),NOT(ISNUMBER(E604))),"",B604+E604)</f>
        <v/>
      </c>
      <c r="J604" s="18">
        <f>IF(A604&amp;""="","",SUMIFS('المدفوعات'!$C$6:$C$1005,'المدفوعات'!$B$6:$B$1005,A604&amp;""))</f>
        <v/>
      </c>
      <c r="K604" s="18">
        <f>IF(OR(A604&amp;""="",NOT(ISNUMBER(D604))),"",ROUND(D604-J604,2))</f>
        <v/>
      </c>
      <c r="L604" s="6">
        <f>IF(K604="","",IF(K604&lt;=0,"مسددة",IF(AND(ISNUMBER(I604),I604&lt;'الإعدادات'!$B$4),"متأخرة",IF(J604&gt;0,"مدفوعة جزئيًا","مستحقة"))))</f>
        <v/>
      </c>
      <c r="M604" s="21">
        <f>IF(L604="متأخرة",'الإعدادات'!$B$4-I604,"")</f>
        <v/>
      </c>
    </row>
    <row r="605">
      <c r="A605" s="5" t="n"/>
      <c r="B605" s="13" t="n"/>
      <c r="C605" s="5" t="n"/>
      <c r="D605" s="16" t="n"/>
      <c r="E605" s="14" t="n"/>
      <c r="F605" s="5" t="n"/>
      <c r="G605" s="6">
        <f>IF(C605&amp;""="","",IFERROR(INDEX('المشاريع'!$B$6:$B$205,MATCH(C605&amp;"",'المشاريع'!$A$6:$A$205,0))&amp;"","كود غير موجود"))</f>
        <v/>
      </c>
      <c r="H605" s="6">
        <f>IF(C605&amp;""="","",IFERROR(INDEX('المشاريع'!$C$6:$C$205,MATCH(C605&amp;"",'المشاريع'!$A$6:$A$205,0))&amp;"","كود غير موجود"))</f>
        <v/>
      </c>
      <c r="I605" s="20">
        <f>IF(OR(A605&amp;""="",NOT(ISNUMBER(B605)),NOT(ISNUMBER(E605))),"",B605+E605)</f>
        <v/>
      </c>
      <c r="J605" s="18">
        <f>IF(A605&amp;""="","",SUMIFS('المدفوعات'!$C$6:$C$1005,'المدفوعات'!$B$6:$B$1005,A605&amp;""))</f>
        <v/>
      </c>
      <c r="K605" s="18">
        <f>IF(OR(A605&amp;""="",NOT(ISNUMBER(D605))),"",ROUND(D605-J605,2))</f>
        <v/>
      </c>
      <c r="L605" s="6">
        <f>IF(K605="","",IF(K605&lt;=0,"مسددة",IF(AND(ISNUMBER(I605),I605&lt;'الإعدادات'!$B$4),"متأخرة",IF(J605&gt;0,"مدفوعة جزئيًا","مستحقة"))))</f>
        <v/>
      </c>
      <c r="M605" s="21">
        <f>IF(L605="متأخرة",'الإعدادات'!$B$4-I605,"")</f>
        <v/>
      </c>
    </row>
    <row r="606">
      <c r="A606" s="5" t="n"/>
      <c r="B606" s="13" t="n"/>
      <c r="C606" s="5" t="n"/>
      <c r="D606" s="16" t="n"/>
      <c r="E606" s="14" t="n"/>
      <c r="F606" s="5" t="n"/>
      <c r="G606" s="6">
        <f>IF(C606&amp;""="","",IFERROR(INDEX('المشاريع'!$B$6:$B$205,MATCH(C606&amp;"",'المشاريع'!$A$6:$A$205,0))&amp;"","كود غير موجود"))</f>
        <v/>
      </c>
      <c r="H606" s="6">
        <f>IF(C606&amp;""="","",IFERROR(INDEX('المشاريع'!$C$6:$C$205,MATCH(C606&amp;"",'المشاريع'!$A$6:$A$205,0))&amp;"","كود غير موجود"))</f>
        <v/>
      </c>
      <c r="I606" s="20">
        <f>IF(OR(A606&amp;""="",NOT(ISNUMBER(B606)),NOT(ISNUMBER(E606))),"",B606+E606)</f>
        <v/>
      </c>
      <c r="J606" s="18">
        <f>IF(A606&amp;""="","",SUMIFS('المدفوعات'!$C$6:$C$1005,'المدفوعات'!$B$6:$B$1005,A606&amp;""))</f>
        <v/>
      </c>
      <c r="K606" s="18">
        <f>IF(OR(A606&amp;""="",NOT(ISNUMBER(D606))),"",ROUND(D606-J606,2))</f>
        <v/>
      </c>
      <c r="L606" s="6">
        <f>IF(K606="","",IF(K606&lt;=0,"مسددة",IF(AND(ISNUMBER(I606),I606&lt;'الإعدادات'!$B$4),"متأخرة",IF(J606&gt;0,"مدفوعة جزئيًا","مستحقة"))))</f>
        <v/>
      </c>
      <c r="M606" s="21">
        <f>IF(L606="متأخرة",'الإعدادات'!$B$4-I606,"")</f>
        <v/>
      </c>
    </row>
    <row r="607">
      <c r="A607" s="5" t="n"/>
      <c r="B607" s="13" t="n"/>
      <c r="C607" s="5" t="n"/>
      <c r="D607" s="16" t="n"/>
      <c r="E607" s="14" t="n"/>
      <c r="F607" s="5" t="n"/>
      <c r="G607" s="6">
        <f>IF(C607&amp;""="","",IFERROR(INDEX('المشاريع'!$B$6:$B$205,MATCH(C607&amp;"",'المشاريع'!$A$6:$A$205,0))&amp;"","كود غير موجود"))</f>
        <v/>
      </c>
      <c r="H607" s="6">
        <f>IF(C607&amp;""="","",IFERROR(INDEX('المشاريع'!$C$6:$C$205,MATCH(C607&amp;"",'المشاريع'!$A$6:$A$205,0))&amp;"","كود غير موجود"))</f>
        <v/>
      </c>
      <c r="I607" s="20">
        <f>IF(OR(A607&amp;""="",NOT(ISNUMBER(B607)),NOT(ISNUMBER(E607))),"",B607+E607)</f>
        <v/>
      </c>
      <c r="J607" s="18">
        <f>IF(A607&amp;""="","",SUMIFS('المدفوعات'!$C$6:$C$1005,'المدفوعات'!$B$6:$B$1005,A607&amp;""))</f>
        <v/>
      </c>
      <c r="K607" s="18">
        <f>IF(OR(A607&amp;""="",NOT(ISNUMBER(D607))),"",ROUND(D607-J607,2))</f>
        <v/>
      </c>
      <c r="L607" s="6">
        <f>IF(K607="","",IF(K607&lt;=0,"مسددة",IF(AND(ISNUMBER(I607),I607&lt;'الإعدادات'!$B$4),"متأخرة",IF(J607&gt;0,"مدفوعة جزئيًا","مستحقة"))))</f>
        <v/>
      </c>
      <c r="M607" s="21">
        <f>IF(L607="متأخرة",'الإعدادات'!$B$4-I607,"")</f>
        <v/>
      </c>
    </row>
    <row r="608">
      <c r="A608" s="5" t="n"/>
      <c r="B608" s="13" t="n"/>
      <c r="C608" s="5" t="n"/>
      <c r="D608" s="16" t="n"/>
      <c r="E608" s="14" t="n"/>
      <c r="F608" s="5" t="n"/>
      <c r="G608" s="6">
        <f>IF(C608&amp;""="","",IFERROR(INDEX('المشاريع'!$B$6:$B$205,MATCH(C608&amp;"",'المشاريع'!$A$6:$A$205,0))&amp;"","كود غير موجود"))</f>
        <v/>
      </c>
      <c r="H608" s="6">
        <f>IF(C608&amp;""="","",IFERROR(INDEX('المشاريع'!$C$6:$C$205,MATCH(C608&amp;"",'المشاريع'!$A$6:$A$205,0))&amp;"","كود غير موجود"))</f>
        <v/>
      </c>
      <c r="I608" s="20">
        <f>IF(OR(A608&amp;""="",NOT(ISNUMBER(B608)),NOT(ISNUMBER(E608))),"",B608+E608)</f>
        <v/>
      </c>
      <c r="J608" s="18">
        <f>IF(A608&amp;""="","",SUMIFS('المدفوعات'!$C$6:$C$1005,'المدفوعات'!$B$6:$B$1005,A608&amp;""))</f>
        <v/>
      </c>
      <c r="K608" s="18">
        <f>IF(OR(A608&amp;""="",NOT(ISNUMBER(D608))),"",ROUND(D608-J608,2))</f>
        <v/>
      </c>
      <c r="L608" s="6">
        <f>IF(K608="","",IF(K608&lt;=0,"مسددة",IF(AND(ISNUMBER(I608),I608&lt;'الإعدادات'!$B$4),"متأخرة",IF(J608&gt;0,"مدفوعة جزئيًا","مستحقة"))))</f>
        <v/>
      </c>
      <c r="M608" s="21">
        <f>IF(L608="متأخرة",'الإعدادات'!$B$4-I608,"")</f>
        <v/>
      </c>
    </row>
    <row r="609">
      <c r="A609" s="5" t="n"/>
      <c r="B609" s="13" t="n"/>
      <c r="C609" s="5" t="n"/>
      <c r="D609" s="16" t="n"/>
      <c r="E609" s="14" t="n"/>
      <c r="F609" s="5" t="n"/>
      <c r="G609" s="6">
        <f>IF(C609&amp;""="","",IFERROR(INDEX('المشاريع'!$B$6:$B$205,MATCH(C609&amp;"",'المشاريع'!$A$6:$A$205,0))&amp;"","كود غير موجود"))</f>
        <v/>
      </c>
      <c r="H609" s="6">
        <f>IF(C609&amp;""="","",IFERROR(INDEX('المشاريع'!$C$6:$C$205,MATCH(C609&amp;"",'المشاريع'!$A$6:$A$205,0))&amp;"","كود غير موجود"))</f>
        <v/>
      </c>
      <c r="I609" s="20">
        <f>IF(OR(A609&amp;""="",NOT(ISNUMBER(B609)),NOT(ISNUMBER(E609))),"",B609+E609)</f>
        <v/>
      </c>
      <c r="J609" s="18">
        <f>IF(A609&amp;""="","",SUMIFS('المدفوعات'!$C$6:$C$1005,'المدفوعات'!$B$6:$B$1005,A609&amp;""))</f>
        <v/>
      </c>
      <c r="K609" s="18">
        <f>IF(OR(A609&amp;""="",NOT(ISNUMBER(D609))),"",ROUND(D609-J609,2))</f>
        <v/>
      </c>
      <c r="L609" s="6">
        <f>IF(K609="","",IF(K609&lt;=0,"مسددة",IF(AND(ISNUMBER(I609),I609&lt;'الإعدادات'!$B$4),"متأخرة",IF(J609&gt;0,"مدفوعة جزئيًا","مستحقة"))))</f>
        <v/>
      </c>
      <c r="M609" s="21">
        <f>IF(L609="متأخرة",'الإعدادات'!$B$4-I609,"")</f>
        <v/>
      </c>
    </row>
    <row r="610">
      <c r="A610" s="5" t="n"/>
      <c r="B610" s="13" t="n"/>
      <c r="C610" s="5" t="n"/>
      <c r="D610" s="16" t="n"/>
      <c r="E610" s="14" t="n"/>
      <c r="F610" s="5" t="n"/>
      <c r="G610" s="6">
        <f>IF(C610&amp;""="","",IFERROR(INDEX('المشاريع'!$B$6:$B$205,MATCH(C610&amp;"",'المشاريع'!$A$6:$A$205,0))&amp;"","كود غير موجود"))</f>
        <v/>
      </c>
      <c r="H610" s="6">
        <f>IF(C610&amp;""="","",IFERROR(INDEX('المشاريع'!$C$6:$C$205,MATCH(C610&amp;"",'المشاريع'!$A$6:$A$205,0))&amp;"","كود غير موجود"))</f>
        <v/>
      </c>
      <c r="I610" s="20">
        <f>IF(OR(A610&amp;""="",NOT(ISNUMBER(B610)),NOT(ISNUMBER(E610))),"",B610+E610)</f>
        <v/>
      </c>
      <c r="J610" s="18">
        <f>IF(A610&amp;""="","",SUMIFS('المدفوعات'!$C$6:$C$1005,'المدفوعات'!$B$6:$B$1005,A610&amp;""))</f>
        <v/>
      </c>
      <c r="K610" s="18">
        <f>IF(OR(A610&amp;""="",NOT(ISNUMBER(D610))),"",ROUND(D610-J610,2))</f>
        <v/>
      </c>
      <c r="L610" s="6">
        <f>IF(K610="","",IF(K610&lt;=0,"مسددة",IF(AND(ISNUMBER(I610),I610&lt;'الإعدادات'!$B$4),"متأخرة",IF(J610&gt;0,"مدفوعة جزئيًا","مستحقة"))))</f>
        <v/>
      </c>
      <c r="M610" s="21">
        <f>IF(L610="متأخرة",'الإعدادات'!$B$4-I610,"")</f>
        <v/>
      </c>
    </row>
    <row r="611">
      <c r="A611" s="5" t="n"/>
      <c r="B611" s="13" t="n"/>
      <c r="C611" s="5" t="n"/>
      <c r="D611" s="16" t="n"/>
      <c r="E611" s="14" t="n"/>
      <c r="F611" s="5" t="n"/>
      <c r="G611" s="6">
        <f>IF(C611&amp;""="","",IFERROR(INDEX('المشاريع'!$B$6:$B$205,MATCH(C611&amp;"",'المشاريع'!$A$6:$A$205,0))&amp;"","كود غير موجود"))</f>
        <v/>
      </c>
      <c r="H611" s="6">
        <f>IF(C611&amp;""="","",IFERROR(INDEX('المشاريع'!$C$6:$C$205,MATCH(C611&amp;"",'المشاريع'!$A$6:$A$205,0))&amp;"","كود غير موجود"))</f>
        <v/>
      </c>
      <c r="I611" s="20">
        <f>IF(OR(A611&amp;""="",NOT(ISNUMBER(B611)),NOT(ISNUMBER(E611))),"",B611+E611)</f>
        <v/>
      </c>
      <c r="J611" s="18">
        <f>IF(A611&amp;""="","",SUMIFS('المدفوعات'!$C$6:$C$1005,'المدفوعات'!$B$6:$B$1005,A611&amp;""))</f>
        <v/>
      </c>
      <c r="K611" s="18">
        <f>IF(OR(A611&amp;""="",NOT(ISNUMBER(D611))),"",ROUND(D611-J611,2))</f>
        <v/>
      </c>
      <c r="L611" s="6">
        <f>IF(K611="","",IF(K611&lt;=0,"مسددة",IF(AND(ISNUMBER(I611),I611&lt;'الإعدادات'!$B$4),"متأخرة",IF(J611&gt;0,"مدفوعة جزئيًا","مستحقة"))))</f>
        <v/>
      </c>
      <c r="M611" s="21">
        <f>IF(L611="متأخرة",'الإعدادات'!$B$4-I611,"")</f>
        <v/>
      </c>
    </row>
    <row r="612">
      <c r="A612" s="5" t="n"/>
      <c r="B612" s="13" t="n"/>
      <c r="C612" s="5" t="n"/>
      <c r="D612" s="16" t="n"/>
      <c r="E612" s="14" t="n"/>
      <c r="F612" s="5" t="n"/>
      <c r="G612" s="6">
        <f>IF(C612&amp;""="","",IFERROR(INDEX('المشاريع'!$B$6:$B$205,MATCH(C612&amp;"",'المشاريع'!$A$6:$A$205,0))&amp;"","كود غير موجود"))</f>
        <v/>
      </c>
      <c r="H612" s="6">
        <f>IF(C612&amp;""="","",IFERROR(INDEX('المشاريع'!$C$6:$C$205,MATCH(C612&amp;"",'المشاريع'!$A$6:$A$205,0))&amp;"","كود غير موجود"))</f>
        <v/>
      </c>
      <c r="I612" s="20">
        <f>IF(OR(A612&amp;""="",NOT(ISNUMBER(B612)),NOT(ISNUMBER(E612))),"",B612+E612)</f>
        <v/>
      </c>
      <c r="J612" s="18">
        <f>IF(A612&amp;""="","",SUMIFS('المدفوعات'!$C$6:$C$1005,'المدفوعات'!$B$6:$B$1005,A612&amp;""))</f>
        <v/>
      </c>
      <c r="K612" s="18">
        <f>IF(OR(A612&amp;""="",NOT(ISNUMBER(D612))),"",ROUND(D612-J612,2))</f>
        <v/>
      </c>
      <c r="L612" s="6">
        <f>IF(K612="","",IF(K612&lt;=0,"مسددة",IF(AND(ISNUMBER(I612),I612&lt;'الإعدادات'!$B$4),"متأخرة",IF(J612&gt;0,"مدفوعة جزئيًا","مستحقة"))))</f>
        <v/>
      </c>
      <c r="M612" s="21">
        <f>IF(L612="متأخرة",'الإعدادات'!$B$4-I612,"")</f>
        <v/>
      </c>
    </row>
    <row r="613">
      <c r="A613" s="5" t="n"/>
      <c r="B613" s="13" t="n"/>
      <c r="C613" s="5" t="n"/>
      <c r="D613" s="16" t="n"/>
      <c r="E613" s="14" t="n"/>
      <c r="F613" s="5" t="n"/>
      <c r="G613" s="6">
        <f>IF(C613&amp;""="","",IFERROR(INDEX('المشاريع'!$B$6:$B$205,MATCH(C613&amp;"",'المشاريع'!$A$6:$A$205,0))&amp;"","كود غير موجود"))</f>
        <v/>
      </c>
      <c r="H613" s="6">
        <f>IF(C613&amp;""="","",IFERROR(INDEX('المشاريع'!$C$6:$C$205,MATCH(C613&amp;"",'المشاريع'!$A$6:$A$205,0))&amp;"","كود غير موجود"))</f>
        <v/>
      </c>
      <c r="I613" s="20">
        <f>IF(OR(A613&amp;""="",NOT(ISNUMBER(B613)),NOT(ISNUMBER(E613))),"",B613+E613)</f>
        <v/>
      </c>
      <c r="J613" s="18">
        <f>IF(A613&amp;""="","",SUMIFS('المدفوعات'!$C$6:$C$1005,'المدفوعات'!$B$6:$B$1005,A613&amp;""))</f>
        <v/>
      </c>
      <c r="K613" s="18">
        <f>IF(OR(A613&amp;""="",NOT(ISNUMBER(D613))),"",ROUND(D613-J613,2))</f>
        <v/>
      </c>
      <c r="L613" s="6">
        <f>IF(K613="","",IF(K613&lt;=0,"مسددة",IF(AND(ISNUMBER(I613),I613&lt;'الإعدادات'!$B$4),"متأخرة",IF(J613&gt;0,"مدفوعة جزئيًا","مستحقة"))))</f>
        <v/>
      </c>
      <c r="M613" s="21">
        <f>IF(L613="متأخرة",'الإعدادات'!$B$4-I613,"")</f>
        <v/>
      </c>
    </row>
    <row r="614">
      <c r="A614" s="5" t="n"/>
      <c r="B614" s="13" t="n"/>
      <c r="C614" s="5" t="n"/>
      <c r="D614" s="16" t="n"/>
      <c r="E614" s="14" t="n"/>
      <c r="F614" s="5" t="n"/>
      <c r="G614" s="6">
        <f>IF(C614&amp;""="","",IFERROR(INDEX('المشاريع'!$B$6:$B$205,MATCH(C614&amp;"",'المشاريع'!$A$6:$A$205,0))&amp;"","كود غير موجود"))</f>
        <v/>
      </c>
      <c r="H614" s="6">
        <f>IF(C614&amp;""="","",IFERROR(INDEX('المشاريع'!$C$6:$C$205,MATCH(C614&amp;"",'المشاريع'!$A$6:$A$205,0))&amp;"","كود غير موجود"))</f>
        <v/>
      </c>
      <c r="I614" s="20">
        <f>IF(OR(A614&amp;""="",NOT(ISNUMBER(B614)),NOT(ISNUMBER(E614))),"",B614+E614)</f>
        <v/>
      </c>
      <c r="J614" s="18">
        <f>IF(A614&amp;""="","",SUMIFS('المدفوعات'!$C$6:$C$1005,'المدفوعات'!$B$6:$B$1005,A614&amp;""))</f>
        <v/>
      </c>
      <c r="K614" s="18">
        <f>IF(OR(A614&amp;""="",NOT(ISNUMBER(D614))),"",ROUND(D614-J614,2))</f>
        <v/>
      </c>
      <c r="L614" s="6">
        <f>IF(K614="","",IF(K614&lt;=0,"مسددة",IF(AND(ISNUMBER(I614),I614&lt;'الإعدادات'!$B$4),"متأخرة",IF(J614&gt;0,"مدفوعة جزئيًا","مستحقة"))))</f>
        <v/>
      </c>
      <c r="M614" s="21">
        <f>IF(L614="متأخرة",'الإعدادات'!$B$4-I614,"")</f>
        <v/>
      </c>
    </row>
    <row r="615">
      <c r="A615" s="5" t="n"/>
      <c r="B615" s="13" t="n"/>
      <c r="C615" s="5" t="n"/>
      <c r="D615" s="16" t="n"/>
      <c r="E615" s="14" t="n"/>
      <c r="F615" s="5" t="n"/>
      <c r="G615" s="6">
        <f>IF(C615&amp;""="","",IFERROR(INDEX('المشاريع'!$B$6:$B$205,MATCH(C615&amp;"",'المشاريع'!$A$6:$A$205,0))&amp;"","كود غير موجود"))</f>
        <v/>
      </c>
      <c r="H615" s="6">
        <f>IF(C615&amp;""="","",IFERROR(INDEX('المشاريع'!$C$6:$C$205,MATCH(C615&amp;"",'المشاريع'!$A$6:$A$205,0))&amp;"","كود غير موجود"))</f>
        <v/>
      </c>
      <c r="I615" s="20">
        <f>IF(OR(A615&amp;""="",NOT(ISNUMBER(B615)),NOT(ISNUMBER(E615))),"",B615+E615)</f>
        <v/>
      </c>
      <c r="J615" s="18">
        <f>IF(A615&amp;""="","",SUMIFS('المدفوعات'!$C$6:$C$1005,'المدفوعات'!$B$6:$B$1005,A615&amp;""))</f>
        <v/>
      </c>
      <c r="K615" s="18">
        <f>IF(OR(A615&amp;""="",NOT(ISNUMBER(D615))),"",ROUND(D615-J615,2))</f>
        <v/>
      </c>
      <c r="L615" s="6">
        <f>IF(K615="","",IF(K615&lt;=0,"مسددة",IF(AND(ISNUMBER(I615),I615&lt;'الإعدادات'!$B$4),"متأخرة",IF(J615&gt;0,"مدفوعة جزئيًا","مستحقة"))))</f>
        <v/>
      </c>
      <c r="M615" s="21">
        <f>IF(L615="متأخرة",'الإعدادات'!$B$4-I615,"")</f>
        <v/>
      </c>
    </row>
    <row r="616">
      <c r="A616" s="5" t="n"/>
      <c r="B616" s="13" t="n"/>
      <c r="C616" s="5" t="n"/>
      <c r="D616" s="16" t="n"/>
      <c r="E616" s="14" t="n"/>
      <c r="F616" s="5" t="n"/>
      <c r="G616" s="6">
        <f>IF(C616&amp;""="","",IFERROR(INDEX('المشاريع'!$B$6:$B$205,MATCH(C616&amp;"",'المشاريع'!$A$6:$A$205,0))&amp;"","كود غير موجود"))</f>
        <v/>
      </c>
      <c r="H616" s="6">
        <f>IF(C616&amp;""="","",IFERROR(INDEX('المشاريع'!$C$6:$C$205,MATCH(C616&amp;"",'المشاريع'!$A$6:$A$205,0))&amp;"","كود غير موجود"))</f>
        <v/>
      </c>
      <c r="I616" s="20">
        <f>IF(OR(A616&amp;""="",NOT(ISNUMBER(B616)),NOT(ISNUMBER(E616))),"",B616+E616)</f>
        <v/>
      </c>
      <c r="J616" s="18">
        <f>IF(A616&amp;""="","",SUMIFS('المدفوعات'!$C$6:$C$1005,'المدفوعات'!$B$6:$B$1005,A616&amp;""))</f>
        <v/>
      </c>
      <c r="K616" s="18">
        <f>IF(OR(A616&amp;""="",NOT(ISNUMBER(D616))),"",ROUND(D616-J616,2))</f>
        <v/>
      </c>
      <c r="L616" s="6">
        <f>IF(K616="","",IF(K616&lt;=0,"مسددة",IF(AND(ISNUMBER(I616),I616&lt;'الإعدادات'!$B$4),"متأخرة",IF(J616&gt;0,"مدفوعة جزئيًا","مستحقة"))))</f>
        <v/>
      </c>
      <c r="M616" s="21">
        <f>IF(L616="متأخرة",'الإعدادات'!$B$4-I616,"")</f>
        <v/>
      </c>
    </row>
    <row r="617">
      <c r="A617" s="5" t="n"/>
      <c r="B617" s="13" t="n"/>
      <c r="C617" s="5" t="n"/>
      <c r="D617" s="16" t="n"/>
      <c r="E617" s="14" t="n"/>
      <c r="F617" s="5" t="n"/>
      <c r="G617" s="6">
        <f>IF(C617&amp;""="","",IFERROR(INDEX('المشاريع'!$B$6:$B$205,MATCH(C617&amp;"",'المشاريع'!$A$6:$A$205,0))&amp;"","كود غير موجود"))</f>
        <v/>
      </c>
      <c r="H617" s="6">
        <f>IF(C617&amp;""="","",IFERROR(INDEX('المشاريع'!$C$6:$C$205,MATCH(C617&amp;"",'المشاريع'!$A$6:$A$205,0))&amp;"","كود غير موجود"))</f>
        <v/>
      </c>
      <c r="I617" s="20">
        <f>IF(OR(A617&amp;""="",NOT(ISNUMBER(B617)),NOT(ISNUMBER(E617))),"",B617+E617)</f>
        <v/>
      </c>
      <c r="J617" s="18">
        <f>IF(A617&amp;""="","",SUMIFS('المدفوعات'!$C$6:$C$1005,'المدفوعات'!$B$6:$B$1005,A617&amp;""))</f>
        <v/>
      </c>
      <c r="K617" s="18">
        <f>IF(OR(A617&amp;""="",NOT(ISNUMBER(D617))),"",ROUND(D617-J617,2))</f>
        <v/>
      </c>
      <c r="L617" s="6">
        <f>IF(K617="","",IF(K617&lt;=0,"مسددة",IF(AND(ISNUMBER(I617),I617&lt;'الإعدادات'!$B$4),"متأخرة",IF(J617&gt;0,"مدفوعة جزئيًا","مستحقة"))))</f>
        <v/>
      </c>
      <c r="M617" s="21">
        <f>IF(L617="متأخرة",'الإعدادات'!$B$4-I617,"")</f>
        <v/>
      </c>
    </row>
    <row r="618">
      <c r="A618" s="5" t="n"/>
      <c r="B618" s="13" t="n"/>
      <c r="C618" s="5" t="n"/>
      <c r="D618" s="16" t="n"/>
      <c r="E618" s="14" t="n"/>
      <c r="F618" s="5" t="n"/>
      <c r="G618" s="6">
        <f>IF(C618&amp;""="","",IFERROR(INDEX('المشاريع'!$B$6:$B$205,MATCH(C618&amp;"",'المشاريع'!$A$6:$A$205,0))&amp;"","كود غير موجود"))</f>
        <v/>
      </c>
      <c r="H618" s="6">
        <f>IF(C618&amp;""="","",IFERROR(INDEX('المشاريع'!$C$6:$C$205,MATCH(C618&amp;"",'المشاريع'!$A$6:$A$205,0))&amp;"","كود غير موجود"))</f>
        <v/>
      </c>
      <c r="I618" s="20">
        <f>IF(OR(A618&amp;""="",NOT(ISNUMBER(B618)),NOT(ISNUMBER(E618))),"",B618+E618)</f>
        <v/>
      </c>
      <c r="J618" s="18">
        <f>IF(A618&amp;""="","",SUMIFS('المدفوعات'!$C$6:$C$1005,'المدفوعات'!$B$6:$B$1005,A618&amp;""))</f>
        <v/>
      </c>
      <c r="K618" s="18">
        <f>IF(OR(A618&amp;""="",NOT(ISNUMBER(D618))),"",ROUND(D618-J618,2))</f>
        <v/>
      </c>
      <c r="L618" s="6">
        <f>IF(K618="","",IF(K618&lt;=0,"مسددة",IF(AND(ISNUMBER(I618),I618&lt;'الإعدادات'!$B$4),"متأخرة",IF(J618&gt;0,"مدفوعة جزئيًا","مستحقة"))))</f>
        <v/>
      </c>
      <c r="M618" s="21">
        <f>IF(L618="متأخرة",'الإعدادات'!$B$4-I618,"")</f>
        <v/>
      </c>
    </row>
    <row r="619">
      <c r="A619" s="5" t="n"/>
      <c r="B619" s="13" t="n"/>
      <c r="C619" s="5" t="n"/>
      <c r="D619" s="16" t="n"/>
      <c r="E619" s="14" t="n"/>
      <c r="F619" s="5" t="n"/>
      <c r="G619" s="6">
        <f>IF(C619&amp;""="","",IFERROR(INDEX('المشاريع'!$B$6:$B$205,MATCH(C619&amp;"",'المشاريع'!$A$6:$A$205,0))&amp;"","كود غير موجود"))</f>
        <v/>
      </c>
      <c r="H619" s="6">
        <f>IF(C619&amp;""="","",IFERROR(INDEX('المشاريع'!$C$6:$C$205,MATCH(C619&amp;"",'المشاريع'!$A$6:$A$205,0))&amp;"","كود غير موجود"))</f>
        <v/>
      </c>
      <c r="I619" s="20">
        <f>IF(OR(A619&amp;""="",NOT(ISNUMBER(B619)),NOT(ISNUMBER(E619))),"",B619+E619)</f>
        <v/>
      </c>
      <c r="J619" s="18">
        <f>IF(A619&amp;""="","",SUMIFS('المدفوعات'!$C$6:$C$1005,'المدفوعات'!$B$6:$B$1005,A619&amp;""))</f>
        <v/>
      </c>
      <c r="K619" s="18">
        <f>IF(OR(A619&amp;""="",NOT(ISNUMBER(D619))),"",ROUND(D619-J619,2))</f>
        <v/>
      </c>
      <c r="L619" s="6">
        <f>IF(K619="","",IF(K619&lt;=0,"مسددة",IF(AND(ISNUMBER(I619),I619&lt;'الإعدادات'!$B$4),"متأخرة",IF(J619&gt;0,"مدفوعة جزئيًا","مستحقة"))))</f>
        <v/>
      </c>
      <c r="M619" s="21">
        <f>IF(L619="متأخرة",'الإعدادات'!$B$4-I619,"")</f>
        <v/>
      </c>
    </row>
    <row r="620">
      <c r="A620" s="5" t="n"/>
      <c r="B620" s="13" t="n"/>
      <c r="C620" s="5" t="n"/>
      <c r="D620" s="16" t="n"/>
      <c r="E620" s="14" t="n"/>
      <c r="F620" s="5" t="n"/>
      <c r="G620" s="6">
        <f>IF(C620&amp;""="","",IFERROR(INDEX('المشاريع'!$B$6:$B$205,MATCH(C620&amp;"",'المشاريع'!$A$6:$A$205,0))&amp;"","كود غير موجود"))</f>
        <v/>
      </c>
      <c r="H620" s="6">
        <f>IF(C620&amp;""="","",IFERROR(INDEX('المشاريع'!$C$6:$C$205,MATCH(C620&amp;"",'المشاريع'!$A$6:$A$205,0))&amp;"","كود غير موجود"))</f>
        <v/>
      </c>
      <c r="I620" s="20">
        <f>IF(OR(A620&amp;""="",NOT(ISNUMBER(B620)),NOT(ISNUMBER(E620))),"",B620+E620)</f>
        <v/>
      </c>
      <c r="J620" s="18">
        <f>IF(A620&amp;""="","",SUMIFS('المدفوعات'!$C$6:$C$1005,'المدفوعات'!$B$6:$B$1005,A620&amp;""))</f>
        <v/>
      </c>
      <c r="K620" s="18">
        <f>IF(OR(A620&amp;""="",NOT(ISNUMBER(D620))),"",ROUND(D620-J620,2))</f>
        <v/>
      </c>
      <c r="L620" s="6">
        <f>IF(K620="","",IF(K620&lt;=0,"مسددة",IF(AND(ISNUMBER(I620),I620&lt;'الإعدادات'!$B$4),"متأخرة",IF(J620&gt;0,"مدفوعة جزئيًا","مستحقة"))))</f>
        <v/>
      </c>
      <c r="M620" s="21">
        <f>IF(L620="متأخرة",'الإعدادات'!$B$4-I620,"")</f>
        <v/>
      </c>
    </row>
    <row r="621">
      <c r="A621" s="5" t="n"/>
      <c r="B621" s="13" t="n"/>
      <c r="C621" s="5" t="n"/>
      <c r="D621" s="16" t="n"/>
      <c r="E621" s="14" t="n"/>
      <c r="F621" s="5" t="n"/>
      <c r="G621" s="6">
        <f>IF(C621&amp;""="","",IFERROR(INDEX('المشاريع'!$B$6:$B$205,MATCH(C621&amp;"",'المشاريع'!$A$6:$A$205,0))&amp;"","كود غير موجود"))</f>
        <v/>
      </c>
      <c r="H621" s="6">
        <f>IF(C621&amp;""="","",IFERROR(INDEX('المشاريع'!$C$6:$C$205,MATCH(C621&amp;"",'المشاريع'!$A$6:$A$205,0))&amp;"","كود غير موجود"))</f>
        <v/>
      </c>
      <c r="I621" s="20">
        <f>IF(OR(A621&amp;""="",NOT(ISNUMBER(B621)),NOT(ISNUMBER(E621))),"",B621+E621)</f>
        <v/>
      </c>
      <c r="J621" s="18">
        <f>IF(A621&amp;""="","",SUMIFS('المدفوعات'!$C$6:$C$1005,'المدفوعات'!$B$6:$B$1005,A621&amp;""))</f>
        <v/>
      </c>
      <c r="K621" s="18">
        <f>IF(OR(A621&amp;""="",NOT(ISNUMBER(D621))),"",ROUND(D621-J621,2))</f>
        <v/>
      </c>
      <c r="L621" s="6">
        <f>IF(K621="","",IF(K621&lt;=0,"مسددة",IF(AND(ISNUMBER(I621),I621&lt;'الإعدادات'!$B$4),"متأخرة",IF(J621&gt;0,"مدفوعة جزئيًا","مستحقة"))))</f>
        <v/>
      </c>
      <c r="M621" s="21">
        <f>IF(L621="متأخرة",'الإعدادات'!$B$4-I621,"")</f>
        <v/>
      </c>
    </row>
    <row r="622">
      <c r="A622" s="5" t="n"/>
      <c r="B622" s="13" t="n"/>
      <c r="C622" s="5" t="n"/>
      <c r="D622" s="16" t="n"/>
      <c r="E622" s="14" t="n"/>
      <c r="F622" s="5" t="n"/>
      <c r="G622" s="6">
        <f>IF(C622&amp;""="","",IFERROR(INDEX('المشاريع'!$B$6:$B$205,MATCH(C622&amp;"",'المشاريع'!$A$6:$A$205,0))&amp;"","كود غير موجود"))</f>
        <v/>
      </c>
      <c r="H622" s="6">
        <f>IF(C622&amp;""="","",IFERROR(INDEX('المشاريع'!$C$6:$C$205,MATCH(C622&amp;"",'المشاريع'!$A$6:$A$205,0))&amp;"","كود غير موجود"))</f>
        <v/>
      </c>
      <c r="I622" s="20">
        <f>IF(OR(A622&amp;""="",NOT(ISNUMBER(B622)),NOT(ISNUMBER(E622))),"",B622+E622)</f>
        <v/>
      </c>
      <c r="J622" s="18">
        <f>IF(A622&amp;""="","",SUMIFS('المدفوعات'!$C$6:$C$1005,'المدفوعات'!$B$6:$B$1005,A622&amp;""))</f>
        <v/>
      </c>
      <c r="K622" s="18">
        <f>IF(OR(A622&amp;""="",NOT(ISNUMBER(D622))),"",ROUND(D622-J622,2))</f>
        <v/>
      </c>
      <c r="L622" s="6">
        <f>IF(K622="","",IF(K622&lt;=0,"مسددة",IF(AND(ISNUMBER(I622),I622&lt;'الإعدادات'!$B$4),"متأخرة",IF(J622&gt;0,"مدفوعة جزئيًا","مستحقة"))))</f>
        <v/>
      </c>
      <c r="M622" s="21">
        <f>IF(L622="متأخرة",'الإعدادات'!$B$4-I622,"")</f>
        <v/>
      </c>
    </row>
    <row r="623">
      <c r="A623" s="5" t="n"/>
      <c r="B623" s="13" t="n"/>
      <c r="C623" s="5" t="n"/>
      <c r="D623" s="16" t="n"/>
      <c r="E623" s="14" t="n"/>
      <c r="F623" s="5" t="n"/>
      <c r="G623" s="6">
        <f>IF(C623&amp;""="","",IFERROR(INDEX('المشاريع'!$B$6:$B$205,MATCH(C623&amp;"",'المشاريع'!$A$6:$A$205,0))&amp;"","كود غير موجود"))</f>
        <v/>
      </c>
      <c r="H623" s="6">
        <f>IF(C623&amp;""="","",IFERROR(INDEX('المشاريع'!$C$6:$C$205,MATCH(C623&amp;"",'المشاريع'!$A$6:$A$205,0))&amp;"","كود غير موجود"))</f>
        <v/>
      </c>
      <c r="I623" s="20">
        <f>IF(OR(A623&amp;""="",NOT(ISNUMBER(B623)),NOT(ISNUMBER(E623))),"",B623+E623)</f>
        <v/>
      </c>
      <c r="J623" s="18">
        <f>IF(A623&amp;""="","",SUMIFS('المدفوعات'!$C$6:$C$1005,'المدفوعات'!$B$6:$B$1005,A623&amp;""))</f>
        <v/>
      </c>
      <c r="K623" s="18">
        <f>IF(OR(A623&amp;""="",NOT(ISNUMBER(D623))),"",ROUND(D623-J623,2))</f>
        <v/>
      </c>
      <c r="L623" s="6">
        <f>IF(K623="","",IF(K623&lt;=0,"مسددة",IF(AND(ISNUMBER(I623),I623&lt;'الإعدادات'!$B$4),"متأخرة",IF(J623&gt;0,"مدفوعة جزئيًا","مستحقة"))))</f>
        <v/>
      </c>
      <c r="M623" s="21">
        <f>IF(L623="متأخرة",'الإعدادات'!$B$4-I623,"")</f>
        <v/>
      </c>
    </row>
    <row r="624">
      <c r="A624" s="5" t="n"/>
      <c r="B624" s="13" t="n"/>
      <c r="C624" s="5" t="n"/>
      <c r="D624" s="16" t="n"/>
      <c r="E624" s="14" t="n"/>
      <c r="F624" s="5" t="n"/>
      <c r="G624" s="6">
        <f>IF(C624&amp;""="","",IFERROR(INDEX('المشاريع'!$B$6:$B$205,MATCH(C624&amp;"",'المشاريع'!$A$6:$A$205,0))&amp;"","كود غير موجود"))</f>
        <v/>
      </c>
      <c r="H624" s="6">
        <f>IF(C624&amp;""="","",IFERROR(INDEX('المشاريع'!$C$6:$C$205,MATCH(C624&amp;"",'المشاريع'!$A$6:$A$205,0))&amp;"","كود غير موجود"))</f>
        <v/>
      </c>
      <c r="I624" s="20">
        <f>IF(OR(A624&amp;""="",NOT(ISNUMBER(B624)),NOT(ISNUMBER(E624))),"",B624+E624)</f>
        <v/>
      </c>
      <c r="J624" s="18">
        <f>IF(A624&amp;""="","",SUMIFS('المدفوعات'!$C$6:$C$1005,'المدفوعات'!$B$6:$B$1005,A624&amp;""))</f>
        <v/>
      </c>
      <c r="K624" s="18">
        <f>IF(OR(A624&amp;""="",NOT(ISNUMBER(D624))),"",ROUND(D624-J624,2))</f>
        <v/>
      </c>
      <c r="L624" s="6">
        <f>IF(K624="","",IF(K624&lt;=0,"مسددة",IF(AND(ISNUMBER(I624),I624&lt;'الإعدادات'!$B$4),"متأخرة",IF(J624&gt;0,"مدفوعة جزئيًا","مستحقة"))))</f>
        <v/>
      </c>
      <c r="M624" s="21">
        <f>IF(L624="متأخرة",'الإعدادات'!$B$4-I624,"")</f>
        <v/>
      </c>
    </row>
    <row r="625">
      <c r="A625" s="5" t="n"/>
      <c r="B625" s="13" t="n"/>
      <c r="C625" s="5" t="n"/>
      <c r="D625" s="16" t="n"/>
      <c r="E625" s="14" t="n"/>
      <c r="F625" s="5" t="n"/>
      <c r="G625" s="6">
        <f>IF(C625&amp;""="","",IFERROR(INDEX('المشاريع'!$B$6:$B$205,MATCH(C625&amp;"",'المشاريع'!$A$6:$A$205,0))&amp;"","كود غير موجود"))</f>
        <v/>
      </c>
      <c r="H625" s="6">
        <f>IF(C625&amp;""="","",IFERROR(INDEX('المشاريع'!$C$6:$C$205,MATCH(C625&amp;"",'المشاريع'!$A$6:$A$205,0))&amp;"","كود غير موجود"))</f>
        <v/>
      </c>
      <c r="I625" s="20">
        <f>IF(OR(A625&amp;""="",NOT(ISNUMBER(B625)),NOT(ISNUMBER(E625))),"",B625+E625)</f>
        <v/>
      </c>
      <c r="J625" s="18">
        <f>IF(A625&amp;""="","",SUMIFS('المدفوعات'!$C$6:$C$1005,'المدفوعات'!$B$6:$B$1005,A625&amp;""))</f>
        <v/>
      </c>
      <c r="K625" s="18">
        <f>IF(OR(A625&amp;""="",NOT(ISNUMBER(D625))),"",ROUND(D625-J625,2))</f>
        <v/>
      </c>
      <c r="L625" s="6">
        <f>IF(K625="","",IF(K625&lt;=0,"مسددة",IF(AND(ISNUMBER(I625),I625&lt;'الإعدادات'!$B$4),"متأخرة",IF(J625&gt;0,"مدفوعة جزئيًا","مستحقة"))))</f>
        <v/>
      </c>
      <c r="M625" s="21">
        <f>IF(L625="متأخرة",'الإعدادات'!$B$4-I625,"")</f>
        <v/>
      </c>
    </row>
    <row r="626">
      <c r="A626" s="5" t="n"/>
      <c r="B626" s="13" t="n"/>
      <c r="C626" s="5" t="n"/>
      <c r="D626" s="16" t="n"/>
      <c r="E626" s="14" t="n"/>
      <c r="F626" s="5" t="n"/>
      <c r="G626" s="6">
        <f>IF(C626&amp;""="","",IFERROR(INDEX('المشاريع'!$B$6:$B$205,MATCH(C626&amp;"",'المشاريع'!$A$6:$A$205,0))&amp;"","كود غير موجود"))</f>
        <v/>
      </c>
      <c r="H626" s="6">
        <f>IF(C626&amp;""="","",IFERROR(INDEX('المشاريع'!$C$6:$C$205,MATCH(C626&amp;"",'المشاريع'!$A$6:$A$205,0))&amp;"","كود غير موجود"))</f>
        <v/>
      </c>
      <c r="I626" s="20">
        <f>IF(OR(A626&amp;""="",NOT(ISNUMBER(B626)),NOT(ISNUMBER(E626))),"",B626+E626)</f>
        <v/>
      </c>
      <c r="J626" s="18">
        <f>IF(A626&amp;""="","",SUMIFS('المدفوعات'!$C$6:$C$1005,'المدفوعات'!$B$6:$B$1005,A626&amp;""))</f>
        <v/>
      </c>
      <c r="K626" s="18">
        <f>IF(OR(A626&amp;""="",NOT(ISNUMBER(D626))),"",ROUND(D626-J626,2))</f>
        <v/>
      </c>
      <c r="L626" s="6">
        <f>IF(K626="","",IF(K626&lt;=0,"مسددة",IF(AND(ISNUMBER(I626),I626&lt;'الإعدادات'!$B$4),"متأخرة",IF(J626&gt;0,"مدفوعة جزئيًا","مستحقة"))))</f>
        <v/>
      </c>
      <c r="M626" s="21">
        <f>IF(L626="متأخرة",'الإعدادات'!$B$4-I626,"")</f>
        <v/>
      </c>
    </row>
    <row r="627">
      <c r="A627" s="5" t="n"/>
      <c r="B627" s="13" t="n"/>
      <c r="C627" s="5" t="n"/>
      <c r="D627" s="16" t="n"/>
      <c r="E627" s="14" t="n"/>
      <c r="F627" s="5" t="n"/>
      <c r="G627" s="6">
        <f>IF(C627&amp;""="","",IFERROR(INDEX('المشاريع'!$B$6:$B$205,MATCH(C627&amp;"",'المشاريع'!$A$6:$A$205,0))&amp;"","كود غير موجود"))</f>
        <v/>
      </c>
      <c r="H627" s="6">
        <f>IF(C627&amp;""="","",IFERROR(INDEX('المشاريع'!$C$6:$C$205,MATCH(C627&amp;"",'المشاريع'!$A$6:$A$205,0))&amp;"","كود غير موجود"))</f>
        <v/>
      </c>
      <c r="I627" s="20">
        <f>IF(OR(A627&amp;""="",NOT(ISNUMBER(B627)),NOT(ISNUMBER(E627))),"",B627+E627)</f>
        <v/>
      </c>
      <c r="J627" s="18">
        <f>IF(A627&amp;""="","",SUMIFS('المدفوعات'!$C$6:$C$1005,'المدفوعات'!$B$6:$B$1005,A627&amp;""))</f>
        <v/>
      </c>
      <c r="K627" s="18">
        <f>IF(OR(A627&amp;""="",NOT(ISNUMBER(D627))),"",ROUND(D627-J627,2))</f>
        <v/>
      </c>
      <c r="L627" s="6">
        <f>IF(K627="","",IF(K627&lt;=0,"مسددة",IF(AND(ISNUMBER(I627),I627&lt;'الإعدادات'!$B$4),"متأخرة",IF(J627&gt;0,"مدفوعة جزئيًا","مستحقة"))))</f>
        <v/>
      </c>
      <c r="M627" s="21">
        <f>IF(L627="متأخرة",'الإعدادات'!$B$4-I627,"")</f>
        <v/>
      </c>
    </row>
    <row r="628">
      <c r="A628" s="5" t="n"/>
      <c r="B628" s="13" t="n"/>
      <c r="C628" s="5" t="n"/>
      <c r="D628" s="16" t="n"/>
      <c r="E628" s="14" t="n"/>
      <c r="F628" s="5" t="n"/>
      <c r="G628" s="6">
        <f>IF(C628&amp;""="","",IFERROR(INDEX('المشاريع'!$B$6:$B$205,MATCH(C628&amp;"",'المشاريع'!$A$6:$A$205,0))&amp;"","كود غير موجود"))</f>
        <v/>
      </c>
      <c r="H628" s="6">
        <f>IF(C628&amp;""="","",IFERROR(INDEX('المشاريع'!$C$6:$C$205,MATCH(C628&amp;"",'المشاريع'!$A$6:$A$205,0))&amp;"","كود غير موجود"))</f>
        <v/>
      </c>
      <c r="I628" s="20">
        <f>IF(OR(A628&amp;""="",NOT(ISNUMBER(B628)),NOT(ISNUMBER(E628))),"",B628+E628)</f>
        <v/>
      </c>
      <c r="J628" s="18">
        <f>IF(A628&amp;""="","",SUMIFS('المدفوعات'!$C$6:$C$1005,'المدفوعات'!$B$6:$B$1005,A628&amp;""))</f>
        <v/>
      </c>
      <c r="K628" s="18">
        <f>IF(OR(A628&amp;""="",NOT(ISNUMBER(D628))),"",ROUND(D628-J628,2))</f>
        <v/>
      </c>
      <c r="L628" s="6">
        <f>IF(K628="","",IF(K628&lt;=0,"مسددة",IF(AND(ISNUMBER(I628),I628&lt;'الإعدادات'!$B$4),"متأخرة",IF(J628&gt;0,"مدفوعة جزئيًا","مستحقة"))))</f>
        <v/>
      </c>
      <c r="M628" s="21">
        <f>IF(L628="متأخرة",'الإعدادات'!$B$4-I628,"")</f>
        <v/>
      </c>
    </row>
    <row r="629">
      <c r="A629" s="5" t="n"/>
      <c r="B629" s="13" t="n"/>
      <c r="C629" s="5" t="n"/>
      <c r="D629" s="16" t="n"/>
      <c r="E629" s="14" t="n"/>
      <c r="F629" s="5" t="n"/>
      <c r="G629" s="6">
        <f>IF(C629&amp;""="","",IFERROR(INDEX('المشاريع'!$B$6:$B$205,MATCH(C629&amp;"",'المشاريع'!$A$6:$A$205,0))&amp;"","كود غير موجود"))</f>
        <v/>
      </c>
      <c r="H629" s="6">
        <f>IF(C629&amp;""="","",IFERROR(INDEX('المشاريع'!$C$6:$C$205,MATCH(C629&amp;"",'المشاريع'!$A$6:$A$205,0))&amp;"","كود غير موجود"))</f>
        <v/>
      </c>
      <c r="I629" s="20">
        <f>IF(OR(A629&amp;""="",NOT(ISNUMBER(B629)),NOT(ISNUMBER(E629))),"",B629+E629)</f>
        <v/>
      </c>
      <c r="J629" s="18">
        <f>IF(A629&amp;""="","",SUMIFS('المدفوعات'!$C$6:$C$1005,'المدفوعات'!$B$6:$B$1005,A629&amp;""))</f>
        <v/>
      </c>
      <c r="K629" s="18">
        <f>IF(OR(A629&amp;""="",NOT(ISNUMBER(D629))),"",ROUND(D629-J629,2))</f>
        <v/>
      </c>
      <c r="L629" s="6">
        <f>IF(K629="","",IF(K629&lt;=0,"مسددة",IF(AND(ISNUMBER(I629),I629&lt;'الإعدادات'!$B$4),"متأخرة",IF(J629&gt;0,"مدفوعة جزئيًا","مستحقة"))))</f>
        <v/>
      </c>
      <c r="M629" s="21">
        <f>IF(L629="متأخرة",'الإعدادات'!$B$4-I629,"")</f>
        <v/>
      </c>
    </row>
    <row r="630">
      <c r="A630" s="5" t="n"/>
      <c r="B630" s="13" t="n"/>
      <c r="C630" s="5" t="n"/>
      <c r="D630" s="16" t="n"/>
      <c r="E630" s="14" t="n"/>
      <c r="F630" s="5" t="n"/>
      <c r="G630" s="6">
        <f>IF(C630&amp;""="","",IFERROR(INDEX('المشاريع'!$B$6:$B$205,MATCH(C630&amp;"",'المشاريع'!$A$6:$A$205,0))&amp;"","كود غير موجود"))</f>
        <v/>
      </c>
      <c r="H630" s="6">
        <f>IF(C630&amp;""="","",IFERROR(INDEX('المشاريع'!$C$6:$C$205,MATCH(C630&amp;"",'المشاريع'!$A$6:$A$205,0))&amp;"","كود غير موجود"))</f>
        <v/>
      </c>
      <c r="I630" s="20">
        <f>IF(OR(A630&amp;""="",NOT(ISNUMBER(B630)),NOT(ISNUMBER(E630))),"",B630+E630)</f>
        <v/>
      </c>
      <c r="J630" s="18">
        <f>IF(A630&amp;""="","",SUMIFS('المدفوعات'!$C$6:$C$1005,'المدفوعات'!$B$6:$B$1005,A630&amp;""))</f>
        <v/>
      </c>
      <c r="K630" s="18">
        <f>IF(OR(A630&amp;""="",NOT(ISNUMBER(D630))),"",ROUND(D630-J630,2))</f>
        <v/>
      </c>
      <c r="L630" s="6">
        <f>IF(K630="","",IF(K630&lt;=0,"مسددة",IF(AND(ISNUMBER(I630),I630&lt;'الإعدادات'!$B$4),"متأخرة",IF(J630&gt;0,"مدفوعة جزئيًا","مستحقة"))))</f>
        <v/>
      </c>
      <c r="M630" s="21">
        <f>IF(L630="متأخرة",'الإعدادات'!$B$4-I630,"")</f>
        <v/>
      </c>
    </row>
    <row r="631">
      <c r="A631" s="5" t="n"/>
      <c r="B631" s="13" t="n"/>
      <c r="C631" s="5" t="n"/>
      <c r="D631" s="16" t="n"/>
      <c r="E631" s="14" t="n"/>
      <c r="F631" s="5" t="n"/>
      <c r="G631" s="6">
        <f>IF(C631&amp;""="","",IFERROR(INDEX('المشاريع'!$B$6:$B$205,MATCH(C631&amp;"",'المشاريع'!$A$6:$A$205,0))&amp;"","كود غير موجود"))</f>
        <v/>
      </c>
      <c r="H631" s="6">
        <f>IF(C631&amp;""="","",IFERROR(INDEX('المشاريع'!$C$6:$C$205,MATCH(C631&amp;"",'المشاريع'!$A$6:$A$205,0))&amp;"","كود غير موجود"))</f>
        <v/>
      </c>
      <c r="I631" s="20">
        <f>IF(OR(A631&amp;""="",NOT(ISNUMBER(B631)),NOT(ISNUMBER(E631))),"",B631+E631)</f>
        <v/>
      </c>
      <c r="J631" s="18">
        <f>IF(A631&amp;""="","",SUMIFS('المدفوعات'!$C$6:$C$1005,'المدفوعات'!$B$6:$B$1005,A631&amp;""))</f>
        <v/>
      </c>
      <c r="K631" s="18">
        <f>IF(OR(A631&amp;""="",NOT(ISNUMBER(D631))),"",ROUND(D631-J631,2))</f>
        <v/>
      </c>
      <c r="L631" s="6">
        <f>IF(K631="","",IF(K631&lt;=0,"مسددة",IF(AND(ISNUMBER(I631),I631&lt;'الإعدادات'!$B$4),"متأخرة",IF(J631&gt;0,"مدفوعة جزئيًا","مستحقة"))))</f>
        <v/>
      </c>
      <c r="M631" s="21">
        <f>IF(L631="متأخرة",'الإعدادات'!$B$4-I631,"")</f>
        <v/>
      </c>
    </row>
    <row r="632">
      <c r="A632" s="5" t="n"/>
      <c r="B632" s="13" t="n"/>
      <c r="C632" s="5" t="n"/>
      <c r="D632" s="16" t="n"/>
      <c r="E632" s="14" t="n"/>
      <c r="F632" s="5" t="n"/>
      <c r="G632" s="6">
        <f>IF(C632&amp;""="","",IFERROR(INDEX('المشاريع'!$B$6:$B$205,MATCH(C632&amp;"",'المشاريع'!$A$6:$A$205,0))&amp;"","كود غير موجود"))</f>
        <v/>
      </c>
      <c r="H632" s="6">
        <f>IF(C632&amp;""="","",IFERROR(INDEX('المشاريع'!$C$6:$C$205,MATCH(C632&amp;"",'المشاريع'!$A$6:$A$205,0))&amp;"","كود غير موجود"))</f>
        <v/>
      </c>
      <c r="I632" s="20">
        <f>IF(OR(A632&amp;""="",NOT(ISNUMBER(B632)),NOT(ISNUMBER(E632))),"",B632+E632)</f>
        <v/>
      </c>
      <c r="J632" s="18">
        <f>IF(A632&amp;""="","",SUMIFS('المدفوعات'!$C$6:$C$1005,'المدفوعات'!$B$6:$B$1005,A632&amp;""))</f>
        <v/>
      </c>
      <c r="K632" s="18">
        <f>IF(OR(A632&amp;""="",NOT(ISNUMBER(D632))),"",ROUND(D632-J632,2))</f>
        <v/>
      </c>
      <c r="L632" s="6">
        <f>IF(K632="","",IF(K632&lt;=0,"مسددة",IF(AND(ISNUMBER(I632),I632&lt;'الإعدادات'!$B$4),"متأخرة",IF(J632&gt;0,"مدفوعة جزئيًا","مستحقة"))))</f>
        <v/>
      </c>
      <c r="M632" s="21">
        <f>IF(L632="متأخرة",'الإعدادات'!$B$4-I632,"")</f>
        <v/>
      </c>
    </row>
    <row r="633">
      <c r="A633" s="5" t="n"/>
      <c r="B633" s="13" t="n"/>
      <c r="C633" s="5" t="n"/>
      <c r="D633" s="16" t="n"/>
      <c r="E633" s="14" t="n"/>
      <c r="F633" s="5" t="n"/>
      <c r="G633" s="6">
        <f>IF(C633&amp;""="","",IFERROR(INDEX('المشاريع'!$B$6:$B$205,MATCH(C633&amp;"",'المشاريع'!$A$6:$A$205,0))&amp;"","كود غير موجود"))</f>
        <v/>
      </c>
      <c r="H633" s="6">
        <f>IF(C633&amp;""="","",IFERROR(INDEX('المشاريع'!$C$6:$C$205,MATCH(C633&amp;"",'المشاريع'!$A$6:$A$205,0))&amp;"","كود غير موجود"))</f>
        <v/>
      </c>
      <c r="I633" s="20">
        <f>IF(OR(A633&amp;""="",NOT(ISNUMBER(B633)),NOT(ISNUMBER(E633))),"",B633+E633)</f>
        <v/>
      </c>
      <c r="J633" s="18">
        <f>IF(A633&amp;""="","",SUMIFS('المدفوعات'!$C$6:$C$1005,'المدفوعات'!$B$6:$B$1005,A633&amp;""))</f>
        <v/>
      </c>
      <c r="K633" s="18">
        <f>IF(OR(A633&amp;""="",NOT(ISNUMBER(D633))),"",ROUND(D633-J633,2))</f>
        <v/>
      </c>
      <c r="L633" s="6">
        <f>IF(K633="","",IF(K633&lt;=0,"مسددة",IF(AND(ISNUMBER(I633),I633&lt;'الإعدادات'!$B$4),"متأخرة",IF(J633&gt;0,"مدفوعة جزئيًا","مستحقة"))))</f>
        <v/>
      </c>
      <c r="M633" s="21">
        <f>IF(L633="متأخرة",'الإعدادات'!$B$4-I633,"")</f>
        <v/>
      </c>
    </row>
    <row r="634">
      <c r="A634" s="5" t="n"/>
      <c r="B634" s="13" t="n"/>
      <c r="C634" s="5" t="n"/>
      <c r="D634" s="16" t="n"/>
      <c r="E634" s="14" t="n"/>
      <c r="F634" s="5" t="n"/>
      <c r="G634" s="6">
        <f>IF(C634&amp;""="","",IFERROR(INDEX('المشاريع'!$B$6:$B$205,MATCH(C634&amp;"",'المشاريع'!$A$6:$A$205,0))&amp;"","كود غير موجود"))</f>
        <v/>
      </c>
      <c r="H634" s="6">
        <f>IF(C634&amp;""="","",IFERROR(INDEX('المشاريع'!$C$6:$C$205,MATCH(C634&amp;"",'المشاريع'!$A$6:$A$205,0))&amp;"","كود غير موجود"))</f>
        <v/>
      </c>
      <c r="I634" s="20">
        <f>IF(OR(A634&amp;""="",NOT(ISNUMBER(B634)),NOT(ISNUMBER(E634))),"",B634+E634)</f>
        <v/>
      </c>
      <c r="J634" s="18">
        <f>IF(A634&amp;""="","",SUMIFS('المدفوعات'!$C$6:$C$1005,'المدفوعات'!$B$6:$B$1005,A634&amp;""))</f>
        <v/>
      </c>
      <c r="K634" s="18">
        <f>IF(OR(A634&amp;""="",NOT(ISNUMBER(D634))),"",ROUND(D634-J634,2))</f>
        <v/>
      </c>
      <c r="L634" s="6">
        <f>IF(K634="","",IF(K634&lt;=0,"مسددة",IF(AND(ISNUMBER(I634),I634&lt;'الإعدادات'!$B$4),"متأخرة",IF(J634&gt;0,"مدفوعة جزئيًا","مستحقة"))))</f>
        <v/>
      </c>
      <c r="M634" s="21">
        <f>IF(L634="متأخرة",'الإعدادات'!$B$4-I634,"")</f>
        <v/>
      </c>
    </row>
    <row r="635">
      <c r="A635" s="5" t="n"/>
      <c r="B635" s="13" t="n"/>
      <c r="C635" s="5" t="n"/>
      <c r="D635" s="16" t="n"/>
      <c r="E635" s="14" t="n"/>
      <c r="F635" s="5" t="n"/>
      <c r="G635" s="6">
        <f>IF(C635&amp;""="","",IFERROR(INDEX('المشاريع'!$B$6:$B$205,MATCH(C635&amp;"",'المشاريع'!$A$6:$A$205,0))&amp;"","كود غير موجود"))</f>
        <v/>
      </c>
      <c r="H635" s="6">
        <f>IF(C635&amp;""="","",IFERROR(INDEX('المشاريع'!$C$6:$C$205,MATCH(C635&amp;"",'المشاريع'!$A$6:$A$205,0))&amp;"","كود غير موجود"))</f>
        <v/>
      </c>
      <c r="I635" s="20">
        <f>IF(OR(A635&amp;""="",NOT(ISNUMBER(B635)),NOT(ISNUMBER(E635))),"",B635+E635)</f>
        <v/>
      </c>
      <c r="J635" s="18">
        <f>IF(A635&amp;""="","",SUMIFS('المدفوعات'!$C$6:$C$1005,'المدفوعات'!$B$6:$B$1005,A635&amp;""))</f>
        <v/>
      </c>
      <c r="K635" s="18">
        <f>IF(OR(A635&amp;""="",NOT(ISNUMBER(D635))),"",ROUND(D635-J635,2))</f>
        <v/>
      </c>
      <c r="L635" s="6">
        <f>IF(K635="","",IF(K635&lt;=0,"مسددة",IF(AND(ISNUMBER(I635),I635&lt;'الإعدادات'!$B$4),"متأخرة",IF(J635&gt;0,"مدفوعة جزئيًا","مستحقة"))))</f>
        <v/>
      </c>
      <c r="M635" s="21">
        <f>IF(L635="متأخرة",'الإعدادات'!$B$4-I635,"")</f>
        <v/>
      </c>
    </row>
    <row r="636">
      <c r="A636" s="5" t="n"/>
      <c r="B636" s="13" t="n"/>
      <c r="C636" s="5" t="n"/>
      <c r="D636" s="16" t="n"/>
      <c r="E636" s="14" t="n"/>
      <c r="F636" s="5" t="n"/>
      <c r="G636" s="6">
        <f>IF(C636&amp;""="","",IFERROR(INDEX('المشاريع'!$B$6:$B$205,MATCH(C636&amp;"",'المشاريع'!$A$6:$A$205,0))&amp;"","كود غير موجود"))</f>
        <v/>
      </c>
      <c r="H636" s="6">
        <f>IF(C636&amp;""="","",IFERROR(INDEX('المشاريع'!$C$6:$C$205,MATCH(C636&amp;"",'المشاريع'!$A$6:$A$205,0))&amp;"","كود غير موجود"))</f>
        <v/>
      </c>
      <c r="I636" s="20">
        <f>IF(OR(A636&amp;""="",NOT(ISNUMBER(B636)),NOT(ISNUMBER(E636))),"",B636+E636)</f>
        <v/>
      </c>
      <c r="J636" s="18">
        <f>IF(A636&amp;""="","",SUMIFS('المدفوعات'!$C$6:$C$1005,'المدفوعات'!$B$6:$B$1005,A636&amp;""))</f>
        <v/>
      </c>
      <c r="K636" s="18">
        <f>IF(OR(A636&amp;""="",NOT(ISNUMBER(D636))),"",ROUND(D636-J636,2))</f>
        <v/>
      </c>
      <c r="L636" s="6">
        <f>IF(K636="","",IF(K636&lt;=0,"مسددة",IF(AND(ISNUMBER(I636),I636&lt;'الإعدادات'!$B$4),"متأخرة",IF(J636&gt;0,"مدفوعة جزئيًا","مستحقة"))))</f>
        <v/>
      </c>
      <c r="M636" s="21">
        <f>IF(L636="متأخرة",'الإعدادات'!$B$4-I636,"")</f>
        <v/>
      </c>
    </row>
    <row r="637">
      <c r="A637" s="5" t="n"/>
      <c r="B637" s="13" t="n"/>
      <c r="C637" s="5" t="n"/>
      <c r="D637" s="16" t="n"/>
      <c r="E637" s="14" t="n"/>
      <c r="F637" s="5" t="n"/>
      <c r="G637" s="6">
        <f>IF(C637&amp;""="","",IFERROR(INDEX('المشاريع'!$B$6:$B$205,MATCH(C637&amp;"",'المشاريع'!$A$6:$A$205,0))&amp;"","كود غير موجود"))</f>
        <v/>
      </c>
      <c r="H637" s="6">
        <f>IF(C637&amp;""="","",IFERROR(INDEX('المشاريع'!$C$6:$C$205,MATCH(C637&amp;"",'المشاريع'!$A$6:$A$205,0))&amp;"","كود غير موجود"))</f>
        <v/>
      </c>
      <c r="I637" s="20">
        <f>IF(OR(A637&amp;""="",NOT(ISNUMBER(B637)),NOT(ISNUMBER(E637))),"",B637+E637)</f>
        <v/>
      </c>
      <c r="J637" s="18">
        <f>IF(A637&amp;""="","",SUMIFS('المدفوعات'!$C$6:$C$1005,'المدفوعات'!$B$6:$B$1005,A637&amp;""))</f>
        <v/>
      </c>
      <c r="K637" s="18">
        <f>IF(OR(A637&amp;""="",NOT(ISNUMBER(D637))),"",ROUND(D637-J637,2))</f>
        <v/>
      </c>
      <c r="L637" s="6">
        <f>IF(K637="","",IF(K637&lt;=0,"مسددة",IF(AND(ISNUMBER(I637),I637&lt;'الإعدادات'!$B$4),"متأخرة",IF(J637&gt;0,"مدفوعة جزئيًا","مستحقة"))))</f>
        <v/>
      </c>
      <c r="M637" s="21">
        <f>IF(L637="متأخرة",'الإعدادات'!$B$4-I637,"")</f>
        <v/>
      </c>
    </row>
    <row r="638">
      <c r="A638" s="5" t="n"/>
      <c r="B638" s="13" t="n"/>
      <c r="C638" s="5" t="n"/>
      <c r="D638" s="16" t="n"/>
      <c r="E638" s="14" t="n"/>
      <c r="F638" s="5" t="n"/>
      <c r="G638" s="6">
        <f>IF(C638&amp;""="","",IFERROR(INDEX('المشاريع'!$B$6:$B$205,MATCH(C638&amp;"",'المشاريع'!$A$6:$A$205,0))&amp;"","كود غير موجود"))</f>
        <v/>
      </c>
      <c r="H638" s="6">
        <f>IF(C638&amp;""="","",IFERROR(INDEX('المشاريع'!$C$6:$C$205,MATCH(C638&amp;"",'المشاريع'!$A$6:$A$205,0))&amp;"","كود غير موجود"))</f>
        <v/>
      </c>
      <c r="I638" s="20">
        <f>IF(OR(A638&amp;""="",NOT(ISNUMBER(B638)),NOT(ISNUMBER(E638))),"",B638+E638)</f>
        <v/>
      </c>
      <c r="J638" s="18">
        <f>IF(A638&amp;""="","",SUMIFS('المدفوعات'!$C$6:$C$1005,'المدفوعات'!$B$6:$B$1005,A638&amp;""))</f>
        <v/>
      </c>
      <c r="K638" s="18">
        <f>IF(OR(A638&amp;""="",NOT(ISNUMBER(D638))),"",ROUND(D638-J638,2))</f>
        <v/>
      </c>
      <c r="L638" s="6">
        <f>IF(K638="","",IF(K638&lt;=0,"مسددة",IF(AND(ISNUMBER(I638),I638&lt;'الإعدادات'!$B$4),"متأخرة",IF(J638&gt;0,"مدفوعة جزئيًا","مستحقة"))))</f>
        <v/>
      </c>
      <c r="M638" s="21">
        <f>IF(L638="متأخرة",'الإعدادات'!$B$4-I638,"")</f>
        <v/>
      </c>
    </row>
    <row r="639">
      <c r="A639" s="5" t="n"/>
      <c r="B639" s="13" t="n"/>
      <c r="C639" s="5" t="n"/>
      <c r="D639" s="16" t="n"/>
      <c r="E639" s="14" t="n"/>
      <c r="F639" s="5" t="n"/>
      <c r="G639" s="6">
        <f>IF(C639&amp;""="","",IFERROR(INDEX('المشاريع'!$B$6:$B$205,MATCH(C639&amp;"",'المشاريع'!$A$6:$A$205,0))&amp;"","كود غير موجود"))</f>
        <v/>
      </c>
      <c r="H639" s="6">
        <f>IF(C639&amp;""="","",IFERROR(INDEX('المشاريع'!$C$6:$C$205,MATCH(C639&amp;"",'المشاريع'!$A$6:$A$205,0))&amp;"","كود غير موجود"))</f>
        <v/>
      </c>
      <c r="I639" s="20">
        <f>IF(OR(A639&amp;""="",NOT(ISNUMBER(B639)),NOT(ISNUMBER(E639))),"",B639+E639)</f>
        <v/>
      </c>
      <c r="J639" s="18">
        <f>IF(A639&amp;""="","",SUMIFS('المدفوعات'!$C$6:$C$1005,'المدفوعات'!$B$6:$B$1005,A639&amp;""))</f>
        <v/>
      </c>
      <c r="K639" s="18">
        <f>IF(OR(A639&amp;""="",NOT(ISNUMBER(D639))),"",ROUND(D639-J639,2))</f>
        <v/>
      </c>
      <c r="L639" s="6">
        <f>IF(K639="","",IF(K639&lt;=0,"مسددة",IF(AND(ISNUMBER(I639),I639&lt;'الإعدادات'!$B$4),"متأخرة",IF(J639&gt;0,"مدفوعة جزئيًا","مستحقة"))))</f>
        <v/>
      </c>
      <c r="M639" s="21">
        <f>IF(L639="متأخرة",'الإعدادات'!$B$4-I639,"")</f>
        <v/>
      </c>
    </row>
    <row r="640">
      <c r="A640" s="5" t="n"/>
      <c r="B640" s="13" t="n"/>
      <c r="C640" s="5" t="n"/>
      <c r="D640" s="16" t="n"/>
      <c r="E640" s="14" t="n"/>
      <c r="F640" s="5" t="n"/>
      <c r="G640" s="6">
        <f>IF(C640&amp;""="","",IFERROR(INDEX('المشاريع'!$B$6:$B$205,MATCH(C640&amp;"",'المشاريع'!$A$6:$A$205,0))&amp;"","كود غير موجود"))</f>
        <v/>
      </c>
      <c r="H640" s="6">
        <f>IF(C640&amp;""="","",IFERROR(INDEX('المشاريع'!$C$6:$C$205,MATCH(C640&amp;"",'المشاريع'!$A$6:$A$205,0))&amp;"","كود غير موجود"))</f>
        <v/>
      </c>
      <c r="I640" s="20">
        <f>IF(OR(A640&amp;""="",NOT(ISNUMBER(B640)),NOT(ISNUMBER(E640))),"",B640+E640)</f>
        <v/>
      </c>
      <c r="J640" s="18">
        <f>IF(A640&amp;""="","",SUMIFS('المدفوعات'!$C$6:$C$1005,'المدفوعات'!$B$6:$B$1005,A640&amp;""))</f>
        <v/>
      </c>
      <c r="K640" s="18">
        <f>IF(OR(A640&amp;""="",NOT(ISNUMBER(D640))),"",ROUND(D640-J640,2))</f>
        <v/>
      </c>
      <c r="L640" s="6">
        <f>IF(K640="","",IF(K640&lt;=0,"مسددة",IF(AND(ISNUMBER(I640),I640&lt;'الإعدادات'!$B$4),"متأخرة",IF(J640&gt;0,"مدفوعة جزئيًا","مستحقة"))))</f>
        <v/>
      </c>
      <c r="M640" s="21">
        <f>IF(L640="متأخرة",'الإعدادات'!$B$4-I640,"")</f>
        <v/>
      </c>
    </row>
    <row r="641">
      <c r="A641" s="5" t="n"/>
      <c r="B641" s="13" t="n"/>
      <c r="C641" s="5" t="n"/>
      <c r="D641" s="16" t="n"/>
      <c r="E641" s="14" t="n"/>
      <c r="F641" s="5" t="n"/>
      <c r="G641" s="6">
        <f>IF(C641&amp;""="","",IFERROR(INDEX('المشاريع'!$B$6:$B$205,MATCH(C641&amp;"",'المشاريع'!$A$6:$A$205,0))&amp;"","كود غير موجود"))</f>
        <v/>
      </c>
      <c r="H641" s="6">
        <f>IF(C641&amp;""="","",IFERROR(INDEX('المشاريع'!$C$6:$C$205,MATCH(C641&amp;"",'المشاريع'!$A$6:$A$205,0))&amp;"","كود غير موجود"))</f>
        <v/>
      </c>
      <c r="I641" s="20">
        <f>IF(OR(A641&amp;""="",NOT(ISNUMBER(B641)),NOT(ISNUMBER(E641))),"",B641+E641)</f>
        <v/>
      </c>
      <c r="J641" s="18">
        <f>IF(A641&amp;""="","",SUMIFS('المدفوعات'!$C$6:$C$1005,'المدفوعات'!$B$6:$B$1005,A641&amp;""))</f>
        <v/>
      </c>
      <c r="K641" s="18">
        <f>IF(OR(A641&amp;""="",NOT(ISNUMBER(D641))),"",ROUND(D641-J641,2))</f>
        <v/>
      </c>
      <c r="L641" s="6">
        <f>IF(K641="","",IF(K641&lt;=0,"مسددة",IF(AND(ISNUMBER(I641),I641&lt;'الإعدادات'!$B$4),"متأخرة",IF(J641&gt;0,"مدفوعة جزئيًا","مستحقة"))))</f>
        <v/>
      </c>
      <c r="M641" s="21">
        <f>IF(L641="متأخرة",'الإعدادات'!$B$4-I641,"")</f>
        <v/>
      </c>
    </row>
    <row r="642">
      <c r="A642" s="5" t="n"/>
      <c r="B642" s="13" t="n"/>
      <c r="C642" s="5" t="n"/>
      <c r="D642" s="16" t="n"/>
      <c r="E642" s="14" t="n"/>
      <c r="F642" s="5" t="n"/>
      <c r="G642" s="6">
        <f>IF(C642&amp;""="","",IFERROR(INDEX('المشاريع'!$B$6:$B$205,MATCH(C642&amp;"",'المشاريع'!$A$6:$A$205,0))&amp;"","كود غير موجود"))</f>
        <v/>
      </c>
      <c r="H642" s="6">
        <f>IF(C642&amp;""="","",IFERROR(INDEX('المشاريع'!$C$6:$C$205,MATCH(C642&amp;"",'المشاريع'!$A$6:$A$205,0))&amp;"","كود غير موجود"))</f>
        <v/>
      </c>
      <c r="I642" s="20">
        <f>IF(OR(A642&amp;""="",NOT(ISNUMBER(B642)),NOT(ISNUMBER(E642))),"",B642+E642)</f>
        <v/>
      </c>
      <c r="J642" s="18">
        <f>IF(A642&amp;""="","",SUMIFS('المدفوعات'!$C$6:$C$1005,'المدفوعات'!$B$6:$B$1005,A642&amp;""))</f>
        <v/>
      </c>
      <c r="K642" s="18">
        <f>IF(OR(A642&amp;""="",NOT(ISNUMBER(D642))),"",ROUND(D642-J642,2))</f>
        <v/>
      </c>
      <c r="L642" s="6">
        <f>IF(K642="","",IF(K642&lt;=0,"مسددة",IF(AND(ISNUMBER(I642),I642&lt;'الإعدادات'!$B$4),"متأخرة",IF(J642&gt;0,"مدفوعة جزئيًا","مستحقة"))))</f>
        <v/>
      </c>
      <c r="M642" s="21">
        <f>IF(L642="متأخرة",'الإعدادات'!$B$4-I642,"")</f>
        <v/>
      </c>
    </row>
    <row r="643">
      <c r="A643" s="5" t="n"/>
      <c r="B643" s="13" t="n"/>
      <c r="C643" s="5" t="n"/>
      <c r="D643" s="16" t="n"/>
      <c r="E643" s="14" t="n"/>
      <c r="F643" s="5" t="n"/>
      <c r="G643" s="6">
        <f>IF(C643&amp;""="","",IFERROR(INDEX('المشاريع'!$B$6:$B$205,MATCH(C643&amp;"",'المشاريع'!$A$6:$A$205,0))&amp;"","كود غير موجود"))</f>
        <v/>
      </c>
      <c r="H643" s="6">
        <f>IF(C643&amp;""="","",IFERROR(INDEX('المشاريع'!$C$6:$C$205,MATCH(C643&amp;"",'المشاريع'!$A$6:$A$205,0))&amp;"","كود غير موجود"))</f>
        <v/>
      </c>
      <c r="I643" s="20">
        <f>IF(OR(A643&amp;""="",NOT(ISNUMBER(B643)),NOT(ISNUMBER(E643))),"",B643+E643)</f>
        <v/>
      </c>
      <c r="J643" s="18">
        <f>IF(A643&amp;""="","",SUMIFS('المدفوعات'!$C$6:$C$1005,'المدفوعات'!$B$6:$B$1005,A643&amp;""))</f>
        <v/>
      </c>
      <c r="K643" s="18">
        <f>IF(OR(A643&amp;""="",NOT(ISNUMBER(D643))),"",ROUND(D643-J643,2))</f>
        <v/>
      </c>
      <c r="L643" s="6">
        <f>IF(K643="","",IF(K643&lt;=0,"مسددة",IF(AND(ISNUMBER(I643),I643&lt;'الإعدادات'!$B$4),"متأخرة",IF(J643&gt;0,"مدفوعة جزئيًا","مستحقة"))))</f>
        <v/>
      </c>
      <c r="M643" s="21">
        <f>IF(L643="متأخرة",'الإعدادات'!$B$4-I643,"")</f>
        <v/>
      </c>
    </row>
    <row r="644">
      <c r="A644" s="5" t="n"/>
      <c r="B644" s="13" t="n"/>
      <c r="C644" s="5" t="n"/>
      <c r="D644" s="16" t="n"/>
      <c r="E644" s="14" t="n"/>
      <c r="F644" s="5" t="n"/>
      <c r="G644" s="6">
        <f>IF(C644&amp;""="","",IFERROR(INDEX('المشاريع'!$B$6:$B$205,MATCH(C644&amp;"",'المشاريع'!$A$6:$A$205,0))&amp;"","كود غير موجود"))</f>
        <v/>
      </c>
      <c r="H644" s="6">
        <f>IF(C644&amp;""="","",IFERROR(INDEX('المشاريع'!$C$6:$C$205,MATCH(C644&amp;"",'المشاريع'!$A$6:$A$205,0))&amp;"","كود غير موجود"))</f>
        <v/>
      </c>
      <c r="I644" s="20">
        <f>IF(OR(A644&amp;""="",NOT(ISNUMBER(B644)),NOT(ISNUMBER(E644))),"",B644+E644)</f>
        <v/>
      </c>
      <c r="J644" s="18">
        <f>IF(A644&amp;""="","",SUMIFS('المدفوعات'!$C$6:$C$1005,'المدفوعات'!$B$6:$B$1005,A644&amp;""))</f>
        <v/>
      </c>
      <c r="K644" s="18">
        <f>IF(OR(A644&amp;""="",NOT(ISNUMBER(D644))),"",ROUND(D644-J644,2))</f>
        <v/>
      </c>
      <c r="L644" s="6">
        <f>IF(K644="","",IF(K644&lt;=0,"مسددة",IF(AND(ISNUMBER(I644),I644&lt;'الإعدادات'!$B$4),"متأخرة",IF(J644&gt;0,"مدفوعة جزئيًا","مستحقة"))))</f>
        <v/>
      </c>
      <c r="M644" s="21">
        <f>IF(L644="متأخرة",'الإعدادات'!$B$4-I644,"")</f>
        <v/>
      </c>
    </row>
    <row r="645">
      <c r="A645" s="5" t="n"/>
      <c r="B645" s="13" t="n"/>
      <c r="C645" s="5" t="n"/>
      <c r="D645" s="16" t="n"/>
      <c r="E645" s="14" t="n"/>
      <c r="F645" s="5" t="n"/>
      <c r="G645" s="6">
        <f>IF(C645&amp;""="","",IFERROR(INDEX('المشاريع'!$B$6:$B$205,MATCH(C645&amp;"",'المشاريع'!$A$6:$A$205,0))&amp;"","كود غير موجود"))</f>
        <v/>
      </c>
      <c r="H645" s="6">
        <f>IF(C645&amp;""="","",IFERROR(INDEX('المشاريع'!$C$6:$C$205,MATCH(C645&amp;"",'المشاريع'!$A$6:$A$205,0))&amp;"","كود غير موجود"))</f>
        <v/>
      </c>
      <c r="I645" s="20">
        <f>IF(OR(A645&amp;""="",NOT(ISNUMBER(B645)),NOT(ISNUMBER(E645))),"",B645+E645)</f>
        <v/>
      </c>
      <c r="J645" s="18">
        <f>IF(A645&amp;""="","",SUMIFS('المدفوعات'!$C$6:$C$1005,'المدفوعات'!$B$6:$B$1005,A645&amp;""))</f>
        <v/>
      </c>
      <c r="K645" s="18">
        <f>IF(OR(A645&amp;""="",NOT(ISNUMBER(D645))),"",ROUND(D645-J645,2))</f>
        <v/>
      </c>
      <c r="L645" s="6">
        <f>IF(K645="","",IF(K645&lt;=0,"مسددة",IF(AND(ISNUMBER(I645),I645&lt;'الإعدادات'!$B$4),"متأخرة",IF(J645&gt;0,"مدفوعة جزئيًا","مستحقة"))))</f>
        <v/>
      </c>
      <c r="M645" s="21">
        <f>IF(L645="متأخرة",'الإعدادات'!$B$4-I645,"")</f>
        <v/>
      </c>
    </row>
    <row r="646">
      <c r="A646" s="5" t="n"/>
      <c r="B646" s="13" t="n"/>
      <c r="C646" s="5" t="n"/>
      <c r="D646" s="16" t="n"/>
      <c r="E646" s="14" t="n"/>
      <c r="F646" s="5" t="n"/>
      <c r="G646" s="6">
        <f>IF(C646&amp;""="","",IFERROR(INDEX('المشاريع'!$B$6:$B$205,MATCH(C646&amp;"",'المشاريع'!$A$6:$A$205,0))&amp;"","كود غير موجود"))</f>
        <v/>
      </c>
      <c r="H646" s="6">
        <f>IF(C646&amp;""="","",IFERROR(INDEX('المشاريع'!$C$6:$C$205,MATCH(C646&amp;"",'المشاريع'!$A$6:$A$205,0))&amp;"","كود غير موجود"))</f>
        <v/>
      </c>
      <c r="I646" s="20">
        <f>IF(OR(A646&amp;""="",NOT(ISNUMBER(B646)),NOT(ISNUMBER(E646))),"",B646+E646)</f>
        <v/>
      </c>
      <c r="J646" s="18">
        <f>IF(A646&amp;""="","",SUMIFS('المدفوعات'!$C$6:$C$1005,'المدفوعات'!$B$6:$B$1005,A646&amp;""))</f>
        <v/>
      </c>
      <c r="K646" s="18">
        <f>IF(OR(A646&amp;""="",NOT(ISNUMBER(D646))),"",ROUND(D646-J646,2))</f>
        <v/>
      </c>
      <c r="L646" s="6">
        <f>IF(K646="","",IF(K646&lt;=0,"مسددة",IF(AND(ISNUMBER(I646),I646&lt;'الإعدادات'!$B$4),"متأخرة",IF(J646&gt;0,"مدفوعة جزئيًا","مستحقة"))))</f>
        <v/>
      </c>
      <c r="M646" s="21">
        <f>IF(L646="متأخرة",'الإعدادات'!$B$4-I646,"")</f>
        <v/>
      </c>
    </row>
    <row r="647">
      <c r="A647" s="5" t="n"/>
      <c r="B647" s="13" t="n"/>
      <c r="C647" s="5" t="n"/>
      <c r="D647" s="16" t="n"/>
      <c r="E647" s="14" t="n"/>
      <c r="F647" s="5" t="n"/>
      <c r="G647" s="6">
        <f>IF(C647&amp;""="","",IFERROR(INDEX('المشاريع'!$B$6:$B$205,MATCH(C647&amp;"",'المشاريع'!$A$6:$A$205,0))&amp;"","كود غير موجود"))</f>
        <v/>
      </c>
      <c r="H647" s="6">
        <f>IF(C647&amp;""="","",IFERROR(INDEX('المشاريع'!$C$6:$C$205,MATCH(C647&amp;"",'المشاريع'!$A$6:$A$205,0))&amp;"","كود غير موجود"))</f>
        <v/>
      </c>
      <c r="I647" s="20">
        <f>IF(OR(A647&amp;""="",NOT(ISNUMBER(B647)),NOT(ISNUMBER(E647))),"",B647+E647)</f>
        <v/>
      </c>
      <c r="J647" s="18">
        <f>IF(A647&amp;""="","",SUMIFS('المدفوعات'!$C$6:$C$1005,'المدفوعات'!$B$6:$B$1005,A647&amp;""))</f>
        <v/>
      </c>
      <c r="K647" s="18">
        <f>IF(OR(A647&amp;""="",NOT(ISNUMBER(D647))),"",ROUND(D647-J647,2))</f>
        <v/>
      </c>
      <c r="L647" s="6">
        <f>IF(K647="","",IF(K647&lt;=0,"مسددة",IF(AND(ISNUMBER(I647),I647&lt;'الإعدادات'!$B$4),"متأخرة",IF(J647&gt;0,"مدفوعة جزئيًا","مستحقة"))))</f>
        <v/>
      </c>
      <c r="M647" s="21">
        <f>IF(L647="متأخرة",'الإعدادات'!$B$4-I647,"")</f>
        <v/>
      </c>
    </row>
    <row r="648">
      <c r="A648" s="5" t="n"/>
      <c r="B648" s="13" t="n"/>
      <c r="C648" s="5" t="n"/>
      <c r="D648" s="16" t="n"/>
      <c r="E648" s="14" t="n"/>
      <c r="F648" s="5" t="n"/>
      <c r="G648" s="6">
        <f>IF(C648&amp;""="","",IFERROR(INDEX('المشاريع'!$B$6:$B$205,MATCH(C648&amp;"",'المشاريع'!$A$6:$A$205,0))&amp;"","كود غير موجود"))</f>
        <v/>
      </c>
      <c r="H648" s="6">
        <f>IF(C648&amp;""="","",IFERROR(INDEX('المشاريع'!$C$6:$C$205,MATCH(C648&amp;"",'المشاريع'!$A$6:$A$205,0))&amp;"","كود غير موجود"))</f>
        <v/>
      </c>
      <c r="I648" s="20">
        <f>IF(OR(A648&amp;""="",NOT(ISNUMBER(B648)),NOT(ISNUMBER(E648))),"",B648+E648)</f>
        <v/>
      </c>
      <c r="J648" s="18">
        <f>IF(A648&amp;""="","",SUMIFS('المدفوعات'!$C$6:$C$1005,'المدفوعات'!$B$6:$B$1005,A648&amp;""))</f>
        <v/>
      </c>
      <c r="K648" s="18">
        <f>IF(OR(A648&amp;""="",NOT(ISNUMBER(D648))),"",ROUND(D648-J648,2))</f>
        <v/>
      </c>
      <c r="L648" s="6">
        <f>IF(K648="","",IF(K648&lt;=0,"مسددة",IF(AND(ISNUMBER(I648),I648&lt;'الإعدادات'!$B$4),"متأخرة",IF(J648&gt;0,"مدفوعة جزئيًا","مستحقة"))))</f>
        <v/>
      </c>
      <c r="M648" s="21">
        <f>IF(L648="متأخرة",'الإعدادات'!$B$4-I648,"")</f>
        <v/>
      </c>
    </row>
    <row r="649">
      <c r="A649" s="5" t="n"/>
      <c r="B649" s="13" t="n"/>
      <c r="C649" s="5" t="n"/>
      <c r="D649" s="16" t="n"/>
      <c r="E649" s="14" t="n"/>
      <c r="F649" s="5" t="n"/>
      <c r="G649" s="6">
        <f>IF(C649&amp;""="","",IFERROR(INDEX('المشاريع'!$B$6:$B$205,MATCH(C649&amp;"",'المشاريع'!$A$6:$A$205,0))&amp;"","كود غير موجود"))</f>
        <v/>
      </c>
      <c r="H649" s="6">
        <f>IF(C649&amp;""="","",IFERROR(INDEX('المشاريع'!$C$6:$C$205,MATCH(C649&amp;"",'المشاريع'!$A$6:$A$205,0))&amp;"","كود غير موجود"))</f>
        <v/>
      </c>
      <c r="I649" s="20">
        <f>IF(OR(A649&amp;""="",NOT(ISNUMBER(B649)),NOT(ISNUMBER(E649))),"",B649+E649)</f>
        <v/>
      </c>
      <c r="J649" s="18">
        <f>IF(A649&amp;""="","",SUMIFS('المدفوعات'!$C$6:$C$1005,'المدفوعات'!$B$6:$B$1005,A649&amp;""))</f>
        <v/>
      </c>
      <c r="K649" s="18">
        <f>IF(OR(A649&amp;""="",NOT(ISNUMBER(D649))),"",ROUND(D649-J649,2))</f>
        <v/>
      </c>
      <c r="L649" s="6">
        <f>IF(K649="","",IF(K649&lt;=0,"مسددة",IF(AND(ISNUMBER(I649),I649&lt;'الإعدادات'!$B$4),"متأخرة",IF(J649&gt;0,"مدفوعة جزئيًا","مستحقة"))))</f>
        <v/>
      </c>
      <c r="M649" s="21">
        <f>IF(L649="متأخرة",'الإعدادات'!$B$4-I649,"")</f>
        <v/>
      </c>
    </row>
    <row r="650">
      <c r="A650" s="5" t="n"/>
      <c r="B650" s="13" t="n"/>
      <c r="C650" s="5" t="n"/>
      <c r="D650" s="16" t="n"/>
      <c r="E650" s="14" t="n"/>
      <c r="F650" s="5" t="n"/>
      <c r="G650" s="6">
        <f>IF(C650&amp;""="","",IFERROR(INDEX('المشاريع'!$B$6:$B$205,MATCH(C650&amp;"",'المشاريع'!$A$6:$A$205,0))&amp;"","كود غير موجود"))</f>
        <v/>
      </c>
      <c r="H650" s="6">
        <f>IF(C650&amp;""="","",IFERROR(INDEX('المشاريع'!$C$6:$C$205,MATCH(C650&amp;"",'المشاريع'!$A$6:$A$205,0))&amp;"","كود غير موجود"))</f>
        <v/>
      </c>
      <c r="I650" s="20">
        <f>IF(OR(A650&amp;""="",NOT(ISNUMBER(B650)),NOT(ISNUMBER(E650))),"",B650+E650)</f>
        <v/>
      </c>
      <c r="J650" s="18">
        <f>IF(A650&amp;""="","",SUMIFS('المدفوعات'!$C$6:$C$1005,'المدفوعات'!$B$6:$B$1005,A650&amp;""))</f>
        <v/>
      </c>
      <c r="K650" s="18">
        <f>IF(OR(A650&amp;""="",NOT(ISNUMBER(D650))),"",ROUND(D650-J650,2))</f>
        <v/>
      </c>
      <c r="L650" s="6">
        <f>IF(K650="","",IF(K650&lt;=0,"مسددة",IF(AND(ISNUMBER(I650),I650&lt;'الإعدادات'!$B$4),"متأخرة",IF(J650&gt;0,"مدفوعة جزئيًا","مستحقة"))))</f>
        <v/>
      </c>
      <c r="M650" s="21">
        <f>IF(L650="متأخرة",'الإعدادات'!$B$4-I650,"")</f>
        <v/>
      </c>
    </row>
    <row r="651">
      <c r="A651" s="5" t="n"/>
      <c r="B651" s="13" t="n"/>
      <c r="C651" s="5" t="n"/>
      <c r="D651" s="16" t="n"/>
      <c r="E651" s="14" t="n"/>
      <c r="F651" s="5" t="n"/>
      <c r="G651" s="6">
        <f>IF(C651&amp;""="","",IFERROR(INDEX('المشاريع'!$B$6:$B$205,MATCH(C651&amp;"",'المشاريع'!$A$6:$A$205,0))&amp;"","كود غير موجود"))</f>
        <v/>
      </c>
      <c r="H651" s="6">
        <f>IF(C651&amp;""="","",IFERROR(INDEX('المشاريع'!$C$6:$C$205,MATCH(C651&amp;"",'المشاريع'!$A$6:$A$205,0))&amp;"","كود غير موجود"))</f>
        <v/>
      </c>
      <c r="I651" s="20">
        <f>IF(OR(A651&amp;""="",NOT(ISNUMBER(B651)),NOT(ISNUMBER(E651))),"",B651+E651)</f>
        <v/>
      </c>
      <c r="J651" s="18">
        <f>IF(A651&amp;""="","",SUMIFS('المدفوعات'!$C$6:$C$1005,'المدفوعات'!$B$6:$B$1005,A651&amp;""))</f>
        <v/>
      </c>
      <c r="K651" s="18">
        <f>IF(OR(A651&amp;""="",NOT(ISNUMBER(D651))),"",ROUND(D651-J651,2))</f>
        <v/>
      </c>
      <c r="L651" s="6">
        <f>IF(K651="","",IF(K651&lt;=0,"مسددة",IF(AND(ISNUMBER(I651),I651&lt;'الإعدادات'!$B$4),"متأخرة",IF(J651&gt;0,"مدفوعة جزئيًا","مستحقة"))))</f>
        <v/>
      </c>
      <c r="M651" s="21">
        <f>IF(L651="متأخرة",'الإعدادات'!$B$4-I651,"")</f>
        <v/>
      </c>
    </row>
    <row r="652">
      <c r="A652" s="5" t="n"/>
      <c r="B652" s="13" t="n"/>
      <c r="C652" s="5" t="n"/>
      <c r="D652" s="16" t="n"/>
      <c r="E652" s="14" t="n"/>
      <c r="F652" s="5" t="n"/>
      <c r="G652" s="6">
        <f>IF(C652&amp;""="","",IFERROR(INDEX('المشاريع'!$B$6:$B$205,MATCH(C652&amp;"",'المشاريع'!$A$6:$A$205,0))&amp;"","كود غير موجود"))</f>
        <v/>
      </c>
      <c r="H652" s="6">
        <f>IF(C652&amp;""="","",IFERROR(INDEX('المشاريع'!$C$6:$C$205,MATCH(C652&amp;"",'المشاريع'!$A$6:$A$205,0))&amp;"","كود غير موجود"))</f>
        <v/>
      </c>
      <c r="I652" s="20">
        <f>IF(OR(A652&amp;""="",NOT(ISNUMBER(B652)),NOT(ISNUMBER(E652))),"",B652+E652)</f>
        <v/>
      </c>
      <c r="J652" s="18">
        <f>IF(A652&amp;""="","",SUMIFS('المدفوعات'!$C$6:$C$1005,'المدفوعات'!$B$6:$B$1005,A652&amp;""))</f>
        <v/>
      </c>
      <c r="K652" s="18">
        <f>IF(OR(A652&amp;""="",NOT(ISNUMBER(D652))),"",ROUND(D652-J652,2))</f>
        <v/>
      </c>
      <c r="L652" s="6">
        <f>IF(K652="","",IF(K652&lt;=0,"مسددة",IF(AND(ISNUMBER(I652),I652&lt;'الإعدادات'!$B$4),"متأخرة",IF(J652&gt;0,"مدفوعة جزئيًا","مستحقة"))))</f>
        <v/>
      </c>
      <c r="M652" s="21">
        <f>IF(L652="متأخرة",'الإعدادات'!$B$4-I652,"")</f>
        <v/>
      </c>
    </row>
    <row r="653">
      <c r="A653" s="5" t="n"/>
      <c r="B653" s="13" t="n"/>
      <c r="C653" s="5" t="n"/>
      <c r="D653" s="16" t="n"/>
      <c r="E653" s="14" t="n"/>
      <c r="F653" s="5" t="n"/>
      <c r="G653" s="6">
        <f>IF(C653&amp;""="","",IFERROR(INDEX('المشاريع'!$B$6:$B$205,MATCH(C653&amp;"",'المشاريع'!$A$6:$A$205,0))&amp;"","كود غير موجود"))</f>
        <v/>
      </c>
      <c r="H653" s="6">
        <f>IF(C653&amp;""="","",IFERROR(INDEX('المشاريع'!$C$6:$C$205,MATCH(C653&amp;"",'المشاريع'!$A$6:$A$205,0))&amp;"","كود غير موجود"))</f>
        <v/>
      </c>
      <c r="I653" s="20">
        <f>IF(OR(A653&amp;""="",NOT(ISNUMBER(B653)),NOT(ISNUMBER(E653))),"",B653+E653)</f>
        <v/>
      </c>
      <c r="J653" s="18">
        <f>IF(A653&amp;""="","",SUMIFS('المدفوعات'!$C$6:$C$1005,'المدفوعات'!$B$6:$B$1005,A653&amp;""))</f>
        <v/>
      </c>
      <c r="K653" s="18">
        <f>IF(OR(A653&amp;""="",NOT(ISNUMBER(D653))),"",ROUND(D653-J653,2))</f>
        <v/>
      </c>
      <c r="L653" s="6">
        <f>IF(K653="","",IF(K653&lt;=0,"مسددة",IF(AND(ISNUMBER(I653),I653&lt;'الإعدادات'!$B$4),"متأخرة",IF(J653&gt;0,"مدفوعة جزئيًا","مستحقة"))))</f>
        <v/>
      </c>
      <c r="M653" s="21">
        <f>IF(L653="متأخرة",'الإعدادات'!$B$4-I653,"")</f>
        <v/>
      </c>
    </row>
    <row r="654">
      <c r="A654" s="5" t="n"/>
      <c r="B654" s="13" t="n"/>
      <c r="C654" s="5" t="n"/>
      <c r="D654" s="16" t="n"/>
      <c r="E654" s="14" t="n"/>
      <c r="F654" s="5" t="n"/>
      <c r="G654" s="6">
        <f>IF(C654&amp;""="","",IFERROR(INDEX('المشاريع'!$B$6:$B$205,MATCH(C654&amp;"",'المشاريع'!$A$6:$A$205,0))&amp;"","كود غير موجود"))</f>
        <v/>
      </c>
      <c r="H654" s="6">
        <f>IF(C654&amp;""="","",IFERROR(INDEX('المشاريع'!$C$6:$C$205,MATCH(C654&amp;"",'المشاريع'!$A$6:$A$205,0))&amp;"","كود غير موجود"))</f>
        <v/>
      </c>
      <c r="I654" s="20">
        <f>IF(OR(A654&amp;""="",NOT(ISNUMBER(B654)),NOT(ISNUMBER(E654))),"",B654+E654)</f>
        <v/>
      </c>
      <c r="J654" s="18">
        <f>IF(A654&amp;""="","",SUMIFS('المدفوعات'!$C$6:$C$1005,'المدفوعات'!$B$6:$B$1005,A654&amp;""))</f>
        <v/>
      </c>
      <c r="K654" s="18">
        <f>IF(OR(A654&amp;""="",NOT(ISNUMBER(D654))),"",ROUND(D654-J654,2))</f>
        <v/>
      </c>
      <c r="L654" s="6">
        <f>IF(K654="","",IF(K654&lt;=0,"مسددة",IF(AND(ISNUMBER(I654),I654&lt;'الإعدادات'!$B$4),"متأخرة",IF(J654&gt;0,"مدفوعة جزئيًا","مستحقة"))))</f>
        <v/>
      </c>
      <c r="M654" s="21">
        <f>IF(L654="متأخرة",'الإعدادات'!$B$4-I654,"")</f>
        <v/>
      </c>
    </row>
    <row r="655">
      <c r="A655" s="5" t="n"/>
      <c r="B655" s="13" t="n"/>
      <c r="C655" s="5" t="n"/>
      <c r="D655" s="16" t="n"/>
      <c r="E655" s="14" t="n"/>
      <c r="F655" s="5" t="n"/>
      <c r="G655" s="6">
        <f>IF(C655&amp;""="","",IFERROR(INDEX('المشاريع'!$B$6:$B$205,MATCH(C655&amp;"",'المشاريع'!$A$6:$A$205,0))&amp;"","كود غير موجود"))</f>
        <v/>
      </c>
      <c r="H655" s="6">
        <f>IF(C655&amp;""="","",IFERROR(INDEX('المشاريع'!$C$6:$C$205,MATCH(C655&amp;"",'المشاريع'!$A$6:$A$205,0))&amp;"","كود غير موجود"))</f>
        <v/>
      </c>
      <c r="I655" s="20">
        <f>IF(OR(A655&amp;""="",NOT(ISNUMBER(B655)),NOT(ISNUMBER(E655))),"",B655+E655)</f>
        <v/>
      </c>
      <c r="J655" s="18">
        <f>IF(A655&amp;""="","",SUMIFS('المدفوعات'!$C$6:$C$1005,'المدفوعات'!$B$6:$B$1005,A655&amp;""))</f>
        <v/>
      </c>
      <c r="K655" s="18">
        <f>IF(OR(A655&amp;""="",NOT(ISNUMBER(D655))),"",ROUND(D655-J655,2))</f>
        <v/>
      </c>
      <c r="L655" s="6">
        <f>IF(K655="","",IF(K655&lt;=0,"مسددة",IF(AND(ISNUMBER(I655),I655&lt;'الإعدادات'!$B$4),"متأخرة",IF(J655&gt;0,"مدفوعة جزئيًا","مستحقة"))))</f>
        <v/>
      </c>
      <c r="M655" s="21">
        <f>IF(L655="متأخرة",'الإعدادات'!$B$4-I655,"")</f>
        <v/>
      </c>
    </row>
    <row r="656">
      <c r="A656" s="5" t="n"/>
      <c r="B656" s="13" t="n"/>
      <c r="C656" s="5" t="n"/>
      <c r="D656" s="16" t="n"/>
      <c r="E656" s="14" t="n"/>
      <c r="F656" s="5" t="n"/>
      <c r="G656" s="6">
        <f>IF(C656&amp;""="","",IFERROR(INDEX('المشاريع'!$B$6:$B$205,MATCH(C656&amp;"",'المشاريع'!$A$6:$A$205,0))&amp;"","كود غير موجود"))</f>
        <v/>
      </c>
      <c r="H656" s="6">
        <f>IF(C656&amp;""="","",IFERROR(INDEX('المشاريع'!$C$6:$C$205,MATCH(C656&amp;"",'المشاريع'!$A$6:$A$205,0))&amp;"","كود غير موجود"))</f>
        <v/>
      </c>
      <c r="I656" s="20">
        <f>IF(OR(A656&amp;""="",NOT(ISNUMBER(B656)),NOT(ISNUMBER(E656))),"",B656+E656)</f>
        <v/>
      </c>
      <c r="J656" s="18">
        <f>IF(A656&amp;""="","",SUMIFS('المدفوعات'!$C$6:$C$1005,'المدفوعات'!$B$6:$B$1005,A656&amp;""))</f>
        <v/>
      </c>
      <c r="K656" s="18">
        <f>IF(OR(A656&amp;""="",NOT(ISNUMBER(D656))),"",ROUND(D656-J656,2))</f>
        <v/>
      </c>
      <c r="L656" s="6">
        <f>IF(K656="","",IF(K656&lt;=0,"مسددة",IF(AND(ISNUMBER(I656),I656&lt;'الإعدادات'!$B$4),"متأخرة",IF(J656&gt;0,"مدفوعة جزئيًا","مستحقة"))))</f>
        <v/>
      </c>
      <c r="M656" s="21">
        <f>IF(L656="متأخرة",'الإعدادات'!$B$4-I656,"")</f>
        <v/>
      </c>
    </row>
    <row r="657">
      <c r="A657" s="5" t="n"/>
      <c r="B657" s="13" t="n"/>
      <c r="C657" s="5" t="n"/>
      <c r="D657" s="16" t="n"/>
      <c r="E657" s="14" t="n"/>
      <c r="F657" s="5" t="n"/>
      <c r="G657" s="6">
        <f>IF(C657&amp;""="","",IFERROR(INDEX('المشاريع'!$B$6:$B$205,MATCH(C657&amp;"",'المشاريع'!$A$6:$A$205,0))&amp;"","كود غير موجود"))</f>
        <v/>
      </c>
      <c r="H657" s="6">
        <f>IF(C657&amp;""="","",IFERROR(INDEX('المشاريع'!$C$6:$C$205,MATCH(C657&amp;"",'المشاريع'!$A$6:$A$205,0))&amp;"","كود غير موجود"))</f>
        <v/>
      </c>
      <c r="I657" s="20">
        <f>IF(OR(A657&amp;""="",NOT(ISNUMBER(B657)),NOT(ISNUMBER(E657))),"",B657+E657)</f>
        <v/>
      </c>
      <c r="J657" s="18">
        <f>IF(A657&amp;""="","",SUMIFS('المدفوعات'!$C$6:$C$1005,'المدفوعات'!$B$6:$B$1005,A657&amp;""))</f>
        <v/>
      </c>
      <c r="K657" s="18">
        <f>IF(OR(A657&amp;""="",NOT(ISNUMBER(D657))),"",ROUND(D657-J657,2))</f>
        <v/>
      </c>
      <c r="L657" s="6">
        <f>IF(K657="","",IF(K657&lt;=0,"مسددة",IF(AND(ISNUMBER(I657),I657&lt;'الإعدادات'!$B$4),"متأخرة",IF(J657&gt;0,"مدفوعة جزئيًا","مستحقة"))))</f>
        <v/>
      </c>
      <c r="M657" s="21">
        <f>IF(L657="متأخرة",'الإعدادات'!$B$4-I657,"")</f>
        <v/>
      </c>
    </row>
    <row r="658">
      <c r="A658" s="5" t="n"/>
      <c r="B658" s="13" t="n"/>
      <c r="C658" s="5" t="n"/>
      <c r="D658" s="16" t="n"/>
      <c r="E658" s="14" t="n"/>
      <c r="F658" s="5" t="n"/>
      <c r="G658" s="6">
        <f>IF(C658&amp;""="","",IFERROR(INDEX('المشاريع'!$B$6:$B$205,MATCH(C658&amp;"",'المشاريع'!$A$6:$A$205,0))&amp;"","كود غير موجود"))</f>
        <v/>
      </c>
      <c r="H658" s="6">
        <f>IF(C658&amp;""="","",IFERROR(INDEX('المشاريع'!$C$6:$C$205,MATCH(C658&amp;"",'المشاريع'!$A$6:$A$205,0))&amp;"","كود غير موجود"))</f>
        <v/>
      </c>
      <c r="I658" s="20">
        <f>IF(OR(A658&amp;""="",NOT(ISNUMBER(B658)),NOT(ISNUMBER(E658))),"",B658+E658)</f>
        <v/>
      </c>
      <c r="J658" s="18">
        <f>IF(A658&amp;""="","",SUMIFS('المدفوعات'!$C$6:$C$1005,'المدفوعات'!$B$6:$B$1005,A658&amp;""))</f>
        <v/>
      </c>
      <c r="K658" s="18">
        <f>IF(OR(A658&amp;""="",NOT(ISNUMBER(D658))),"",ROUND(D658-J658,2))</f>
        <v/>
      </c>
      <c r="L658" s="6">
        <f>IF(K658="","",IF(K658&lt;=0,"مسددة",IF(AND(ISNUMBER(I658),I658&lt;'الإعدادات'!$B$4),"متأخرة",IF(J658&gt;0,"مدفوعة جزئيًا","مستحقة"))))</f>
        <v/>
      </c>
      <c r="M658" s="21">
        <f>IF(L658="متأخرة",'الإعدادات'!$B$4-I658,"")</f>
        <v/>
      </c>
    </row>
    <row r="659">
      <c r="A659" s="5" t="n"/>
      <c r="B659" s="13" t="n"/>
      <c r="C659" s="5" t="n"/>
      <c r="D659" s="16" t="n"/>
      <c r="E659" s="14" t="n"/>
      <c r="F659" s="5" t="n"/>
      <c r="G659" s="6">
        <f>IF(C659&amp;""="","",IFERROR(INDEX('المشاريع'!$B$6:$B$205,MATCH(C659&amp;"",'المشاريع'!$A$6:$A$205,0))&amp;"","كود غير موجود"))</f>
        <v/>
      </c>
      <c r="H659" s="6">
        <f>IF(C659&amp;""="","",IFERROR(INDEX('المشاريع'!$C$6:$C$205,MATCH(C659&amp;"",'المشاريع'!$A$6:$A$205,0))&amp;"","كود غير موجود"))</f>
        <v/>
      </c>
      <c r="I659" s="20">
        <f>IF(OR(A659&amp;""="",NOT(ISNUMBER(B659)),NOT(ISNUMBER(E659))),"",B659+E659)</f>
        <v/>
      </c>
      <c r="J659" s="18">
        <f>IF(A659&amp;""="","",SUMIFS('المدفوعات'!$C$6:$C$1005,'المدفوعات'!$B$6:$B$1005,A659&amp;""))</f>
        <v/>
      </c>
      <c r="K659" s="18">
        <f>IF(OR(A659&amp;""="",NOT(ISNUMBER(D659))),"",ROUND(D659-J659,2))</f>
        <v/>
      </c>
      <c r="L659" s="6">
        <f>IF(K659="","",IF(K659&lt;=0,"مسددة",IF(AND(ISNUMBER(I659),I659&lt;'الإعدادات'!$B$4),"متأخرة",IF(J659&gt;0,"مدفوعة جزئيًا","مستحقة"))))</f>
        <v/>
      </c>
      <c r="M659" s="21">
        <f>IF(L659="متأخرة",'الإعدادات'!$B$4-I659,"")</f>
        <v/>
      </c>
    </row>
    <row r="660">
      <c r="A660" s="5" t="n"/>
      <c r="B660" s="13" t="n"/>
      <c r="C660" s="5" t="n"/>
      <c r="D660" s="16" t="n"/>
      <c r="E660" s="14" t="n"/>
      <c r="F660" s="5" t="n"/>
      <c r="G660" s="6">
        <f>IF(C660&amp;""="","",IFERROR(INDEX('المشاريع'!$B$6:$B$205,MATCH(C660&amp;"",'المشاريع'!$A$6:$A$205,0))&amp;"","كود غير موجود"))</f>
        <v/>
      </c>
      <c r="H660" s="6">
        <f>IF(C660&amp;""="","",IFERROR(INDEX('المشاريع'!$C$6:$C$205,MATCH(C660&amp;"",'المشاريع'!$A$6:$A$205,0))&amp;"","كود غير موجود"))</f>
        <v/>
      </c>
      <c r="I660" s="20">
        <f>IF(OR(A660&amp;""="",NOT(ISNUMBER(B660)),NOT(ISNUMBER(E660))),"",B660+E660)</f>
        <v/>
      </c>
      <c r="J660" s="18">
        <f>IF(A660&amp;""="","",SUMIFS('المدفوعات'!$C$6:$C$1005,'المدفوعات'!$B$6:$B$1005,A660&amp;""))</f>
        <v/>
      </c>
      <c r="K660" s="18">
        <f>IF(OR(A660&amp;""="",NOT(ISNUMBER(D660))),"",ROUND(D660-J660,2))</f>
        <v/>
      </c>
      <c r="L660" s="6">
        <f>IF(K660="","",IF(K660&lt;=0,"مسددة",IF(AND(ISNUMBER(I660),I660&lt;'الإعدادات'!$B$4),"متأخرة",IF(J660&gt;0,"مدفوعة جزئيًا","مستحقة"))))</f>
        <v/>
      </c>
      <c r="M660" s="21">
        <f>IF(L660="متأخرة",'الإعدادات'!$B$4-I660,"")</f>
        <v/>
      </c>
    </row>
    <row r="661">
      <c r="A661" s="5" t="n"/>
      <c r="B661" s="13" t="n"/>
      <c r="C661" s="5" t="n"/>
      <c r="D661" s="16" t="n"/>
      <c r="E661" s="14" t="n"/>
      <c r="F661" s="5" t="n"/>
      <c r="G661" s="6">
        <f>IF(C661&amp;""="","",IFERROR(INDEX('المشاريع'!$B$6:$B$205,MATCH(C661&amp;"",'المشاريع'!$A$6:$A$205,0))&amp;"","كود غير موجود"))</f>
        <v/>
      </c>
      <c r="H661" s="6">
        <f>IF(C661&amp;""="","",IFERROR(INDEX('المشاريع'!$C$6:$C$205,MATCH(C661&amp;"",'المشاريع'!$A$6:$A$205,0))&amp;"","كود غير موجود"))</f>
        <v/>
      </c>
      <c r="I661" s="20">
        <f>IF(OR(A661&amp;""="",NOT(ISNUMBER(B661)),NOT(ISNUMBER(E661))),"",B661+E661)</f>
        <v/>
      </c>
      <c r="J661" s="18">
        <f>IF(A661&amp;""="","",SUMIFS('المدفوعات'!$C$6:$C$1005,'المدفوعات'!$B$6:$B$1005,A661&amp;""))</f>
        <v/>
      </c>
      <c r="K661" s="18">
        <f>IF(OR(A661&amp;""="",NOT(ISNUMBER(D661))),"",ROUND(D661-J661,2))</f>
        <v/>
      </c>
      <c r="L661" s="6">
        <f>IF(K661="","",IF(K661&lt;=0,"مسددة",IF(AND(ISNUMBER(I661),I661&lt;'الإعدادات'!$B$4),"متأخرة",IF(J661&gt;0,"مدفوعة جزئيًا","مستحقة"))))</f>
        <v/>
      </c>
      <c r="M661" s="21">
        <f>IF(L661="متأخرة",'الإعدادات'!$B$4-I661,"")</f>
        <v/>
      </c>
    </row>
    <row r="662">
      <c r="A662" s="5" t="n"/>
      <c r="B662" s="13" t="n"/>
      <c r="C662" s="5" t="n"/>
      <c r="D662" s="16" t="n"/>
      <c r="E662" s="14" t="n"/>
      <c r="F662" s="5" t="n"/>
      <c r="G662" s="6">
        <f>IF(C662&amp;""="","",IFERROR(INDEX('المشاريع'!$B$6:$B$205,MATCH(C662&amp;"",'المشاريع'!$A$6:$A$205,0))&amp;"","كود غير موجود"))</f>
        <v/>
      </c>
      <c r="H662" s="6">
        <f>IF(C662&amp;""="","",IFERROR(INDEX('المشاريع'!$C$6:$C$205,MATCH(C662&amp;"",'المشاريع'!$A$6:$A$205,0))&amp;"","كود غير موجود"))</f>
        <v/>
      </c>
      <c r="I662" s="20">
        <f>IF(OR(A662&amp;""="",NOT(ISNUMBER(B662)),NOT(ISNUMBER(E662))),"",B662+E662)</f>
        <v/>
      </c>
      <c r="J662" s="18">
        <f>IF(A662&amp;""="","",SUMIFS('المدفوعات'!$C$6:$C$1005,'المدفوعات'!$B$6:$B$1005,A662&amp;""))</f>
        <v/>
      </c>
      <c r="K662" s="18">
        <f>IF(OR(A662&amp;""="",NOT(ISNUMBER(D662))),"",ROUND(D662-J662,2))</f>
        <v/>
      </c>
      <c r="L662" s="6">
        <f>IF(K662="","",IF(K662&lt;=0,"مسددة",IF(AND(ISNUMBER(I662),I662&lt;'الإعدادات'!$B$4),"متأخرة",IF(J662&gt;0,"مدفوعة جزئيًا","مستحقة"))))</f>
        <v/>
      </c>
      <c r="M662" s="21">
        <f>IF(L662="متأخرة",'الإعدادات'!$B$4-I662,"")</f>
        <v/>
      </c>
    </row>
    <row r="663">
      <c r="A663" s="5" t="n"/>
      <c r="B663" s="13" t="n"/>
      <c r="C663" s="5" t="n"/>
      <c r="D663" s="16" t="n"/>
      <c r="E663" s="14" t="n"/>
      <c r="F663" s="5" t="n"/>
      <c r="G663" s="6">
        <f>IF(C663&amp;""="","",IFERROR(INDEX('المشاريع'!$B$6:$B$205,MATCH(C663&amp;"",'المشاريع'!$A$6:$A$205,0))&amp;"","كود غير موجود"))</f>
        <v/>
      </c>
      <c r="H663" s="6">
        <f>IF(C663&amp;""="","",IFERROR(INDEX('المشاريع'!$C$6:$C$205,MATCH(C663&amp;"",'المشاريع'!$A$6:$A$205,0))&amp;"","كود غير موجود"))</f>
        <v/>
      </c>
      <c r="I663" s="20">
        <f>IF(OR(A663&amp;""="",NOT(ISNUMBER(B663)),NOT(ISNUMBER(E663))),"",B663+E663)</f>
        <v/>
      </c>
      <c r="J663" s="18">
        <f>IF(A663&amp;""="","",SUMIFS('المدفوعات'!$C$6:$C$1005,'المدفوعات'!$B$6:$B$1005,A663&amp;""))</f>
        <v/>
      </c>
      <c r="K663" s="18">
        <f>IF(OR(A663&amp;""="",NOT(ISNUMBER(D663))),"",ROUND(D663-J663,2))</f>
        <v/>
      </c>
      <c r="L663" s="6">
        <f>IF(K663="","",IF(K663&lt;=0,"مسددة",IF(AND(ISNUMBER(I663),I663&lt;'الإعدادات'!$B$4),"متأخرة",IF(J663&gt;0,"مدفوعة جزئيًا","مستحقة"))))</f>
        <v/>
      </c>
      <c r="M663" s="21">
        <f>IF(L663="متأخرة",'الإعدادات'!$B$4-I663,"")</f>
        <v/>
      </c>
    </row>
    <row r="664">
      <c r="A664" s="5" t="n"/>
      <c r="B664" s="13" t="n"/>
      <c r="C664" s="5" t="n"/>
      <c r="D664" s="16" t="n"/>
      <c r="E664" s="14" t="n"/>
      <c r="F664" s="5" t="n"/>
      <c r="G664" s="6">
        <f>IF(C664&amp;""="","",IFERROR(INDEX('المشاريع'!$B$6:$B$205,MATCH(C664&amp;"",'المشاريع'!$A$6:$A$205,0))&amp;"","كود غير موجود"))</f>
        <v/>
      </c>
      <c r="H664" s="6">
        <f>IF(C664&amp;""="","",IFERROR(INDEX('المشاريع'!$C$6:$C$205,MATCH(C664&amp;"",'المشاريع'!$A$6:$A$205,0))&amp;"","كود غير موجود"))</f>
        <v/>
      </c>
      <c r="I664" s="20">
        <f>IF(OR(A664&amp;""="",NOT(ISNUMBER(B664)),NOT(ISNUMBER(E664))),"",B664+E664)</f>
        <v/>
      </c>
      <c r="J664" s="18">
        <f>IF(A664&amp;""="","",SUMIFS('المدفوعات'!$C$6:$C$1005,'المدفوعات'!$B$6:$B$1005,A664&amp;""))</f>
        <v/>
      </c>
      <c r="K664" s="18">
        <f>IF(OR(A664&amp;""="",NOT(ISNUMBER(D664))),"",ROUND(D664-J664,2))</f>
        <v/>
      </c>
      <c r="L664" s="6">
        <f>IF(K664="","",IF(K664&lt;=0,"مسددة",IF(AND(ISNUMBER(I664),I664&lt;'الإعدادات'!$B$4),"متأخرة",IF(J664&gt;0,"مدفوعة جزئيًا","مستحقة"))))</f>
        <v/>
      </c>
      <c r="M664" s="21">
        <f>IF(L664="متأخرة",'الإعدادات'!$B$4-I664,"")</f>
        <v/>
      </c>
    </row>
    <row r="665">
      <c r="A665" s="5" t="n"/>
      <c r="B665" s="13" t="n"/>
      <c r="C665" s="5" t="n"/>
      <c r="D665" s="16" t="n"/>
      <c r="E665" s="14" t="n"/>
      <c r="F665" s="5" t="n"/>
      <c r="G665" s="6">
        <f>IF(C665&amp;""="","",IFERROR(INDEX('المشاريع'!$B$6:$B$205,MATCH(C665&amp;"",'المشاريع'!$A$6:$A$205,0))&amp;"","كود غير موجود"))</f>
        <v/>
      </c>
      <c r="H665" s="6">
        <f>IF(C665&amp;""="","",IFERROR(INDEX('المشاريع'!$C$6:$C$205,MATCH(C665&amp;"",'المشاريع'!$A$6:$A$205,0))&amp;"","كود غير موجود"))</f>
        <v/>
      </c>
      <c r="I665" s="20">
        <f>IF(OR(A665&amp;""="",NOT(ISNUMBER(B665)),NOT(ISNUMBER(E665))),"",B665+E665)</f>
        <v/>
      </c>
      <c r="J665" s="18">
        <f>IF(A665&amp;""="","",SUMIFS('المدفوعات'!$C$6:$C$1005,'المدفوعات'!$B$6:$B$1005,A665&amp;""))</f>
        <v/>
      </c>
      <c r="K665" s="18">
        <f>IF(OR(A665&amp;""="",NOT(ISNUMBER(D665))),"",ROUND(D665-J665,2))</f>
        <v/>
      </c>
      <c r="L665" s="6">
        <f>IF(K665="","",IF(K665&lt;=0,"مسددة",IF(AND(ISNUMBER(I665),I665&lt;'الإعدادات'!$B$4),"متأخرة",IF(J665&gt;0,"مدفوعة جزئيًا","مستحقة"))))</f>
        <v/>
      </c>
      <c r="M665" s="21">
        <f>IF(L665="متأخرة",'الإعدادات'!$B$4-I665,"")</f>
        <v/>
      </c>
    </row>
    <row r="666">
      <c r="A666" s="5" t="n"/>
      <c r="B666" s="13" t="n"/>
      <c r="C666" s="5" t="n"/>
      <c r="D666" s="16" t="n"/>
      <c r="E666" s="14" t="n"/>
      <c r="F666" s="5" t="n"/>
      <c r="G666" s="6">
        <f>IF(C666&amp;""="","",IFERROR(INDEX('المشاريع'!$B$6:$B$205,MATCH(C666&amp;"",'المشاريع'!$A$6:$A$205,0))&amp;"","كود غير موجود"))</f>
        <v/>
      </c>
      <c r="H666" s="6">
        <f>IF(C666&amp;""="","",IFERROR(INDEX('المشاريع'!$C$6:$C$205,MATCH(C666&amp;"",'المشاريع'!$A$6:$A$205,0))&amp;"","كود غير موجود"))</f>
        <v/>
      </c>
      <c r="I666" s="20">
        <f>IF(OR(A666&amp;""="",NOT(ISNUMBER(B666)),NOT(ISNUMBER(E666))),"",B666+E666)</f>
        <v/>
      </c>
      <c r="J666" s="18">
        <f>IF(A666&amp;""="","",SUMIFS('المدفوعات'!$C$6:$C$1005,'المدفوعات'!$B$6:$B$1005,A666&amp;""))</f>
        <v/>
      </c>
      <c r="K666" s="18">
        <f>IF(OR(A666&amp;""="",NOT(ISNUMBER(D666))),"",ROUND(D666-J666,2))</f>
        <v/>
      </c>
      <c r="L666" s="6">
        <f>IF(K666="","",IF(K666&lt;=0,"مسددة",IF(AND(ISNUMBER(I666),I666&lt;'الإعدادات'!$B$4),"متأخرة",IF(J666&gt;0,"مدفوعة جزئيًا","مستحقة"))))</f>
        <v/>
      </c>
      <c r="M666" s="21">
        <f>IF(L666="متأخرة",'الإعدادات'!$B$4-I666,"")</f>
        <v/>
      </c>
    </row>
    <row r="667">
      <c r="A667" s="5" t="n"/>
      <c r="B667" s="13" t="n"/>
      <c r="C667" s="5" t="n"/>
      <c r="D667" s="16" t="n"/>
      <c r="E667" s="14" t="n"/>
      <c r="F667" s="5" t="n"/>
      <c r="G667" s="6">
        <f>IF(C667&amp;""="","",IFERROR(INDEX('المشاريع'!$B$6:$B$205,MATCH(C667&amp;"",'المشاريع'!$A$6:$A$205,0))&amp;"","كود غير موجود"))</f>
        <v/>
      </c>
      <c r="H667" s="6">
        <f>IF(C667&amp;""="","",IFERROR(INDEX('المشاريع'!$C$6:$C$205,MATCH(C667&amp;"",'المشاريع'!$A$6:$A$205,0))&amp;"","كود غير موجود"))</f>
        <v/>
      </c>
      <c r="I667" s="20">
        <f>IF(OR(A667&amp;""="",NOT(ISNUMBER(B667)),NOT(ISNUMBER(E667))),"",B667+E667)</f>
        <v/>
      </c>
      <c r="J667" s="18">
        <f>IF(A667&amp;""="","",SUMIFS('المدفوعات'!$C$6:$C$1005,'المدفوعات'!$B$6:$B$1005,A667&amp;""))</f>
        <v/>
      </c>
      <c r="K667" s="18">
        <f>IF(OR(A667&amp;""="",NOT(ISNUMBER(D667))),"",ROUND(D667-J667,2))</f>
        <v/>
      </c>
      <c r="L667" s="6">
        <f>IF(K667="","",IF(K667&lt;=0,"مسددة",IF(AND(ISNUMBER(I667),I667&lt;'الإعدادات'!$B$4),"متأخرة",IF(J667&gt;0,"مدفوعة جزئيًا","مستحقة"))))</f>
        <v/>
      </c>
      <c r="M667" s="21">
        <f>IF(L667="متأخرة",'الإعدادات'!$B$4-I667,"")</f>
        <v/>
      </c>
    </row>
    <row r="668">
      <c r="A668" s="5" t="n"/>
      <c r="B668" s="13" t="n"/>
      <c r="C668" s="5" t="n"/>
      <c r="D668" s="16" t="n"/>
      <c r="E668" s="14" t="n"/>
      <c r="F668" s="5" t="n"/>
      <c r="G668" s="6">
        <f>IF(C668&amp;""="","",IFERROR(INDEX('المشاريع'!$B$6:$B$205,MATCH(C668&amp;"",'المشاريع'!$A$6:$A$205,0))&amp;"","كود غير موجود"))</f>
        <v/>
      </c>
      <c r="H668" s="6">
        <f>IF(C668&amp;""="","",IFERROR(INDEX('المشاريع'!$C$6:$C$205,MATCH(C668&amp;"",'المشاريع'!$A$6:$A$205,0))&amp;"","كود غير موجود"))</f>
        <v/>
      </c>
      <c r="I668" s="20">
        <f>IF(OR(A668&amp;""="",NOT(ISNUMBER(B668)),NOT(ISNUMBER(E668))),"",B668+E668)</f>
        <v/>
      </c>
      <c r="J668" s="18">
        <f>IF(A668&amp;""="","",SUMIFS('المدفوعات'!$C$6:$C$1005,'المدفوعات'!$B$6:$B$1005,A668&amp;""))</f>
        <v/>
      </c>
      <c r="K668" s="18">
        <f>IF(OR(A668&amp;""="",NOT(ISNUMBER(D668))),"",ROUND(D668-J668,2))</f>
        <v/>
      </c>
      <c r="L668" s="6">
        <f>IF(K668="","",IF(K668&lt;=0,"مسددة",IF(AND(ISNUMBER(I668),I668&lt;'الإعدادات'!$B$4),"متأخرة",IF(J668&gt;0,"مدفوعة جزئيًا","مستحقة"))))</f>
        <v/>
      </c>
      <c r="M668" s="21">
        <f>IF(L668="متأخرة",'الإعدادات'!$B$4-I668,"")</f>
        <v/>
      </c>
    </row>
    <row r="669">
      <c r="A669" s="5" t="n"/>
      <c r="B669" s="13" t="n"/>
      <c r="C669" s="5" t="n"/>
      <c r="D669" s="16" t="n"/>
      <c r="E669" s="14" t="n"/>
      <c r="F669" s="5" t="n"/>
      <c r="G669" s="6">
        <f>IF(C669&amp;""="","",IFERROR(INDEX('المشاريع'!$B$6:$B$205,MATCH(C669&amp;"",'المشاريع'!$A$6:$A$205,0))&amp;"","كود غير موجود"))</f>
        <v/>
      </c>
      <c r="H669" s="6">
        <f>IF(C669&amp;""="","",IFERROR(INDEX('المشاريع'!$C$6:$C$205,MATCH(C669&amp;"",'المشاريع'!$A$6:$A$205,0))&amp;"","كود غير موجود"))</f>
        <v/>
      </c>
      <c r="I669" s="20">
        <f>IF(OR(A669&amp;""="",NOT(ISNUMBER(B669)),NOT(ISNUMBER(E669))),"",B669+E669)</f>
        <v/>
      </c>
      <c r="J669" s="18">
        <f>IF(A669&amp;""="","",SUMIFS('المدفوعات'!$C$6:$C$1005,'المدفوعات'!$B$6:$B$1005,A669&amp;""))</f>
        <v/>
      </c>
      <c r="K669" s="18">
        <f>IF(OR(A669&amp;""="",NOT(ISNUMBER(D669))),"",ROUND(D669-J669,2))</f>
        <v/>
      </c>
      <c r="L669" s="6">
        <f>IF(K669="","",IF(K669&lt;=0,"مسددة",IF(AND(ISNUMBER(I669),I669&lt;'الإعدادات'!$B$4),"متأخرة",IF(J669&gt;0,"مدفوعة جزئيًا","مستحقة"))))</f>
        <v/>
      </c>
      <c r="M669" s="21">
        <f>IF(L669="متأخرة",'الإعدادات'!$B$4-I669,"")</f>
        <v/>
      </c>
    </row>
    <row r="670">
      <c r="A670" s="5" t="n"/>
      <c r="B670" s="13" t="n"/>
      <c r="C670" s="5" t="n"/>
      <c r="D670" s="16" t="n"/>
      <c r="E670" s="14" t="n"/>
      <c r="F670" s="5" t="n"/>
      <c r="G670" s="6">
        <f>IF(C670&amp;""="","",IFERROR(INDEX('المشاريع'!$B$6:$B$205,MATCH(C670&amp;"",'المشاريع'!$A$6:$A$205,0))&amp;"","كود غير موجود"))</f>
        <v/>
      </c>
      <c r="H670" s="6">
        <f>IF(C670&amp;""="","",IFERROR(INDEX('المشاريع'!$C$6:$C$205,MATCH(C670&amp;"",'المشاريع'!$A$6:$A$205,0))&amp;"","كود غير موجود"))</f>
        <v/>
      </c>
      <c r="I670" s="20">
        <f>IF(OR(A670&amp;""="",NOT(ISNUMBER(B670)),NOT(ISNUMBER(E670))),"",B670+E670)</f>
        <v/>
      </c>
      <c r="J670" s="18">
        <f>IF(A670&amp;""="","",SUMIFS('المدفوعات'!$C$6:$C$1005,'المدفوعات'!$B$6:$B$1005,A670&amp;""))</f>
        <v/>
      </c>
      <c r="K670" s="18">
        <f>IF(OR(A670&amp;""="",NOT(ISNUMBER(D670))),"",ROUND(D670-J670,2))</f>
        <v/>
      </c>
      <c r="L670" s="6">
        <f>IF(K670="","",IF(K670&lt;=0,"مسددة",IF(AND(ISNUMBER(I670),I670&lt;'الإعدادات'!$B$4),"متأخرة",IF(J670&gt;0,"مدفوعة جزئيًا","مستحقة"))))</f>
        <v/>
      </c>
      <c r="M670" s="21">
        <f>IF(L670="متأخرة",'الإعدادات'!$B$4-I670,"")</f>
        <v/>
      </c>
    </row>
    <row r="671">
      <c r="A671" s="5" t="n"/>
      <c r="B671" s="13" t="n"/>
      <c r="C671" s="5" t="n"/>
      <c r="D671" s="16" t="n"/>
      <c r="E671" s="14" t="n"/>
      <c r="F671" s="5" t="n"/>
      <c r="G671" s="6">
        <f>IF(C671&amp;""="","",IFERROR(INDEX('المشاريع'!$B$6:$B$205,MATCH(C671&amp;"",'المشاريع'!$A$6:$A$205,0))&amp;"","كود غير موجود"))</f>
        <v/>
      </c>
      <c r="H671" s="6">
        <f>IF(C671&amp;""="","",IFERROR(INDEX('المشاريع'!$C$6:$C$205,MATCH(C671&amp;"",'المشاريع'!$A$6:$A$205,0))&amp;"","كود غير موجود"))</f>
        <v/>
      </c>
      <c r="I671" s="20">
        <f>IF(OR(A671&amp;""="",NOT(ISNUMBER(B671)),NOT(ISNUMBER(E671))),"",B671+E671)</f>
        <v/>
      </c>
      <c r="J671" s="18">
        <f>IF(A671&amp;""="","",SUMIFS('المدفوعات'!$C$6:$C$1005,'المدفوعات'!$B$6:$B$1005,A671&amp;""))</f>
        <v/>
      </c>
      <c r="K671" s="18">
        <f>IF(OR(A671&amp;""="",NOT(ISNUMBER(D671))),"",ROUND(D671-J671,2))</f>
        <v/>
      </c>
      <c r="L671" s="6">
        <f>IF(K671="","",IF(K671&lt;=0,"مسددة",IF(AND(ISNUMBER(I671),I671&lt;'الإعدادات'!$B$4),"متأخرة",IF(J671&gt;0,"مدفوعة جزئيًا","مستحقة"))))</f>
        <v/>
      </c>
      <c r="M671" s="21">
        <f>IF(L671="متأخرة",'الإعدادات'!$B$4-I671,"")</f>
        <v/>
      </c>
    </row>
    <row r="672">
      <c r="A672" s="5" t="n"/>
      <c r="B672" s="13" t="n"/>
      <c r="C672" s="5" t="n"/>
      <c r="D672" s="16" t="n"/>
      <c r="E672" s="14" t="n"/>
      <c r="F672" s="5" t="n"/>
      <c r="G672" s="6">
        <f>IF(C672&amp;""="","",IFERROR(INDEX('المشاريع'!$B$6:$B$205,MATCH(C672&amp;"",'المشاريع'!$A$6:$A$205,0))&amp;"","كود غير موجود"))</f>
        <v/>
      </c>
      <c r="H672" s="6">
        <f>IF(C672&amp;""="","",IFERROR(INDEX('المشاريع'!$C$6:$C$205,MATCH(C672&amp;"",'المشاريع'!$A$6:$A$205,0))&amp;"","كود غير موجود"))</f>
        <v/>
      </c>
      <c r="I672" s="20">
        <f>IF(OR(A672&amp;""="",NOT(ISNUMBER(B672)),NOT(ISNUMBER(E672))),"",B672+E672)</f>
        <v/>
      </c>
      <c r="J672" s="18">
        <f>IF(A672&amp;""="","",SUMIFS('المدفوعات'!$C$6:$C$1005,'المدفوعات'!$B$6:$B$1005,A672&amp;""))</f>
        <v/>
      </c>
      <c r="K672" s="18">
        <f>IF(OR(A672&amp;""="",NOT(ISNUMBER(D672))),"",ROUND(D672-J672,2))</f>
        <v/>
      </c>
      <c r="L672" s="6">
        <f>IF(K672="","",IF(K672&lt;=0,"مسددة",IF(AND(ISNUMBER(I672),I672&lt;'الإعدادات'!$B$4),"متأخرة",IF(J672&gt;0,"مدفوعة جزئيًا","مستحقة"))))</f>
        <v/>
      </c>
      <c r="M672" s="21">
        <f>IF(L672="متأخرة",'الإعدادات'!$B$4-I672,"")</f>
        <v/>
      </c>
    </row>
    <row r="673">
      <c r="A673" s="5" t="n"/>
      <c r="B673" s="13" t="n"/>
      <c r="C673" s="5" t="n"/>
      <c r="D673" s="16" t="n"/>
      <c r="E673" s="14" t="n"/>
      <c r="F673" s="5" t="n"/>
      <c r="G673" s="6">
        <f>IF(C673&amp;""="","",IFERROR(INDEX('المشاريع'!$B$6:$B$205,MATCH(C673&amp;"",'المشاريع'!$A$6:$A$205,0))&amp;"","كود غير موجود"))</f>
        <v/>
      </c>
      <c r="H673" s="6">
        <f>IF(C673&amp;""="","",IFERROR(INDEX('المشاريع'!$C$6:$C$205,MATCH(C673&amp;"",'المشاريع'!$A$6:$A$205,0))&amp;"","كود غير موجود"))</f>
        <v/>
      </c>
      <c r="I673" s="20">
        <f>IF(OR(A673&amp;""="",NOT(ISNUMBER(B673)),NOT(ISNUMBER(E673))),"",B673+E673)</f>
        <v/>
      </c>
      <c r="J673" s="18">
        <f>IF(A673&amp;""="","",SUMIFS('المدفوعات'!$C$6:$C$1005,'المدفوعات'!$B$6:$B$1005,A673&amp;""))</f>
        <v/>
      </c>
      <c r="K673" s="18">
        <f>IF(OR(A673&amp;""="",NOT(ISNUMBER(D673))),"",ROUND(D673-J673,2))</f>
        <v/>
      </c>
      <c r="L673" s="6">
        <f>IF(K673="","",IF(K673&lt;=0,"مسددة",IF(AND(ISNUMBER(I673),I673&lt;'الإعدادات'!$B$4),"متأخرة",IF(J673&gt;0,"مدفوعة جزئيًا","مستحقة"))))</f>
        <v/>
      </c>
      <c r="M673" s="21">
        <f>IF(L673="متأخرة",'الإعدادات'!$B$4-I673,"")</f>
        <v/>
      </c>
    </row>
    <row r="674">
      <c r="A674" s="5" t="n"/>
      <c r="B674" s="13" t="n"/>
      <c r="C674" s="5" t="n"/>
      <c r="D674" s="16" t="n"/>
      <c r="E674" s="14" t="n"/>
      <c r="F674" s="5" t="n"/>
      <c r="G674" s="6">
        <f>IF(C674&amp;""="","",IFERROR(INDEX('المشاريع'!$B$6:$B$205,MATCH(C674&amp;"",'المشاريع'!$A$6:$A$205,0))&amp;"","كود غير موجود"))</f>
        <v/>
      </c>
      <c r="H674" s="6">
        <f>IF(C674&amp;""="","",IFERROR(INDEX('المشاريع'!$C$6:$C$205,MATCH(C674&amp;"",'المشاريع'!$A$6:$A$205,0))&amp;"","كود غير موجود"))</f>
        <v/>
      </c>
      <c r="I674" s="20">
        <f>IF(OR(A674&amp;""="",NOT(ISNUMBER(B674)),NOT(ISNUMBER(E674))),"",B674+E674)</f>
        <v/>
      </c>
      <c r="J674" s="18">
        <f>IF(A674&amp;""="","",SUMIFS('المدفوعات'!$C$6:$C$1005,'المدفوعات'!$B$6:$B$1005,A674&amp;""))</f>
        <v/>
      </c>
      <c r="K674" s="18">
        <f>IF(OR(A674&amp;""="",NOT(ISNUMBER(D674))),"",ROUND(D674-J674,2))</f>
        <v/>
      </c>
      <c r="L674" s="6">
        <f>IF(K674="","",IF(K674&lt;=0,"مسددة",IF(AND(ISNUMBER(I674),I674&lt;'الإعدادات'!$B$4),"متأخرة",IF(J674&gt;0,"مدفوعة جزئيًا","مستحقة"))))</f>
        <v/>
      </c>
      <c r="M674" s="21">
        <f>IF(L674="متأخرة",'الإعدادات'!$B$4-I674,"")</f>
        <v/>
      </c>
    </row>
    <row r="675">
      <c r="A675" s="5" t="n"/>
      <c r="B675" s="13" t="n"/>
      <c r="C675" s="5" t="n"/>
      <c r="D675" s="16" t="n"/>
      <c r="E675" s="14" t="n"/>
      <c r="F675" s="5" t="n"/>
      <c r="G675" s="6">
        <f>IF(C675&amp;""="","",IFERROR(INDEX('المشاريع'!$B$6:$B$205,MATCH(C675&amp;"",'المشاريع'!$A$6:$A$205,0))&amp;"","كود غير موجود"))</f>
        <v/>
      </c>
      <c r="H675" s="6">
        <f>IF(C675&amp;""="","",IFERROR(INDEX('المشاريع'!$C$6:$C$205,MATCH(C675&amp;"",'المشاريع'!$A$6:$A$205,0))&amp;"","كود غير موجود"))</f>
        <v/>
      </c>
      <c r="I675" s="20">
        <f>IF(OR(A675&amp;""="",NOT(ISNUMBER(B675)),NOT(ISNUMBER(E675))),"",B675+E675)</f>
        <v/>
      </c>
      <c r="J675" s="18">
        <f>IF(A675&amp;""="","",SUMIFS('المدفوعات'!$C$6:$C$1005,'المدفوعات'!$B$6:$B$1005,A675&amp;""))</f>
        <v/>
      </c>
      <c r="K675" s="18">
        <f>IF(OR(A675&amp;""="",NOT(ISNUMBER(D675))),"",ROUND(D675-J675,2))</f>
        <v/>
      </c>
      <c r="L675" s="6">
        <f>IF(K675="","",IF(K675&lt;=0,"مسددة",IF(AND(ISNUMBER(I675),I675&lt;'الإعدادات'!$B$4),"متأخرة",IF(J675&gt;0,"مدفوعة جزئيًا","مستحقة"))))</f>
        <v/>
      </c>
      <c r="M675" s="21">
        <f>IF(L675="متأخرة",'الإعدادات'!$B$4-I675,"")</f>
        <v/>
      </c>
    </row>
    <row r="676">
      <c r="A676" s="5" t="n"/>
      <c r="B676" s="13" t="n"/>
      <c r="C676" s="5" t="n"/>
      <c r="D676" s="16" t="n"/>
      <c r="E676" s="14" t="n"/>
      <c r="F676" s="5" t="n"/>
      <c r="G676" s="6">
        <f>IF(C676&amp;""="","",IFERROR(INDEX('المشاريع'!$B$6:$B$205,MATCH(C676&amp;"",'المشاريع'!$A$6:$A$205,0))&amp;"","كود غير موجود"))</f>
        <v/>
      </c>
      <c r="H676" s="6">
        <f>IF(C676&amp;""="","",IFERROR(INDEX('المشاريع'!$C$6:$C$205,MATCH(C676&amp;"",'المشاريع'!$A$6:$A$205,0))&amp;"","كود غير موجود"))</f>
        <v/>
      </c>
      <c r="I676" s="20">
        <f>IF(OR(A676&amp;""="",NOT(ISNUMBER(B676)),NOT(ISNUMBER(E676))),"",B676+E676)</f>
        <v/>
      </c>
      <c r="J676" s="18">
        <f>IF(A676&amp;""="","",SUMIFS('المدفوعات'!$C$6:$C$1005,'المدفوعات'!$B$6:$B$1005,A676&amp;""))</f>
        <v/>
      </c>
      <c r="K676" s="18">
        <f>IF(OR(A676&amp;""="",NOT(ISNUMBER(D676))),"",ROUND(D676-J676,2))</f>
        <v/>
      </c>
      <c r="L676" s="6">
        <f>IF(K676="","",IF(K676&lt;=0,"مسددة",IF(AND(ISNUMBER(I676),I676&lt;'الإعدادات'!$B$4),"متأخرة",IF(J676&gt;0,"مدفوعة جزئيًا","مستحقة"))))</f>
        <v/>
      </c>
      <c r="M676" s="21">
        <f>IF(L676="متأخرة",'الإعدادات'!$B$4-I676,"")</f>
        <v/>
      </c>
    </row>
    <row r="677">
      <c r="A677" s="5" t="n"/>
      <c r="B677" s="13" t="n"/>
      <c r="C677" s="5" t="n"/>
      <c r="D677" s="16" t="n"/>
      <c r="E677" s="14" t="n"/>
      <c r="F677" s="5" t="n"/>
      <c r="G677" s="6">
        <f>IF(C677&amp;""="","",IFERROR(INDEX('المشاريع'!$B$6:$B$205,MATCH(C677&amp;"",'المشاريع'!$A$6:$A$205,0))&amp;"","كود غير موجود"))</f>
        <v/>
      </c>
      <c r="H677" s="6">
        <f>IF(C677&amp;""="","",IFERROR(INDEX('المشاريع'!$C$6:$C$205,MATCH(C677&amp;"",'المشاريع'!$A$6:$A$205,0))&amp;"","كود غير موجود"))</f>
        <v/>
      </c>
      <c r="I677" s="20">
        <f>IF(OR(A677&amp;""="",NOT(ISNUMBER(B677)),NOT(ISNUMBER(E677))),"",B677+E677)</f>
        <v/>
      </c>
      <c r="J677" s="18">
        <f>IF(A677&amp;""="","",SUMIFS('المدفوعات'!$C$6:$C$1005,'المدفوعات'!$B$6:$B$1005,A677&amp;""))</f>
        <v/>
      </c>
      <c r="K677" s="18">
        <f>IF(OR(A677&amp;""="",NOT(ISNUMBER(D677))),"",ROUND(D677-J677,2))</f>
        <v/>
      </c>
      <c r="L677" s="6">
        <f>IF(K677="","",IF(K677&lt;=0,"مسددة",IF(AND(ISNUMBER(I677),I677&lt;'الإعدادات'!$B$4),"متأخرة",IF(J677&gt;0,"مدفوعة جزئيًا","مستحقة"))))</f>
        <v/>
      </c>
      <c r="M677" s="21">
        <f>IF(L677="متأخرة",'الإعدادات'!$B$4-I677,"")</f>
        <v/>
      </c>
    </row>
    <row r="678">
      <c r="A678" s="5" t="n"/>
      <c r="B678" s="13" t="n"/>
      <c r="C678" s="5" t="n"/>
      <c r="D678" s="16" t="n"/>
      <c r="E678" s="14" t="n"/>
      <c r="F678" s="5" t="n"/>
      <c r="G678" s="6">
        <f>IF(C678&amp;""="","",IFERROR(INDEX('المشاريع'!$B$6:$B$205,MATCH(C678&amp;"",'المشاريع'!$A$6:$A$205,0))&amp;"","كود غير موجود"))</f>
        <v/>
      </c>
      <c r="H678" s="6">
        <f>IF(C678&amp;""="","",IFERROR(INDEX('المشاريع'!$C$6:$C$205,MATCH(C678&amp;"",'المشاريع'!$A$6:$A$205,0))&amp;"","كود غير موجود"))</f>
        <v/>
      </c>
      <c r="I678" s="20">
        <f>IF(OR(A678&amp;""="",NOT(ISNUMBER(B678)),NOT(ISNUMBER(E678))),"",B678+E678)</f>
        <v/>
      </c>
      <c r="J678" s="18">
        <f>IF(A678&amp;""="","",SUMIFS('المدفوعات'!$C$6:$C$1005,'المدفوعات'!$B$6:$B$1005,A678&amp;""))</f>
        <v/>
      </c>
      <c r="K678" s="18">
        <f>IF(OR(A678&amp;""="",NOT(ISNUMBER(D678))),"",ROUND(D678-J678,2))</f>
        <v/>
      </c>
      <c r="L678" s="6">
        <f>IF(K678="","",IF(K678&lt;=0,"مسددة",IF(AND(ISNUMBER(I678),I678&lt;'الإعدادات'!$B$4),"متأخرة",IF(J678&gt;0,"مدفوعة جزئيًا","مستحقة"))))</f>
        <v/>
      </c>
      <c r="M678" s="21">
        <f>IF(L678="متأخرة",'الإعدادات'!$B$4-I678,"")</f>
        <v/>
      </c>
    </row>
    <row r="679">
      <c r="A679" s="5" t="n"/>
      <c r="B679" s="13" t="n"/>
      <c r="C679" s="5" t="n"/>
      <c r="D679" s="16" t="n"/>
      <c r="E679" s="14" t="n"/>
      <c r="F679" s="5" t="n"/>
      <c r="G679" s="6">
        <f>IF(C679&amp;""="","",IFERROR(INDEX('المشاريع'!$B$6:$B$205,MATCH(C679&amp;"",'المشاريع'!$A$6:$A$205,0))&amp;"","كود غير موجود"))</f>
        <v/>
      </c>
      <c r="H679" s="6">
        <f>IF(C679&amp;""="","",IFERROR(INDEX('المشاريع'!$C$6:$C$205,MATCH(C679&amp;"",'المشاريع'!$A$6:$A$205,0))&amp;"","كود غير موجود"))</f>
        <v/>
      </c>
      <c r="I679" s="20">
        <f>IF(OR(A679&amp;""="",NOT(ISNUMBER(B679)),NOT(ISNUMBER(E679))),"",B679+E679)</f>
        <v/>
      </c>
      <c r="J679" s="18">
        <f>IF(A679&amp;""="","",SUMIFS('المدفوعات'!$C$6:$C$1005,'المدفوعات'!$B$6:$B$1005,A679&amp;""))</f>
        <v/>
      </c>
      <c r="K679" s="18">
        <f>IF(OR(A679&amp;""="",NOT(ISNUMBER(D679))),"",ROUND(D679-J679,2))</f>
        <v/>
      </c>
      <c r="L679" s="6">
        <f>IF(K679="","",IF(K679&lt;=0,"مسددة",IF(AND(ISNUMBER(I679),I679&lt;'الإعدادات'!$B$4),"متأخرة",IF(J679&gt;0,"مدفوعة جزئيًا","مستحقة"))))</f>
        <v/>
      </c>
      <c r="M679" s="21">
        <f>IF(L679="متأخرة",'الإعدادات'!$B$4-I679,"")</f>
        <v/>
      </c>
    </row>
    <row r="680">
      <c r="A680" s="5" t="n"/>
      <c r="B680" s="13" t="n"/>
      <c r="C680" s="5" t="n"/>
      <c r="D680" s="16" t="n"/>
      <c r="E680" s="14" t="n"/>
      <c r="F680" s="5" t="n"/>
      <c r="G680" s="6">
        <f>IF(C680&amp;""="","",IFERROR(INDEX('المشاريع'!$B$6:$B$205,MATCH(C680&amp;"",'المشاريع'!$A$6:$A$205,0))&amp;"","كود غير موجود"))</f>
        <v/>
      </c>
      <c r="H680" s="6">
        <f>IF(C680&amp;""="","",IFERROR(INDEX('المشاريع'!$C$6:$C$205,MATCH(C680&amp;"",'المشاريع'!$A$6:$A$205,0))&amp;"","كود غير موجود"))</f>
        <v/>
      </c>
      <c r="I680" s="20">
        <f>IF(OR(A680&amp;""="",NOT(ISNUMBER(B680)),NOT(ISNUMBER(E680))),"",B680+E680)</f>
        <v/>
      </c>
      <c r="J680" s="18">
        <f>IF(A680&amp;""="","",SUMIFS('المدفوعات'!$C$6:$C$1005,'المدفوعات'!$B$6:$B$1005,A680&amp;""))</f>
        <v/>
      </c>
      <c r="K680" s="18">
        <f>IF(OR(A680&amp;""="",NOT(ISNUMBER(D680))),"",ROUND(D680-J680,2))</f>
        <v/>
      </c>
      <c r="L680" s="6">
        <f>IF(K680="","",IF(K680&lt;=0,"مسددة",IF(AND(ISNUMBER(I680),I680&lt;'الإعدادات'!$B$4),"متأخرة",IF(J680&gt;0,"مدفوعة جزئيًا","مستحقة"))))</f>
        <v/>
      </c>
      <c r="M680" s="21">
        <f>IF(L680="متأخرة",'الإعدادات'!$B$4-I680,"")</f>
        <v/>
      </c>
    </row>
    <row r="681">
      <c r="A681" s="5" t="n"/>
      <c r="B681" s="13" t="n"/>
      <c r="C681" s="5" t="n"/>
      <c r="D681" s="16" t="n"/>
      <c r="E681" s="14" t="n"/>
      <c r="F681" s="5" t="n"/>
      <c r="G681" s="6">
        <f>IF(C681&amp;""="","",IFERROR(INDEX('المشاريع'!$B$6:$B$205,MATCH(C681&amp;"",'المشاريع'!$A$6:$A$205,0))&amp;"","كود غير موجود"))</f>
        <v/>
      </c>
      <c r="H681" s="6">
        <f>IF(C681&amp;""="","",IFERROR(INDEX('المشاريع'!$C$6:$C$205,MATCH(C681&amp;"",'المشاريع'!$A$6:$A$205,0))&amp;"","كود غير موجود"))</f>
        <v/>
      </c>
      <c r="I681" s="20">
        <f>IF(OR(A681&amp;""="",NOT(ISNUMBER(B681)),NOT(ISNUMBER(E681))),"",B681+E681)</f>
        <v/>
      </c>
      <c r="J681" s="18">
        <f>IF(A681&amp;""="","",SUMIFS('المدفوعات'!$C$6:$C$1005,'المدفوعات'!$B$6:$B$1005,A681&amp;""))</f>
        <v/>
      </c>
      <c r="K681" s="18">
        <f>IF(OR(A681&amp;""="",NOT(ISNUMBER(D681))),"",ROUND(D681-J681,2))</f>
        <v/>
      </c>
      <c r="L681" s="6">
        <f>IF(K681="","",IF(K681&lt;=0,"مسددة",IF(AND(ISNUMBER(I681),I681&lt;'الإعدادات'!$B$4),"متأخرة",IF(J681&gt;0,"مدفوعة جزئيًا","مستحقة"))))</f>
        <v/>
      </c>
      <c r="M681" s="21">
        <f>IF(L681="متأخرة",'الإعدادات'!$B$4-I681,"")</f>
        <v/>
      </c>
    </row>
    <row r="682">
      <c r="A682" s="5" t="n"/>
      <c r="B682" s="13" t="n"/>
      <c r="C682" s="5" t="n"/>
      <c r="D682" s="16" t="n"/>
      <c r="E682" s="14" t="n"/>
      <c r="F682" s="5" t="n"/>
      <c r="G682" s="6">
        <f>IF(C682&amp;""="","",IFERROR(INDEX('المشاريع'!$B$6:$B$205,MATCH(C682&amp;"",'المشاريع'!$A$6:$A$205,0))&amp;"","كود غير موجود"))</f>
        <v/>
      </c>
      <c r="H682" s="6">
        <f>IF(C682&amp;""="","",IFERROR(INDEX('المشاريع'!$C$6:$C$205,MATCH(C682&amp;"",'المشاريع'!$A$6:$A$205,0))&amp;"","كود غير موجود"))</f>
        <v/>
      </c>
      <c r="I682" s="20">
        <f>IF(OR(A682&amp;""="",NOT(ISNUMBER(B682)),NOT(ISNUMBER(E682))),"",B682+E682)</f>
        <v/>
      </c>
      <c r="J682" s="18">
        <f>IF(A682&amp;""="","",SUMIFS('المدفوعات'!$C$6:$C$1005,'المدفوعات'!$B$6:$B$1005,A682&amp;""))</f>
        <v/>
      </c>
      <c r="K682" s="18">
        <f>IF(OR(A682&amp;""="",NOT(ISNUMBER(D682))),"",ROUND(D682-J682,2))</f>
        <v/>
      </c>
      <c r="L682" s="6">
        <f>IF(K682="","",IF(K682&lt;=0,"مسددة",IF(AND(ISNUMBER(I682),I682&lt;'الإعدادات'!$B$4),"متأخرة",IF(J682&gt;0,"مدفوعة جزئيًا","مستحقة"))))</f>
        <v/>
      </c>
      <c r="M682" s="21">
        <f>IF(L682="متأخرة",'الإعدادات'!$B$4-I682,"")</f>
        <v/>
      </c>
    </row>
    <row r="683">
      <c r="A683" s="5" t="n"/>
      <c r="B683" s="13" t="n"/>
      <c r="C683" s="5" t="n"/>
      <c r="D683" s="16" t="n"/>
      <c r="E683" s="14" t="n"/>
      <c r="F683" s="5" t="n"/>
      <c r="G683" s="6">
        <f>IF(C683&amp;""="","",IFERROR(INDEX('المشاريع'!$B$6:$B$205,MATCH(C683&amp;"",'المشاريع'!$A$6:$A$205,0))&amp;"","كود غير موجود"))</f>
        <v/>
      </c>
      <c r="H683" s="6">
        <f>IF(C683&amp;""="","",IFERROR(INDEX('المشاريع'!$C$6:$C$205,MATCH(C683&amp;"",'المشاريع'!$A$6:$A$205,0))&amp;"","كود غير موجود"))</f>
        <v/>
      </c>
      <c r="I683" s="20">
        <f>IF(OR(A683&amp;""="",NOT(ISNUMBER(B683)),NOT(ISNUMBER(E683))),"",B683+E683)</f>
        <v/>
      </c>
      <c r="J683" s="18">
        <f>IF(A683&amp;""="","",SUMIFS('المدفوعات'!$C$6:$C$1005,'المدفوعات'!$B$6:$B$1005,A683&amp;""))</f>
        <v/>
      </c>
      <c r="K683" s="18">
        <f>IF(OR(A683&amp;""="",NOT(ISNUMBER(D683))),"",ROUND(D683-J683,2))</f>
        <v/>
      </c>
      <c r="L683" s="6">
        <f>IF(K683="","",IF(K683&lt;=0,"مسددة",IF(AND(ISNUMBER(I683),I683&lt;'الإعدادات'!$B$4),"متأخرة",IF(J683&gt;0,"مدفوعة جزئيًا","مستحقة"))))</f>
        <v/>
      </c>
      <c r="M683" s="21">
        <f>IF(L683="متأخرة",'الإعدادات'!$B$4-I683,"")</f>
        <v/>
      </c>
    </row>
    <row r="684">
      <c r="A684" s="5" t="n"/>
      <c r="B684" s="13" t="n"/>
      <c r="C684" s="5" t="n"/>
      <c r="D684" s="16" t="n"/>
      <c r="E684" s="14" t="n"/>
      <c r="F684" s="5" t="n"/>
      <c r="G684" s="6">
        <f>IF(C684&amp;""="","",IFERROR(INDEX('المشاريع'!$B$6:$B$205,MATCH(C684&amp;"",'المشاريع'!$A$6:$A$205,0))&amp;"","كود غير موجود"))</f>
        <v/>
      </c>
      <c r="H684" s="6">
        <f>IF(C684&amp;""="","",IFERROR(INDEX('المشاريع'!$C$6:$C$205,MATCH(C684&amp;"",'المشاريع'!$A$6:$A$205,0))&amp;"","كود غير موجود"))</f>
        <v/>
      </c>
      <c r="I684" s="20">
        <f>IF(OR(A684&amp;""="",NOT(ISNUMBER(B684)),NOT(ISNUMBER(E684))),"",B684+E684)</f>
        <v/>
      </c>
      <c r="J684" s="18">
        <f>IF(A684&amp;""="","",SUMIFS('المدفوعات'!$C$6:$C$1005,'المدفوعات'!$B$6:$B$1005,A684&amp;""))</f>
        <v/>
      </c>
      <c r="K684" s="18">
        <f>IF(OR(A684&amp;""="",NOT(ISNUMBER(D684))),"",ROUND(D684-J684,2))</f>
        <v/>
      </c>
      <c r="L684" s="6">
        <f>IF(K684="","",IF(K684&lt;=0,"مسددة",IF(AND(ISNUMBER(I684),I684&lt;'الإعدادات'!$B$4),"متأخرة",IF(J684&gt;0,"مدفوعة جزئيًا","مستحقة"))))</f>
        <v/>
      </c>
      <c r="M684" s="21">
        <f>IF(L684="متأخرة",'الإعدادات'!$B$4-I684,"")</f>
        <v/>
      </c>
    </row>
    <row r="685">
      <c r="A685" s="5" t="n"/>
      <c r="B685" s="13" t="n"/>
      <c r="C685" s="5" t="n"/>
      <c r="D685" s="16" t="n"/>
      <c r="E685" s="14" t="n"/>
      <c r="F685" s="5" t="n"/>
      <c r="G685" s="6">
        <f>IF(C685&amp;""="","",IFERROR(INDEX('المشاريع'!$B$6:$B$205,MATCH(C685&amp;"",'المشاريع'!$A$6:$A$205,0))&amp;"","كود غير موجود"))</f>
        <v/>
      </c>
      <c r="H685" s="6">
        <f>IF(C685&amp;""="","",IFERROR(INDEX('المشاريع'!$C$6:$C$205,MATCH(C685&amp;"",'المشاريع'!$A$6:$A$205,0))&amp;"","كود غير موجود"))</f>
        <v/>
      </c>
      <c r="I685" s="20">
        <f>IF(OR(A685&amp;""="",NOT(ISNUMBER(B685)),NOT(ISNUMBER(E685))),"",B685+E685)</f>
        <v/>
      </c>
      <c r="J685" s="18">
        <f>IF(A685&amp;""="","",SUMIFS('المدفوعات'!$C$6:$C$1005,'المدفوعات'!$B$6:$B$1005,A685&amp;""))</f>
        <v/>
      </c>
      <c r="K685" s="18">
        <f>IF(OR(A685&amp;""="",NOT(ISNUMBER(D685))),"",ROUND(D685-J685,2))</f>
        <v/>
      </c>
      <c r="L685" s="6">
        <f>IF(K685="","",IF(K685&lt;=0,"مسددة",IF(AND(ISNUMBER(I685),I685&lt;'الإعدادات'!$B$4),"متأخرة",IF(J685&gt;0,"مدفوعة جزئيًا","مستحقة"))))</f>
        <v/>
      </c>
      <c r="M685" s="21">
        <f>IF(L685="متأخرة",'الإعدادات'!$B$4-I685,"")</f>
        <v/>
      </c>
    </row>
    <row r="686">
      <c r="A686" s="5" t="n"/>
      <c r="B686" s="13" t="n"/>
      <c r="C686" s="5" t="n"/>
      <c r="D686" s="16" t="n"/>
      <c r="E686" s="14" t="n"/>
      <c r="F686" s="5" t="n"/>
      <c r="G686" s="6">
        <f>IF(C686&amp;""="","",IFERROR(INDEX('المشاريع'!$B$6:$B$205,MATCH(C686&amp;"",'المشاريع'!$A$6:$A$205,0))&amp;"","كود غير موجود"))</f>
        <v/>
      </c>
      <c r="H686" s="6">
        <f>IF(C686&amp;""="","",IFERROR(INDEX('المشاريع'!$C$6:$C$205,MATCH(C686&amp;"",'المشاريع'!$A$6:$A$205,0))&amp;"","كود غير موجود"))</f>
        <v/>
      </c>
      <c r="I686" s="20">
        <f>IF(OR(A686&amp;""="",NOT(ISNUMBER(B686)),NOT(ISNUMBER(E686))),"",B686+E686)</f>
        <v/>
      </c>
      <c r="J686" s="18">
        <f>IF(A686&amp;""="","",SUMIFS('المدفوعات'!$C$6:$C$1005,'المدفوعات'!$B$6:$B$1005,A686&amp;""))</f>
        <v/>
      </c>
      <c r="K686" s="18">
        <f>IF(OR(A686&amp;""="",NOT(ISNUMBER(D686))),"",ROUND(D686-J686,2))</f>
        <v/>
      </c>
      <c r="L686" s="6">
        <f>IF(K686="","",IF(K686&lt;=0,"مسددة",IF(AND(ISNUMBER(I686),I686&lt;'الإعدادات'!$B$4),"متأخرة",IF(J686&gt;0,"مدفوعة جزئيًا","مستحقة"))))</f>
        <v/>
      </c>
      <c r="M686" s="21">
        <f>IF(L686="متأخرة",'الإعدادات'!$B$4-I686,"")</f>
        <v/>
      </c>
    </row>
    <row r="687">
      <c r="A687" s="5" t="n"/>
      <c r="B687" s="13" t="n"/>
      <c r="C687" s="5" t="n"/>
      <c r="D687" s="16" t="n"/>
      <c r="E687" s="14" t="n"/>
      <c r="F687" s="5" t="n"/>
      <c r="G687" s="6">
        <f>IF(C687&amp;""="","",IFERROR(INDEX('المشاريع'!$B$6:$B$205,MATCH(C687&amp;"",'المشاريع'!$A$6:$A$205,0))&amp;"","كود غير موجود"))</f>
        <v/>
      </c>
      <c r="H687" s="6">
        <f>IF(C687&amp;""="","",IFERROR(INDEX('المشاريع'!$C$6:$C$205,MATCH(C687&amp;"",'المشاريع'!$A$6:$A$205,0))&amp;"","كود غير موجود"))</f>
        <v/>
      </c>
      <c r="I687" s="20">
        <f>IF(OR(A687&amp;""="",NOT(ISNUMBER(B687)),NOT(ISNUMBER(E687))),"",B687+E687)</f>
        <v/>
      </c>
      <c r="J687" s="18">
        <f>IF(A687&amp;""="","",SUMIFS('المدفوعات'!$C$6:$C$1005,'المدفوعات'!$B$6:$B$1005,A687&amp;""))</f>
        <v/>
      </c>
      <c r="K687" s="18">
        <f>IF(OR(A687&amp;""="",NOT(ISNUMBER(D687))),"",ROUND(D687-J687,2))</f>
        <v/>
      </c>
      <c r="L687" s="6">
        <f>IF(K687="","",IF(K687&lt;=0,"مسددة",IF(AND(ISNUMBER(I687),I687&lt;'الإعدادات'!$B$4),"متأخرة",IF(J687&gt;0,"مدفوعة جزئيًا","مستحقة"))))</f>
        <v/>
      </c>
      <c r="M687" s="21">
        <f>IF(L687="متأخرة",'الإعدادات'!$B$4-I687,"")</f>
        <v/>
      </c>
    </row>
    <row r="688">
      <c r="A688" s="5" t="n"/>
      <c r="B688" s="13" t="n"/>
      <c r="C688" s="5" t="n"/>
      <c r="D688" s="16" t="n"/>
      <c r="E688" s="14" t="n"/>
      <c r="F688" s="5" t="n"/>
      <c r="G688" s="6">
        <f>IF(C688&amp;""="","",IFERROR(INDEX('المشاريع'!$B$6:$B$205,MATCH(C688&amp;"",'المشاريع'!$A$6:$A$205,0))&amp;"","كود غير موجود"))</f>
        <v/>
      </c>
      <c r="H688" s="6">
        <f>IF(C688&amp;""="","",IFERROR(INDEX('المشاريع'!$C$6:$C$205,MATCH(C688&amp;"",'المشاريع'!$A$6:$A$205,0))&amp;"","كود غير موجود"))</f>
        <v/>
      </c>
      <c r="I688" s="20">
        <f>IF(OR(A688&amp;""="",NOT(ISNUMBER(B688)),NOT(ISNUMBER(E688))),"",B688+E688)</f>
        <v/>
      </c>
      <c r="J688" s="18">
        <f>IF(A688&amp;""="","",SUMIFS('المدفوعات'!$C$6:$C$1005,'المدفوعات'!$B$6:$B$1005,A688&amp;""))</f>
        <v/>
      </c>
      <c r="K688" s="18">
        <f>IF(OR(A688&amp;""="",NOT(ISNUMBER(D688))),"",ROUND(D688-J688,2))</f>
        <v/>
      </c>
      <c r="L688" s="6">
        <f>IF(K688="","",IF(K688&lt;=0,"مسددة",IF(AND(ISNUMBER(I688),I688&lt;'الإعدادات'!$B$4),"متأخرة",IF(J688&gt;0,"مدفوعة جزئيًا","مستحقة"))))</f>
        <v/>
      </c>
      <c r="M688" s="21">
        <f>IF(L688="متأخرة",'الإعدادات'!$B$4-I688,"")</f>
        <v/>
      </c>
    </row>
    <row r="689">
      <c r="A689" s="5" t="n"/>
      <c r="B689" s="13" t="n"/>
      <c r="C689" s="5" t="n"/>
      <c r="D689" s="16" t="n"/>
      <c r="E689" s="14" t="n"/>
      <c r="F689" s="5" t="n"/>
      <c r="G689" s="6">
        <f>IF(C689&amp;""="","",IFERROR(INDEX('المشاريع'!$B$6:$B$205,MATCH(C689&amp;"",'المشاريع'!$A$6:$A$205,0))&amp;"","كود غير موجود"))</f>
        <v/>
      </c>
      <c r="H689" s="6">
        <f>IF(C689&amp;""="","",IFERROR(INDEX('المشاريع'!$C$6:$C$205,MATCH(C689&amp;"",'المشاريع'!$A$6:$A$205,0))&amp;"","كود غير موجود"))</f>
        <v/>
      </c>
      <c r="I689" s="20">
        <f>IF(OR(A689&amp;""="",NOT(ISNUMBER(B689)),NOT(ISNUMBER(E689))),"",B689+E689)</f>
        <v/>
      </c>
      <c r="J689" s="18">
        <f>IF(A689&amp;""="","",SUMIFS('المدفوعات'!$C$6:$C$1005,'المدفوعات'!$B$6:$B$1005,A689&amp;""))</f>
        <v/>
      </c>
      <c r="K689" s="18">
        <f>IF(OR(A689&amp;""="",NOT(ISNUMBER(D689))),"",ROUND(D689-J689,2))</f>
        <v/>
      </c>
      <c r="L689" s="6">
        <f>IF(K689="","",IF(K689&lt;=0,"مسددة",IF(AND(ISNUMBER(I689),I689&lt;'الإعدادات'!$B$4),"متأخرة",IF(J689&gt;0,"مدفوعة جزئيًا","مستحقة"))))</f>
        <v/>
      </c>
      <c r="M689" s="21">
        <f>IF(L689="متأخرة",'الإعدادات'!$B$4-I689,"")</f>
        <v/>
      </c>
    </row>
    <row r="690">
      <c r="A690" s="5" t="n"/>
      <c r="B690" s="13" t="n"/>
      <c r="C690" s="5" t="n"/>
      <c r="D690" s="16" t="n"/>
      <c r="E690" s="14" t="n"/>
      <c r="F690" s="5" t="n"/>
      <c r="G690" s="6">
        <f>IF(C690&amp;""="","",IFERROR(INDEX('المشاريع'!$B$6:$B$205,MATCH(C690&amp;"",'المشاريع'!$A$6:$A$205,0))&amp;"","كود غير موجود"))</f>
        <v/>
      </c>
      <c r="H690" s="6">
        <f>IF(C690&amp;""="","",IFERROR(INDEX('المشاريع'!$C$6:$C$205,MATCH(C690&amp;"",'المشاريع'!$A$6:$A$205,0))&amp;"","كود غير موجود"))</f>
        <v/>
      </c>
      <c r="I690" s="20">
        <f>IF(OR(A690&amp;""="",NOT(ISNUMBER(B690)),NOT(ISNUMBER(E690))),"",B690+E690)</f>
        <v/>
      </c>
      <c r="J690" s="18">
        <f>IF(A690&amp;""="","",SUMIFS('المدفوعات'!$C$6:$C$1005,'المدفوعات'!$B$6:$B$1005,A690&amp;""))</f>
        <v/>
      </c>
      <c r="K690" s="18">
        <f>IF(OR(A690&amp;""="",NOT(ISNUMBER(D690))),"",ROUND(D690-J690,2))</f>
        <v/>
      </c>
      <c r="L690" s="6">
        <f>IF(K690="","",IF(K690&lt;=0,"مسددة",IF(AND(ISNUMBER(I690),I690&lt;'الإعدادات'!$B$4),"متأخرة",IF(J690&gt;0,"مدفوعة جزئيًا","مستحقة"))))</f>
        <v/>
      </c>
      <c r="M690" s="21">
        <f>IF(L690="متأخرة",'الإعدادات'!$B$4-I690,"")</f>
        <v/>
      </c>
    </row>
    <row r="691">
      <c r="A691" s="5" t="n"/>
      <c r="B691" s="13" t="n"/>
      <c r="C691" s="5" t="n"/>
      <c r="D691" s="16" t="n"/>
      <c r="E691" s="14" t="n"/>
      <c r="F691" s="5" t="n"/>
      <c r="G691" s="6">
        <f>IF(C691&amp;""="","",IFERROR(INDEX('المشاريع'!$B$6:$B$205,MATCH(C691&amp;"",'المشاريع'!$A$6:$A$205,0))&amp;"","كود غير موجود"))</f>
        <v/>
      </c>
      <c r="H691" s="6">
        <f>IF(C691&amp;""="","",IFERROR(INDEX('المشاريع'!$C$6:$C$205,MATCH(C691&amp;"",'المشاريع'!$A$6:$A$205,0))&amp;"","كود غير موجود"))</f>
        <v/>
      </c>
      <c r="I691" s="20">
        <f>IF(OR(A691&amp;""="",NOT(ISNUMBER(B691)),NOT(ISNUMBER(E691))),"",B691+E691)</f>
        <v/>
      </c>
      <c r="J691" s="18">
        <f>IF(A691&amp;""="","",SUMIFS('المدفوعات'!$C$6:$C$1005,'المدفوعات'!$B$6:$B$1005,A691&amp;""))</f>
        <v/>
      </c>
      <c r="K691" s="18">
        <f>IF(OR(A691&amp;""="",NOT(ISNUMBER(D691))),"",ROUND(D691-J691,2))</f>
        <v/>
      </c>
      <c r="L691" s="6">
        <f>IF(K691="","",IF(K691&lt;=0,"مسددة",IF(AND(ISNUMBER(I691),I691&lt;'الإعدادات'!$B$4),"متأخرة",IF(J691&gt;0,"مدفوعة جزئيًا","مستحقة"))))</f>
        <v/>
      </c>
      <c r="M691" s="21">
        <f>IF(L691="متأخرة",'الإعدادات'!$B$4-I691,"")</f>
        <v/>
      </c>
    </row>
    <row r="692">
      <c r="A692" s="5" t="n"/>
      <c r="B692" s="13" t="n"/>
      <c r="C692" s="5" t="n"/>
      <c r="D692" s="16" t="n"/>
      <c r="E692" s="14" t="n"/>
      <c r="F692" s="5" t="n"/>
      <c r="G692" s="6">
        <f>IF(C692&amp;""="","",IFERROR(INDEX('المشاريع'!$B$6:$B$205,MATCH(C692&amp;"",'المشاريع'!$A$6:$A$205,0))&amp;"","كود غير موجود"))</f>
        <v/>
      </c>
      <c r="H692" s="6">
        <f>IF(C692&amp;""="","",IFERROR(INDEX('المشاريع'!$C$6:$C$205,MATCH(C692&amp;"",'المشاريع'!$A$6:$A$205,0))&amp;"","كود غير موجود"))</f>
        <v/>
      </c>
      <c r="I692" s="20">
        <f>IF(OR(A692&amp;""="",NOT(ISNUMBER(B692)),NOT(ISNUMBER(E692))),"",B692+E692)</f>
        <v/>
      </c>
      <c r="J692" s="18">
        <f>IF(A692&amp;""="","",SUMIFS('المدفوعات'!$C$6:$C$1005,'المدفوعات'!$B$6:$B$1005,A692&amp;""))</f>
        <v/>
      </c>
      <c r="K692" s="18">
        <f>IF(OR(A692&amp;""="",NOT(ISNUMBER(D692))),"",ROUND(D692-J692,2))</f>
        <v/>
      </c>
      <c r="L692" s="6">
        <f>IF(K692="","",IF(K692&lt;=0,"مسددة",IF(AND(ISNUMBER(I692),I692&lt;'الإعدادات'!$B$4),"متأخرة",IF(J692&gt;0,"مدفوعة جزئيًا","مستحقة"))))</f>
        <v/>
      </c>
      <c r="M692" s="21">
        <f>IF(L692="متأخرة",'الإعدادات'!$B$4-I692,"")</f>
        <v/>
      </c>
    </row>
    <row r="693">
      <c r="A693" s="5" t="n"/>
      <c r="B693" s="13" t="n"/>
      <c r="C693" s="5" t="n"/>
      <c r="D693" s="16" t="n"/>
      <c r="E693" s="14" t="n"/>
      <c r="F693" s="5" t="n"/>
      <c r="G693" s="6">
        <f>IF(C693&amp;""="","",IFERROR(INDEX('المشاريع'!$B$6:$B$205,MATCH(C693&amp;"",'المشاريع'!$A$6:$A$205,0))&amp;"","كود غير موجود"))</f>
        <v/>
      </c>
      <c r="H693" s="6">
        <f>IF(C693&amp;""="","",IFERROR(INDEX('المشاريع'!$C$6:$C$205,MATCH(C693&amp;"",'المشاريع'!$A$6:$A$205,0))&amp;"","كود غير موجود"))</f>
        <v/>
      </c>
      <c r="I693" s="20">
        <f>IF(OR(A693&amp;""="",NOT(ISNUMBER(B693)),NOT(ISNUMBER(E693))),"",B693+E693)</f>
        <v/>
      </c>
      <c r="J693" s="18">
        <f>IF(A693&amp;""="","",SUMIFS('المدفوعات'!$C$6:$C$1005,'المدفوعات'!$B$6:$B$1005,A693&amp;""))</f>
        <v/>
      </c>
      <c r="K693" s="18">
        <f>IF(OR(A693&amp;""="",NOT(ISNUMBER(D693))),"",ROUND(D693-J693,2))</f>
        <v/>
      </c>
      <c r="L693" s="6">
        <f>IF(K693="","",IF(K693&lt;=0,"مسددة",IF(AND(ISNUMBER(I693),I693&lt;'الإعدادات'!$B$4),"متأخرة",IF(J693&gt;0,"مدفوعة جزئيًا","مستحقة"))))</f>
        <v/>
      </c>
      <c r="M693" s="21">
        <f>IF(L693="متأخرة",'الإعدادات'!$B$4-I693,"")</f>
        <v/>
      </c>
    </row>
    <row r="694">
      <c r="A694" s="5" t="n"/>
      <c r="B694" s="13" t="n"/>
      <c r="C694" s="5" t="n"/>
      <c r="D694" s="16" t="n"/>
      <c r="E694" s="14" t="n"/>
      <c r="F694" s="5" t="n"/>
      <c r="G694" s="6">
        <f>IF(C694&amp;""="","",IFERROR(INDEX('المشاريع'!$B$6:$B$205,MATCH(C694&amp;"",'المشاريع'!$A$6:$A$205,0))&amp;"","كود غير موجود"))</f>
        <v/>
      </c>
      <c r="H694" s="6">
        <f>IF(C694&amp;""="","",IFERROR(INDEX('المشاريع'!$C$6:$C$205,MATCH(C694&amp;"",'المشاريع'!$A$6:$A$205,0))&amp;"","كود غير موجود"))</f>
        <v/>
      </c>
      <c r="I694" s="20">
        <f>IF(OR(A694&amp;""="",NOT(ISNUMBER(B694)),NOT(ISNUMBER(E694))),"",B694+E694)</f>
        <v/>
      </c>
      <c r="J694" s="18">
        <f>IF(A694&amp;""="","",SUMIFS('المدفوعات'!$C$6:$C$1005,'المدفوعات'!$B$6:$B$1005,A694&amp;""))</f>
        <v/>
      </c>
      <c r="K694" s="18">
        <f>IF(OR(A694&amp;""="",NOT(ISNUMBER(D694))),"",ROUND(D694-J694,2))</f>
        <v/>
      </c>
      <c r="L694" s="6">
        <f>IF(K694="","",IF(K694&lt;=0,"مسددة",IF(AND(ISNUMBER(I694),I694&lt;'الإعدادات'!$B$4),"متأخرة",IF(J694&gt;0,"مدفوعة جزئيًا","مستحقة"))))</f>
        <v/>
      </c>
      <c r="M694" s="21">
        <f>IF(L694="متأخرة",'الإعدادات'!$B$4-I694,"")</f>
        <v/>
      </c>
    </row>
    <row r="695">
      <c r="A695" s="5" t="n"/>
      <c r="B695" s="13" t="n"/>
      <c r="C695" s="5" t="n"/>
      <c r="D695" s="16" t="n"/>
      <c r="E695" s="14" t="n"/>
      <c r="F695" s="5" t="n"/>
      <c r="G695" s="6">
        <f>IF(C695&amp;""="","",IFERROR(INDEX('المشاريع'!$B$6:$B$205,MATCH(C695&amp;"",'المشاريع'!$A$6:$A$205,0))&amp;"","كود غير موجود"))</f>
        <v/>
      </c>
      <c r="H695" s="6">
        <f>IF(C695&amp;""="","",IFERROR(INDEX('المشاريع'!$C$6:$C$205,MATCH(C695&amp;"",'المشاريع'!$A$6:$A$205,0))&amp;"","كود غير موجود"))</f>
        <v/>
      </c>
      <c r="I695" s="20">
        <f>IF(OR(A695&amp;""="",NOT(ISNUMBER(B695)),NOT(ISNUMBER(E695))),"",B695+E695)</f>
        <v/>
      </c>
      <c r="J695" s="18">
        <f>IF(A695&amp;""="","",SUMIFS('المدفوعات'!$C$6:$C$1005,'المدفوعات'!$B$6:$B$1005,A695&amp;""))</f>
        <v/>
      </c>
      <c r="K695" s="18">
        <f>IF(OR(A695&amp;""="",NOT(ISNUMBER(D695))),"",ROUND(D695-J695,2))</f>
        <v/>
      </c>
      <c r="L695" s="6">
        <f>IF(K695="","",IF(K695&lt;=0,"مسددة",IF(AND(ISNUMBER(I695),I695&lt;'الإعدادات'!$B$4),"متأخرة",IF(J695&gt;0,"مدفوعة جزئيًا","مستحقة"))))</f>
        <v/>
      </c>
      <c r="M695" s="21">
        <f>IF(L695="متأخرة",'الإعدادات'!$B$4-I695,"")</f>
        <v/>
      </c>
    </row>
    <row r="696">
      <c r="A696" s="5" t="n"/>
      <c r="B696" s="13" t="n"/>
      <c r="C696" s="5" t="n"/>
      <c r="D696" s="16" t="n"/>
      <c r="E696" s="14" t="n"/>
      <c r="F696" s="5" t="n"/>
      <c r="G696" s="6">
        <f>IF(C696&amp;""="","",IFERROR(INDEX('المشاريع'!$B$6:$B$205,MATCH(C696&amp;"",'المشاريع'!$A$6:$A$205,0))&amp;"","كود غير موجود"))</f>
        <v/>
      </c>
      <c r="H696" s="6">
        <f>IF(C696&amp;""="","",IFERROR(INDEX('المشاريع'!$C$6:$C$205,MATCH(C696&amp;"",'المشاريع'!$A$6:$A$205,0))&amp;"","كود غير موجود"))</f>
        <v/>
      </c>
      <c r="I696" s="20">
        <f>IF(OR(A696&amp;""="",NOT(ISNUMBER(B696)),NOT(ISNUMBER(E696))),"",B696+E696)</f>
        <v/>
      </c>
      <c r="J696" s="18">
        <f>IF(A696&amp;""="","",SUMIFS('المدفوعات'!$C$6:$C$1005,'المدفوعات'!$B$6:$B$1005,A696&amp;""))</f>
        <v/>
      </c>
      <c r="K696" s="18">
        <f>IF(OR(A696&amp;""="",NOT(ISNUMBER(D696))),"",ROUND(D696-J696,2))</f>
        <v/>
      </c>
      <c r="L696" s="6">
        <f>IF(K696="","",IF(K696&lt;=0,"مسددة",IF(AND(ISNUMBER(I696),I696&lt;'الإعدادات'!$B$4),"متأخرة",IF(J696&gt;0,"مدفوعة جزئيًا","مستحقة"))))</f>
        <v/>
      </c>
      <c r="M696" s="21">
        <f>IF(L696="متأخرة",'الإعدادات'!$B$4-I696,"")</f>
        <v/>
      </c>
    </row>
    <row r="697">
      <c r="A697" s="5" t="n"/>
      <c r="B697" s="13" t="n"/>
      <c r="C697" s="5" t="n"/>
      <c r="D697" s="16" t="n"/>
      <c r="E697" s="14" t="n"/>
      <c r="F697" s="5" t="n"/>
      <c r="G697" s="6">
        <f>IF(C697&amp;""="","",IFERROR(INDEX('المشاريع'!$B$6:$B$205,MATCH(C697&amp;"",'المشاريع'!$A$6:$A$205,0))&amp;"","كود غير موجود"))</f>
        <v/>
      </c>
      <c r="H697" s="6">
        <f>IF(C697&amp;""="","",IFERROR(INDEX('المشاريع'!$C$6:$C$205,MATCH(C697&amp;"",'المشاريع'!$A$6:$A$205,0))&amp;"","كود غير موجود"))</f>
        <v/>
      </c>
      <c r="I697" s="20">
        <f>IF(OR(A697&amp;""="",NOT(ISNUMBER(B697)),NOT(ISNUMBER(E697))),"",B697+E697)</f>
        <v/>
      </c>
      <c r="J697" s="18">
        <f>IF(A697&amp;""="","",SUMIFS('المدفوعات'!$C$6:$C$1005,'المدفوعات'!$B$6:$B$1005,A697&amp;""))</f>
        <v/>
      </c>
      <c r="K697" s="18">
        <f>IF(OR(A697&amp;""="",NOT(ISNUMBER(D697))),"",ROUND(D697-J697,2))</f>
        <v/>
      </c>
      <c r="L697" s="6">
        <f>IF(K697="","",IF(K697&lt;=0,"مسددة",IF(AND(ISNUMBER(I697),I697&lt;'الإعدادات'!$B$4),"متأخرة",IF(J697&gt;0,"مدفوعة جزئيًا","مستحقة"))))</f>
        <v/>
      </c>
      <c r="M697" s="21">
        <f>IF(L697="متأخرة",'الإعدادات'!$B$4-I697,"")</f>
        <v/>
      </c>
    </row>
    <row r="698">
      <c r="A698" s="5" t="n"/>
      <c r="B698" s="13" t="n"/>
      <c r="C698" s="5" t="n"/>
      <c r="D698" s="16" t="n"/>
      <c r="E698" s="14" t="n"/>
      <c r="F698" s="5" t="n"/>
      <c r="G698" s="6">
        <f>IF(C698&amp;""="","",IFERROR(INDEX('المشاريع'!$B$6:$B$205,MATCH(C698&amp;"",'المشاريع'!$A$6:$A$205,0))&amp;"","كود غير موجود"))</f>
        <v/>
      </c>
      <c r="H698" s="6">
        <f>IF(C698&amp;""="","",IFERROR(INDEX('المشاريع'!$C$6:$C$205,MATCH(C698&amp;"",'المشاريع'!$A$6:$A$205,0))&amp;"","كود غير موجود"))</f>
        <v/>
      </c>
      <c r="I698" s="20">
        <f>IF(OR(A698&amp;""="",NOT(ISNUMBER(B698)),NOT(ISNUMBER(E698))),"",B698+E698)</f>
        <v/>
      </c>
      <c r="J698" s="18">
        <f>IF(A698&amp;""="","",SUMIFS('المدفوعات'!$C$6:$C$1005,'المدفوعات'!$B$6:$B$1005,A698&amp;""))</f>
        <v/>
      </c>
      <c r="K698" s="18">
        <f>IF(OR(A698&amp;""="",NOT(ISNUMBER(D698))),"",ROUND(D698-J698,2))</f>
        <v/>
      </c>
      <c r="L698" s="6">
        <f>IF(K698="","",IF(K698&lt;=0,"مسددة",IF(AND(ISNUMBER(I698),I698&lt;'الإعدادات'!$B$4),"متأخرة",IF(J698&gt;0,"مدفوعة جزئيًا","مستحقة"))))</f>
        <v/>
      </c>
      <c r="M698" s="21">
        <f>IF(L698="متأخرة",'الإعدادات'!$B$4-I698,"")</f>
        <v/>
      </c>
    </row>
    <row r="699">
      <c r="A699" s="5" t="n"/>
      <c r="B699" s="13" t="n"/>
      <c r="C699" s="5" t="n"/>
      <c r="D699" s="16" t="n"/>
      <c r="E699" s="14" t="n"/>
      <c r="F699" s="5" t="n"/>
      <c r="G699" s="6">
        <f>IF(C699&amp;""="","",IFERROR(INDEX('المشاريع'!$B$6:$B$205,MATCH(C699&amp;"",'المشاريع'!$A$6:$A$205,0))&amp;"","كود غير موجود"))</f>
        <v/>
      </c>
      <c r="H699" s="6">
        <f>IF(C699&amp;""="","",IFERROR(INDEX('المشاريع'!$C$6:$C$205,MATCH(C699&amp;"",'المشاريع'!$A$6:$A$205,0))&amp;"","كود غير موجود"))</f>
        <v/>
      </c>
      <c r="I699" s="20">
        <f>IF(OR(A699&amp;""="",NOT(ISNUMBER(B699)),NOT(ISNUMBER(E699))),"",B699+E699)</f>
        <v/>
      </c>
      <c r="J699" s="18">
        <f>IF(A699&amp;""="","",SUMIFS('المدفوعات'!$C$6:$C$1005,'المدفوعات'!$B$6:$B$1005,A699&amp;""))</f>
        <v/>
      </c>
      <c r="K699" s="18">
        <f>IF(OR(A699&amp;""="",NOT(ISNUMBER(D699))),"",ROUND(D699-J699,2))</f>
        <v/>
      </c>
      <c r="L699" s="6">
        <f>IF(K699="","",IF(K699&lt;=0,"مسددة",IF(AND(ISNUMBER(I699),I699&lt;'الإعدادات'!$B$4),"متأخرة",IF(J699&gt;0,"مدفوعة جزئيًا","مستحقة"))))</f>
        <v/>
      </c>
      <c r="M699" s="21">
        <f>IF(L699="متأخرة",'الإعدادات'!$B$4-I699,"")</f>
        <v/>
      </c>
    </row>
    <row r="700">
      <c r="A700" s="5" t="n"/>
      <c r="B700" s="13" t="n"/>
      <c r="C700" s="5" t="n"/>
      <c r="D700" s="16" t="n"/>
      <c r="E700" s="14" t="n"/>
      <c r="F700" s="5" t="n"/>
      <c r="G700" s="6">
        <f>IF(C700&amp;""="","",IFERROR(INDEX('المشاريع'!$B$6:$B$205,MATCH(C700&amp;"",'المشاريع'!$A$6:$A$205,0))&amp;"","كود غير موجود"))</f>
        <v/>
      </c>
      <c r="H700" s="6">
        <f>IF(C700&amp;""="","",IFERROR(INDEX('المشاريع'!$C$6:$C$205,MATCH(C700&amp;"",'المشاريع'!$A$6:$A$205,0))&amp;"","كود غير موجود"))</f>
        <v/>
      </c>
      <c r="I700" s="20">
        <f>IF(OR(A700&amp;""="",NOT(ISNUMBER(B700)),NOT(ISNUMBER(E700))),"",B700+E700)</f>
        <v/>
      </c>
      <c r="J700" s="18">
        <f>IF(A700&amp;""="","",SUMIFS('المدفوعات'!$C$6:$C$1005,'المدفوعات'!$B$6:$B$1005,A700&amp;""))</f>
        <v/>
      </c>
      <c r="K700" s="18">
        <f>IF(OR(A700&amp;""="",NOT(ISNUMBER(D700))),"",ROUND(D700-J700,2))</f>
        <v/>
      </c>
      <c r="L700" s="6">
        <f>IF(K700="","",IF(K700&lt;=0,"مسددة",IF(AND(ISNUMBER(I700),I700&lt;'الإعدادات'!$B$4),"متأخرة",IF(J700&gt;0,"مدفوعة جزئيًا","مستحقة"))))</f>
        <v/>
      </c>
      <c r="M700" s="21">
        <f>IF(L700="متأخرة",'الإعدادات'!$B$4-I700,"")</f>
        <v/>
      </c>
    </row>
    <row r="701">
      <c r="A701" s="5" t="n"/>
      <c r="B701" s="13" t="n"/>
      <c r="C701" s="5" t="n"/>
      <c r="D701" s="16" t="n"/>
      <c r="E701" s="14" t="n"/>
      <c r="F701" s="5" t="n"/>
      <c r="G701" s="6">
        <f>IF(C701&amp;""="","",IFERROR(INDEX('المشاريع'!$B$6:$B$205,MATCH(C701&amp;"",'المشاريع'!$A$6:$A$205,0))&amp;"","كود غير موجود"))</f>
        <v/>
      </c>
      <c r="H701" s="6">
        <f>IF(C701&amp;""="","",IFERROR(INDEX('المشاريع'!$C$6:$C$205,MATCH(C701&amp;"",'المشاريع'!$A$6:$A$205,0))&amp;"","كود غير موجود"))</f>
        <v/>
      </c>
      <c r="I701" s="20">
        <f>IF(OR(A701&amp;""="",NOT(ISNUMBER(B701)),NOT(ISNUMBER(E701))),"",B701+E701)</f>
        <v/>
      </c>
      <c r="J701" s="18">
        <f>IF(A701&amp;""="","",SUMIFS('المدفوعات'!$C$6:$C$1005,'المدفوعات'!$B$6:$B$1005,A701&amp;""))</f>
        <v/>
      </c>
      <c r="K701" s="18">
        <f>IF(OR(A701&amp;""="",NOT(ISNUMBER(D701))),"",ROUND(D701-J701,2))</f>
        <v/>
      </c>
      <c r="L701" s="6">
        <f>IF(K701="","",IF(K701&lt;=0,"مسددة",IF(AND(ISNUMBER(I701),I701&lt;'الإعدادات'!$B$4),"متأخرة",IF(J701&gt;0,"مدفوعة جزئيًا","مستحقة"))))</f>
        <v/>
      </c>
      <c r="M701" s="21">
        <f>IF(L701="متأخرة",'الإعدادات'!$B$4-I701,"")</f>
        <v/>
      </c>
    </row>
    <row r="702">
      <c r="A702" s="5" t="n"/>
      <c r="B702" s="13" t="n"/>
      <c r="C702" s="5" t="n"/>
      <c r="D702" s="16" t="n"/>
      <c r="E702" s="14" t="n"/>
      <c r="F702" s="5" t="n"/>
      <c r="G702" s="6">
        <f>IF(C702&amp;""="","",IFERROR(INDEX('المشاريع'!$B$6:$B$205,MATCH(C702&amp;"",'المشاريع'!$A$6:$A$205,0))&amp;"","كود غير موجود"))</f>
        <v/>
      </c>
      <c r="H702" s="6">
        <f>IF(C702&amp;""="","",IFERROR(INDEX('المشاريع'!$C$6:$C$205,MATCH(C702&amp;"",'المشاريع'!$A$6:$A$205,0))&amp;"","كود غير موجود"))</f>
        <v/>
      </c>
      <c r="I702" s="20">
        <f>IF(OR(A702&amp;""="",NOT(ISNUMBER(B702)),NOT(ISNUMBER(E702))),"",B702+E702)</f>
        <v/>
      </c>
      <c r="J702" s="18">
        <f>IF(A702&amp;""="","",SUMIFS('المدفوعات'!$C$6:$C$1005,'المدفوعات'!$B$6:$B$1005,A702&amp;""))</f>
        <v/>
      </c>
      <c r="K702" s="18">
        <f>IF(OR(A702&amp;""="",NOT(ISNUMBER(D702))),"",ROUND(D702-J702,2))</f>
        <v/>
      </c>
      <c r="L702" s="6">
        <f>IF(K702="","",IF(K702&lt;=0,"مسددة",IF(AND(ISNUMBER(I702),I702&lt;'الإعدادات'!$B$4),"متأخرة",IF(J702&gt;0,"مدفوعة جزئيًا","مستحقة"))))</f>
        <v/>
      </c>
      <c r="M702" s="21">
        <f>IF(L702="متأخرة",'الإعدادات'!$B$4-I702,"")</f>
        <v/>
      </c>
    </row>
    <row r="703">
      <c r="A703" s="5" t="n"/>
      <c r="B703" s="13" t="n"/>
      <c r="C703" s="5" t="n"/>
      <c r="D703" s="16" t="n"/>
      <c r="E703" s="14" t="n"/>
      <c r="F703" s="5" t="n"/>
      <c r="G703" s="6">
        <f>IF(C703&amp;""="","",IFERROR(INDEX('المشاريع'!$B$6:$B$205,MATCH(C703&amp;"",'المشاريع'!$A$6:$A$205,0))&amp;"","كود غير موجود"))</f>
        <v/>
      </c>
      <c r="H703" s="6">
        <f>IF(C703&amp;""="","",IFERROR(INDEX('المشاريع'!$C$6:$C$205,MATCH(C703&amp;"",'المشاريع'!$A$6:$A$205,0))&amp;"","كود غير موجود"))</f>
        <v/>
      </c>
      <c r="I703" s="20">
        <f>IF(OR(A703&amp;""="",NOT(ISNUMBER(B703)),NOT(ISNUMBER(E703))),"",B703+E703)</f>
        <v/>
      </c>
      <c r="J703" s="18">
        <f>IF(A703&amp;""="","",SUMIFS('المدفوعات'!$C$6:$C$1005,'المدفوعات'!$B$6:$B$1005,A703&amp;""))</f>
        <v/>
      </c>
      <c r="K703" s="18">
        <f>IF(OR(A703&amp;""="",NOT(ISNUMBER(D703))),"",ROUND(D703-J703,2))</f>
        <v/>
      </c>
      <c r="L703" s="6">
        <f>IF(K703="","",IF(K703&lt;=0,"مسددة",IF(AND(ISNUMBER(I703),I703&lt;'الإعدادات'!$B$4),"متأخرة",IF(J703&gt;0,"مدفوعة جزئيًا","مستحقة"))))</f>
        <v/>
      </c>
      <c r="M703" s="21">
        <f>IF(L703="متأخرة",'الإعدادات'!$B$4-I703,"")</f>
        <v/>
      </c>
    </row>
    <row r="704">
      <c r="A704" s="5" t="n"/>
      <c r="B704" s="13" t="n"/>
      <c r="C704" s="5" t="n"/>
      <c r="D704" s="16" t="n"/>
      <c r="E704" s="14" t="n"/>
      <c r="F704" s="5" t="n"/>
      <c r="G704" s="6">
        <f>IF(C704&amp;""="","",IFERROR(INDEX('المشاريع'!$B$6:$B$205,MATCH(C704&amp;"",'المشاريع'!$A$6:$A$205,0))&amp;"","كود غير موجود"))</f>
        <v/>
      </c>
      <c r="H704" s="6">
        <f>IF(C704&amp;""="","",IFERROR(INDEX('المشاريع'!$C$6:$C$205,MATCH(C704&amp;"",'المشاريع'!$A$6:$A$205,0))&amp;"","كود غير موجود"))</f>
        <v/>
      </c>
      <c r="I704" s="20">
        <f>IF(OR(A704&amp;""="",NOT(ISNUMBER(B704)),NOT(ISNUMBER(E704))),"",B704+E704)</f>
        <v/>
      </c>
      <c r="J704" s="18">
        <f>IF(A704&amp;""="","",SUMIFS('المدفوعات'!$C$6:$C$1005,'المدفوعات'!$B$6:$B$1005,A704&amp;""))</f>
        <v/>
      </c>
      <c r="K704" s="18">
        <f>IF(OR(A704&amp;""="",NOT(ISNUMBER(D704))),"",ROUND(D704-J704,2))</f>
        <v/>
      </c>
      <c r="L704" s="6">
        <f>IF(K704="","",IF(K704&lt;=0,"مسددة",IF(AND(ISNUMBER(I704),I704&lt;'الإعدادات'!$B$4),"متأخرة",IF(J704&gt;0,"مدفوعة جزئيًا","مستحقة"))))</f>
        <v/>
      </c>
      <c r="M704" s="21">
        <f>IF(L704="متأخرة",'الإعدادات'!$B$4-I704,"")</f>
        <v/>
      </c>
    </row>
    <row r="705">
      <c r="A705" s="5" t="n"/>
      <c r="B705" s="13" t="n"/>
      <c r="C705" s="5" t="n"/>
      <c r="D705" s="16" t="n"/>
      <c r="E705" s="14" t="n"/>
      <c r="F705" s="5" t="n"/>
      <c r="G705" s="6">
        <f>IF(C705&amp;""="","",IFERROR(INDEX('المشاريع'!$B$6:$B$205,MATCH(C705&amp;"",'المشاريع'!$A$6:$A$205,0))&amp;"","كود غير موجود"))</f>
        <v/>
      </c>
      <c r="H705" s="6">
        <f>IF(C705&amp;""="","",IFERROR(INDEX('المشاريع'!$C$6:$C$205,MATCH(C705&amp;"",'المشاريع'!$A$6:$A$205,0))&amp;"","كود غير موجود"))</f>
        <v/>
      </c>
      <c r="I705" s="20">
        <f>IF(OR(A705&amp;""="",NOT(ISNUMBER(B705)),NOT(ISNUMBER(E705))),"",B705+E705)</f>
        <v/>
      </c>
      <c r="J705" s="18">
        <f>IF(A705&amp;""="","",SUMIFS('المدفوعات'!$C$6:$C$1005,'المدفوعات'!$B$6:$B$1005,A705&amp;""))</f>
        <v/>
      </c>
      <c r="K705" s="18">
        <f>IF(OR(A705&amp;""="",NOT(ISNUMBER(D705))),"",ROUND(D705-J705,2))</f>
        <v/>
      </c>
      <c r="L705" s="6">
        <f>IF(K705="","",IF(K705&lt;=0,"مسددة",IF(AND(ISNUMBER(I705),I705&lt;'الإعدادات'!$B$4),"متأخرة",IF(J705&gt;0,"مدفوعة جزئيًا","مستحقة"))))</f>
        <v/>
      </c>
      <c r="M705" s="21">
        <f>IF(L705="متأخرة",'الإعدادات'!$B$4-I705,"")</f>
        <v/>
      </c>
    </row>
    <row r="706">
      <c r="A706" s="5" t="n"/>
      <c r="B706" s="13" t="n"/>
      <c r="C706" s="5" t="n"/>
      <c r="D706" s="16" t="n"/>
      <c r="E706" s="14" t="n"/>
      <c r="F706" s="5" t="n"/>
      <c r="G706" s="6">
        <f>IF(C706&amp;""="","",IFERROR(INDEX('المشاريع'!$B$6:$B$205,MATCH(C706&amp;"",'المشاريع'!$A$6:$A$205,0))&amp;"","كود غير موجود"))</f>
        <v/>
      </c>
      <c r="H706" s="6">
        <f>IF(C706&amp;""="","",IFERROR(INDEX('المشاريع'!$C$6:$C$205,MATCH(C706&amp;"",'المشاريع'!$A$6:$A$205,0))&amp;"","كود غير موجود"))</f>
        <v/>
      </c>
      <c r="I706" s="20">
        <f>IF(OR(A706&amp;""="",NOT(ISNUMBER(B706)),NOT(ISNUMBER(E706))),"",B706+E706)</f>
        <v/>
      </c>
      <c r="J706" s="18">
        <f>IF(A706&amp;""="","",SUMIFS('المدفوعات'!$C$6:$C$1005,'المدفوعات'!$B$6:$B$1005,A706&amp;""))</f>
        <v/>
      </c>
      <c r="K706" s="18">
        <f>IF(OR(A706&amp;""="",NOT(ISNUMBER(D706))),"",ROUND(D706-J706,2))</f>
        <v/>
      </c>
      <c r="L706" s="6">
        <f>IF(K706="","",IF(K706&lt;=0,"مسددة",IF(AND(ISNUMBER(I706),I706&lt;'الإعدادات'!$B$4),"متأخرة",IF(J706&gt;0,"مدفوعة جزئيًا","مستحقة"))))</f>
        <v/>
      </c>
      <c r="M706" s="21">
        <f>IF(L706="متأخرة",'الإعدادات'!$B$4-I706,"")</f>
        <v/>
      </c>
    </row>
    <row r="707">
      <c r="A707" s="5" t="n"/>
      <c r="B707" s="13" t="n"/>
      <c r="C707" s="5" t="n"/>
      <c r="D707" s="16" t="n"/>
      <c r="E707" s="14" t="n"/>
      <c r="F707" s="5" t="n"/>
      <c r="G707" s="6">
        <f>IF(C707&amp;""="","",IFERROR(INDEX('المشاريع'!$B$6:$B$205,MATCH(C707&amp;"",'المشاريع'!$A$6:$A$205,0))&amp;"","كود غير موجود"))</f>
        <v/>
      </c>
      <c r="H707" s="6">
        <f>IF(C707&amp;""="","",IFERROR(INDEX('المشاريع'!$C$6:$C$205,MATCH(C707&amp;"",'المشاريع'!$A$6:$A$205,0))&amp;"","كود غير موجود"))</f>
        <v/>
      </c>
      <c r="I707" s="20">
        <f>IF(OR(A707&amp;""="",NOT(ISNUMBER(B707)),NOT(ISNUMBER(E707))),"",B707+E707)</f>
        <v/>
      </c>
      <c r="J707" s="18">
        <f>IF(A707&amp;""="","",SUMIFS('المدفوعات'!$C$6:$C$1005,'المدفوعات'!$B$6:$B$1005,A707&amp;""))</f>
        <v/>
      </c>
      <c r="K707" s="18">
        <f>IF(OR(A707&amp;""="",NOT(ISNUMBER(D707))),"",ROUND(D707-J707,2))</f>
        <v/>
      </c>
      <c r="L707" s="6">
        <f>IF(K707="","",IF(K707&lt;=0,"مسددة",IF(AND(ISNUMBER(I707),I707&lt;'الإعدادات'!$B$4),"متأخرة",IF(J707&gt;0,"مدفوعة جزئيًا","مستحقة"))))</f>
        <v/>
      </c>
      <c r="M707" s="21">
        <f>IF(L707="متأخرة",'الإعدادات'!$B$4-I707,"")</f>
        <v/>
      </c>
    </row>
    <row r="708">
      <c r="A708" s="5" t="n"/>
      <c r="B708" s="13" t="n"/>
      <c r="C708" s="5" t="n"/>
      <c r="D708" s="16" t="n"/>
      <c r="E708" s="14" t="n"/>
      <c r="F708" s="5" t="n"/>
      <c r="G708" s="6">
        <f>IF(C708&amp;""="","",IFERROR(INDEX('المشاريع'!$B$6:$B$205,MATCH(C708&amp;"",'المشاريع'!$A$6:$A$205,0))&amp;"","كود غير موجود"))</f>
        <v/>
      </c>
      <c r="H708" s="6">
        <f>IF(C708&amp;""="","",IFERROR(INDEX('المشاريع'!$C$6:$C$205,MATCH(C708&amp;"",'المشاريع'!$A$6:$A$205,0))&amp;"","كود غير موجود"))</f>
        <v/>
      </c>
      <c r="I708" s="20">
        <f>IF(OR(A708&amp;""="",NOT(ISNUMBER(B708)),NOT(ISNUMBER(E708))),"",B708+E708)</f>
        <v/>
      </c>
      <c r="J708" s="18">
        <f>IF(A708&amp;""="","",SUMIFS('المدفوعات'!$C$6:$C$1005,'المدفوعات'!$B$6:$B$1005,A708&amp;""))</f>
        <v/>
      </c>
      <c r="K708" s="18">
        <f>IF(OR(A708&amp;""="",NOT(ISNUMBER(D708))),"",ROUND(D708-J708,2))</f>
        <v/>
      </c>
      <c r="L708" s="6">
        <f>IF(K708="","",IF(K708&lt;=0,"مسددة",IF(AND(ISNUMBER(I708),I708&lt;'الإعدادات'!$B$4),"متأخرة",IF(J708&gt;0,"مدفوعة جزئيًا","مستحقة"))))</f>
        <v/>
      </c>
      <c r="M708" s="21">
        <f>IF(L708="متأخرة",'الإعدادات'!$B$4-I708,"")</f>
        <v/>
      </c>
    </row>
    <row r="709">
      <c r="A709" s="5" t="n"/>
      <c r="B709" s="13" t="n"/>
      <c r="C709" s="5" t="n"/>
      <c r="D709" s="16" t="n"/>
      <c r="E709" s="14" t="n"/>
      <c r="F709" s="5" t="n"/>
      <c r="G709" s="6">
        <f>IF(C709&amp;""="","",IFERROR(INDEX('المشاريع'!$B$6:$B$205,MATCH(C709&amp;"",'المشاريع'!$A$6:$A$205,0))&amp;"","كود غير موجود"))</f>
        <v/>
      </c>
      <c r="H709" s="6">
        <f>IF(C709&amp;""="","",IFERROR(INDEX('المشاريع'!$C$6:$C$205,MATCH(C709&amp;"",'المشاريع'!$A$6:$A$205,0))&amp;"","كود غير موجود"))</f>
        <v/>
      </c>
      <c r="I709" s="20">
        <f>IF(OR(A709&amp;""="",NOT(ISNUMBER(B709)),NOT(ISNUMBER(E709))),"",B709+E709)</f>
        <v/>
      </c>
      <c r="J709" s="18">
        <f>IF(A709&amp;""="","",SUMIFS('المدفوعات'!$C$6:$C$1005,'المدفوعات'!$B$6:$B$1005,A709&amp;""))</f>
        <v/>
      </c>
      <c r="K709" s="18">
        <f>IF(OR(A709&amp;""="",NOT(ISNUMBER(D709))),"",ROUND(D709-J709,2))</f>
        <v/>
      </c>
      <c r="L709" s="6">
        <f>IF(K709="","",IF(K709&lt;=0,"مسددة",IF(AND(ISNUMBER(I709),I709&lt;'الإعدادات'!$B$4),"متأخرة",IF(J709&gt;0,"مدفوعة جزئيًا","مستحقة"))))</f>
        <v/>
      </c>
      <c r="M709" s="21">
        <f>IF(L709="متأخرة",'الإعدادات'!$B$4-I709,"")</f>
        <v/>
      </c>
    </row>
    <row r="710">
      <c r="A710" s="5" t="n"/>
      <c r="B710" s="13" t="n"/>
      <c r="C710" s="5" t="n"/>
      <c r="D710" s="16" t="n"/>
      <c r="E710" s="14" t="n"/>
      <c r="F710" s="5" t="n"/>
      <c r="G710" s="6">
        <f>IF(C710&amp;""="","",IFERROR(INDEX('المشاريع'!$B$6:$B$205,MATCH(C710&amp;"",'المشاريع'!$A$6:$A$205,0))&amp;"","كود غير موجود"))</f>
        <v/>
      </c>
      <c r="H710" s="6">
        <f>IF(C710&amp;""="","",IFERROR(INDEX('المشاريع'!$C$6:$C$205,MATCH(C710&amp;"",'المشاريع'!$A$6:$A$205,0))&amp;"","كود غير موجود"))</f>
        <v/>
      </c>
      <c r="I710" s="20">
        <f>IF(OR(A710&amp;""="",NOT(ISNUMBER(B710)),NOT(ISNUMBER(E710))),"",B710+E710)</f>
        <v/>
      </c>
      <c r="J710" s="18">
        <f>IF(A710&amp;""="","",SUMIFS('المدفوعات'!$C$6:$C$1005,'المدفوعات'!$B$6:$B$1005,A710&amp;""))</f>
        <v/>
      </c>
      <c r="K710" s="18">
        <f>IF(OR(A710&amp;""="",NOT(ISNUMBER(D710))),"",ROUND(D710-J710,2))</f>
        <v/>
      </c>
      <c r="L710" s="6">
        <f>IF(K710="","",IF(K710&lt;=0,"مسددة",IF(AND(ISNUMBER(I710),I710&lt;'الإعدادات'!$B$4),"متأخرة",IF(J710&gt;0,"مدفوعة جزئيًا","مستحقة"))))</f>
        <v/>
      </c>
      <c r="M710" s="21">
        <f>IF(L710="متأخرة",'الإعدادات'!$B$4-I710,"")</f>
        <v/>
      </c>
    </row>
    <row r="711">
      <c r="A711" s="5" t="n"/>
      <c r="B711" s="13" t="n"/>
      <c r="C711" s="5" t="n"/>
      <c r="D711" s="16" t="n"/>
      <c r="E711" s="14" t="n"/>
      <c r="F711" s="5" t="n"/>
      <c r="G711" s="6">
        <f>IF(C711&amp;""="","",IFERROR(INDEX('المشاريع'!$B$6:$B$205,MATCH(C711&amp;"",'المشاريع'!$A$6:$A$205,0))&amp;"","كود غير موجود"))</f>
        <v/>
      </c>
      <c r="H711" s="6">
        <f>IF(C711&amp;""="","",IFERROR(INDEX('المشاريع'!$C$6:$C$205,MATCH(C711&amp;"",'المشاريع'!$A$6:$A$205,0))&amp;"","كود غير موجود"))</f>
        <v/>
      </c>
      <c r="I711" s="20">
        <f>IF(OR(A711&amp;""="",NOT(ISNUMBER(B711)),NOT(ISNUMBER(E711))),"",B711+E711)</f>
        <v/>
      </c>
      <c r="J711" s="18">
        <f>IF(A711&amp;""="","",SUMIFS('المدفوعات'!$C$6:$C$1005,'المدفوعات'!$B$6:$B$1005,A711&amp;""))</f>
        <v/>
      </c>
      <c r="K711" s="18">
        <f>IF(OR(A711&amp;""="",NOT(ISNUMBER(D711))),"",ROUND(D711-J711,2))</f>
        <v/>
      </c>
      <c r="L711" s="6">
        <f>IF(K711="","",IF(K711&lt;=0,"مسددة",IF(AND(ISNUMBER(I711),I711&lt;'الإعدادات'!$B$4),"متأخرة",IF(J711&gt;0,"مدفوعة جزئيًا","مستحقة"))))</f>
        <v/>
      </c>
      <c r="M711" s="21">
        <f>IF(L711="متأخرة",'الإعدادات'!$B$4-I711,"")</f>
        <v/>
      </c>
    </row>
    <row r="712">
      <c r="A712" s="5" t="n"/>
      <c r="B712" s="13" t="n"/>
      <c r="C712" s="5" t="n"/>
      <c r="D712" s="16" t="n"/>
      <c r="E712" s="14" t="n"/>
      <c r="F712" s="5" t="n"/>
      <c r="G712" s="6">
        <f>IF(C712&amp;""="","",IFERROR(INDEX('المشاريع'!$B$6:$B$205,MATCH(C712&amp;"",'المشاريع'!$A$6:$A$205,0))&amp;"","كود غير موجود"))</f>
        <v/>
      </c>
      <c r="H712" s="6">
        <f>IF(C712&amp;""="","",IFERROR(INDEX('المشاريع'!$C$6:$C$205,MATCH(C712&amp;"",'المشاريع'!$A$6:$A$205,0))&amp;"","كود غير موجود"))</f>
        <v/>
      </c>
      <c r="I712" s="20">
        <f>IF(OR(A712&amp;""="",NOT(ISNUMBER(B712)),NOT(ISNUMBER(E712))),"",B712+E712)</f>
        <v/>
      </c>
      <c r="J712" s="18">
        <f>IF(A712&amp;""="","",SUMIFS('المدفوعات'!$C$6:$C$1005,'المدفوعات'!$B$6:$B$1005,A712&amp;""))</f>
        <v/>
      </c>
      <c r="K712" s="18">
        <f>IF(OR(A712&amp;""="",NOT(ISNUMBER(D712))),"",ROUND(D712-J712,2))</f>
        <v/>
      </c>
      <c r="L712" s="6">
        <f>IF(K712="","",IF(K712&lt;=0,"مسددة",IF(AND(ISNUMBER(I712),I712&lt;'الإعدادات'!$B$4),"متأخرة",IF(J712&gt;0,"مدفوعة جزئيًا","مستحقة"))))</f>
        <v/>
      </c>
      <c r="M712" s="21">
        <f>IF(L712="متأخرة",'الإعدادات'!$B$4-I712,"")</f>
        <v/>
      </c>
    </row>
    <row r="713">
      <c r="A713" s="5" t="n"/>
      <c r="B713" s="13" t="n"/>
      <c r="C713" s="5" t="n"/>
      <c r="D713" s="16" t="n"/>
      <c r="E713" s="14" t="n"/>
      <c r="F713" s="5" t="n"/>
      <c r="G713" s="6">
        <f>IF(C713&amp;""="","",IFERROR(INDEX('المشاريع'!$B$6:$B$205,MATCH(C713&amp;"",'المشاريع'!$A$6:$A$205,0))&amp;"","كود غير موجود"))</f>
        <v/>
      </c>
      <c r="H713" s="6">
        <f>IF(C713&amp;""="","",IFERROR(INDEX('المشاريع'!$C$6:$C$205,MATCH(C713&amp;"",'المشاريع'!$A$6:$A$205,0))&amp;"","كود غير موجود"))</f>
        <v/>
      </c>
      <c r="I713" s="20">
        <f>IF(OR(A713&amp;""="",NOT(ISNUMBER(B713)),NOT(ISNUMBER(E713))),"",B713+E713)</f>
        <v/>
      </c>
      <c r="J713" s="18">
        <f>IF(A713&amp;""="","",SUMIFS('المدفوعات'!$C$6:$C$1005,'المدفوعات'!$B$6:$B$1005,A713&amp;""))</f>
        <v/>
      </c>
      <c r="K713" s="18">
        <f>IF(OR(A713&amp;""="",NOT(ISNUMBER(D713))),"",ROUND(D713-J713,2))</f>
        <v/>
      </c>
      <c r="L713" s="6">
        <f>IF(K713="","",IF(K713&lt;=0,"مسددة",IF(AND(ISNUMBER(I713),I713&lt;'الإعدادات'!$B$4),"متأخرة",IF(J713&gt;0,"مدفوعة جزئيًا","مستحقة"))))</f>
        <v/>
      </c>
      <c r="M713" s="21">
        <f>IF(L713="متأخرة",'الإعدادات'!$B$4-I713,"")</f>
        <v/>
      </c>
    </row>
    <row r="714">
      <c r="A714" s="5" t="n"/>
      <c r="B714" s="13" t="n"/>
      <c r="C714" s="5" t="n"/>
      <c r="D714" s="16" t="n"/>
      <c r="E714" s="14" t="n"/>
      <c r="F714" s="5" t="n"/>
      <c r="G714" s="6">
        <f>IF(C714&amp;""="","",IFERROR(INDEX('المشاريع'!$B$6:$B$205,MATCH(C714&amp;"",'المشاريع'!$A$6:$A$205,0))&amp;"","كود غير موجود"))</f>
        <v/>
      </c>
      <c r="H714" s="6">
        <f>IF(C714&amp;""="","",IFERROR(INDEX('المشاريع'!$C$6:$C$205,MATCH(C714&amp;"",'المشاريع'!$A$6:$A$205,0))&amp;"","كود غير موجود"))</f>
        <v/>
      </c>
      <c r="I714" s="20">
        <f>IF(OR(A714&amp;""="",NOT(ISNUMBER(B714)),NOT(ISNUMBER(E714))),"",B714+E714)</f>
        <v/>
      </c>
      <c r="J714" s="18">
        <f>IF(A714&amp;""="","",SUMIFS('المدفوعات'!$C$6:$C$1005,'المدفوعات'!$B$6:$B$1005,A714&amp;""))</f>
        <v/>
      </c>
      <c r="K714" s="18">
        <f>IF(OR(A714&amp;""="",NOT(ISNUMBER(D714))),"",ROUND(D714-J714,2))</f>
        <v/>
      </c>
      <c r="L714" s="6">
        <f>IF(K714="","",IF(K714&lt;=0,"مسددة",IF(AND(ISNUMBER(I714),I714&lt;'الإعدادات'!$B$4),"متأخرة",IF(J714&gt;0,"مدفوعة جزئيًا","مستحقة"))))</f>
        <v/>
      </c>
      <c r="M714" s="21">
        <f>IF(L714="متأخرة",'الإعدادات'!$B$4-I714,"")</f>
        <v/>
      </c>
    </row>
    <row r="715">
      <c r="A715" s="5" t="n"/>
      <c r="B715" s="13" t="n"/>
      <c r="C715" s="5" t="n"/>
      <c r="D715" s="16" t="n"/>
      <c r="E715" s="14" t="n"/>
      <c r="F715" s="5" t="n"/>
      <c r="G715" s="6">
        <f>IF(C715&amp;""="","",IFERROR(INDEX('المشاريع'!$B$6:$B$205,MATCH(C715&amp;"",'المشاريع'!$A$6:$A$205,0))&amp;"","كود غير موجود"))</f>
        <v/>
      </c>
      <c r="H715" s="6">
        <f>IF(C715&amp;""="","",IFERROR(INDEX('المشاريع'!$C$6:$C$205,MATCH(C715&amp;"",'المشاريع'!$A$6:$A$205,0))&amp;"","كود غير موجود"))</f>
        <v/>
      </c>
      <c r="I715" s="20">
        <f>IF(OR(A715&amp;""="",NOT(ISNUMBER(B715)),NOT(ISNUMBER(E715))),"",B715+E715)</f>
        <v/>
      </c>
      <c r="J715" s="18">
        <f>IF(A715&amp;""="","",SUMIFS('المدفوعات'!$C$6:$C$1005,'المدفوعات'!$B$6:$B$1005,A715&amp;""))</f>
        <v/>
      </c>
      <c r="K715" s="18">
        <f>IF(OR(A715&amp;""="",NOT(ISNUMBER(D715))),"",ROUND(D715-J715,2))</f>
        <v/>
      </c>
      <c r="L715" s="6">
        <f>IF(K715="","",IF(K715&lt;=0,"مسددة",IF(AND(ISNUMBER(I715),I715&lt;'الإعدادات'!$B$4),"متأخرة",IF(J715&gt;0,"مدفوعة جزئيًا","مستحقة"))))</f>
        <v/>
      </c>
      <c r="M715" s="21">
        <f>IF(L715="متأخرة",'الإعدادات'!$B$4-I715,"")</f>
        <v/>
      </c>
    </row>
    <row r="716">
      <c r="A716" s="5" t="n"/>
      <c r="B716" s="13" t="n"/>
      <c r="C716" s="5" t="n"/>
      <c r="D716" s="16" t="n"/>
      <c r="E716" s="14" t="n"/>
      <c r="F716" s="5" t="n"/>
      <c r="G716" s="6">
        <f>IF(C716&amp;""="","",IFERROR(INDEX('المشاريع'!$B$6:$B$205,MATCH(C716&amp;"",'المشاريع'!$A$6:$A$205,0))&amp;"","كود غير موجود"))</f>
        <v/>
      </c>
      <c r="H716" s="6">
        <f>IF(C716&amp;""="","",IFERROR(INDEX('المشاريع'!$C$6:$C$205,MATCH(C716&amp;"",'المشاريع'!$A$6:$A$205,0))&amp;"","كود غير موجود"))</f>
        <v/>
      </c>
      <c r="I716" s="20">
        <f>IF(OR(A716&amp;""="",NOT(ISNUMBER(B716)),NOT(ISNUMBER(E716))),"",B716+E716)</f>
        <v/>
      </c>
      <c r="J716" s="18">
        <f>IF(A716&amp;""="","",SUMIFS('المدفوعات'!$C$6:$C$1005,'المدفوعات'!$B$6:$B$1005,A716&amp;""))</f>
        <v/>
      </c>
      <c r="K716" s="18">
        <f>IF(OR(A716&amp;""="",NOT(ISNUMBER(D716))),"",ROUND(D716-J716,2))</f>
        <v/>
      </c>
      <c r="L716" s="6">
        <f>IF(K716="","",IF(K716&lt;=0,"مسددة",IF(AND(ISNUMBER(I716),I716&lt;'الإعدادات'!$B$4),"متأخرة",IF(J716&gt;0,"مدفوعة جزئيًا","مستحقة"))))</f>
        <v/>
      </c>
      <c r="M716" s="21">
        <f>IF(L716="متأخرة",'الإعدادات'!$B$4-I716,"")</f>
        <v/>
      </c>
    </row>
    <row r="717">
      <c r="A717" s="5" t="n"/>
      <c r="B717" s="13" t="n"/>
      <c r="C717" s="5" t="n"/>
      <c r="D717" s="16" t="n"/>
      <c r="E717" s="14" t="n"/>
      <c r="F717" s="5" t="n"/>
      <c r="G717" s="6">
        <f>IF(C717&amp;""="","",IFERROR(INDEX('المشاريع'!$B$6:$B$205,MATCH(C717&amp;"",'المشاريع'!$A$6:$A$205,0))&amp;"","كود غير موجود"))</f>
        <v/>
      </c>
      <c r="H717" s="6">
        <f>IF(C717&amp;""="","",IFERROR(INDEX('المشاريع'!$C$6:$C$205,MATCH(C717&amp;"",'المشاريع'!$A$6:$A$205,0))&amp;"","كود غير موجود"))</f>
        <v/>
      </c>
      <c r="I717" s="20">
        <f>IF(OR(A717&amp;""="",NOT(ISNUMBER(B717)),NOT(ISNUMBER(E717))),"",B717+E717)</f>
        <v/>
      </c>
      <c r="J717" s="18">
        <f>IF(A717&amp;""="","",SUMIFS('المدفوعات'!$C$6:$C$1005,'المدفوعات'!$B$6:$B$1005,A717&amp;""))</f>
        <v/>
      </c>
      <c r="K717" s="18">
        <f>IF(OR(A717&amp;""="",NOT(ISNUMBER(D717))),"",ROUND(D717-J717,2))</f>
        <v/>
      </c>
      <c r="L717" s="6">
        <f>IF(K717="","",IF(K717&lt;=0,"مسددة",IF(AND(ISNUMBER(I717),I717&lt;'الإعدادات'!$B$4),"متأخرة",IF(J717&gt;0,"مدفوعة جزئيًا","مستحقة"))))</f>
        <v/>
      </c>
      <c r="M717" s="21">
        <f>IF(L717="متأخرة",'الإعدادات'!$B$4-I717,"")</f>
        <v/>
      </c>
    </row>
    <row r="718">
      <c r="A718" s="5" t="n"/>
      <c r="B718" s="13" t="n"/>
      <c r="C718" s="5" t="n"/>
      <c r="D718" s="16" t="n"/>
      <c r="E718" s="14" t="n"/>
      <c r="F718" s="5" t="n"/>
      <c r="G718" s="6">
        <f>IF(C718&amp;""="","",IFERROR(INDEX('المشاريع'!$B$6:$B$205,MATCH(C718&amp;"",'المشاريع'!$A$6:$A$205,0))&amp;"","كود غير موجود"))</f>
        <v/>
      </c>
      <c r="H718" s="6">
        <f>IF(C718&amp;""="","",IFERROR(INDEX('المشاريع'!$C$6:$C$205,MATCH(C718&amp;"",'المشاريع'!$A$6:$A$205,0))&amp;"","كود غير موجود"))</f>
        <v/>
      </c>
      <c r="I718" s="20">
        <f>IF(OR(A718&amp;""="",NOT(ISNUMBER(B718)),NOT(ISNUMBER(E718))),"",B718+E718)</f>
        <v/>
      </c>
      <c r="J718" s="18">
        <f>IF(A718&amp;""="","",SUMIFS('المدفوعات'!$C$6:$C$1005,'المدفوعات'!$B$6:$B$1005,A718&amp;""))</f>
        <v/>
      </c>
      <c r="K718" s="18">
        <f>IF(OR(A718&amp;""="",NOT(ISNUMBER(D718))),"",ROUND(D718-J718,2))</f>
        <v/>
      </c>
      <c r="L718" s="6">
        <f>IF(K718="","",IF(K718&lt;=0,"مسددة",IF(AND(ISNUMBER(I718),I718&lt;'الإعدادات'!$B$4),"متأخرة",IF(J718&gt;0,"مدفوعة جزئيًا","مستحقة"))))</f>
        <v/>
      </c>
      <c r="M718" s="21">
        <f>IF(L718="متأخرة",'الإعدادات'!$B$4-I718,"")</f>
        <v/>
      </c>
    </row>
    <row r="719">
      <c r="A719" s="5" t="n"/>
      <c r="B719" s="13" t="n"/>
      <c r="C719" s="5" t="n"/>
      <c r="D719" s="16" t="n"/>
      <c r="E719" s="14" t="n"/>
      <c r="F719" s="5" t="n"/>
      <c r="G719" s="6">
        <f>IF(C719&amp;""="","",IFERROR(INDEX('المشاريع'!$B$6:$B$205,MATCH(C719&amp;"",'المشاريع'!$A$6:$A$205,0))&amp;"","كود غير موجود"))</f>
        <v/>
      </c>
      <c r="H719" s="6">
        <f>IF(C719&amp;""="","",IFERROR(INDEX('المشاريع'!$C$6:$C$205,MATCH(C719&amp;"",'المشاريع'!$A$6:$A$205,0))&amp;"","كود غير موجود"))</f>
        <v/>
      </c>
      <c r="I719" s="20">
        <f>IF(OR(A719&amp;""="",NOT(ISNUMBER(B719)),NOT(ISNUMBER(E719))),"",B719+E719)</f>
        <v/>
      </c>
      <c r="J719" s="18">
        <f>IF(A719&amp;""="","",SUMIFS('المدفوعات'!$C$6:$C$1005,'المدفوعات'!$B$6:$B$1005,A719&amp;""))</f>
        <v/>
      </c>
      <c r="K719" s="18">
        <f>IF(OR(A719&amp;""="",NOT(ISNUMBER(D719))),"",ROUND(D719-J719,2))</f>
        <v/>
      </c>
      <c r="L719" s="6">
        <f>IF(K719="","",IF(K719&lt;=0,"مسددة",IF(AND(ISNUMBER(I719),I719&lt;'الإعدادات'!$B$4),"متأخرة",IF(J719&gt;0,"مدفوعة جزئيًا","مستحقة"))))</f>
        <v/>
      </c>
      <c r="M719" s="21">
        <f>IF(L719="متأخرة",'الإعدادات'!$B$4-I719,"")</f>
        <v/>
      </c>
    </row>
    <row r="720">
      <c r="A720" s="5" t="n"/>
      <c r="B720" s="13" t="n"/>
      <c r="C720" s="5" t="n"/>
      <c r="D720" s="16" t="n"/>
      <c r="E720" s="14" t="n"/>
      <c r="F720" s="5" t="n"/>
      <c r="G720" s="6">
        <f>IF(C720&amp;""="","",IFERROR(INDEX('المشاريع'!$B$6:$B$205,MATCH(C720&amp;"",'المشاريع'!$A$6:$A$205,0))&amp;"","كود غير موجود"))</f>
        <v/>
      </c>
      <c r="H720" s="6">
        <f>IF(C720&amp;""="","",IFERROR(INDEX('المشاريع'!$C$6:$C$205,MATCH(C720&amp;"",'المشاريع'!$A$6:$A$205,0))&amp;"","كود غير موجود"))</f>
        <v/>
      </c>
      <c r="I720" s="20">
        <f>IF(OR(A720&amp;""="",NOT(ISNUMBER(B720)),NOT(ISNUMBER(E720))),"",B720+E720)</f>
        <v/>
      </c>
      <c r="J720" s="18">
        <f>IF(A720&amp;""="","",SUMIFS('المدفوعات'!$C$6:$C$1005,'المدفوعات'!$B$6:$B$1005,A720&amp;""))</f>
        <v/>
      </c>
      <c r="K720" s="18">
        <f>IF(OR(A720&amp;""="",NOT(ISNUMBER(D720))),"",ROUND(D720-J720,2))</f>
        <v/>
      </c>
      <c r="L720" s="6">
        <f>IF(K720="","",IF(K720&lt;=0,"مسددة",IF(AND(ISNUMBER(I720),I720&lt;'الإعدادات'!$B$4),"متأخرة",IF(J720&gt;0,"مدفوعة جزئيًا","مستحقة"))))</f>
        <v/>
      </c>
      <c r="M720" s="21">
        <f>IF(L720="متأخرة",'الإعدادات'!$B$4-I720,"")</f>
        <v/>
      </c>
    </row>
    <row r="721">
      <c r="A721" s="5" t="n"/>
      <c r="B721" s="13" t="n"/>
      <c r="C721" s="5" t="n"/>
      <c r="D721" s="16" t="n"/>
      <c r="E721" s="14" t="n"/>
      <c r="F721" s="5" t="n"/>
      <c r="G721" s="6">
        <f>IF(C721&amp;""="","",IFERROR(INDEX('المشاريع'!$B$6:$B$205,MATCH(C721&amp;"",'المشاريع'!$A$6:$A$205,0))&amp;"","كود غير موجود"))</f>
        <v/>
      </c>
      <c r="H721" s="6">
        <f>IF(C721&amp;""="","",IFERROR(INDEX('المشاريع'!$C$6:$C$205,MATCH(C721&amp;"",'المشاريع'!$A$6:$A$205,0))&amp;"","كود غير موجود"))</f>
        <v/>
      </c>
      <c r="I721" s="20">
        <f>IF(OR(A721&amp;""="",NOT(ISNUMBER(B721)),NOT(ISNUMBER(E721))),"",B721+E721)</f>
        <v/>
      </c>
      <c r="J721" s="18">
        <f>IF(A721&amp;""="","",SUMIFS('المدفوعات'!$C$6:$C$1005,'المدفوعات'!$B$6:$B$1005,A721&amp;""))</f>
        <v/>
      </c>
      <c r="K721" s="18">
        <f>IF(OR(A721&amp;""="",NOT(ISNUMBER(D721))),"",ROUND(D721-J721,2))</f>
        <v/>
      </c>
      <c r="L721" s="6">
        <f>IF(K721="","",IF(K721&lt;=0,"مسددة",IF(AND(ISNUMBER(I721),I721&lt;'الإعدادات'!$B$4),"متأخرة",IF(J721&gt;0,"مدفوعة جزئيًا","مستحقة"))))</f>
        <v/>
      </c>
      <c r="M721" s="21">
        <f>IF(L721="متأخرة",'الإعدادات'!$B$4-I721,"")</f>
        <v/>
      </c>
    </row>
    <row r="722">
      <c r="A722" s="5" t="n"/>
      <c r="B722" s="13" t="n"/>
      <c r="C722" s="5" t="n"/>
      <c r="D722" s="16" t="n"/>
      <c r="E722" s="14" t="n"/>
      <c r="F722" s="5" t="n"/>
      <c r="G722" s="6">
        <f>IF(C722&amp;""="","",IFERROR(INDEX('المشاريع'!$B$6:$B$205,MATCH(C722&amp;"",'المشاريع'!$A$6:$A$205,0))&amp;"","كود غير موجود"))</f>
        <v/>
      </c>
      <c r="H722" s="6">
        <f>IF(C722&amp;""="","",IFERROR(INDEX('المشاريع'!$C$6:$C$205,MATCH(C722&amp;"",'المشاريع'!$A$6:$A$205,0))&amp;"","كود غير موجود"))</f>
        <v/>
      </c>
      <c r="I722" s="20">
        <f>IF(OR(A722&amp;""="",NOT(ISNUMBER(B722)),NOT(ISNUMBER(E722))),"",B722+E722)</f>
        <v/>
      </c>
      <c r="J722" s="18">
        <f>IF(A722&amp;""="","",SUMIFS('المدفوعات'!$C$6:$C$1005,'المدفوعات'!$B$6:$B$1005,A722&amp;""))</f>
        <v/>
      </c>
      <c r="K722" s="18">
        <f>IF(OR(A722&amp;""="",NOT(ISNUMBER(D722))),"",ROUND(D722-J722,2))</f>
        <v/>
      </c>
      <c r="L722" s="6">
        <f>IF(K722="","",IF(K722&lt;=0,"مسددة",IF(AND(ISNUMBER(I722),I722&lt;'الإعدادات'!$B$4),"متأخرة",IF(J722&gt;0,"مدفوعة جزئيًا","مستحقة"))))</f>
        <v/>
      </c>
      <c r="M722" s="21">
        <f>IF(L722="متأخرة",'الإعدادات'!$B$4-I722,"")</f>
        <v/>
      </c>
    </row>
    <row r="723">
      <c r="A723" s="5" t="n"/>
      <c r="B723" s="13" t="n"/>
      <c r="C723" s="5" t="n"/>
      <c r="D723" s="16" t="n"/>
      <c r="E723" s="14" t="n"/>
      <c r="F723" s="5" t="n"/>
      <c r="G723" s="6">
        <f>IF(C723&amp;""="","",IFERROR(INDEX('المشاريع'!$B$6:$B$205,MATCH(C723&amp;"",'المشاريع'!$A$6:$A$205,0))&amp;"","كود غير موجود"))</f>
        <v/>
      </c>
      <c r="H723" s="6">
        <f>IF(C723&amp;""="","",IFERROR(INDEX('المشاريع'!$C$6:$C$205,MATCH(C723&amp;"",'المشاريع'!$A$6:$A$205,0))&amp;"","كود غير موجود"))</f>
        <v/>
      </c>
      <c r="I723" s="20">
        <f>IF(OR(A723&amp;""="",NOT(ISNUMBER(B723)),NOT(ISNUMBER(E723))),"",B723+E723)</f>
        <v/>
      </c>
      <c r="J723" s="18">
        <f>IF(A723&amp;""="","",SUMIFS('المدفوعات'!$C$6:$C$1005,'المدفوعات'!$B$6:$B$1005,A723&amp;""))</f>
        <v/>
      </c>
      <c r="K723" s="18">
        <f>IF(OR(A723&amp;""="",NOT(ISNUMBER(D723))),"",ROUND(D723-J723,2))</f>
        <v/>
      </c>
      <c r="L723" s="6">
        <f>IF(K723="","",IF(K723&lt;=0,"مسددة",IF(AND(ISNUMBER(I723),I723&lt;'الإعدادات'!$B$4),"متأخرة",IF(J723&gt;0,"مدفوعة جزئيًا","مستحقة"))))</f>
        <v/>
      </c>
      <c r="M723" s="21">
        <f>IF(L723="متأخرة",'الإعدادات'!$B$4-I723,"")</f>
        <v/>
      </c>
    </row>
    <row r="724">
      <c r="A724" s="5" t="n"/>
      <c r="B724" s="13" t="n"/>
      <c r="C724" s="5" t="n"/>
      <c r="D724" s="16" t="n"/>
      <c r="E724" s="14" t="n"/>
      <c r="F724" s="5" t="n"/>
      <c r="G724" s="6">
        <f>IF(C724&amp;""="","",IFERROR(INDEX('المشاريع'!$B$6:$B$205,MATCH(C724&amp;"",'المشاريع'!$A$6:$A$205,0))&amp;"","كود غير موجود"))</f>
        <v/>
      </c>
      <c r="H724" s="6">
        <f>IF(C724&amp;""="","",IFERROR(INDEX('المشاريع'!$C$6:$C$205,MATCH(C724&amp;"",'المشاريع'!$A$6:$A$205,0))&amp;"","كود غير موجود"))</f>
        <v/>
      </c>
      <c r="I724" s="20">
        <f>IF(OR(A724&amp;""="",NOT(ISNUMBER(B724)),NOT(ISNUMBER(E724))),"",B724+E724)</f>
        <v/>
      </c>
      <c r="J724" s="18">
        <f>IF(A724&amp;""="","",SUMIFS('المدفوعات'!$C$6:$C$1005,'المدفوعات'!$B$6:$B$1005,A724&amp;""))</f>
        <v/>
      </c>
      <c r="K724" s="18">
        <f>IF(OR(A724&amp;""="",NOT(ISNUMBER(D724))),"",ROUND(D724-J724,2))</f>
        <v/>
      </c>
      <c r="L724" s="6">
        <f>IF(K724="","",IF(K724&lt;=0,"مسددة",IF(AND(ISNUMBER(I724),I724&lt;'الإعدادات'!$B$4),"متأخرة",IF(J724&gt;0,"مدفوعة جزئيًا","مستحقة"))))</f>
        <v/>
      </c>
      <c r="M724" s="21">
        <f>IF(L724="متأخرة",'الإعدادات'!$B$4-I724,"")</f>
        <v/>
      </c>
    </row>
    <row r="725">
      <c r="A725" s="5" t="n"/>
      <c r="B725" s="13" t="n"/>
      <c r="C725" s="5" t="n"/>
      <c r="D725" s="16" t="n"/>
      <c r="E725" s="14" t="n"/>
      <c r="F725" s="5" t="n"/>
      <c r="G725" s="6">
        <f>IF(C725&amp;""="","",IFERROR(INDEX('المشاريع'!$B$6:$B$205,MATCH(C725&amp;"",'المشاريع'!$A$6:$A$205,0))&amp;"","كود غير موجود"))</f>
        <v/>
      </c>
      <c r="H725" s="6">
        <f>IF(C725&amp;""="","",IFERROR(INDEX('المشاريع'!$C$6:$C$205,MATCH(C725&amp;"",'المشاريع'!$A$6:$A$205,0))&amp;"","كود غير موجود"))</f>
        <v/>
      </c>
      <c r="I725" s="20">
        <f>IF(OR(A725&amp;""="",NOT(ISNUMBER(B725)),NOT(ISNUMBER(E725))),"",B725+E725)</f>
        <v/>
      </c>
      <c r="J725" s="18">
        <f>IF(A725&amp;""="","",SUMIFS('المدفوعات'!$C$6:$C$1005,'المدفوعات'!$B$6:$B$1005,A725&amp;""))</f>
        <v/>
      </c>
      <c r="K725" s="18">
        <f>IF(OR(A725&amp;""="",NOT(ISNUMBER(D725))),"",ROUND(D725-J725,2))</f>
        <v/>
      </c>
      <c r="L725" s="6">
        <f>IF(K725="","",IF(K725&lt;=0,"مسددة",IF(AND(ISNUMBER(I725),I725&lt;'الإعدادات'!$B$4),"متأخرة",IF(J725&gt;0,"مدفوعة جزئيًا","مستحقة"))))</f>
        <v/>
      </c>
      <c r="M725" s="21">
        <f>IF(L725="متأخرة",'الإعدادات'!$B$4-I725,"")</f>
        <v/>
      </c>
    </row>
    <row r="726">
      <c r="A726" s="5" t="n"/>
      <c r="B726" s="13" t="n"/>
      <c r="C726" s="5" t="n"/>
      <c r="D726" s="16" t="n"/>
      <c r="E726" s="14" t="n"/>
      <c r="F726" s="5" t="n"/>
      <c r="G726" s="6">
        <f>IF(C726&amp;""="","",IFERROR(INDEX('المشاريع'!$B$6:$B$205,MATCH(C726&amp;"",'المشاريع'!$A$6:$A$205,0))&amp;"","كود غير موجود"))</f>
        <v/>
      </c>
      <c r="H726" s="6">
        <f>IF(C726&amp;""="","",IFERROR(INDEX('المشاريع'!$C$6:$C$205,MATCH(C726&amp;"",'المشاريع'!$A$6:$A$205,0))&amp;"","كود غير موجود"))</f>
        <v/>
      </c>
      <c r="I726" s="20">
        <f>IF(OR(A726&amp;""="",NOT(ISNUMBER(B726)),NOT(ISNUMBER(E726))),"",B726+E726)</f>
        <v/>
      </c>
      <c r="J726" s="18">
        <f>IF(A726&amp;""="","",SUMIFS('المدفوعات'!$C$6:$C$1005,'المدفوعات'!$B$6:$B$1005,A726&amp;""))</f>
        <v/>
      </c>
      <c r="K726" s="18">
        <f>IF(OR(A726&amp;""="",NOT(ISNUMBER(D726))),"",ROUND(D726-J726,2))</f>
        <v/>
      </c>
      <c r="L726" s="6">
        <f>IF(K726="","",IF(K726&lt;=0,"مسددة",IF(AND(ISNUMBER(I726),I726&lt;'الإعدادات'!$B$4),"متأخرة",IF(J726&gt;0,"مدفوعة جزئيًا","مستحقة"))))</f>
        <v/>
      </c>
      <c r="M726" s="21">
        <f>IF(L726="متأخرة",'الإعدادات'!$B$4-I726,"")</f>
        <v/>
      </c>
    </row>
    <row r="727">
      <c r="A727" s="5" t="n"/>
      <c r="B727" s="13" t="n"/>
      <c r="C727" s="5" t="n"/>
      <c r="D727" s="16" t="n"/>
      <c r="E727" s="14" t="n"/>
      <c r="F727" s="5" t="n"/>
      <c r="G727" s="6">
        <f>IF(C727&amp;""="","",IFERROR(INDEX('المشاريع'!$B$6:$B$205,MATCH(C727&amp;"",'المشاريع'!$A$6:$A$205,0))&amp;"","كود غير موجود"))</f>
        <v/>
      </c>
      <c r="H727" s="6">
        <f>IF(C727&amp;""="","",IFERROR(INDEX('المشاريع'!$C$6:$C$205,MATCH(C727&amp;"",'المشاريع'!$A$6:$A$205,0))&amp;"","كود غير موجود"))</f>
        <v/>
      </c>
      <c r="I727" s="20">
        <f>IF(OR(A727&amp;""="",NOT(ISNUMBER(B727)),NOT(ISNUMBER(E727))),"",B727+E727)</f>
        <v/>
      </c>
      <c r="J727" s="18">
        <f>IF(A727&amp;""="","",SUMIFS('المدفوعات'!$C$6:$C$1005,'المدفوعات'!$B$6:$B$1005,A727&amp;""))</f>
        <v/>
      </c>
      <c r="K727" s="18">
        <f>IF(OR(A727&amp;""="",NOT(ISNUMBER(D727))),"",ROUND(D727-J727,2))</f>
        <v/>
      </c>
      <c r="L727" s="6">
        <f>IF(K727="","",IF(K727&lt;=0,"مسددة",IF(AND(ISNUMBER(I727),I727&lt;'الإعدادات'!$B$4),"متأخرة",IF(J727&gt;0,"مدفوعة جزئيًا","مستحقة"))))</f>
        <v/>
      </c>
      <c r="M727" s="21">
        <f>IF(L727="متأخرة",'الإعدادات'!$B$4-I727,"")</f>
        <v/>
      </c>
    </row>
    <row r="728">
      <c r="A728" s="5" t="n"/>
      <c r="B728" s="13" t="n"/>
      <c r="C728" s="5" t="n"/>
      <c r="D728" s="16" t="n"/>
      <c r="E728" s="14" t="n"/>
      <c r="F728" s="5" t="n"/>
      <c r="G728" s="6">
        <f>IF(C728&amp;""="","",IFERROR(INDEX('المشاريع'!$B$6:$B$205,MATCH(C728&amp;"",'المشاريع'!$A$6:$A$205,0))&amp;"","كود غير موجود"))</f>
        <v/>
      </c>
      <c r="H728" s="6">
        <f>IF(C728&amp;""="","",IFERROR(INDEX('المشاريع'!$C$6:$C$205,MATCH(C728&amp;"",'المشاريع'!$A$6:$A$205,0))&amp;"","كود غير موجود"))</f>
        <v/>
      </c>
      <c r="I728" s="20">
        <f>IF(OR(A728&amp;""="",NOT(ISNUMBER(B728)),NOT(ISNUMBER(E728))),"",B728+E728)</f>
        <v/>
      </c>
      <c r="J728" s="18">
        <f>IF(A728&amp;""="","",SUMIFS('المدفوعات'!$C$6:$C$1005,'المدفوعات'!$B$6:$B$1005,A728&amp;""))</f>
        <v/>
      </c>
      <c r="K728" s="18">
        <f>IF(OR(A728&amp;""="",NOT(ISNUMBER(D728))),"",ROUND(D728-J728,2))</f>
        <v/>
      </c>
      <c r="L728" s="6">
        <f>IF(K728="","",IF(K728&lt;=0,"مسددة",IF(AND(ISNUMBER(I728),I728&lt;'الإعدادات'!$B$4),"متأخرة",IF(J728&gt;0,"مدفوعة جزئيًا","مستحقة"))))</f>
        <v/>
      </c>
      <c r="M728" s="21">
        <f>IF(L728="متأخرة",'الإعدادات'!$B$4-I728,"")</f>
        <v/>
      </c>
    </row>
    <row r="729">
      <c r="A729" s="5" t="n"/>
      <c r="B729" s="13" t="n"/>
      <c r="C729" s="5" t="n"/>
      <c r="D729" s="16" t="n"/>
      <c r="E729" s="14" t="n"/>
      <c r="F729" s="5" t="n"/>
      <c r="G729" s="6">
        <f>IF(C729&amp;""="","",IFERROR(INDEX('المشاريع'!$B$6:$B$205,MATCH(C729&amp;"",'المشاريع'!$A$6:$A$205,0))&amp;"","كود غير موجود"))</f>
        <v/>
      </c>
      <c r="H729" s="6">
        <f>IF(C729&amp;""="","",IFERROR(INDEX('المشاريع'!$C$6:$C$205,MATCH(C729&amp;"",'المشاريع'!$A$6:$A$205,0))&amp;"","كود غير موجود"))</f>
        <v/>
      </c>
      <c r="I729" s="20">
        <f>IF(OR(A729&amp;""="",NOT(ISNUMBER(B729)),NOT(ISNUMBER(E729))),"",B729+E729)</f>
        <v/>
      </c>
      <c r="J729" s="18">
        <f>IF(A729&amp;""="","",SUMIFS('المدفوعات'!$C$6:$C$1005,'المدفوعات'!$B$6:$B$1005,A729&amp;""))</f>
        <v/>
      </c>
      <c r="K729" s="18">
        <f>IF(OR(A729&amp;""="",NOT(ISNUMBER(D729))),"",ROUND(D729-J729,2))</f>
        <v/>
      </c>
      <c r="L729" s="6">
        <f>IF(K729="","",IF(K729&lt;=0,"مسددة",IF(AND(ISNUMBER(I729),I729&lt;'الإعدادات'!$B$4),"متأخرة",IF(J729&gt;0,"مدفوعة جزئيًا","مستحقة"))))</f>
        <v/>
      </c>
      <c r="M729" s="21">
        <f>IF(L729="متأخرة",'الإعدادات'!$B$4-I729,"")</f>
        <v/>
      </c>
    </row>
    <row r="730">
      <c r="A730" s="5" t="n"/>
      <c r="B730" s="13" t="n"/>
      <c r="C730" s="5" t="n"/>
      <c r="D730" s="16" t="n"/>
      <c r="E730" s="14" t="n"/>
      <c r="F730" s="5" t="n"/>
      <c r="G730" s="6">
        <f>IF(C730&amp;""="","",IFERROR(INDEX('المشاريع'!$B$6:$B$205,MATCH(C730&amp;"",'المشاريع'!$A$6:$A$205,0))&amp;"","كود غير موجود"))</f>
        <v/>
      </c>
      <c r="H730" s="6">
        <f>IF(C730&amp;""="","",IFERROR(INDEX('المشاريع'!$C$6:$C$205,MATCH(C730&amp;"",'المشاريع'!$A$6:$A$205,0))&amp;"","كود غير موجود"))</f>
        <v/>
      </c>
      <c r="I730" s="20">
        <f>IF(OR(A730&amp;""="",NOT(ISNUMBER(B730)),NOT(ISNUMBER(E730))),"",B730+E730)</f>
        <v/>
      </c>
      <c r="J730" s="18">
        <f>IF(A730&amp;""="","",SUMIFS('المدفوعات'!$C$6:$C$1005,'المدفوعات'!$B$6:$B$1005,A730&amp;""))</f>
        <v/>
      </c>
      <c r="K730" s="18">
        <f>IF(OR(A730&amp;""="",NOT(ISNUMBER(D730))),"",ROUND(D730-J730,2))</f>
        <v/>
      </c>
      <c r="L730" s="6">
        <f>IF(K730="","",IF(K730&lt;=0,"مسددة",IF(AND(ISNUMBER(I730),I730&lt;'الإعدادات'!$B$4),"متأخرة",IF(J730&gt;0,"مدفوعة جزئيًا","مستحقة"))))</f>
        <v/>
      </c>
      <c r="M730" s="21">
        <f>IF(L730="متأخرة",'الإعدادات'!$B$4-I730,"")</f>
        <v/>
      </c>
    </row>
    <row r="731">
      <c r="A731" s="5" t="n"/>
      <c r="B731" s="13" t="n"/>
      <c r="C731" s="5" t="n"/>
      <c r="D731" s="16" t="n"/>
      <c r="E731" s="14" t="n"/>
      <c r="F731" s="5" t="n"/>
      <c r="G731" s="6">
        <f>IF(C731&amp;""="","",IFERROR(INDEX('المشاريع'!$B$6:$B$205,MATCH(C731&amp;"",'المشاريع'!$A$6:$A$205,0))&amp;"","كود غير موجود"))</f>
        <v/>
      </c>
      <c r="H731" s="6">
        <f>IF(C731&amp;""="","",IFERROR(INDEX('المشاريع'!$C$6:$C$205,MATCH(C731&amp;"",'المشاريع'!$A$6:$A$205,0))&amp;"","كود غير موجود"))</f>
        <v/>
      </c>
      <c r="I731" s="20">
        <f>IF(OR(A731&amp;""="",NOT(ISNUMBER(B731)),NOT(ISNUMBER(E731))),"",B731+E731)</f>
        <v/>
      </c>
      <c r="J731" s="18">
        <f>IF(A731&amp;""="","",SUMIFS('المدفوعات'!$C$6:$C$1005,'المدفوعات'!$B$6:$B$1005,A731&amp;""))</f>
        <v/>
      </c>
      <c r="K731" s="18">
        <f>IF(OR(A731&amp;""="",NOT(ISNUMBER(D731))),"",ROUND(D731-J731,2))</f>
        <v/>
      </c>
      <c r="L731" s="6">
        <f>IF(K731="","",IF(K731&lt;=0,"مسددة",IF(AND(ISNUMBER(I731),I731&lt;'الإعدادات'!$B$4),"متأخرة",IF(J731&gt;0,"مدفوعة جزئيًا","مستحقة"))))</f>
        <v/>
      </c>
      <c r="M731" s="21">
        <f>IF(L731="متأخرة",'الإعدادات'!$B$4-I731,"")</f>
        <v/>
      </c>
    </row>
    <row r="732">
      <c r="A732" s="5" t="n"/>
      <c r="B732" s="13" t="n"/>
      <c r="C732" s="5" t="n"/>
      <c r="D732" s="16" t="n"/>
      <c r="E732" s="14" t="n"/>
      <c r="F732" s="5" t="n"/>
      <c r="G732" s="6">
        <f>IF(C732&amp;""="","",IFERROR(INDEX('المشاريع'!$B$6:$B$205,MATCH(C732&amp;"",'المشاريع'!$A$6:$A$205,0))&amp;"","كود غير موجود"))</f>
        <v/>
      </c>
      <c r="H732" s="6">
        <f>IF(C732&amp;""="","",IFERROR(INDEX('المشاريع'!$C$6:$C$205,MATCH(C732&amp;"",'المشاريع'!$A$6:$A$205,0))&amp;"","كود غير موجود"))</f>
        <v/>
      </c>
      <c r="I732" s="20">
        <f>IF(OR(A732&amp;""="",NOT(ISNUMBER(B732)),NOT(ISNUMBER(E732))),"",B732+E732)</f>
        <v/>
      </c>
      <c r="J732" s="18">
        <f>IF(A732&amp;""="","",SUMIFS('المدفوعات'!$C$6:$C$1005,'المدفوعات'!$B$6:$B$1005,A732&amp;""))</f>
        <v/>
      </c>
      <c r="K732" s="18">
        <f>IF(OR(A732&amp;""="",NOT(ISNUMBER(D732))),"",ROUND(D732-J732,2))</f>
        <v/>
      </c>
      <c r="L732" s="6">
        <f>IF(K732="","",IF(K732&lt;=0,"مسددة",IF(AND(ISNUMBER(I732),I732&lt;'الإعدادات'!$B$4),"متأخرة",IF(J732&gt;0,"مدفوعة جزئيًا","مستحقة"))))</f>
        <v/>
      </c>
      <c r="M732" s="21">
        <f>IF(L732="متأخرة",'الإعدادات'!$B$4-I732,"")</f>
        <v/>
      </c>
    </row>
    <row r="733">
      <c r="A733" s="5" t="n"/>
      <c r="B733" s="13" t="n"/>
      <c r="C733" s="5" t="n"/>
      <c r="D733" s="16" t="n"/>
      <c r="E733" s="14" t="n"/>
      <c r="F733" s="5" t="n"/>
      <c r="G733" s="6">
        <f>IF(C733&amp;""="","",IFERROR(INDEX('المشاريع'!$B$6:$B$205,MATCH(C733&amp;"",'المشاريع'!$A$6:$A$205,0))&amp;"","كود غير موجود"))</f>
        <v/>
      </c>
      <c r="H733" s="6">
        <f>IF(C733&amp;""="","",IFERROR(INDEX('المشاريع'!$C$6:$C$205,MATCH(C733&amp;"",'المشاريع'!$A$6:$A$205,0))&amp;"","كود غير موجود"))</f>
        <v/>
      </c>
      <c r="I733" s="20">
        <f>IF(OR(A733&amp;""="",NOT(ISNUMBER(B733)),NOT(ISNUMBER(E733))),"",B733+E733)</f>
        <v/>
      </c>
      <c r="J733" s="18">
        <f>IF(A733&amp;""="","",SUMIFS('المدفوعات'!$C$6:$C$1005,'المدفوعات'!$B$6:$B$1005,A733&amp;""))</f>
        <v/>
      </c>
      <c r="K733" s="18">
        <f>IF(OR(A733&amp;""="",NOT(ISNUMBER(D733))),"",ROUND(D733-J733,2))</f>
        <v/>
      </c>
      <c r="L733" s="6">
        <f>IF(K733="","",IF(K733&lt;=0,"مسددة",IF(AND(ISNUMBER(I733),I733&lt;'الإعدادات'!$B$4),"متأخرة",IF(J733&gt;0,"مدفوعة جزئيًا","مستحقة"))))</f>
        <v/>
      </c>
      <c r="M733" s="21">
        <f>IF(L733="متأخرة",'الإعدادات'!$B$4-I733,"")</f>
        <v/>
      </c>
    </row>
    <row r="734">
      <c r="A734" s="5" t="n"/>
      <c r="B734" s="13" t="n"/>
      <c r="C734" s="5" t="n"/>
      <c r="D734" s="16" t="n"/>
      <c r="E734" s="14" t="n"/>
      <c r="F734" s="5" t="n"/>
      <c r="G734" s="6">
        <f>IF(C734&amp;""="","",IFERROR(INDEX('المشاريع'!$B$6:$B$205,MATCH(C734&amp;"",'المشاريع'!$A$6:$A$205,0))&amp;"","كود غير موجود"))</f>
        <v/>
      </c>
      <c r="H734" s="6">
        <f>IF(C734&amp;""="","",IFERROR(INDEX('المشاريع'!$C$6:$C$205,MATCH(C734&amp;"",'المشاريع'!$A$6:$A$205,0))&amp;"","كود غير موجود"))</f>
        <v/>
      </c>
      <c r="I734" s="20">
        <f>IF(OR(A734&amp;""="",NOT(ISNUMBER(B734)),NOT(ISNUMBER(E734))),"",B734+E734)</f>
        <v/>
      </c>
      <c r="J734" s="18">
        <f>IF(A734&amp;""="","",SUMIFS('المدفوعات'!$C$6:$C$1005,'المدفوعات'!$B$6:$B$1005,A734&amp;""))</f>
        <v/>
      </c>
      <c r="K734" s="18">
        <f>IF(OR(A734&amp;""="",NOT(ISNUMBER(D734))),"",ROUND(D734-J734,2))</f>
        <v/>
      </c>
      <c r="L734" s="6">
        <f>IF(K734="","",IF(K734&lt;=0,"مسددة",IF(AND(ISNUMBER(I734),I734&lt;'الإعدادات'!$B$4),"متأخرة",IF(J734&gt;0,"مدفوعة جزئيًا","مستحقة"))))</f>
        <v/>
      </c>
      <c r="M734" s="21">
        <f>IF(L734="متأخرة",'الإعدادات'!$B$4-I734,"")</f>
        <v/>
      </c>
    </row>
    <row r="735">
      <c r="A735" s="5" t="n"/>
      <c r="B735" s="13" t="n"/>
      <c r="C735" s="5" t="n"/>
      <c r="D735" s="16" t="n"/>
      <c r="E735" s="14" t="n"/>
      <c r="F735" s="5" t="n"/>
      <c r="G735" s="6">
        <f>IF(C735&amp;""="","",IFERROR(INDEX('المشاريع'!$B$6:$B$205,MATCH(C735&amp;"",'المشاريع'!$A$6:$A$205,0))&amp;"","كود غير موجود"))</f>
        <v/>
      </c>
      <c r="H735" s="6">
        <f>IF(C735&amp;""="","",IFERROR(INDEX('المشاريع'!$C$6:$C$205,MATCH(C735&amp;"",'المشاريع'!$A$6:$A$205,0))&amp;"","كود غير موجود"))</f>
        <v/>
      </c>
      <c r="I735" s="20">
        <f>IF(OR(A735&amp;""="",NOT(ISNUMBER(B735)),NOT(ISNUMBER(E735))),"",B735+E735)</f>
        <v/>
      </c>
      <c r="J735" s="18">
        <f>IF(A735&amp;""="","",SUMIFS('المدفوعات'!$C$6:$C$1005,'المدفوعات'!$B$6:$B$1005,A735&amp;""))</f>
        <v/>
      </c>
      <c r="K735" s="18">
        <f>IF(OR(A735&amp;""="",NOT(ISNUMBER(D735))),"",ROUND(D735-J735,2))</f>
        <v/>
      </c>
      <c r="L735" s="6">
        <f>IF(K735="","",IF(K735&lt;=0,"مسددة",IF(AND(ISNUMBER(I735),I735&lt;'الإعدادات'!$B$4),"متأخرة",IF(J735&gt;0,"مدفوعة جزئيًا","مستحقة"))))</f>
        <v/>
      </c>
      <c r="M735" s="21">
        <f>IF(L735="متأخرة",'الإعدادات'!$B$4-I735,"")</f>
        <v/>
      </c>
    </row>
    <row r="736">
      <c r="A736" s="5" t="n"/>
      <c r="B736" s="13" t="n"/>
      <c r="C736" s="5" t="n"/>
      <c r="D736" s="16" t="n"/>
      <c r="E736" s="14" t="n"/>
      <c r="F736" s="5" t="n"/>
      <c r="G736" s="6">
        <f>IF(C736&amp;""="","",IFERROR(INDEX('المشاريع'!$B$6:$B$205,MATCH(C736&amp;"",'المشاريع'!$A$6:$A$205,0))&amp;"","كود غير موجود"))</f>
        <v/>
      </c>
      <c r="H736" s="6">
        <f>IF(C736&amp;""="","",IFERROR(INDEX('المشاريع'!$C$6:$C$205,MATCH(C736&amp;"",'المشاريع'!$A$6:$A$205,0))&amp;"","كود غير موجود"))</f>
        <v/>
      </c>
      <c r="I736" s="20">
        <f>IF(OR(A736&amp;""="",NOT(ISNUMBER(B736)),NOT(ISNUMBER(E736))),"",B736+E736)</f>
        <v/>
      </c>
      <c r="J736" s="18">
        <f>IF(A736&amp;""="","",SUMIFS('المدفوعات'!$C$6:$C$1005,'المدفوعات'!$B$6:$B$1005,A736&amp;""))</f>
        <v/>
      </c>
      <c r="K736" s="18">
        <f>IF(OR(A736&amp;""="",NOT(ISNUMBER(D736))),"",ROUND(D736-J736,2))</f>
        <v/>
      </c>
      <c r="L736" s="6">
        <f>IF(K736="","",IF(K736&lt;=0,"مسددة",IF(AND(ISNUMBER(I736),I736&lt;'الإعدادات'!$B$4),"متأخرة",IF(J736&gt;0,"مدفوعة جزئيًا","مستحقة"))))</f>
        <v/>
      </c>
      <c r="M736" s="21">
        <f>IF(L736="متأخرة",'الإعدادات'!$B$4-I736,"")</f>
        <v/>
      </c>
    </row>
    <row r="737">
      <c r="A737" s="5" t="n"/>
      <c r="B737" s="13" t="n"/>
      <c r="C737" s="5" t="n"/>
      <c r="D737" s="16" t="n"/>
      <c r="E737" s="14" t="n"/>
      <c r="F737" s="5" t="n"/>
      <c r="G737" s="6">
        <f>IF(C737&amp;""="","",IFERROR(INDEX('المشاريع'!$B$6:$B$205,MATCH(C737&amp;"",'المشاريع'!$A$6:$A$205,0))&amp;"","كود غير موجود"))</f>
        <v/>
      </c>
      <c r="H737" s="6">
        <f>IF(C737&amp;""="","",IFERROR(INDEX('المشاريع'!$C$6:$C$205,MATCH(C737&amp;"",'المشاريع'!$A$6:$A$205,0))&amp;"","كود غير موجود"))</f>
        <v/>
      </c>
      <c r="I737" s="20">
        <f>IF(OR(A737&amp;""="",NOT(ISNUMBER(B737)),NOT(ISNUMBER(E737))),"",B737+E737)</f>
        <v/>
      </c>
      <c r="J737" s="18">
        <f>IF(A737&amp;""="","",SUMIFS('المدفوعات'!$C$6:$C$1005,'المدفوعات'!$B$6:$B$1005,A737&amp;""))</f>
        <v/>
      </c>
      <c r="K737" s="18">
        <f>IF(OR(A737&amp;""="",NOT(ISNUMBER(D737))),"",ROUND(D737-J737,2))</f>
        <v/>
      </c>
      <c r="L737" s="6">
        <f>IF(K737="","",IF(K737&lt;=0,"مسددة",IF(AND(ISNUMBER(I737),I737&lt;'الإعدادات'!$B$4),"متأخرة",IF(J737&gt;0,"مدفوعة جزئيًا","مستحقة"))))</f>
        <v/>
      </c>
      <c r="M737" s="21">
        <f>IF(L737="متأخرة",'الإعدادات'!$B$4-I737,"")</f>
        <v/>
      </c>
    </row>
    <row r="738">
      <c r="A738" s="5" t="n"/>
      <c r="B738" s="13" t="n"/>
      <c r="C738" s="5" t="n"/>
      <c r="D738" s="16" t="n"/>
      <c r="E738" s="14" t="n"/>
      <c r="F738" s="5" t="n"/>
      <c r="G738" s="6">
        <f>IF(C738&amp;""="","",IFERROR(INDEX('المشاريع'!$B$6:$B$205,MATCH(C738&amp;"",'المشاريع'!$A$6:$A$205,0))&amp;"","كود غير موجود"))</f>
        <v/>
      </c>
      <c r="H738" s="6">
        <f>IF(C738&amp;""="","",IFERROR(INDEX('المشاريع'!$C$6:$C$205,MATCH(C738&amp;"",'المشاريع'!$A$6:$A$205,0))&amp;"","كود غير موجود"))</f>
        <v/>
      </c>
      <c r="I738" s="20">
        <f>IF(OR(A738&amp;""="",NOT(ISNUMBER(B738)),NOT(ISNUMBER(E738))),"",B738+E738)</f>
        <v/>
      </c>
      <c r="J738" s="18">
        <f>IF(A738&amp;""="","",SUMIFS('المدفوعات'!$C$6:$C$1005,'المدفوعات'!$B$6:$B$1005,A738&amp;""))</f>
        <v/>
      </c>
      <c r="K738" s="18">
        <f>IF(OR(A738&amp;""="",NOT(ISNUMBER(D738))),"",ROUND(D738-J738,2))</f>
        <v/>
      </c>
      <c r="L738" s="6">
        <f>IF(K738="","",IF(K738&lt;=0,"مسددة",IF(AND(ISNUMBER(I738),I738&lt;'الإعدادات'!$B$4),"متأخرة",IF(J738&gt;0,"مدفوعة جزئيًا","مستحقة"))))</f>
        <v/>
      </c>
      <c r="M738" s="21">
        <f>IF(L738="متأخرة",'الإعدادات'!$B$4-I738,"")</f>
        <v/>
      </c>
    </row>
    <row r="739">
      <c r="A739" s="5" t="n"/>
      <c r="B739" s="13" t="n"/>
      <c r="C739" s="5" t="n"/>
      <c r="D739" s="16" t="n"/>
      <c r="E739" s="14" t="n"/>
      <c r="F739" s="5" t="n"/>
      <c r="G739" s="6">
        <f>IF(C739&amp;""="","",IFERROR(INDEX('المشاريع'!$B$6:$B$205,MATCH(C739&amp;"",'المشاريع'!$A$6:$A$205,0))&amp;"","كود غير موجود"))</f>
        <v/>
      </c>
      <c r="H739" s="6">
        <f>IF(C739&amp;""="","",IFERROR(INDEX('المشاريع'!$C$6:$C$205,MATCH(C739&amp;"",'المشاريع'!$A$6:$A$205,0))&amp;"","كود غير موجود"))</f>
        <v/>
      </c>
      <c r="I739" s="20">
        <f>IF(OR(A739&amp;""="",NOT(ISNUMBER(B739)),NOT(ISNUMBER(E739))),"",B739+E739)</f>
        <v/>
      </c>
      <c r="J739" s="18">
        <f>IF(A739&amp;""="","",SUMIFS('المدفوعات'!$C$6:$C$1005,'المدفوعات'!$B$6:$B$1005,A739&amp;""))</f>
        <v/>
      </c>
      <c r="K739" s="18">
        <f>IF(OR(A739&amp;""="",NOT(ISNUMBER(D739))),"",ROUND(D739-J739,2))</f>
        <v/>
      </c>
      <c r="L739" s="6">
        <f>IF(K739="","",IF(K739&lt;=0,"مسددة",IF(AND(ISNUMBER(I739),I739&lt;'الإعدادات'!$B$4),"متأخرة",IF(J739&gt;0,"مدفوعة جزئيًا","مستحقة"))))</f>
        <v/>
      </c>
      <c r="M739" s="21">
        <f>IF(L739="متأخرة",'الإعدادات'!$B$4-I739,"")</f>
        <v/>
      </c>
    </row>
    <row r="740">
      <c r="A740" s="5" t="n"/>
      <c r="B740" s="13" t="n"/>
      <c r="C740" s="5" t="n"/>
      <c r="D740" s="16" t="n"/>
      <c r="E740" s="14" t="n"/>
      <c r="F740" s="5" t="n"/>
      <c r="G740" s="6">
        <f>IF(C740&amp;""="","",IFERROR(INDEX('المشاريع'!$B$6:$B$205,MATCH(C740&amp;"",'المشاريع'!$A$6:$A$205,0))&amp;"","كود غير موجود"))</f>
        <v/>
      </c>
      <c r="H740" s="6">
        <f>IF(C740&amp;""="","",IFERROR(INDEX('المشاريع'!$C$6:$C$205,MATCH(C740&amp;"",'المشاريع'!$A$6:$A$205,0))&amp;"","كود غير موجود"))</f>
        <v/>
      </c>
      <c r="I740" s="20">
        <f>IF(OR(A740&amp;""="",NOT(ISNUMBER(B740)),NOT(ISNUMBER(E740))),"",B740+E740)</f>
        <v/>
      </c>
      <c r="J740" s="18">
        <f>IF(A740&amp;""="","",SUMIFS('المدفوعات'!$C$6:$C$1005,'المدفوعات'!$B$6:$B$1005,A740&amp;""))</f>
        <v/>
      </c>
      <c r="K740" s="18">
        <f>IF(OR(A740&amp;""="",NOT(ISNUMBER(D740))),"",ROUND(D740-J740,2))</f>
        <v/>
      </c>
      <c r="L740" s="6">
        <f>IF(K740="","",IF(K740&lt;=0,"مسددة",IF(AND(ISNUMBER(I740),I740&lt;'الإعدادات'!$B$4),"متأخرة",IF(J740&gt;0,"مدفوعة جزئيًا","مستحقة"))))</f>
        <v/>
      </c>
      <c r="M740" s="21">
        <f>IF(L740="متأخرة",'الإعدادات'!$B$4-I740,"")</f>
        <v/>
      </c>
    </row>
    <row r="741">
      <c r="A741" s="5" t="n"/>
      <c r="B741" s="13" t="n"/>
      <c r="C741" s="5" t="n"/>
      <c r="D741" s="16" t="n"/>
      <c r="E741" s="14" t="n"/>
      <c r="F741" s="5" t="n"/>
      <c r="G741" s="6">
        <f>IF(C741&amp;""="","",IFERROR(INDEX('المشاريع'!$B$6:$B$205,MATCH(C741&amp;"",'المشاريع'!$A$6:$A$205,0))&amp;"","كود غير موجود"))</f>
        <v/>
      </c>
      <c r="H741" s="6">
        <f>IF(C741&amp;""="","",IFERROR(INDEX('المشاريع'!$C$6:$C$205,MATCH(C741&amp;"",'المشاريع'!$A$6:$A$205,0))&amp;"","كود غير موجود"))</f>
        <v/>
      </c>
      <c r="I741" s="20">
        <f>IF(OR(A741&amp;""="",NOT(ISNUMBER(B741)),NOT(ISNUMBER(E741))),"",B741+E741)</f>
        <v/>
      </c>
      <c r="J741" s="18">
        <f>IF(A741&amp;""="","",SUMIFS('المدفوعات'!$C$6:$C$1005,'المدفوعات'!$B$6:$B$1005,A741&amp;""))</f>
        <v/>
      </c>
      <c r="K741" s="18">
        <f>IF(OR(A741&amp;""="",NOT(ISNUMBER(D741))),"",ROUND(D741-J741,2))</f>
        <v/>
      </c>
      <c r="L741" s="6">
        <f>IF(K741="","",IF(K741&lt;=0,"مسددة",IF(AND(ISNUMBER(I741),I741&lt;'الإعدادات'!$B$4),"متأخرة",IF(J741&gt;0,"مدفوعة جزئيًا","مستحقة"))))</f>
        <v/>
      </c>
      <c r="M741" s="21">
        <f>IF(L741="متأخرة",'الإعدادات'!$B$4-I741,"")</f>
        <v/>
      </c>
    </row>
    <row r="742">
      <c r="A742" s="5" t="n"/>
      <c r="B742" s="13" t="n"/>
      <c r="C742" s="5" t="n"/>
      <c r="D742" s="16" t="n"/>
      <c r="E742" s="14" t="n"/>
      <c r="F742" s="5" t="n"/>
      <c r="G742" s="6">
        <f>IF(C742&amp;""="","",IFERROR(INDEX('المشاريع'!$B$6:$B$205,MATCH(C742&amp;"",'المشاريع'!$A$6:$A$205,0))&amp;"","كود غير موجود"))</f>
        <v/>
      </c>
      <c r="H742" s="6">
        <f>IF(C742&amp;""="","",IFERROR(INDEX('المشاريع'!$C$6:$C$205,MATCH(C742&amp;"",'المشاريع'!$A$6:$A$205,0))&amp;"","كود غير موجود"))</f>
        <v/>
      </c>
      <c r="I742" s="20">
        <f>IF(OR(A742&amp;""="",NOT(ISNUMBER(B742)),NOT(ISNUMBER(E742))),"",B742+E742)</f>
        <v/>
      </c>
      <c r="J742" s="18">
        <f>IF(A742&amp;""="","",SUMIFS('المدفوعات'!$C$6:$C$1005,'المدفوعات'!$B$6:$B$1005,A742&amp;""))</f>
        <v/>
      </c>
      <c r="K742" s="18">
        <f>IF(OR(A742&amp;""="",NOT(ISNUMBER(D742))),"",ROUND(D742-J742,2))</f>
        <v/>
      </c>
      <c r="L742" s="6">
        <f>IF(K742="","",IF(K742&lt;=0,"مسددة",IF(AND(ISNUMBER(I742),I742&lt;'الإعدادات'!$B$4),"متأخرة",IF(J742&gt;0,"مدفوعة جزئيًا","مستحقة"))))</f>
        <v/>
      </c>
      <c r="M742" s="21">
        <f>IF(L742="متأخرة",'الإعدادات'!$B$4-I742,"")</f>
        <v/>
      </c>
    </row>
    <row r="743">
      <c r="A743" s="5" t="n"/>
      <c r="B743" s="13" t="n"/>
      <c r="C743" s="5" t="n"/>
      <c r="D743" s="16" t="n"/>
      <c r="E743" s="14" t="n"/>
      <c r="F743" s="5" t="n"/>
      <c r="G743" s="6">
        <f>IF(C743&amp;""="","",IFERROR(INDEX('المشاريع'!$B$6:$B$205,MATCH(C743&amp;"",'المشاريع'!$A$6:$A$205,0))&amp;"","كود غير موجود"))</f>
        <v/>
      </c>
      <c r="H743" s="6">
        <f>IF(C743&amp;""="","",IFERROR(INDEX('المشاريع'!$C$6:$C$205,MATCH(C743&amp;"",'المشاريع'!$A$6:$A$205,0))&amp;"","كود غير موجود"))</f>
        <v/>
      </c>
      <c r="I743" s="20">
        <f>IF(OR(A743&amp;""="",NOT(ISNUMBER(B743)),NOT(ISNUMBER(E743))),"",B743+E743)</f>
        <v/>
      </c>
      <c r="J743" s="18">
        <f>IF(A743&amp;""="","",SUMIFS('المدفوعات'!$C$6:$C$1005,'المدفوعات'!$B$6:$B$1005,A743&amp;""))</f>
        <v/>
      </c>
      <c r="K743" s="18">
        <f>IF(OR(A743&amp;""="",NOT(ISNUMBER(D743))),"",ROUND(D743-J743,2))</f>
        <v/>
      </c>
      <c r="L743" s="6">
        <f>IF(K743="","",IF(K743&lt;=0,"مسددة",IF(AND(ISNUMBER(I743),I743&lt;'الإعدادات'!$B$4),"متأخرة",IF(J743&gt;0,"مدفوعة جزئيًا","مستحقة"))))</f>
        <v/>
      </c>
      <c r="M743" s="21">
        <f>IF(L743="متأخرة",'الإعدادات'!$B$4-I743,"")</f>
        <v/>
      </c>
    </row>
    <row r="744">
      <c r="A744" s="5" t="n"/>
      <c r="B744" s="13" t="n"/>
      <c r="C744" s="5" t="n"/>
      <c r="D744" s="16" t="n"/>
      <c r="E744" s="14" t="n"/>
      <c r="F744" s="5" t="n"/>
      <c r="G744" s="6">
        <f>IF(C744&amp;""="","",IFERROR(INDEX('المشاريع'!$B$6:$B$205,MATCH(C744&amp;"",'المشاريع'!$A$6:$A$205,0))&amp;"","كود غير موجود"))</f>
        <v/>
      </c>
      <c r="H744" s="6">
        <f>IF(C744&amp;""="","",IFERROR(INDEX('المشاريع'!$C$6:$C$205,MATCH(C744&amp;"",'المشاريع'!$A$6:$A$205,0))&amp;"","كود غير موجود"))</f>
        <v/>
      </c>
      <c r="I744" s="20">
        <f>IF(OR(A744&amp;""="",NOT(ISNUMBER(B744)),NOT(ISNUMBER(E744))),"",B744+E744)</f>
        <v/>
      </c>
      <c r="J744" s="18">
        <f>IF(A744&amp;""="","",SUMIFS('المدفوعات'!$C$6:$C$1005,'المدفوعات'!$B$6:$B$1005,A744&amp;""))</f>
        <v/>
      </c>
      <c r="K744" s="18">
        <f>IF(OR(A744&amp;""="",NOT(ISNUMBER(D744))),"",ROUND(D744-J744,2))</f>
        <v/>
      </c>
      <c r="L744" s="6">
        <f>IF(K744="","",IF(K744&lt;=0,"مسددة",IF(AND(ISNUMBER(I744),I744&lt;'الإعدادات'!$B$4),"متأخرة",IF(J744&gt;0,"مدفوعة جزئيًا","مستحقة"))))</f>
        <v/>
      </c>
      <c r="M744" s="21">
        <f>IF(L744="متأخرة",'الإعدادات'!$B$4-I744,"")</f>
        <v/>
      </c>
    </row>
    <row r="745">
      <c r="A745" s="5" t="n"/>
      <c r="B745" s="13" t="n"/>
      <c r="C745" s="5" t="n"/>
      <c r="D745" s="16" t="n"/>
      <c r="E745" s="14" t="n"/>
      <c r="F745" s="5" t="n"/>
      <c r="G745" s="6">
        <f>IF(C745&amp;""="","",IFERROR(INDEX('المشاريع'!$B$6:$B$205,MATCH(C745&amp;"",'المشاريع'!$A$6:$A$205,0))&amp;"","كود غير موجود"))</f>
        <v/>
      </c>
      <c r="H745" s="6">
        <f>IF(C745&amp;""="","",IFERROR(INDEX('المشاريع'!$C$6:$C$205,MATCH(C745&amp;"",'المشاريع'!$A$6:$A$205,0))&amp;"","كود غير موجود"))</f>
        <v/>
      </c>
      <c r="I745" s="20">
        <f>IF(OR(A745&amp;""="",NOT(ISNUMBER(B745)),NOT(ISNUMBER(E745))),"",B745+E745)</f>
        <v/>
      </c>
      <c r="J745" s="18">
        <f>IF(A745&amp;""="","",SUMIFS('المدفوعات'!$C$6:$C$1005,'المدفوعات'!$B$6:$B$1005,A745&amp;""))</f>
        <v/>
      </c>
      <c r="K745" s="18">
        <f>IF(OR(A745&amp;""="",NOT(ISNUMBER(D745))),"",ROUND(D745-J745,2))</f>
        <v/>
      </c>
      <c r="L745" s="6">
        <f>IF(K745="","",IF(K745&lt;=0,"مسددة",IF(AND(ISNUMBER(I745),I745&lt;'الإعدادات'!$B$4),"متأخرة",IF(J745&gt;0,"مدفوعة جزئيًا","مستحقة"))))</f>
        <v/>
      </c>
      <c r="M745" s="21">
        <f>IF(L745="متأخرة",'الإعدادات'!$B$4-I745,"")</f>
        <v/>
      </c>
    </row>
    <row r="746">
      <c r="A746" s="5" t="n"/>
      <c r="B746" s="13" t="n"/>
      <c r="C746" s="5" t="n"/>
      <c r="D746" s="16" t="n"/>
      <c r="E746" s="14" t="n"/>
      <c r="F746" s="5" t="n"/>
      <c r="G746" s="6">
        <f>IF(C746&amp;""="","",IFERROR(INDEX('المشاريع'!$B$6:$B$205,MATCH(C746&amp;"",'المشاريع'!$A$6:$A$205,0))&amp;"","كود غير موجود"))</f>
        <v/>
      </c>
      <c r="H746" s="6">
        <f>IF(C746&amp;""="","",IFERROR(INDEX('المشاريع'!$C$6:$C$205,MATCH(C746&amp;"",'المشاريع'!$A$6:$A$205,0))&amp;"","كود غير موجود"))</f>
        <v/>
      </c>
      <c r="I746" s="20">
        <f>IF(OR(A746&amp;""="",NOT(ISNUMBER(B746)),NOT(ISNUMBER(E746))),"",B746+E746)</f>
        <v/>
      </c>
      <c r="J746" s="18">
        <f>IF(A746&amp;""="","",SUMIFS('المدفوعات'!$C$6:$C$1005,'المدفوعات'!$B$6:$B$1005,A746&amp;""))</f>
        <v/>
      </c>
      <c r="K746" s="18">
        <f>IF(OR(A746&amp;""="",NOT(ISNUMBER(D746))),"",ROUND(D746-J746,2))</f>
        <v/>
      </c>
      <c r="L746" s="6">
        <f>IF(K746="","",IF(K746&lt;=0,"مسددة",IF(AND(ISNUMBER(I746),I746&lt;'الإعدادات'!$B$4),"متأخرة",IF(J746&gt;0,"مدفوعة جزئيًا","مستحقة"))))</f>
        <v/>
      </c>
      <c r="M746" s="21">
        <f>IF(L746="متأخرة",'الإعدادات'!$B$4-I746,"")</f>
        <v/>
      </c>
    </row>
    <row r="747">
      <c r="A747" s="5" t="n"/>
      <c r="B747" s="13" t="n"/>
      <c r="C747" s="5" t="n"/>
      <c r="D747" s="16" t="n"/>
      <c r="E747" s="14" t="n"/>
      <c r="F747" s="5" t="n"/>
      <c r="G747" s="6">
        <f>IF(C747&amp;""="","",IFERROR(INDEX('المشاريع'!$B$6:$B$205,MATCH(C747&amp;"",'المشاريع'!$A$6:$A$205,0))&amp;"","كود غير موجود"))</f>
        <v/>
      </c>
      <c r="H747" s="6">
        <f>IF(C747&amp;""="","",IFERROR(INDEX('المشاريع'!$C$6:$C$205,MATCH(C747&amp;"",'المشاريع'!$A$6:$A$205,0))&amp;"","كود غير موجود"))</f>
        <v/>
      </c>
      <c r="I747" s="20">
        <f>IF(OR(A747&amp;""="",NOT(ISNUMBER(B747)),NOT(ISNUMBER(E747))),"",B747+E747)</f>
        <v/>
      </c>
      <c r="J747" s="18">
        <f>IF(A747&amp;""="","",SUMIFS('المدفوعات'!$C$6:$C$1005,'المدفوعات'!$B$6:$B$1005,A747&amp;""))</f>
        <v/>
      </c>
      <c r="K747" s="18">
        <f>IF(OR(A747&amp;""="",NOT(ISNUMBER(D747))),"",ROUND(D747-J747,2))</f>
        <v/>
      </c>
      <c r="L747" s="6">
        <f>IF(K747="","",IF(K747&lt;=0,"مسددة",IF(AND(ISNUMBER(I747),I747&lt;'الإعدادات'!$B$4),"متأخرة",IF(J747&gt;0,"مدفوعة جزئيًا","مستحقة"))))</f>
        <v/>
      </c>
      <c r="M747" s="21">
        <f>IF(L747="متأخرة",'الإعدادات'!$B$4-I747,"")</f>
        <v/>
      </c>
    </row>
    <row r="748">
      <c r="A748" s="5" t="n"/>
      <c r="B748" s="13" t="n"/>
      <c r="C748" s="5" t="n"/>
      <c r="D748" s="16" t="n"/>
      <c r="E748" s="14" t="n"/>
      <c r="F748" s="5" t="n"/>
      <c r="G748" s="6">
        <f>IF(C748&amp;""="","",IFERROR(INDEX('المشاريع'!$B$6:$B$205,MATCH(C748&amp;"",'المشاريع'!$A$6:$A$205,0))&amp;"","كود غير موجود"))</f>
        <v/>
      </c>
      <c r="H748" s="6">
        <f>IF(C748&amp;""="","",IFERROR(INDEX('المشاريع'!$C$6:$C$205,MATCH(C748&amp;"",'المشاريع'!$A$6:$A$205,0))&amp;"","كود غير موجود"))</f>
        <v/>
      </c>
      <c r="I748" s="20">
        <f>IF(OR(A748&amp;""="",NOT(ISNUMBER(B748)),NOT(ISNUMBER(E748))),"",B748+E748)</f>
        <v/>
      </c>
      <c r="J748" s="18">
        <f>IF(A748&amp;""="","",SUMIFS('المدفوعات'!$C$6:$C$1005,'المدفوعات'!$B$6:$B$1005,A748&amp;""))</f>
        <v/>
      </c>
      <c r="K748" s="18">
        <f>IF(OR(A748&amp;""="",NOT(ISNUMBER(D748))),"",ROUND(D748-J748,2))</f>
        <v/>
      </c>
      <c r="L748" s="6">
        <f>IF(K748="","",IF(K748&lt;=0,"مسددة",IF(AND(ISNUMBER(I748),I748&lt;'الإعدادات'!$B$4),"متأخرة",IF(J748&gt;0,"مدفوعة جزئيًا","مستحقة"))))</f>
        <v/>
      </c>
      <c r="M748" s="21">
        <f>IF(L748="متأخرة",'الإعدادات'!$B$4-I748,"")</f>
        <v/>
      </c>
    </row>
    <row r="749">
      <c r="A749" s="5" t="n"/>
      <c r="B749" s="13" t="n"/>
      <c r="C749" s="5" t="n"/>
      <c r="D749" s="16" t="n"/>
      <c r="E749" s="14" t="n"/>
      <c r="F749" s="5" t="n"/>
      <c r="G749" s="6">
        <f>IF(C749&amp;""="","",IFERROR(INDEX('المشاريع'!$B$6:$B$205,MATCH(C749&amp;"",'المشاريع'!$A$6:$A$205,0))&amp;"","كود غير موجود"))</f>
        <v/>
      </c>
      <c r="H749" s="6">
        <f>IF(C749&amp;""="","",IFERROR(INDEX('المشاريع'!$C$6:$C$205,MATCH(C749&amp;"",'المشاريع'!$A$6:$A$205,0))&amp;"","كود غير موجود"))</f>
        <v/>
      </c>
      <c r="I749" s="20">
        <f>IF(OR(A749&amp;""="",NOT(ISNUMBER(B749)),NOT(ISNUMBER(E749))),"",B749+E749)</f>
        <v/>
      </c>
      <c r="J749" s="18">
        <f>IF(A749&amp;""="","",SUMIFS('المدفوعات'!$C$6:$C$1005,'المدفوعات'!$B$6:$B$1005,A749&amp;""))</f>
        <v/>
      </c>
      <c r="K749" s="18">
        <f>IF(OR(A749&amp;""="",NOT(ISNUMBER(D749))),"",ROUND(D749-J749,2))</f>
        <v/>
      </c>
      <c r="L749" s="6">
        <f>IF(K749="","",IF(K749&lt;=0,"مسددة",IF(AND(ISNUMBER(I749),I749&lt;'الإعدادات'!$B$4),"متأخرة",IF(J749&gt;0,"مدفوعة جزئيًا","مستحقة"))))</f>
        <v/>
      </c>
      <c r="M749" s="21">
        <f>IF(L749="متأخرة",'الإعدادات'!$B$4-I749,"")</f>
        <v/>
      </c>
    </row>
    <row r="750">
      <c r="A750" s="5" t="n"/>
      <c r="B750" s="13" t="n"/>
      <c r="C750" s="5" t="n"/>
      <c r="D750" s="16" t="n"/>
      <c r="E750" s="14" t="n"/>
      <c r="F750" s="5" t="n"/>
      <c r="G750" s="6">
        <f>IF(C750&amp;""="","",IFERROR(INDEX('المشاريع'!$B$6:$B$205,MATCH(C750&amp;"",'المشاريع'!$A$6:$A$205,0))&amp;"","كود غير موجود"))</f>
        <v/>
      </c>
      <c r="H750" s="6">
        <f>IF(C750&amp;""="","",IFERROR(INDEX('المشاريع'!$C$6:$C$205,MATCH(C750&amp;"",'المشاريع'!$A$6:$A$205,0))&amp;"","كود غير موجود"))</f>
        <v/>
      </c>
      <c r="I750" s="20">
        <f>IF(OR(A750&amp;""="",NOT(ISNUMBER(B750)),NOT(ISNUMBER(E750))),"",B750+E750)</f>
        <v/>
      </c>
      <c r="J750" s="18">
        <f>IF(A750&amp;""="","",SUMIFS('المدفوعات'!$C$6:$C$1005,'المدفوعات'!$B$6:$B$1005,A750&amp;""))</f>
        <v/>
      </c>
      <c r="K750" s="18">
        <f>IF(OR(A750&amp;""="",NOT(ISNUMBER(D750))),"",ROUND(D750-J750,2))</f>
        <v/>
      </c>
      <c r="L750" s="6">
        <f>IF(K750="","",IF(K750&lt;=0,"مسددة",IF(AND(ISNUMBER(I750),I750&lt;'الإعدادات'!$B$4),"متأخرة",IF(J750&gt;0,"مدفوعة جزئيًا","مستحقة"))))</f>
        <v/>
      </c>
      <c r="M750" s="21">
        <f>IF(L750="متأخرة",'الإعدادات'!$B$4-I750,"")</f>
        <v/>
      </c>
    </row>
    <row r="751">
      <c r="A751" s="5" t="n"/>
      <c r="B751" s="13" t="n"/>
      <c r="C751" s="5" t="n"/>
      <c r="D751" s="16" t="n"/>
      <c r="E751" s="14" t="n"/>
      <c r="F751" s="5" t="n"/>
      <c r="G751" s="6">
        <f>IF(C751&amp;""="","",IFERROR(INDEX('المشاريع'!$B$6:$B$205,MATCH(C751&amp;"",'المشاريع'!$A$6:$A$205,0))&amp;"","كود غير موجود"))</f>
        <v/>
      </c>
      <c r="H751" s="6">
        <f>IF(C751&amp;""="","",IFERROR(INDEX('المشاريع'!$C$6:$C$205,MATCH(C751&amp;"",'المشاريع'!$A$6:$A$205,0))&amp;"","كود غير موجود"))</f>
        <v/>
      </c>
      <c r="I751" s="20">
        <f>IF(OR(A751&amp;""="",NOT(ISNUMBER(B751)),NOT(ISNUMBER(E751))),"",B751+E751)</f>
        <v/>
      </c>
      <c r="J751" s="18">
        <f>IF(A751&amp;""="","",SUMIFS('المدفوعات'!$C$6:$C$1005,'المدفوعات'!$B$6:$B$1005,A751&amp;""))</f>
        <v/>
      </c>
      <c r="K751" s="18">
        <f>IF(OR(A751&amp;""="",NOT(ISNUMBER(D751))),"",ROUND(D751-J751,2))</f>
        <v/>
      </c>
      <c r="L751" s="6">
        <f>IF(K751="","",IF(K751&lt;=0,"مسددة",IF(AND(ISNUMBER(I751),I751&lt;'الإعدادات'!$B$4),"متأخرة",IF(J751&gt;0,"مدفوعة جزئيًا","مستحقة"))))</f>
        <v/>
      </c>
      <c r="M751" s="21">
        <f>IF(L751="متأخرة",'الإعدادات'!$B$4-I751,"")</f>
        <v/>
      </c>
    </row>
    <row r="752">
      <c r="A752" s="5" t="n"/>
      <c r="B752" s="13" t="n"/>
      <c r="C752" s="5" t="n"/>
      <c r="D752" s="16" t="n"/>
      <c r="E752" s="14" t="n"/>
      <c r="F752" s="5" t="n"/>
      <c r="G752" s="6">
        <f>IF(C752&amp;""="","",IFERROR(INDEX('المشاريع'!$B$6:$B$205,MATCH(C752&amp;"",'المشاريع'!$A$6:$A$205,0))&amp;"","كود غير موجود"))</f>
        <v/>
      </c>
      <c r="H752" s="6">
        <f>IF(C752&amp;""="","",IFERROR(INDEX('المشاريع'!$C$6:$C$205,MATCH(C752&amp;"",'المشاريع'!$A$6:$A$205,0))&amp;"","كود غير موجود"))</f>
        <v/>
      </c>
      <c r="I752" s="20">
        <f>IF(OR(A752&amp;""="",NOT(ISNUMBER(B752)),NOT(ISNUMBER(E752))),"",B752+E752)</f>
        <v/>
      </c>
      <c r="J752" s="18">
        <f>IF(A752&amp;""="","",SUMIFS('المدفوعات'!$C$6:$C$1005,'المدفوعات'!$B$6:$B$1005,A752&amp;""))</f>
        <v/>
      </c>
      <c r="K752" s="18">
        <f>IF(OR(A752&amp;""="",NOT(ISNUMBER(D752))),"",ROUND(D752-J752,2))</f>
        <v/>
      </c>
      <c r="L752" s="6">
        <f>IF(K752="","",IF(K752&lt;=0,"مسددة",IF(AND(ISNUMBER(I752),I752&lt;'الإعدادات'!$B$4),"متأخرة",IF(J752&gt;0,"مدفوعة جزئيًا","مستحقة"))))</f>
        <v/>
      </c>
      <c r="M752" s="21">
        <f>IF(L752="متأخرة",'الإعدادات'!$B$4-I752,"")</f>
        <v/>
      </c>
    </row>
    <row r="753">
      <c r="A753" s="5" t="n"/>
      <c r="B753" s="13" t="n"/>
      <c r="C753" s="5" t="n"/>
      <c r="D753" s="16" t="n"/>
      <c r="E753" s="14" t="n"/>
      <c r="F753" s="5" t="n"/>
      <c r="G753" s="6">
        <f>IF(C753&amp;""="","",IFERROR(INDEX('المشاريع'!$B$6:$B$205,MATCH(C753&amp;"",'المشاريع'!$A$6:$A$205,0))&amp;"","كود غير موجود"))</f>
        <v/>
      </c>
      <c r="H753" s="6">
        <f>IF(C753&amp;""="","",IFERROR(INDEX('المشاريع'!$C$6:$C$205,MATCH(C753&amp;"",'المشاريع'!$A$6:$A$205,0))&amp;"","كود غير موجود"))</f>
        <v/>
      </c>
      <c r="I753" s="20">
        <f>IF(OR(A753&amp;""="",NOT(ISNUMBER(B753)),NOT(ISNUMBER(E753))),"",B753+E753)</f>
        <v/>
      </c>
      <c r="J753" s="18">
        <f>IF(A753&amp;""="","",SUMIFS('المدفوعات'!$C$6:$C$1005,'المدفوعات'!$B$6:$B$1005,A753&amp;""))</f>
        <v/>
      </c>
      <c r="K753" s="18">
        <f>IF(OR(A753&amp;""="",NOT(ISNUMBER(D753))),"",ROUND(D753-J753,2))</f>
        <v/>
      </c>
      <c r="L753" s="6">
        <f>IF(K753="","",IF(K753&lt;=0,"مسددة",IF(AND(ISNUMBER(I753),I753&lt;'الإعدادات'!$B$4),"متأخرة",IF(J753&gt;0,"مدفوعة جزئيًا","مستحقة"))))</f>
        <v/>
      </c>
      <c r="M753" s="21">
        <f>IF(L753="متأخرة",'الإعدادات'!$B$4-I753,"")</f>
        <v/>
      </c>
    </row>
    <row r="754">
      <c r="A754" s="5" t="n"/>
      <c r="B754" s="13" t="n"/>
      <c r="C754" s="5" t="n"/>
      <c r="D754" s="16" t="n"/>
      <c r="E754" s="14" t="n"/>
      <c r="F754" s="5" t="n"/>
      <c r="G754" s="6">
        <f>IF(C754&amp;""="","",IFERROR(INDEX('المشاريع'!$B$6:$B$205,MATCH(C754&amp;"",'المشاريع'!$A$6:$A$205,0))&amp;"","كود غير موجود"))</f>
        <v/>
      </c>
      <c r="H754" s="6">
        <f>IF(C754&amp;""="","",IFERROR(INDEX('المشاريع'!$C$6:$C$205,MATCH(C754&amp;"",'المشاريع'!$A$6:$A$205,0))&amp;"","كود غير موجود"))</f>
        <v/>
      </c>
      <c r="I754" s="20">
        <f>IF(OR(A754&amp;""="",NOT(ISNUMBER(B754)),NOT(ISNUMBER(E754))),"",B754+E754)</f>
        <v/>
      </c>
      <c r="J754" s="18">
        <f>IF(A754&amp;""="","",SUMIFS('المدفوعات'!$C$6:$C$1005,'المدفوعات'!$B$6:$B$1005,A754&amp;""))</f>
        <v/>
      </c>
      <c r="K754" s="18">
        <f>IF(OR(A754&amp;""="",NOT(ISNUMBER(D754))),"",ROUND(D754-J754,2))</f>
        <v/>
      </c>
      <c r="L754" s="6">
        <f>IF(K754="","",IF(K754&lt;=0,"مسددة",IF(AND(ISNUMBER(I754),I754&lt;'الإعدادات'!$B$4),"متأخرة",IF(J754&gt;0,"مدفوعة جزئيًا","مستحقة"))))</f>
        <v/>
      </c>
      <c r="M754" s="21">
        <f>IF(L754="متأخرة",'الإعدادات'!$B$4-I754,"")</f>
        <v/>
      </c>
    </row>
    <row r="755">
      <c r="A755" s="5" t="n"/>
      <c r="B755" s="13" t="n"/>
      <c r="C755" s="5" t="n"/>
      <c r="D755" s="16" t="n"/>
      <c r="E755" s="14" t="n"/>
      <c r="F755" s="5" t="n"/>
      <c r="G755" s="6">
        <f>IF(C755&amp;""="","",IFERROR(INDEX('المشاريع'!$B$6:$B$205,MATCH(C755&amp;"",'المشاريع'!$A$6:$A$205,0))&amp;"","كود غير موجود"))</f>
        <v/>
      </c>
      <c r="H755" s="6">
        <f>IF(C755&amp;""="","",IFERROR(INDEX('المشاريع'!$C$6:$C$205,MATCH(C755&amp;"",'المشاريع'!$A$6:$A$205,0))&amp;"","كود غير موجود"))</f>
        <v/>
      </c>
      <c r="I755" s="20">
        <f>IF(OR(A755&amp;""="",NOT(ISNUMBER(B755)),NOT(ISNUMBER(E755))),"",B755+E755)</f>
        <v/>
      </c>
      <c r="J755" s="18">
        <f>IF(A755&amp;""="","",SUMIFS('المدفوعات'!$C$6:$C$1005,'المدفوعات'!$B$6:$B$1005,A755&amp;""))</f>
        <v/>
      </c>
      <c r="K755" s="18">
        <f>IF(OR(A755&amp;""="",NOT(ISNUMBER(D755))),"",ROUND(D755-J755,2))</f>
        <v/>
      </c>
      <c r="L755" s="6">
        <f>IF(K755="","",IF(K755&lt;=0,"مسددة",IF(AND(ISNUMBER(I755),I755&lt;'الإعدادات'!$B$4),"متأخرة",IF(J755&gt;0,"مدفوعة جزئيًا","مستحقة"))))</f>
        <v/>
      </c>
      <c r="M755" s="21">
        <f>IF(L755="متأخرة",'الإعدادات'!$B$4-I755,"")</f>
        <v/>
      </c>
    </row>
    <row r="756">
      <c r="A756" s="5" t="n"/>
      <c r="B756" s="13" t="n"/>
      <c r="C756" s="5" t="n"/>
      <c r="D756" s="16" t="n"/>
      <c r="E756" s="14" t="n"/>
      <c r="F756" s="5" t="n"/>
      <c r="G756" s="6">
        <f>IF(C756&amp;""="","",IFERROR(INDEX('المشاريع'!$B$6:$B$205,MATCH(C756&amp;"",'المشاريع'!$A$6:$A$205,0))&amp;"","كود غير موجود"))</f>
        <v/>
      </c>
      <c r="H756" s="6">
        <f>IF(C756&amp;""="","",IFERROR(INDEX('المشاريع'!$C$6:$C$205,MATCH(C756&amp;"",'المشاريع'!$A$6:$A$205,0))&amp;"","كود غير موجود"))</f>
        <v/>
      </c>
      <c r="I756" s="20">
        <f>IF(OR(A756&amp;""="",NOT(ISNUMBER(B756)),NOT(ISNUMBER(E756))),"",B756+E756)</f>
        <v/>
      </c>
      <c r="J756" s="18">
        <f>IF(A756&amp;""="","",SUMIFS('المدفوعات'!$C$6:$C$1005,'المدفوعات'!$B$6:$B$1005,A756&amp;""))</f>
        <v/>
      </c>
      <c r="K756" s="18">
        <f>IF(OR(A756&amp;""="",NOT(ISNUMBER(D756))),"",ROUND(D756-J756,2))</f>
        <v/>
      </c>
      <c r="L756" s="6">
        <f>IF(K756="","",IF(K756&lt;=0,"مسددة",IF(AND(ISNUMBER(I756),I756&lt;'الإعدادات'!$B$4),"متأخرة",IF(J756&gt;0,"مدفوعة جزئيًا","مستحقة"))))</f>
        <v/>
      </c>
      <c r="M756" s="21">
        <f>IF(L756="متأخرة",'الإعدادات'!$B$4-I756,"")</f>
        <v/>
      </c>
    </row>
    <row r="757">
      <c r="A757" s="5" t="n"/>
      <c r="B757" s="13" t="n"/>
      <c r="C757" s="5" t="n"/>
      <c r="D757" s="16" t="n"/>
      <c r="E757" s="14" t="n"/>
      <c r="F757" s="5" t="n"/>
      <c r="G757" s="6">
        <f>IF(C757&amp;""="","",IFERROR(INDEX('المشاريع'!$B$6:$B$205,MATCH(C757&amp;"",'المشاريع'!$A$6:$A$205,0))&amp;"","كود غير موجود"))</f>
        <v/>
      </c>
      <c r="H757" s="6">
        <f>IF(C757&amp;""="","",IFERROR(INDEX('المشاريع'!$C$6:$C$205,MATCH(C757&amp;"",'المشاريع'!$A$6:$A$205,0))&amp;"","كود غير موجود"))</f>
        <v/>
      </c>
      <c r="I757" s="20">
        <f>IF(OR(A757&amp;""="",NOT(ISNUMBER(B757)),NOT(ISNUMBER(E757))),"",B757+E757)</f>
        <v/>
      </c>
      <c r="J757" s="18">
        <f>IF(A757&amp;""="","",SUMIFS('المدفوعات'!$C$6:$C$1005,'المدفوعات'!$B$6:$B$1005,A757&amp;""))</f>
        <v/>
      </c>
      <c r="K757" s="18">
        <f>IF(OR(A757&amp;""="",NOT(ISNUMBER(D757))),"",ROUND(D757-J757,2))</f>
        <v/>
      </c>
      <c r="L757" s="6">
        <f>IF(K757="","",IF(K757&lt;=0,"مسددة",IF(AND(ISNUMBER(I757),I757&lt;'الإعدادات'!$B$4),"متأخرة",IF(J757&gt;0,"مدفوعة جزئيًا","مستحقة"))))</f>
        <v/>
      </c>
      <c r="M757" s="21">
        <f>IF(L757="متأخرة",'الإعدادات'!$B$4-I757,"")</f>
        <v/>
      </c>
    </row>
    <row r="758">
      <c r="A758" s="5" t="n"/>
      <c r="B758" s="13" t="n"/>
      <c r="C758" s="5" t="n"/>
      <c r="D758" s="16" t="n"/>
      <c r="E758" s="14" t="n"/>
      <c r="F758" s="5" t="n"/>
      <c r="G758" s="6">
        <f>IF(C758&amp;""="","",IFERROR(INDEX('المشاريع'!$B$6:$B$205,MATCH(C758&amp;"",'المشاريع'!$A$6:$A$205,0))&amp;"","كود غير موجود"))</f>
        <v/>
      </c>
      <c r="H758" s="6">
        <f>IF(C758&amp;""="","",IFERROR(INDEX('المشاريع'!$C$6:$C$205,MATCH(C758&amp;"",'المشاريع'!$A$6:$A$205,0))&amp;"","كود غير موجود"))</f>
        <v/>
      </c>
      <c r="I758" s="20">
        <f>IF(OR(A758&amp;""="",NOT(ISNUMBER(B758)),NOT(ISNUMBER(E758))),"",B758+E758)</f>
        <v/>
      </c>
      <c r="J758" s="18">
        <f>IF(A758&amp;""="","",SUMIFS('المدفوعات'!$C$6:$C$1005,'المدفوعات'!$B$6:$B$1005,A758&amp;""))</f>
        <v/>
      </c>
      <c r="K758" s="18">
        <f>IF(OR(A758&amp;""="",NOT(ISNUMBER(D758))),"",ROUND(D758-J758,2))</f>
        <v/>
      </c>
      <c r="L758" s="6">
        <f>IF(K758="","",IF(K758&lt;=0,"مسددة",IF(AND(ISNUMBER(I758),I758&lt;'الإعدادات'!$B$4),"متأخرة",IF(J758&gt;0,"مدفوعة جزئيًا","مستحقة"))))</f>
        <v/>
      </c>
      <c r="M758" s="21">
        <f>IF(L758="متأخرة",'الإعدادات'!$B$4-I758,"")</f>
        <v/>
      </c>
    </row>
    <row r="759">
      <c r="A759" s="5" t="n"/>
      <c r="B759" s="13" t="n"/>
      <c r="C759" s="5" t="n"/>
      <c r="D759" s="16" t="n"/>
      <c r="E759" s="14" t="n"/>
      <c r="F759" s="5" t="n"/>
      <c r="G759" s="6">
        <f>IF(C759&amp;""="","",IFERROR(INDEX('المشاريع'!$B$6:$B$205,MATCH(C759&amp;"",'المشاريع'!$A$6:$A$205,0))&amp;"","كود غير موجود"))</f>
        <v/>
      </c>
      <c r="H759" s="6">
        <f>IF(C759&amp;""="","",IFERROR(INDEX('المشاريع'!$C$6:$C$205,MATCH(C759&amp;"",'المشاريع'!$A$6:$A$205,0))&amp;"","كود غير موجود"))</f>
        <v/>
      </c>
      <c r="I759" s="20">
        <f>IF(OR(A759&amp;""="",NOT(ISNUMBER(B759)),NOT(ISNUMBER(E759))),"",B759+E759)</f>
        <v/>
      </c>
      <c r="J759" s="18">
        <f>IF(A759&amp;""="","",SUMIFS('المدفوعات'!$C$6:$C$1005,'المدفوعات'!$B$6:$B$1005,A759&amp;""))</f>
        <v/>
      </c>
      <c r="K759" s="18">
        <f>IF(OR(A759&amp;""="",NOT(ISNUMBER(D759))),"",ROUND(D759-J759,2))</f>
        <v/>
      </c>
      <c r="L759" s="6">
        <f>IF(K759="","",IF(K759&lt;=0,"مسددة",IF(AND(ISNUMBER(I759),I759&lt;'الإعدادات'!$B$4),"متأخرة",IF(J759&gt;0,"مدفوعة جزئيًا","مستحقة"))))</f>
        <v/>
      </c>
      <c r="M759" s="21">
        <f>IF(L759="متأخرة",'الإعدادات'!$B$4-I759,"")</f>
        <v/>
      </c>
    </row>
    <row r="760">
      <c r="A760" s="5" t="n"/>
      <c r="B760" s="13" t="n"/>
      <c r="C760" s="5" t="n"/>
      <c r="D760" s="16" t="n"/>
      <c r="E760" s="14" t="n"/>
      <c r="F760" s="5" t="n"/>
      <c r="G760" s="6">
        <f>IF(C760&amp;""="","",IFERROR(INDEX('المشاريع'!$B$6:$B$205,MATCH(C760&amp;"",'المشاريع'!$A$6:$A$205,0))&amp;"","كود غير موجود"))</f>
        <v/>
      </c>
      <c r="H760" s="6">
        <f>IF(C760&amp;""="","",IFERROR(INDEX('المشاريع'!$C$6:$C$205,MATCH(C760&amp;"",'المشاريع'!$A$6:$A$205,0))&amp;"","كود غير موجود"))</f>
        <v/>
      </c>
      <c r="I760" s="20">
        <f>IF(OR(A760&amp;""="",NOT(ISNUMBER(B760)),NOT(ISNUMBER(E760))),"",B760+E760)</f>
        <v/>
      </c>
      <c r="J760" s="18">
        <f>IF(A760&amp;""="","",SUMIFS('المدفوعات'!$C$6:$C$1005,'المدفوعات'!$B$6:$B$1005,A760&amp;""))</f>
        <v/>
      </c>
      <c r="K760" s="18">
        <f>IF(OR(A760&amp;""="",NOT(ISNUMBER(D760))),"",ROUND(D760-J760,2))</f>
        <v/>
      </c>
      <c r="L760" s="6">
        <f>IF(K760="","",IF(K760&lt;=0,"مسددة",IF(AND(ISNUMBER(I760),I760&lt;'الإعدادات'!$B$4),"متأخرة",IF(J760&gt;0,"مدفوعة جزئيًا","مستحقة"))))</f>
        <v/>
      </c>
      <c r="M760" s="21">
        <f>IF(L760="متأخرة",'الإعدادات'!$B$4-I760,"")</f>
        <v/>
      </c>
    </row>
    <row r="761">
      <c r="A761" s="5" t="n"/>
      <c r="B761" s="13" t="n"/>
      <c r="C761" s="5" t="n"/>
      <c r="D761" s="16" t="n"/>
      <c r="E761" s="14" t="n"/>
      <c r="F761" s="5" t="n"/>
      <c r="G761" s="6">
        <f>IF(C761&amp;""="","",IFERROR(INDEX('المشاريع'!$B$6:$B$205,MATCH(C761&amp;"",'المشاريع'!$A$6:$A$205,0))&amp;"","كود غير موجود"))</f>
        <v/>
      </c>
      <c r="H761" s="6">
        <f>IF(C761&amp;""="","",IFERROR(INDEX('المشاريع'!$C$6:$C$205,MATCH(C761&amp;"",'المشاريع'!$A$6:$A$205,0))&amp;"","كود غير موجود"))</f>
        <v/>
      </c>
      <c r="I761" s="20">
        <f>IF(OR(A761&amp;""="",NOT(ISNUMBER(B761)),NOT(ISNUMBER(E761))),"",B761+E761)</f>
        <v/>
      </c>
      <c r="J761" s="18">
        <f>IF(A761&amp;""="","",SUMIFS('المدفوعات'!$C$6:$C$1005,'المدفوعات'!$B$6:$B$1005,A761&amp;""))</f>
        <v/>
      </c>
      <c r="K761" s="18">
        <f>IF(OR(A761&amp;""="",NOT(ISNUMBER(D761))),"",ROUND(D761-J761,2))</f>
        <v/>
      </c>
      <c r="L761" s="6">
        <f>IF(K761="","",IF(K761&lt;=0,"مسددة",IF(AND(ISNUMBER(I761),I761&lt;'الإعدادات'!$B$4),"متأخرة",IF(J761&gt;0,"مدفوعة جزئيًا","مستحقة"))))</f>
        <v/>
      </c>
      <c r="M761" s="21">
        <f>IF(L761="متأخرة",'الإعدادات'!$B$4-I761,"")</f>
        <v/>
      </c>
    </row>
    <row r="762">
      <c r="A762" s="5" t="n"/>
      <c r="B762" s="13" t="n"/>
      <c r="C762" s="5" t="n"/>
      <c r="D762" s="16" t="n"/>
      <c r="E762" s="14" t="n"/>
      <c r="F762" s="5" t="n"/>
      <c r="G762" s="6">
        <f>IF(C762&amp;""="","",IFERROR(INDEX('المشاريع'!$B$6:$B$205,MATCH(C762&amp;"",'المشاريع'!$A$6:$A$205,0))&amp;"","كود غير موجود"))</f>
        <v/>
      </c>
      <c r="H762" s="6">
        <f>IF(C762&amp;""="","",IFERROR(INDEX('المشاريع'!$C$6:$C$205,MATCH(C762&amp;"",'المشاريع'!$A$6:$A$205,0))&amp;"","كود غير موجود"))</f>
        <v/>
      </c>
      <c r="I762" s="20">
        <f>IF(OR(A762&amp;""="",NOT(ISNUMBER(B762)),NOT(ISNUMBER(E762))),"",B762+E762)</f>
        <v/>
      </c>
      <c r="J762" s="18">
        <f>IF(A762&amp;""="","",SUMIFS('المدفوعات'!$C$6:$C$1005,'المدفوعات'!$B$6:$B$1005,A762&amp;""))</f>
        <v/>
      </c>
      <c r="K762" s="18">
        <f>IF(OR(A762&amp;""="",NOT(ISNUMBER(D762))),"",ROUND(D762-J762,2))</f>
        <v/>
      </c>
      <c r="L762" s="6">
        <f>IF(K762="","",IF(K762&lt;=0,"مسددة",IF(AND(ISNUMBER(I762),I762&lt;'الإعدادات'!$B$4),"متأخرة",IF(J762&gt;0,"مدفوعة جزئيًا","مستحقة"))))</f>
        <v/>
      </c>
      <c r="M762" s="21">
        <f>IF(L762="متأخرة",'الإعدادات'!$B$4-I762,"")</f>
        <v/>
      </c>
    </row>
    <row r="763">
      <c r="A763" s="5" t="n"/>
      <c r="B763" s="13" t="n"/>
      <c r="C763" s="5" t="n"/>
      <c r="D763" s="16" t="n"/>
      <c r="E763" s="14" t="n"/>
      <c r="F763" s="5" t="n"/>
      <c r="G763" s="6">
        <f>IF(C763&amp;""="","",IFERROR(INDEX('المشاريع'!$B$6:$B$205,MATCH(C763&amp;"",'المشاريع'!$A$6:$A$205,0))&amp;"","كود غير موجود"))</f>
        <v/>
      </c>
      <c r="H763" s="6">
        <f>IF(C763&amp;""="","",IFERROR(INDEX('المشاريع'!$C$6:$C$205,MATCH(C763&amp;"",'المشاريع'!$A$6:$A$205,0))&amp;"","كود غير موجود"))</f>
        <v/>
      </c>
      <c r="I763" s="20">
        <f>IF(OR(A763&amp;""="",NOT(ISNUMBER(B763)),NOT(ISNUMBER(E763))),"",B763+E763)</f>
        <v/>
      </c>
      <c r="J763" s="18">
        <f>IF(A763&amp;""="","",SUMIFS('المدفوعات'!$C$6:$C$1005,'المدفوعات'!$B$6:$B$1005,A763&amp;""))</f>
        <v/>
      </c>
      <c r="K763" s="18">
        <f>IF(OR(A763&amp;""="",NOT(ISNUMBER(D763))),"",ROUND(D763-J763,2))</f>
        <v/>
      </c>
      <c r="L763" s="6">
        <f>IF(K763="","",IF(K763&lt;=0,"مسددة",IF(AND(ISNUMBER(I763),I763&lt;'الإعدادات'!$B$4),"متأخرة",IF(J763&gt;0,"مدفوعة جزئيًا","مستحقة"))))</f>
        <v/>
      </c>
      <c r="M763" s="21">
        <f>IF(L763="متأخرة",'الإعدادات'!$B$4-I763,"")</f>
        <v/>
      </c>
    </row>
    <row r="764">
      <c r="A764" s="5" t="n"/>
      <c r="B764" s="13" t="n"/>
      <c r="C764" s="5" t="n"/>
      <c r="D764" s="16" t="n"/>
      <c r="E764" s="14" t="n"/>
      <c r="F764" s="5" t="n"/>
      <c r="G764" s="6">
        <f>IF(C764&amp;""="","",IFERROR(INDEX('المشاريع'!$B$6:$B$205,MATCH(C764&amp;"",'المشاريع'!$A$6:$A$205,0))&amp;"","كود غير موجود"))</f>
        <v/>
      </c>
      <c r="H764" s="6">
        <f>IF(C764&amp;""="","",IFERROR(INDEX('المشاريع'!$C$6:$C$205,MATCH(C764&amp;"",'المشاريع'!$A$6:$A$205,0))&amp;"","كود غير موجود"))</f>
        <v/>
      </c>
      <c r="I764" s="20">
        <f>IF(OR(A764&amp;""="",NOT(ISNUMBER(B764)),NOT(ISNUMBER(E764))),"",B764+E764)</f>
        <v/>
      </c>
      <c r="J764" s="18">
        <f>IF(A764&amp;""="","",SUMIFS('المدفوعات'!$C$6:$C$1005,'المدفوعات'!$B$6:$B$1005,A764&amp;""))</f>
        <v/>
      </c>
      <c r="K764" s="18">
        <f>IF(OR(A764&amp;""="",NOT(ISNUMBER(D764))),"",ROUND(D764-J764,2))</f>
        <v/>
      </c>
      <c r="L764" s="6">
        <f>IF(K764="","",IF(K764&lt;=0,"مسددة",IF(AND(ISNUMBER(I764),I764&lt;'الإعدادات'!$B$4),"متأخرة",IF(J764&gt;0,"مدفوعة جزئيًا","مستحقة"))))</f>
        <v/>
      </c>
      <c r="M764" s="21">
        <f>IF(L764="متأخرة",'الإعدادات'!$B$4-I764,"")</f>
        <v/>
      </c>
    </row>
    <row r="765">
      <c r="A765" s="5" t="n"/>
      <c r="B765" s="13" t="n"/>
      <c r="C765" s="5" t="n"/>
      <c r="D765" s="16" t="n"/>
      <c r="E765" s="14" t="n"/>
      <c r="F765" s="5" t="n"/>
      <c r="G765" s="6">
        <f>IF(C765&amp;""="","",IFERROR(INDEX('المشاريع'!$B$6:$B$205,MATCH(C765&amp;"",'المشاريع'!$A$6:$A$205,0))&amp;"","كود غير موجود"))</f>
        <v/>
      </c>
      <c r="H765" s="6">
        <f>IF(C765&amp;""="","",IFERROR(INDEX('المشاريع'!$C$6:$C$205,MATCH(C765&amp;"",'المشاريع'!$A$6:$A$205,0))&amp;"","كود غير موجود"))</f>
        <v/>
      </c>
      <c r="I765" s="20">
        <f>IF(OR(A765&amp;""="",NOT(ISNUMBER(B765)),NOT(ISNUMBER(E765))),"",B765+E765)</f>
        <v/>
      </c>
      <c r="J765" s="18">
        <f>IF(A765&amp;""="","",SUMIFS('المدفوعات'!$C$6:$C$1005,'المدفوعات'!$B$6:$B$1005,A765&amp;""))</f>
        <v/>
      </c>
      <c r="K765" s="18">
        <f>IF(OR(A765&amp;""="",NOT(ISNUMBER(D765))),"",ROUND(D765-J765,2))</f>
        <v/>
      </c>
      <c r="L765" s="6">
        <f>IF(K765="","",IF(K765&lt;=0,"مسددة",IF(AND(ISNUMBER(I765),I765&lt;'الإعدادات'!$B$4),"متأخرة",IF(J765&gt;0,"مدفوعة جزئيًا","مستحقة"))))</f>
        <v/>
      </c>
      <c r="M765" s="21">
        <f>IF(L765="متأخرة",'الإعدادات'!$B$4-I765,"")</f>
        <v/>
      </c>
    </row>
    <row r="766">
      <c r="A766" s="5" t="n"/>
      <c r="B766" s="13" t="n"/>
      <c r="C766" s="5" t="n"/>
      <c r="D766" s="16" t="n"/>
      <c r="E766" s="14" t="n"/>
      <c r="F766" s="5" t="n"/>
      <c r="G766" s="6">
        <f>IF(C766&amp;""="","",IFERROR(INDEX('المشاريع'!$B$6:$B$205,MATCH(C766&amp;"",'المشاريع'!$A$6:$A$205,0))&amp;"","كود غير موجود"))</f>
        <v/>
      </c>
      <c r="H766" s="6">
        <f>IF(C766&amp;""="","",IFERROR(INDEX('المشاريع'!$C$6:$C$205,MATCH(C766&amp;"",'المشاريع'!$A$6:$A$205,0))&amp;"","كود غير موجود"))</f>
        <v/>
      </c>
      <c r="I766" s="20">
        <f>IF(OR(A766&amp;""="",NOT(ISNUMBER(B766)),NOT(ISNUMBER(E766))),"",B766+E766)</f>
        <v/>
      </c>
      <c r="J766" s="18">
        <f>IF(A766&amp;""="","",SUMIFS('المدفوعات'!$C$6:$C$1005,'المدفوعات'!$B$6:$B$1005,A766&amp;""))</f>
        <v/>
      </c>
      <c r="K766" s="18">
        <f>IF(OR(A766&amp;""="",NOT(ISNUMBER(D766))),"",ROUND(D766-J766,2))</f>
        <v/>
      </c>
      <c r="L766" s="6">
        <f>IF(K766="","",IF(K766&lt;=0,"مسددة",IF(AND(ISNUMBER(I766),I766&lt;'الإعدادات'!$B$4),"متأخرة",IF(J766&gt;0,"مدفوعة جزئيًا","مستحقة"))))</f>
        <v/>
      </c>
      <c r="M766" s="21">
        <f>IF(L766="متأخرة",'الإعدادات'!$B$4-I766,"")</f>
        <v/>
      </c>
    </row>
    <row r="767">
      <c r="A767" s="5" t="n"/>
      <c r="B767" s="13" t="n"/>
      <c r="C767" s="5" t="n"/>
      <c r="D767" s="16" t="n"/>
      <c r="E767" s="14" t="n"/>
      <c r="F767" s="5" t="n"/>
      <c r="G767" s="6">
        <f>IF(C767&amp;""="","",IFERROR(INDEX('المشاريع'!$B$6:$B$205,MATCH(C767&amp;"",'المشاريع'!$A$6:$A$205,0))&amp;"","كود غير موجود"))</f>
        <v/>
      </c>
      <c r="H767" s="6">
        <f>IF(C767&amp;""="","",IFERROR(INDEX('المشاريع'!$C$6:$C$205,MATCH(C767&amp;"",'المشاريع'!$A$6:$A$205,0))&amp;"","كود غير موجود"))</f>
        <v/>
      </c>
      <c r="I767" s="20">
        <f>IF(OR(A767&amp;""="",NOT(ISNUMBER(B767)),NOT(ISNUMBER(E767))),"",B767+E767)</f>
        <v/>
      </c>
      <c r="J767" s="18">
        <f>IF(A767&amp;""="","",SUMIFS('المدفوعات'!$C$6:$C$1005,'المدفوعات'!$B$6:$B$1005,A767&amp;""))</f>
        <v/>
      </c>
      <c r="K767" s="18">
        <f>IF(OR(A767&amp;""="",NOT(ISNUMBER(D767))),"",ROUND(D767-J767,2))</f>
        <v/>
      </c>
      <c r="L767" s="6">
        <f>IF(K767="","",IF(K767&lt;=0,"مسددة",IF(AND(ISNUMBER(I767),I767&lt;'الإعدادات'!$B$4),"متأخرة",IF(J767&gt;0,"مدفوعة جزئيًا","مستحقة"))))</f>
        <v/>
      </c>
      <c r="M767" s="21">
        <f>IF(L767="متأخرة",'الإعدادات'!$B$4-I767,"")</f>
        <v/>
      </c>
    </row>
    <row r="768">
      <c r="A768" s="5" t="n"/>
      <c r="B768" s="13" t="n"/>
      <c r="C768" s="5" t="n"/>
      <c r="D768" s="16" t="n"/>
      <c r="E768" s="14" t="n"/>
      <c r="F768" s="5" t="n"/>
      <c r="G768" s="6">
        <f>IF(C768&amp;""="","",IFERROR(INDEX('المشاريع'!$B$6:$B$205,MATCH(C768&amp;"",'المشاريع'!$A$6:$A$205,0))&amp;"","كود غير موجود"))</f>
        <v/>
      </c>
      <c r="H768" s="6">
        <f>IF(C768&amp;""="","",IFERROR(INDEX('المشاريع'!$C$6:$C$205,MATCH(C768&amp;"",'المشاريع'!$A$6:$A$205,0))&amp;"","كود غير موجود"))</f>
        <v/>
      </c>
      <c r="I768" s="20">
        <f>IF(OR(A768&amp;""="",NOT(ISNUMBER(B768)),NOT(ISNUMBER(E768))),"",B768+E768)</f>
        <v/>
      </c>
      <c r="J768" s="18">
        <f>IF(A768&amp;""="","",SUMIFS('المدفوعات'!$C$6:$C$1005,'المدفوعات'!$B$6:$B$1005,A768&amp;""))</f>
        <v/>
      </c>
      <c r="K768" s="18">
        <f>IF(OR(A768&amp;""="",NOT(ISNUMBER(D768))),"",ROUND(D768-J768,2))</f>
        <v/>
      </c>
      <c r="L768" s="6">
        <f>IF(K768="","",IF(K768&lt;=0,"مسددة",IF(AND(ISNUMBER(I768),I768&lt;'الإعدادات'!$B$4),"متأخرة",IF(J768&gt;0,"مدفوعة جزئيًا","مستحقة"))))</f>
        <v/>
      </c>
      <c r="M768" s="21">
        <f>IF(L768="متأخرة",'الإعدادات'!$B$4-I768,"")</f>
        <v/>
      </c>
    </row>
    <row r="769">
      <c r="A769" s="5" t="n"/>
      <c r="B769" s="13" t="n"/>
      <c r="C769" s="5" t="n"/>
      <c r="D769" s="16" t="n"/>
      <c r="E769" s="14" t="n"/>
      <c r="F769" s="5" t="n"/>
      <c r="G769" s="6">
        <f>IF(C769&amp;""="","",IFERROR(INDEX('المشاريع'!$B$6:$B$205,MATCH(C769&amp;"",'المشاريع'!$A$6:$A$205,0))&amp;"","كود غير موجود"))</f>
        <v/>
      </c>
      <c r="H769" s="6">
        <f>IF(C769&amp;""="","",IFERROR(INDEX('المشاريع'!$C$6:$C$205,MATCH(C769&amp;"",'المشاريع'!$A$6:$A$205,0))&amp;"","كود غير موجود"))</f>
        <v/>
      </c>
      <c r="I769" s="20">
        <f>IF(OR(A769&amp;""="",NOT(ISNUMBER(B769)),NOT(ISNUMBER(E769))),"",B769+E769)</f>
        <v/>
      </c>
      <c r="J769" s="18">
        <f>IF(A769&amp;""="","",SUMIFS('المدفوعات'!$C$6:$C$1005,'المدفوعات'!$B$6:$B$1005,A769&amp;""))</f>
        <v/>
      </c>
      <c r="K769" s="18">
        <f>IF(OR(A769&amp;""="",NOT(ISNUMBER(D769))),"",ROUND(D769-J769,2))</f>
        <v/>
      </c>
      <c r="L769" s="6">
        <f>IF(K769="","",IF(K769&lt;=0,"مسددة",IF(AND(ISNUMBER(I769),I769&lt;'الإعدادات'!$B$4),"متأخرة",IF(J769&gt;0,"مدفوعة جزئيًا","مستحقة"))))</f>
        <v/>
      </c>
      <c r="M769" s="21">
        <f>IF(L769="متأخرة",'الإعدادات'!$B$4-I769,"")</f>
        <v/>
      </c>
    </row>
    <row r="770">
      <c r="A770" s="5" t="n"/>
      <c r="B770" s="13" t="n"/>
      <c r="C770" s="5" t="n"/>
      <c r="D770" s="16" t="n"/>
      <c r="E770" s="14" t="n"/>
      <c r="F770" s="5" t="n"/>
      <c r="G770" s="6">
        <f>IF(C770&amp;""="","",IFERROR(INDEX('المشاريع'!$B$6:$B$205,MATCH(C770&amp;"",'المشاريع'!$A$6:$A$205,0))&amp;"","كود غير موجود"))</f>
        <v/>
      </c>
      <c r="H770" s="6">
        <f>IF(C770&amp;""="","",IFERROR(INDEX('المشاريع'!$C$6:$C$205,MATCH(C770&amp;"",'المشاريع'!$A$6:$A$205,0))&amp;"","كود غير موجود"))</f>
        <v/>
      </c>
      <c r="I770" s="20">
        <f>IF(OR(A770&amp;""="",NOT(ISNUMBER(B770)),NOT(ISNUMBER(E770))),"",B770+E770)</f>
        <v/>
      </c>
      <c r="J770" s="18">
        <f>IF(A770&amp;""="","",SUMIFS('المدفوعات'!$C$6:$C$1005,'المدفوعات'!$B$6:$B$1005,A770&amp;""))</f>
        <v/>
      </c>
      <c r="K770" s="18">
        <f>IF(OR(A770&amp;""="",NOT(ISNUMBER(D770))),"",ROUND(D770-J770,2))</f>
        <v/>
      </c>
      <c r="L770" s="6">
        <f>IF(K770="","",IF(K770&lt;=0,"مسددة",IF(AND(ISNUMBER(I770),I770&lt;'الإعدادات'!$B$4),"متأخرة",IF(J770&gt;0,"مدفوعة جزئيًا","مستحقة"))))</f>
        <v/>
      </c>
      <c r="M770" s="21">
        <f>IF(L770="متأخرة",'الإعدادات'!$B$4-I770,"")</f>
        <v/>
      </c>
    </row>
    <row r="771">
      <c r="A771" s="5" t="n"/>
      <c r="B771" s="13" t="n"/>
      <c r="C771" s="5" t="n"/>
      <c r="D771" s="16" t="n"/>
      <c r="E771" s="14" t="n"/>
      <c r="F771" s="5" t="n"/>
      <c r="G771" s="6">
        <f>IF(C771&amp;""="","",IFERROR(INDEX('المشاريع'!$B$6:$B$205,MATCH(C771&amp;"",'المشاريع'!$A$6:$A$205,0))&amp;"","كود غير موجود"))</f>
        <v/>
      </c>
      <c r="H771" s="6">
        <f>IF(C771&amp;""="","",IFERROR(INDEX('المشاريع'!$C$6:$C$205,MATCH(C771&amp;"",'المشاريع'!$A$6:$A$205,0))&amp;"","كود غير موجود"))</f>
        <v/>
      </c>
      <c r="I771" s="20">
        <f>IF(OR(A771&amp;""="",NOT(ISNUMBER(B771)),NOT(ISNUMBER(E771))),"",B771+E771)</f>
        <v/>
      </c>
      <c r="J771" s="18">
        <f>IF(A771&amp;""="","",SUMIFS('المدفوعات'!$C$6:$C$1005,'المدفوعات'!$B$6:$B$1005,A771&amp;""))</f>
        <v/>
      </c>
      <c r="K771" s="18">
        <f>IF(OR(A771&amp;""="",NOT(ISNUMBER(D771))),"",ROUND(D771-J771,2))</f>
        <v/>
      </c>
      <c r="L771" s="6">
        <f>IF(K771="","",IF(K771&lt;=0,"مسددة",IF(AND(ISNUMBER(I771),I771&lt;'الإعدادات'!$B$4),"متأخرة",IF(J771&gt;0,"مدفوعة جزئيًا","مستحقة"))))</f>
        <v/>
      </c>
      <c r="M771" s="21">
        <f>IF(L771="متأخرة",'الإعدادات'!$B$4-I771,"")</f>
        <v/>
      </c>
    </row>
    <row r="772">
      <c r="A772" s="5" t="n"/>
      <c r="B772" s="13" t="n"/>
      <c r="C772" s="5" t="n"/>
      <c r="D772" s="16" t="n"/>
      <c r="E772" s="14" t="n"/>
      <c r="F772" s="5" t="n"/>
      <c r="G772" s="6">
        <f>IF(C772&amp;""="","",IFERROR(INDEX('المشاريع'!$B$6:$B$205,MATCH(C772&amp;"",'المشاريع'!$A$6:$A$205,0))&amp;"","كود غير موجود"))</f>
        <v/>
      </c>
      <c r="H772" s="6">
        <f>IF(C772&amp;""="","",IFERROR(INDEX('المشاريع'!$C$6:$C$205,MATCH(C772&amp;"",'المشاريع'!$A$6:$A$205,0))&amp;"","كود غير موجود"))</f>
        <v/>
      </c>
      <c r="I772" s="20">
        <f>IF(OR(A772&amp;""="",NOT(ISNUMBER(B772)),NOT(ISNUMBER(E772))),"",B772+E772)</f>
        <v/>
      </c>
      <c r="J772" s="18">
        <f>IF(A772&amp;""="","",SUMIFS('المدفوعات'!$C$6:$C$1005,'المدفوعات'!$B$6:$B$1005,A772&amp;""))</f>
        <v/>
      </c>
      <c r="K772" s="18">
        <f>IF(OR(A772&amp;""="",NOT(ISNUMBER(D772))),"",ROUND(D772-J772,2))</f>
        <v/>
      </c>
      <c r="L772" s="6">
        <f>IF(K772="","",IF(K772&lt;=0,"مسددة",IF(AND(ISNUMBER(I772),I772&lt;'الإعدادات'!$B$4),"متأخرة",IF(J772&gt;0,"مدفوعة جزئيًا","مستحقة"))))</f>
        <v/>
      </c>
      <c r="M772" s="21">
        <f>IF(L772="متأخرة",'الإعدادات'!$B$4-I772,"")</f>
        <v/>
      </c>
    </row>
    <row r="773">
      <c r="A773" s="5" t="n"/>
      <c r="B773" s="13" t="n"/>
      <c r="C773" s="5" t="n"/>
      <c r="D773" s="16" t="n"/>
      <c r="E773" s="14" t="n"/>
      <c r="F773" s="5" t="n"/>
      <c r="G773" s="6">
        <f>IF(C773&amp;""="","",IFERROR(INDEX('المشاريع'!$B$6:$B$205,MATCH(C773&amp;"",'المشاريع'!$A$6:$A$205,0))&amp;"","كود غير موجود"))</f>
        <v/>
      </c>
      <c r="H773" s="6">
        <f>IF(C773&amp;""="","",IFERROR(INDEX('المشاريع'!$C$6:$C$205,MATCH(C773&amp;"",'المشاريع'!$A$6:$A$205,0))&amp;"","كود غير موجود"))</f>
        <v/>
      </c>
      <c r="I773" s="20">
        <f>IF(OR(A773&amp;""="",NOT(ISNUMBER(B773)),NOT(ISNUMBER(E773))),"",B773+E773)</f>
        <v/>
      </c>
      <c r="J773" s="18">
        <f>IF(A773&amp;""="","",SUMIFS('المدفوعات'!$C$6:$C$1005,'المدفوعات'!$B$6:$B$1005,A773&amp;""))</f>
        <v/>
      </c>
      <c r="K773" s="18">
        <f>IF(OR(A773&amp;""="",NOT(ISNUMBER(D773))),"",ROUND(D773-J773,2))</f>
        <v/>
      </c>
      <c r="L773" s="6">
        <f>IF(K773="","",IF(K773&lt;=0,"مسددة",IF(AND(ISNUMBER(I773),I773&lt;'الإعدادات'!$B$4),"متأخرة",IF(J773&gt;0,"مدفوعة جزئيًا","مستحقة"))))</f>
        <v/>
      </c>
      <c r="M773" s="21">
        <f>IF(L773="متأخرة",'الإعدادات'!$B$4-I773,"")</f>
        <v/>
      </c>
    </row>
    <row r="774">
      <c r="A774" s="5" t="n"/>
      <c r="B774" s="13" t="n"/>
      <c r="C774" s="5" t="n"/>
      <c r="D774" s="16" t="n"/>
      <c r="E774" s="14" t="n"/>
      <c r="F774" s="5" t="n"/>
      <c r="G774" s="6">
        <f>IF(C774&amp;""="","",IFERROR(INDEX('المشاريع'!$B$6:$B$205,MATCH(C774&amp;"",'المشاريع'!$A$6:$A$205,0))&amp;"","كود غير موجود"))</f>
        <v/>
      </c>
      <c r="H774" s="6">
        <f>IF(C774&amp;""="","",IFERROR(INDEX('المشاريع'!$C$6:$C$205,MATCH(C774&amp;"",'المشاريع'!$A$6:$A$205,0))&amp;"","كود غير موجود"))</f>
        <v/>
      </c>
      <c r="I774" s="20">
        <f>IF(OR(A774&amp;""="",NOT(ISNUMBER(B774)),NOT(ISNUMBER(E774))),"",B774+E774)</f>
        <v/>
      </c>
      <c r="J774" s="18">
        <f>IF(A774&amp;""="","",SUMIFS('المدفوعات'!$C$6:$C$1005,'المدفوعات'!$B$6:$B$1005,A774&amp;""))</f>
        <v/>
      </c>
      <c r="K774" s="18">
        <f>IF(OR(A774&amp;""="",NOT(ISNUMBER(D774))),"",ROUND(D774-J774,2))</f>
        <v/>
      </c>
      <c r="L774" s="6">
        <f>IF(K774="","",IF(K774&lt;=0,"مسددة",IF(AND(ISNUMBER(I774),I774&lt;'الإعدادات'!$B$4),"متأخرة",IF(J774&gt;0,"مدفوعة جزئيًا","مستحقة"))))</f>
        <v/>
      </c>
      <c r="M774" s="21">
        <f>IF(L774="متأخرة",'الإعدادات'!$B$4-I774,"")</f>
        <v/>
      </c>
    </row>
    <row r="775">
      <c r="A775" s="5" t="n"/>
      <c r="B775" s="13" t="n"/>
      <c r="C775" s="5" t="n"/>
      <c r="D775" s="16" t="n"/>
      <c r="E775" s="14" t="n"/>
      <c r="F775" s="5" t="n"/>
      <c r="G775" s="6">
        <f>IF(C775&amp;""="","",IFERROR(INDEX('المشاريع'!$B$6:$B$205,MATCH(C775&amp;"",'المشاريع'!$A$6:$A$205,0))&amp;"","كود غير موجود"))</f>
        <v/>
      </c>
      <c r="H775" s="6">
        <f>IF(C775&amp;""="","",IFERROR(INDEX('المشاريع'!$C$6:$C$205,MATCH(C775&amp;"",'المشاريع'!$A$6:$A$205,0))&amp;"","كود غير موجود"))</f>
        <v/>
      </c>
      <c r="I775" s="20">
        <f>IF(OR(A775&amp;""="",NOT(ISNUMBER(B775)),NOT(ISNUMBER(E775))),"",B775+E775)</f>
        <v/>
      </c>
      <c r="J775" s="18">
        <f>IF(A775&amp;""="","",SUMIFS('المدفوعات'!$C$6:$C$1005,'المدفوعات'!$B$6:$B$1005,A775&amp;""))</f>
        <v/>
      </c>
      <c r="K775" s="18">
        <f>IF(OR(A775&amp;""="",NOT(ISNUMBER(D775))),"",ROUND(D775-J775,2))</f>
        <v/>
      </c>
      <c r="L775" s="6">
        <f>IF(K775="","",IF(K775&lt;=0,"مسددة",IF(AND(ISNUMBER(I775),I775&lt;'الإعدادات'!$B$4),"متأخرة",IF(J775&gt;0,"مدفوعة جزئيًا","مستحقة"))))</f>
        <v/>
      </c>
      <c r="M775" s="21">
        <f>IF(L775="متأخرة",'الإعدادات'!$B$4-I775,"")</f>
        <v/>
      </c>
    </row>
    <row r="776">
      <c r="A776" s="5" t="n"/>
      <c r="B776" s="13" t="n"/>
      <c r="C776" s="5" t="n"/>
      <c r="D776" s="16" t="n"/>
      <c r="E776" s="14" t="n"/>
      <c r="F776" s="5" t="n"/>
      <c r="G776" s="6">
        <f>IF(C776&amp;""="","",IFERROR(INDEX('المشاريع'!$B$6:$B$205,MATCH(C776&amp;"",'المشاريع'!$A$6:$A$205,0))&amp;"","كود غير موجود"))</f>
        <v/>
      </c>
      <c r="H776" s="6">
        <f>IF(C776&amp;""="","",IFERROR(INDEX('المشاريع'!$C$6:$C$205,MATCH(C776&amp;"",'المشاريع'!$A$6:$A$205,0))&amp;"","كود غير موجود"))</f>
        <v/>
      </c>
      <c r="I776" s="20">
        <f>IF(OR(A776&amp;""="",NOT(ISNUMBER(B776)),NOT(ISNUMBER(E776))),"",B776+E776)</f>
        <v/>
      </c>
      <c r="J776" s="18">
        <f>IF(A776&amp;""="","",SUMIFS('المدفوعات'!$C$6:$C$1005,'المدفوعات'!$B$6:$B$1005,A776&amp;""))</f>
        <v/>
      </c>
      <c r="K776" s="18">
        <f>IF(OR(A776&amp;""="",NOT(ISNUMBER(D776))),"",ROUND(D776-J776,2))</f>
        <v/>
      </c>
      <c r="L776" s="6">
        <f>IF(K776="","",IF(K776&lt;=0,"مسددة",IF(AND(ISNUMBER(I776),I776&lt;'الإعدادات'!$B$4),"متأخرة",IF(J776&gt;0,"مدفوعة جزئيًا","مستحقة"))))</f>
        <v/>
      </c>
      <c r="M776" s="21">
        <f>IF(L776="متأخرة",'الإعدادات'!$B$4-I776,"")</f>
        <v/>
      </c>
    </row>
    <row r="777">
      <c r="A777" s="5" t="n"/>
      <c r="B777" s="13" t="n"/>
      <c r="C777" s="5" t="n"/>
      <c r="D777" s="16" t="n"/>
      <c r="E777" s="14" t="n"/>
      <c r="F777" s="5" t="n"/>
      <c r="G777" s="6">
        <f>IF(C777&amp;""="","",IFERROR(INDEX('المشاريع'!$B$6:$B$205,MATCH(C777&amp;"",'المشاريع'!$A$6:$A$205,0))&amp;"","كود غير موجود"))</f>
        <v/>
      </c>
      <c r="H777" s="6">
        <f>IF(C777&amp;""="","",IFERROR(INDEX('المشاريع'!$C$6:$C$205,MATCH(C777&amp;"",'المشاريع'!$A$6:$A$205,0))&amp;"","كود غير موجود"))</f>
        <v/>
      </c>
      <c r="I777" s="20">
        <f>IF(OR(A777&amp;""="",NOT(ISNUMBER(B777)),NOT(ISNUMBER(E777))),"",B777+E777)</f>
        <v/>
      </c>
      <c r="J777" s="18">
        <f>IF(A777&amp;""="","",SUMIFS('المدفوعات'!$C$6:$C$1005,'المدفوعات'!$B$6:$B$1005,A777&amp;""))</f>
        <v/>
      </c>
      <c r="K777" s="18">
        <f>IF(OR(A777&amp;""="",NOT(ISNUMBER(D777))),"",ROUND(D777-J777,2))</f>
        <v/>
      </c>
      <c r="L777" s="6">
        <f>IF(K777="","",IF(K777&lt;=0,"مسددة",IF(AND(ISNUMBER(I777),I777&lt;'الإعدادات'!$B$4),"متأخرة",IF(J777&gt;0,"مدفوعة جزئيًا","مستحقة"))))</f>
        <v/>
      </c>
      <c r="M777" s="21">
        <f>IF(L777="متأخرة",'الإعدادات'!$B$4-I777,"")</f>
        <v/>
      </c>
    </row>
    <row r="778">
      <c r="A778" s="5" t="n"/>
      <c r="B778" s="13" t="n"/>
      <c r="C778" s="5" t="n"/>
      <c r="D778" s="16" t="n"/>
      <c r="E778" s="14" t="n"/>
      <c r="F778" s="5" t="n"/>
      <c r="G778" s="6">
        <f>IF(C778&amp;""="","",IFERROR(INDEX('المشاريع'!$B$6:$B$205,MATCH(C778&amp;"",'المشاريع'!$A$6:$A$205,0))&amp;"","كود غير موجود"))</f>
        <v/>
      </c>
      <c r="H778" s="6">
        <f>IF(C778&amp;""="","",IFERROR(INDEX('المشاريع'!$C$6:$C$205,MATCH(C778&amp;"",'المشاريع'!$A$6:$A$205,0))&amp;"","كود غير موجود"))</f>
        <v/>
      </c>
      <c r="I778" s="20">
        <f>IF(OR(A778&amp;""="",NOT(ISNUMBER(B778)),NOT(ISNUMBER(E778))),"",B778+E778)</f>
        <v/>
      </c>
      <c r="J778" s="18">
        <f>IF(A778&amp;""="","",SUMIFS('المدفوعات'!$C$6:$C$1005,'المدفوعات'!$B$6:$B$1005,A778&amp;""))</f>
        <v/>
      </c>
      <c r="K778" s="18">
        <f>IF(OR(A778&amp;""="",NOT(ISNUMBER(D778))),"",ROUND(D778-J778,2))</f>
        <v/>
      </c>
      <c r="L778" s="6">
        <f>IF(K778="","",IF(K778&lt;=0,"مسددة",IF(AND(ISNUMBER(I778),I778&lt;'الإعدادات'!$B$4),"متأخرة",IF(J778&gt;0,"مدفوعة جزئيًا","مستحقة"))))</f>
        <v/>
      </c>
      <c r="M778" s="21">
        <f>IF(L778="متأخرة",'الإعدادات'!$B$4-I778,"")</f>
        <v/>
      </c>
    </row>
    <row r="779">
      <c r="A779" s="5" t="n"/>
      <c r="B779" s="13" t="n"/>
      <c r="C779" s="5" t="n"/>
      <c r="D779" s="16" t="n"/>
      <c r="E779" s="14" t="n"/>
      <c r="F779" s="5" t="n"/>
      <c r="G779" s="6">
        <f>IF(C779&amp;""="","",IFERROR(INDEX('المشاريع'!$B$6:$B$205,MATCH(C779&amp;"",'المشاريع'!$A$6:$A$205,0))&amp;"","كود غير موجود"))</f>
        <v/>
      </c>
      <c r="H779" s="6">
        <f>IF(C779&amp;""="","",IFERROR(INDEX('المشاريع'!$C$6:$C$205,MATCH(C779&amp;"",'المشاريع'!$A$6:$A$205,0))&amp;"","كود غير موجود"))</f>
        <v/>
      </c>
      <c r="I779" s="20">
        <f>IF(OR(A779&amp;""="",NOT(ISNUMBER(B779)),NOT(ISNUMBER(E779))),"",B779+E779)</f>
        <v/>
      </c>
      <c r="J779" s="18">
        <f>IF(A779&amp;""="","",SUMIFS('المدفوعات'!$C$6:$C$1005,'المدفوعات'!$B$6:$B$1005,A779&amp;""))</f>
        <v/>
      </c>
      <c r="K779" s="18">
        <f>IF(OR(A779&amp;""="",NOT(ISNUMBER(D779))),"",ROUND(D779-J779,2))</f>
        <v/>
      </c>
      <c r="L779" s="6">
        <f>IF(K779="","",IF(K779&lt;=0,"مسددة",IF(AND(ISNUMBER(I779),I779&lt;'الإعدادات'!$B$4),"متأخرة",IF(J779&gt;0,"مدفوعة جزئيًا","مستحقة"))))</f>
        <v/>
      </c>
      <c r="M779" s="21">
        <f>IF(L779="متأخرة",'الإعدادات'!$B$4-I779,"")</f>
        <v/>
      </c>
    </row>
    <row r="780">
      <c r="A780" s="5" t="n"/>
      <c r="B780" s="13" t="n"/>
      <c r="C780" s="5" t="n"/>
      <c r="D780" s="16" t="n"/>
      <c r="E780" s="14" t="n"/>
      <c r="F780" s="5" t="n"/>
      <c r="G780" s="6">
        <f>IF(C780&amp;""="","",IFERROR(INDEX('المشاريع'!$B$6:$B$205,MATCH(C780&amp;"",'المشاريع'!$A$6:$A$205,0))&amp;"","كود غير موجود"))</f>
        <v/>
      </c>
      <c r="H780" s="6">
        <f>IF(C780&amp;""="","",IFERROR(INDEX('المشاريع'!$C$6:$C$205,MATCH(C780&amp;"",'المشاريع'!$A$6:$A$205,0))&amp;"","كود غير موجود"))</f>
        <v/>
      </c>
      <c r="I780" s="20">
        <f>IF(OR(A780&amp;""="",NOT(ISNUMBER(B780)),NOT(ISNUMBER(E780))),"",B780+E780)</f>
        <v/>
      </c>
      <c r="J780" s="18">
        <f>IF(A780&amp;""="","",SUMIFS('المدفوعات'!$C$6:$C$1005,'المدفوعات'!$B$6:$B$1005,A780&amp;""))</f>
        <v/>
      </c>
      <c r="K780" s="18">
        <f>IF(OR(A780&amp;""="",NOT(ISNUMBER(D780))),"",ROUND(D780-J780,2))</f>
        <v/>
      </c>
      <c r="L780" s="6">
        <f>IF(K780="","",IF(K780&lt;=0,"مسددة",IF(AND(ISNUMBER(I780),I780&lt;'الإعدادات'!$B$4),"متأخرة",IF(J780&gt;0,"مدفوعة جزئيًا","مستحقة"))))</f>
        <v/>
      </c>
      <c r="M780" s="21">
        <f>IF(L780="متأخرة",'الإعدادات'!$B$4-I780,"")</f>
        <v/>
      </c>
    </row>
    <row r="781">
      <c r="A781" s="5" t="n"/>
      <c r="B781" s="13" t="n"/>
      <c r="C781" s="5" t="n"/>
      <c r="D781" s="16" t="n"/>
      <c r="E781" s="14" t="n"/>
      <c r="F781" s="5" t="n"/>
      <c r="G781" s="6">
        <f>IF(C781&amp;""="","",IFERROR(INDEX('المشاريع'!$B$6:$B$205,MATCH(C781&amp;"",'المشاريع'!$A$6:$A$205,0))&amp;"","كود غير موجود"))</f>
        <v/>
      </c>
      <c r="H781" s="6">
        <f>IF(C781&amp;""="","",IFERROR(INDEX('المشاريع'!$C$6:$C$205,MATCH(C781&amp;"",'المشاريع'!$A$6:$A$205,0))&amp;"","كود غير موجود"))</f>
        <v/>
      </c>
      <c r="I781" s="20">
        <f>IF(OR(A781&amp;""="",NOT(ISNUMBER(B781)),NOT(ISNUMBER(E781))),"",B781+E781)</f>
        <v/>
      </c>
      <c r="J781" s="18">
        <f>IF(A781&amp;""="","",SUMIFS('المدفوعات'!$C$6:$C$1005,'المدفوعات'!$B$6:$B$1005,A781&amp;""))</f>
        <v/>
      </c>
      <c r="K781" s="18">
        <f>IF(OR(A781&amp;""="",NOT(ISNUMBER(D781))),"",ROUND(D781-J781,2))</f>
        <v/>
      </c>
      <c r="L781" s="6">
        <f>IF(K781="","",IF(K781&lt;=0,"مسددة",IF(AND(ISNUMBER(I781),I781&lt;'الإعدادات'!$B$4),"متأخرة",IF(J781&gt;0,"مدفوعة جزئيًا","مستحقة"))))</f>
        <v/>
      </c>
      <c r="M781" s="21">
        <f>IF(L781="متأخرة",'الإعدادات'!$B$4-I781,"")</f>
        <v/>
      </c>
    </row>
    <row r="782">
      <c r="A782" s="5" t="n"/>
      <c r="B782" s="13" t="n"/>
      <c r="C782" s="5" t="n"/>
      <c r="D782" s="16" t="n"/>
      <c r="E782" s="14" t="n"/>
      <c r="F782" s="5" t="n"/>
      <c r="G782" s="6">
        <f>IF(C782&amp;""="","",IFERROR(INDEX('المشاريع'!$B$6:$B$205,MATCH(C782&amp;"",'المشاريع'!$A$6:$A$205,0))&amp;"","كود غير موجود"))</f>
        <v/>
      </c>
      <c r="H782" s="6">
        <f>IF(C782&amp;""="","",IFERROR(INDEX('المشاريع'!$C$6:$C$205,MATCH(C782&amp;"",'المشاريع'!$A$6:$A$205,0))&amp;"","كود غير موجود"))</f>
        <v/>
      </c>
      <c r="I782" s="20">
        <f>IF(OR(A782&amp;""="",NOT(ISNUMBER(B782)),NOT(ISNUMBER(E782))),"",B782+E782)</f>
        <v/>
      </c>
      <c r="J782" s="18">
        <f>IF(A782&amp;""="","",SUMIFS('المدفوعات'!$C$6:$C$1005,'المدفوعات'!$B$6:$B$1005,A782&amp;""))</f>
        <v/>
      </c>
      <c r="K782" s="18">
        <f>IF(OR(A782&amp;""="",NOT(ISNUMBER(D782))),"",ROUND(D782-J782,2))</f>
        <v/>
      </c>
      <c r="L782" s="6">
        <f>IF(K782="","",IF(K782&lt;=0,"مسددة",IF(AND(ISNUMBER(I782),I782&lt;'الإعدادات'!$B$4),"متأخرة",IF(J782&gt;0,"مدفوعة جزئيًا","مستحقة"))))</f>
        <v/>
      </c>
      <c r="M782" s="21">
        <f>IF(L782="متأخرة",'الإعدادات'!$B$4-I782,"")</f>
        <v/>
      </c>
    </row>
    <row r="783">
      <c r="A783" s="5" t="n"/>
      <c r="B783" s="13" t="n"/>
      <c r="C783" s="5" t="n"/>
      <c r="D783" s="16" t="n"/>
      <c r="E783" s="14" t="n"/>
      <c r="F783" s="5" t="n"/>
      <c r="G783" s="6">
        <f>IF(C783&amp;""="","",IFERROR(INDEX('المشاريع'!$B$6:$B$205,MATCH(C783&amp;"",'المشاريع'!$A$6:$A$205,0))&amp;"","كود غير موجود"))</f>
        <v/>
      </c>
      <c r="H783" s="6">
        <f>IF(C783&amp;""="","",IFERROR(INDEX('المشاريع'!$C$6:$C$205,MATCH(C783&amp;"",'المشاريع'!$A$6:$A$205,0))&amp;"","كود غير موجود"))</f>
        <v/>
      </c>
      <c r="I783" s="20">
        <f>IF(OR(A783&amp;""="",NOT(ISNUMBER(B783)),NOT(ISNUMBER(E783))),"",B783+E783)</f>
        <v/>
      </c>
      <c r="J783" s="18">
        <f>IF(A783&amp;""="","",SUMIFS('المدفوعات'!$C$6:$C$1005,'المدفوعات'!$B$6:$B$1005,A783&amp;""))</f>
        <v/>
      </c>
      <c r="K783" s="18">
        <f>IF(OR(A783&amp;""="",NOT(ISNUMBER(D783))),"",ROUND(D783-J783,2))</f>
        <v/>
      </c>
      <c r="L783" s="6">
        <f>IF(K783="","",IF(K783&lt;=0,"مسددة",IF(AND(ISNUMBER(I783),I783&lt;'الإعدادات'!$B$4),"متأخرة",IF(J783&gt;0,"مدفوعة جزئيًا","مستحقة"))))</f>
        <v/>
      </c>
      <c r="M783" s="21">
        <f>IF(L783="متأخرة",'الإعدادات'!$B$4-I783,"")</f>
        <v/>
      </c>
    </row>
    <row r="784">
      <c r="A784" s="5" t="n"/>
      <c r="B784" s="13" t="n"/>
      <c r="C784" s="5" t="n"/>
      <c r="D784" s="16" t="n"/>
      <c r="E784" s="14" t="n"/>
      <c r="F784" s="5" t="n"/>
      <c r="G784" s="6">
        <f>IF(C784&amp;""="","",IFERROR(INDEX('المشاريع'!$B$6:$B$205,MATCH(C784&amp;"",'المشاريع'!$A$6:$A$205,0))&amp;"","كود غير موجود"))</f>
        <v/>
      </c>
      <c r="H784" s="6">
        <f>IF(C784&amp;""="","",IFERROR(INDEX('المشاريع'!$C$6:$C$205,MATCH(C784&amp;"",'المشاريع'!$A$6:$A$205,0))&amp;"","كود غير موجود"))</f>
        <v/>
      </c>
      <c r="I784" s="20">
        <f>IF(OR(A784&amp;""="",NOT(ISNUMBER(B784)),NOT(ISNUMBER(E784))),"",B784+E784)</f>
        <v/>
      </c>
      <c r="J784" s="18">
        <f>IF(A784&amp;""="","",SUMIFS('المدفوعات'!$C$6:$C$1005,'المدفوعات'!$B$6:$B$1005,A784&amp;""))</f>
        <v/>
      </c>
      <c r="K784" s="18">
        <f>IF(OR(A784&amp;""="",NOT(ISNUMBER(D784))),"",ROUND(D784-J784,2))</f>
        <v/>
      </c>
      <c r="L784" s="6">
        <f>IF(K784="","",IF(K784&lt;=0,"مسددة",IF(AND(ISNUMBER(I784),I784&lt;'الإعدادات'!$B$4),"متأخرة",IF(J784&gt;0,"مدفوعة جزئيًا","مستحقة"))))</f>
        <v/>
      </c>
      <c r="M784" s="21">
        <f>IF(L784="متأخرة",'الإعدادات'!$B$4-I784,"")</f>
        <v/>
      </c>
    </row>
    <row r="785">
      <c r="A785" s="5" t="n"/>
      <c r="B785" s="13" t="n"/>
      <c r="C785" s="5" t="n"/>
      <c r="D785" s="16" t="n"/>
      <c r="E785" s="14" t="n"/>
      <c r="F785" s="5" t="n"/>
      <c r="G785" s="6">
        <f>IF(C785&amp;""="","",IFERROR(INDEX('المشاريع'!$B$6:$B$205,MATCH(C785&amp;"",'المشاريع'!$A$6:$A$205,0))&amp;"","كود غير موجود"))</f>
        <v/>
      </c>
      <c r="H785" s="6">
        <f>IF(C785&amp;""="","",IFERROR(INDEX('المشاريع'!$C$6:$C$205,MATCH(C785&amp;"",'المشاريع'!$A$6:$A$205,0))&amp;"","كود غير موجود"))</f>
        <v/>
      </c>
      <c r="I785" s="20">
        <f>IF(OR(A785&amp;""="",NOT(ISNUMBER(B785)),NOT(ISNUMBER(E785))),"",B785+E785)</f>
        <v/>
      </c>
      <c r="J785" s="18">
        <f>IF(A785&amp;""="","",SUMIFS('المدفوعات'!$C$6:$C$1005,'المدفوعات'!$B$6:$B$1005,A785&amp;""))</f>
        <v/>
      </c>
      <c r="K785" s="18">
        <f>IF(OR(A785&amp;""="",NOT(ISNUMBER(D785))),"",ROUND(D785-J785,2))</f>
        <v/>
      </c>
      <c r="L785" s="6">
        <f>IF(K785="","",IF(K785&lt;=0,"مسددة",IF(AND(ISNUMBER(I785),I785&lt;'الإعدادات'!$B$4),"متأخرة",IF(J785&gt;0,"مدفوعة جزئيًا","مستحقة"))))</f>
        <v/>
      </c>
      <c r="M785" s="21">
        <f>IF(L785="متأخرة",'الإعدادات'!$B$4-I785,"")</f>
        <v/>
      </c>
    </row>
    <row r="786">
      <c r="A786" s="5" t="n"/>
      <c r="B786" s="13" t="n"/>
      <c r="C786" s="5" t="n"/>
      <c r="D786" s="16" t="n"/>
      <c r="E786" s="14" t="n"/>
      <c r="F786" s="5" t="n"/>
      <c r="G786" s="6">
        <f>IF(C786&amp;""="","",IFERROR(INDEX('المشاريع'!$B$6:$B$205,MATCH(C786&amp;"",'المشاريع'!$A$6:$A$205,0))&amp;"","كود غير موجود"))</f>
        <v/>
      </c>
      <c r="H786" s="6">
        <f>IF(C786&amp;""="","",IFERROR(INDEX('المشاريع'!$C$6:$C$205,MATCH(C786&amp;"",'المشاريع'!$A$6:$A$205,0))&amp;"","كود غير موجود"))</f>
        <v/>
      </c>
      <c r="I786" s="20">
        <f>IF(OR(A786&amp;""="",NOT(ISNUMBER(B786)),NOT(ISNUMBER(E786))),"",B786+E786)</f>
        <v/>
      </c>
      <c r="J786" s="18">
        <f>IF(A786&amp;""="","",SUMIFS('المدفوعات'!$C$6:$C$1005,'المدفوعات'!$B$6:$B$1005,A786&amp;""))</f>
        <v/>
      </c>
      <c r="K786" s="18">
        <f>IF(OR(A786&amp;""="",NOT(ISNUMBER(D786))),"",ROUND(D786-J786,2))</f>
        <v/>
      </c>
      <c r="L786" s="6">
        <f>IF(K786="","",IF(K786&lt;=0,"مسددة",IF(AND(ISNUMBER(I786),I786&lt;'الإعدادات'!$B$4),"متأخرة",IF(J786&gt;0,"مدفوعة جزئيًا","مستحقة"))))</f>
        <v/>
      </c>
      <c r="M786" s="21">
        <f>IF(L786="متأخرة",'الإعدادات'!$B$4-I786,"")</f>
        <v/>
      </c>
    </row>
    <row r="787">
      <c r="A787" s="5" t="n"/>
      <c r="B787" s="13" t="n"/>
      <c r="C787" s="5" t="n"/>
      <c r="D787" s="16" t="n"/>
      <c r="E787" s="14" t="n"/>
      <c r="F787" s="5" t="n"/>
      <c r="G787" s="6">
        <f>IF(C787&amp;""="","",IFERROR(INDEX('المشاريع'!$B$6:$B$205,MATCH(C787&amp;"",'المشاريع'!$A$6:$A$205,0))&amp;"","كود غير موجود"))</f>
        <v/>
      </c>
      <c r="H787" s="6">
        <f>IF(C787&amp;""="","",IFERROR(INDEX('المشاريع'!$C$6:$C$205,MATCH(C787&amp;"",'المشاريع'!$A$6:$A$205,0))&amp;"","كود غير موجود"))</f>
        <v/>
      </c>
      <c r="I787" s="20">
        <f>IF(OR(A787&amp;""="",NOT(ISNUMBER(B787)),NOT(ISNUMBER(E787))),"",B787+E787)</f>
        <v/>
      </c>
      <c r="J787" s="18">
        <f>IF(A787&amp;""="","",SUMIFS('المدفوعات'!$C$6:$C$1005,'المدفوعات'!$B$6:$B$1005,A787&amp;""))</f>
        <v/>
      </c>
      <c r="K787" s="18">
        <f>IF(OR(A787&amp;""="",NOT(ISNUMBER(D787))),"",ROUND(D787-J787,2))</f>
        <v/>
      </c>
      <c r="L787" s="6">
        <f>IF(K787="","",IF(K787&lt;=0,"مسددة",IF(AND(ISNUMBER(I787),I787&lt;'الإعدادات'!$B$4),"متأخرة",IF(J787&gt;0,"مدفوعة جزئيًا","مستحقة"))))</f>
        <v/>
      </c>
      <c r="M787" s="21">
        <f>IF(L787="متأخرة",'الإعدادات'!$B$4-I787,"")</f>
        <v/>
      </c>
    </row>
    <row r="788">
      <c r="A788" s="5" t="n"/>
      <c r="B788" s="13" t="n"/>
      <c r="C788" s="5" t="n"/>
      <c r="D788" s="16" t="n"/>
      <c r="E788" s="14" t="n"/>
      <c r="F788" s="5" t="n"/>
      <c r="G788" s="6">
        <f>IF(C788&amp;""="","",IFERROR(INDEX('المشاريع'!$B$6:$B$205,MATCH(C788&amp;"",'المشاريع'!$A$6:$A$205,0))&amp;"","كود غير موجود"))</f>
        <v/>
      </c>
      <c r="H788" s="6">
        <f>IF(C788&amp;""="","",IFERROR(INDEX('المشاريع'!$C$6:$C$205,MATCH(C788&amp;"",'المشاريع'!$A$6:$A$205,0))&amp;"","كود غير موجود"))</f>
        <v/>
      </c>
      <c r="I788" s="20">
        <f>IF(OR(A788&amp;""="",NOT(ISNUMBER(B788)),NOT(ISNUMBER(E788))),"",B788+E788)</f>
        <v/>
      </c>
      <c r="J788" s="18">
        <f>IF(A788&amp;""="","",SUMIFS('المدفوعات'!$C$6:$C$1005,'المدفوعات'!$B$6:$B$1005,A788&amp;""))</f>
        <v/>
      </c>
      <c r="K788" s="18">
        <f>IF(OR(A788&amp;""="",NOT(ISNUMBER(D788))),"",ROUND(D788-J788,2))</f>
        <v/>
      </c>
      <c r="L788" s="6">
        <f>IF(K788="","",IF(K788&lt;=0,"مسددة",IF(AND(ISNUMBER(I788),I788&lt;'الإعدادات'!$B$4),"متأخرة",IF(J788&gt;0,"مدفوعة جزئيًا","مستحقة"))))</f>
        <v/>
      </c>
      <c r="M788" s="21">
        <f>IF(L788="متأخرة",'الإعدادات'!$B$4-I788,"")</f>
        <v/>
      </c>
    </row>
    <row r="789">
      <c r="A789" s="5" t="n"/>
      <c r="B789" s="13" t="n"/>
      <c r="C789" s="5" t="n"/>
      <c r="D789" s="16" t="n"/>
      <c r="E789" s="14" t="n"/>
      <c r="F789" s="5" t="n"/>
      <c r="G789" s="6">
        <f>IF(C789&amp;""="","",IFERROR(INDEX('المشاريع'!$B$6:$B$205,MATCH(C789&amp;"",'المشاريع'!$A$6:$A$205,0))&amp;"","كود غير موجود"))</f>
        <v/>
      </c>
      <c r="H789" s="6">
        <f>IF(C789&amp;""="","",IFERROR(INDEX('المشاريع'!$C$6:$C$205,MATCH(C789&amp;"",'المشاريع'!$A$6:$A$205,0))&amp;"","كود غير موجود"))</f>
        <v/>
      </c>
      <c r="I789" s="20">
        <f>IF(OR(A789&amp;""="",NOT(ISNUMBER(B789)),NOT(ISNUMBER(E789))),"",B789+E789)</f>
        <v/>
      </c>
      <c r="J789" s="18">
        <f>IF(A789&amp;""="","",SUMIFS('المدفوعات'!$C$6:$C$1005,'المدفوعات'!$B$6:$B$1005,A789&amp;""))</f>
        <v/>
      </c>
      <c r="K789" s="18">
        <f>IF(OR(A789&amp;""="",NOT(ISNUMBER(D789))),"",ROUND(D789-J789,2))</f>
        <v/>
      </c>
      <c r="L789" s="6">
        <f>IF(K789="","",IF(K789&lt;=0,"مسددة",IF(AND(ISNUMBER(I789),I789&lt;'الإعدادات'!$B$4),"متأخرة",IF(J789&gt;0,"مدفوعة جزئيًا","مستحقة"))))</f>
        <v/>
      </c>
      <c r="M789" s="21">
        <f>IF(L789="متأخرة",'الإعدادات'!$B$4-I789,"")</f>
        <v/>
      </c>
    </row>
    <row r="790">
      <c r="A790" s="5" t="n"/>
      <c r="B790" s="13" t="n"/>
      <c r="C790" s="5" t="n"/>
      <c r="D790" s="16" t="n"/>
      <c r="E790" s="14" t="n"/>
      <c r="F790" s="5" t="n"/>
      <c r="G790" s="6">
        <f>IF(C790&amp;""="","",IFERROR(INDEX('المشاريع'!$B$6:$B$205,MATCH(C790&amp;"",'المشاريع'!$A$6:$A$205,0))&amp;"","كود غير موجود"))</f>
        <v/>
      </c>
      <c r="H790" s="6">
        <f>IF(C790&amp;""="","",IFERROR(INDEX('المشاريع'!$C$6:$C$205,MATCH(C790&amp;"",'المشاريع'!$A$6:$A$205,0))&amp;"","كود غير موجود"))</f>
        <v/>
      </c>
      <c r="I790" s="20">
        <f>IF(OR(A790&amp;""="",NOT(ISNUMBER(B790)),NOT(ISNUMBER(E790))),"",B790+E790)</f>
        <v/>
      </c>
      <c r="J790" s="18">
        <f>IF(A790&amp;""="","",SUMIFS('المدفوعات'!$C$6:$C$1005,'المدفوعات'!$B$6:$B$1005,A790&amp;""))</f>
        <v/>
      </c>
      <c r="K790" s="18">
        <f>IF(OR(A790&amp;""="",NOT(ISNUMBER(D790))),"",ROUND(D790-J790,2))</f>
        <v/>
      </c>
      <c r="L790" s="6">
        <f>IF(K790="","",IF(K790&lt;=0,"مسددة",IF(AND(ISNUMBER(I790),I790&lt;'الإعدادات'!$B$4),"متأخرة",IF(J790&gt;0,"مدفوعة جزئيًا","مستحقة"))))</f>
        <v/>
      </c>
      <c r="M790" s="21">
        <f>IF(L790="متأخرة",'الإعدادات'!$B$4-I790,"")</f>
        <v/>
      </c>
    </row>
    <row r="791">
      <c r="A791" s="5" t="n"/>
      <c r="B791" s="13" t="n"/>
      <c r="C791" s="5" t="n"/>
      <c r="D791" s="16" t="n"/>
      <c r="E791" s="14" t="n"/>
      <c r="F791" s="5" t="n"/>
      <c r="G791" s="6">
        <f>IF(C791&amp;""="","",IFERROR(INDEX('المشاريع'!$B$6:$B$205,MATCH(C791&amp;"",'المشاريع'!$A$6:$A$205,0))&amp;"","كود غير موجود"))</f>
        <v/>
      </c>
      <c r="H791" s="6">
        <f>IF(C791&amp;""="","",IFERROR(INDEX('المشاريع'!$C$6:$C$205,MATCH(C791&amp;"",'المشاريع'!$A$6:$A$205,0))&amp;"","كود غير موجود"))</f>
        <v/>
      </c>
      <c r="I791" s="20">
        <f>IF(OR(A791&amp;""="",NOT(ISNUMBER(B791)),NOT(ISNUMBER(E791))),"",B791+E791)</f>
        <v/>
      </c>
      <c r="J791" s="18">
        <f>IF(A791&amp;""="","",SUMIFS('المدفوعات'!$C$6:$C$1005,'المدفوعات'!$B$6:$B$1005,A791&amp;""))</f>
        <v/>
      </c>
      <c r="K791" s="18">
        <f>IF(OR(A791&amp;""="",NOT(ISNUMBER(D791))),"",ROUND(D791-J791,2))</f>
        <v/>
      </c>
      <c r="L791" s="6">
        <f>IF(K791="","",IF(K791&lt;=0,"مسددة",IF(AND(ISNUMBER(I791),I791&lt;'الإعدادات'!$B$4),"متأخرة",IF(J791&gt;0,"مدفوعة جزئيًا","مستحقة"))))</f>
        <v/>
      </c>
      <c r="M791" s="21">
        <f>IF(L791="متأخرة",'الإعدادات'!$B$4-I791,"")</f>
        <v/>
      </c>
    </row>
    <row r="792">
      <c r="A792" s="5" t="n"/>
      <c r="B792" s="13" t="n"/>
      <c r="C792" s="5" t="n"/>
      <c r="D792" s="16" t="n"/>
      <c r="E792" s="14" t="n"/>
      <c r="F792" s="5" t="n"/>
      <c r="G792" s="6">
        <f>IF(C792&amp;""="","",IFERROR(INDEX('المشاريع'!$B$6:$B$205,MATCH(C792&amp;"",'المشاريع'!$A$6:$A$205,0))&amp;"","كود غير موجود"))</f>
        <v/>
      </c>
      <c r="H792" s="6">
        <f>IF(C792&amp;""="","",IFERROR(INDEX('المشاريع'!$C$6:$C$205,MATCH(C792&amp;"",'المشاريع'!$A$6:$A$205,0))&amp;"","كود غير موجود"))</f>
        <v/>
      </c>
      <c r="I792" s="20">
        <f>IF(OR(A792&amp;""="",NOT(ISNUMBER(B792)),NOT(ISNUMBER(E792))),"",B792+E792)</f>
        <v/>
      </c>
      <c r="J792" s="18">
        <f>IF(A792&amp;""="","",SUMIFS('المدفوعات'!$C$6:$C$1005,'المدفوعات'!$B$6:$B$1005,A792&amp;""))</f>
        <v/>
      </c>
      <c r="K792" s="18">
        <f>IF(OR(A792&amp;""="",NOT(ISNUMBER(D792))),"",ROUND(D792-J792,2))</f>
        <v/>
      </c>
      <c r="L792" s="6">
        <f>IF(K792="","",IF(K792&lt;=0,"مسددة",IF(AND(ISNUMBER(I792),I792&lt;'الإعدادات'!$B$4),"متأخرة",IF(J792&gt;0,"مدفوعة جزئيًا","مستحقة"))))</f>
        <v/>
      </c>
      <c r="M792" s="21">
        <f>IF(L792="متأخرة",'الإعدادات'!$B$4-I792,"")</f>
        <v/>
      </c>
    </row>
    <row r="793">
      <c r="A793" s="5" t="n"/>
      <c r="B793" s="13" t="n"/>
      <c r="C793" s="5" t="n"/>
      <c r="D793" s="16" t="n"/>
      <c r="E793" s="14" t="n"/>
      <c r="F793" s="5" t="n"/>
      <c r="G793" s="6">
        <f>IF(C793&amp;""="","",IFERROR(INDEX('المشاريع'!$B$6:$B$205,MATCH(C793&amp;"",'المشاريع'!$A$6:$A$205,0))&amp;"","كود غير موجود"))</f>
        <v/>
      </c>
      <c r="H793" s="6">
        <f>IF(C793&amp;""="","",IFERROR(INDEX('المشاريع'!$C$6:$C$205,MATCH(C793&amp;"",'المشاريع'!$A$6:$A$205,0))&amp;"","كود غير موجود"))</f>
        <v/>
      </c>
      <c r="I793" s="20">
        <f>IF(OR(A793&amp;""="",NOT(ISNUMBER(B793)),NOT(ISNUMBER(E793))),"",B793+E793)</f>
        <v/>
      </c>
      <c r="J793" s="18">
        <f>IF(A793&amp;""="","",SUMIFS('المدفوعات'!$C$6:$C$1005,'المدفوعات'!$B$6:$B$1005,A793&amp;""))</f>
        <v/>
      </c>
      <c r="K793" s="18">
        <f>IF(OR(A793&amp;""="",NOT(ISNUMBER(D793))),"",ROUND(D793-J793,2))</f>
        <v/>
      </c>
      <c r="L793" s="6">
        <f>IF(K793="","",IF(K793&lt;=0,"مسددة",IF(AND(ISNUMBER(I793),I793&lt;'الإعدادات'!$B$4),"متأخرة",IF(J793&gt;0,"مدفوعة جزئيًا","مستحقة"))))</f>
        <v/>
      </c>
      <c r="M793" s="21">
        <f>IF(L793="متأخرة",'الإعدادات'!$B$4-I793,"")</f>
        <v/>
      </c>
    </row>
    <row r="794">
      <c r="A794" s="5" t="n"/>
      <c r="B794" s="13" t="n"/>
      <c r="C794" s="5" t="n"/>
      <c r="D794" s="16" t="n"/>
      <c r="E794" s="14" t="n"/>
      <c r="F794" s="5" t="n"/>
      <c r="G794" s="6">
        <f>IF(C794&amp;""="","",IFERROR(INDEX('المشاريع'!$B$6:$B$205,MATCH(C794&amp;"",'المشاريع'!$A$6:$A$205,0))&amp;"","كود غير موجود"))</f>
        <v/>
      </c>
      <c r="H794" s="6">
        <f>IF(C794&amp;""="","",IFERROR(INDEX('المشاريع'!$C$6:$C$205,MATCH(C794&amp;"",'المشاريع'!$A$6:$A$205,0))&amp;"","كود غير موجود"))</f>
        <v/>
      </c>
      <c r="I794" s="20">
        <f>IF(OR(A794&amp;""="",NOT(ISNUMBER(B794)),NOT(ISNUMBER(E794))),"",B794+E794)</f>
        <v/>
      </c>
      <c r="J794" s="18">
        <f>IF(A794&amp;""="","",SUMIFS('المدفوعات'!$C$6:$C$1005,'المدفوعات'!$B$6:$B$1005,A794&amp;""))</f>
        <v/>
      </c>
      <c r="K794" s="18">
        <f>IF(OR(A794&amp;""="",NOT(ISNUMBER(D794))),"",ROUND(D794-J794,2))</f>
        <v/>
      </c>
      <c r="L794" s="6">
        <f>IF(K794="","",IF(K794&lt;=0,"مسددة",IF(AND(ISNUMBER(I794),I794&lt;'الإعدادات'!$B$4),"متأخرة",IF(J794&gt;0,"مدفوعة جزئيًا","مستحقة"))))</f>
        <v/>
      </c>
      <c r="M794" s="21">
        <f>IF(L794="متأخرة",'الإعدادات'!$B$4-I794,"")</f>
        <v/>
      </c>
    </row>
    <row r="795">
      <c r="A795" s="5" t="n"/>
      <c r="B795" s="13" t="n"/>
      <c r="C795" s="5" t="n"/>
      <c r="D795" s="16" t="n"/>
      <c r="E795" s="14" t="n"/>
      <c r="F795" s="5" t="n"/>
      <c r="G795" s="6">
        <f>IF(C795&amp;""="","",IFERROR(INDEX('المشاريع'!$B$6:$B$205,MATCH(C795&amp;"",'المشاريع'!$A$6:$A$205,0))&amp;"","كود غير موجود"))</f>
        <v/>
      </c>
      <c r="H795" s="6">
        <f>IF(C795&amp;""="","",IFERROR(INDEX('المشاريع'!$C$6:$C$205,MATCH(C795&amp;"",'المشاريع'!$A$6:$A$205,0))&amp;"","كود غير موجود"))</f>
        <v/>
      </c>
      <c r="I795" s="20">
        <f>IF(OR(A795&amp;""="",NOT(ISNUMBER(B795)),NOT(ISNUMBER(E795))),"",B795+E795)</f>
        <v/>
      </c>
      <c r="J795" s="18">
        <f>IF(A795&amp;""="","",SUMIFS('المدفوعات'!$C$6:$C$1005,'المدفوعات'!$B$6:$B$1005,A795&amp;""))</f>
        <v/>
      </c>
      <c r="K795" s="18">
        <f>IF(OR(A795&amp;""="",NOT(ISNUMBER(D795))),"",ROUND(D795-J795,2))</f>
        <v/>
      </c>
      <c r="L795" s="6">
        <f>IF(K795="","",IF(K795&lt;=0,"مسددة",IF(AND(ISNUMBER(I795),I795&lt;'الإعدادات'!$B$4),"متأخرة",IF(J795&gt;0,"مدفوعة جزئيًا","مستحقة"))))</f>
        <v/>
      </c>
      <c r="M795" s="21">
        <f>IF(L795="متأخرة",'الإعدادات'!$B$4-I795,"")</f>
        <v/>
      </c>
    </row>
    <row r="796">
      <c r="A796" s="5" t="n"/>
      <c r="B796" s="13" t="n"/>
      <c r="C796" s="5" t="n"/>
      <c r="D796" s="16" t="n"/>
      <c r="E796" s="14" t="n"/>
      <c r="F796" s="5" t="n"/>
      <c r="G796" s="6">
        <f>IF(C796&amp;""="","",IFERROR(INDEX('المشاريع'!$B$6:$B$205,MATCH(C796&amp;"",'المشاريع'!$A$6:$A$205,0))&amp;"","كود غير موجود"))</f>
        <v/>
      </c>
      <c r="H796" s="6">
        <f>IF(C796&amp;""="","",IFERROR(INDEX('المشاريع'!$C$6:$C$205,MATCH(C796&amp;"",'المشاريع'!$A$6:$A$205,0))&amp;"","كود غير موجود"))</f>
        <v/>
      </c>
      <c r="I796" s="20">
        <f>IF(OR(A796&amp;""="",NOT(ISNUMBER(B796)),NOT(ISNUMBER(E796))),"",B796+E796)</f>
        <v/>
      </c>
      <c r="J796" s="18">
        <f>IF(A796&amp;""="","",SUMIFS('المدفوعات'!$C$6:$C$1005,'المدفوعات'!$B$6:$B$1005,A796&amp;""))</f>
        <v/>
      </c>
      <c r="K796" s="18">
        <f>IF(OR(A796&amp;""="",NOT(ISNUMBER(D796))),"",ROUND(D796-J796,2))</f>
        <v/>
      </c>
      <c r="L796" s="6">
        <f>IF(K796="","",IF(K796&lt;=0,"مسددة",IF(AND(ISNUMBER(I796),I796&lt;'الإعدادات'!$B$4),"متأخرة",IF(J796&gt;0,"مدفوعة جزئيًا","مستحقة"))))</f>
        <v/>
      </c>
      <c r="M796" s="21">
        <f>IF(L796="متأخرة",'الإعدادات'!$B$4-I796,"")</f>
        <v/>
      </c>
    </row>
    <row r="797">
      <c r="A797" s="5" t="n"/>
      <c r="B797" s="13" t="n"/>
      <c r="C797" s="5" t="n"/>
      <c r="D797" s="16" t="n"/>
      <c r="E797" s="14" t="n"/>
      <c r="F797" s="5" t="n"/>
      <c r="G797" s="6">
        <f>IF(C797&amp;""="","",IFERROR(INDEX('المشاريع'!$B$6:$B$205,MATCH(C797&amp;"",'المشاريع'!$A$6:$A$205,0))&amp;"","كود غير موجود"))</f>
        <v/>
      </c>
      <c r="H797" s="6">
        <f>IF(C797&amp;""="","",IFERROR(INDEX('المشاريع'!$C$6:$C$205,MATCH(C797&amp;"",'المشاريع'!$A$6:$A$205,0))&amp;"","كود غير موجود"))</f>
        <v/>
      </c>
      <c r="I797" s="20">
        <f>IF(OR(A797&amp;""="",NOT(ISNUMBER(B797)),NOT(ISNUMBER(E797))),"",B797+E797)</f>
        <v/>
      </c>
      <c r="J797" s="18">
        <f>IF(A797&amp;""="","",SUMIFS('المدفوعات'!$C$6:$C$1005,'المدفوعات'!$B$6:$B$1005,A797&amp;""))</f>
        <v/>
      </c>
      <c r="K797" s="18">
        <f>IF(OR(A797&amp;""="",NOT(ISNUMBER(D797))),"",ROUND(D797-J797,2))</f>
        <v/>
      </c>
      <c r="L797" s="6">
        <f>IF(K797="","",IF(K797&lt;=0,"مسددة",IF(AND(ISNUMBER(I797),I797&lt;'الإعدادات'!$B$4),"متأخرة",IF(J797&gt;0,"مدفوعة جزئيًا","مستحقة"))))</f>
        <v/>
      </c>
      <c r="M797" s="21">
        <f>IF(L797="متأخرة",'الإعدادات'!$B$4-I797,"")</f>
        <v/>
      </c>
    </row>
    <row r="798">
      <c r="A798" s="5" t="n"/>
      <c r="B798" s="13" t="n"/>
      <c r="C798" s="5" t="n"/>
      <c r="D798" s="16" t="n"/>
      <c r="E798" s="14" t="n"/>
      <c r="F798" s="5" t="n"/>
      <c r="G798" s="6">
        <f>IF(C798&amp;""="","",IFERROR(INDEX('المشاريع'!$B$6:$B$205,MATCH(C798&amp;"",'المشاريع'!$A$6:$A$205,0))&amp;"","كود غير موجود"))</f>
        <v/>
      </c>
      <c r="H798" s="6">
        <f>IF(C798&amp;""="","",IFERROR(INDEX('المشاريع'!$C$6:$C$205,MATCH(C798&amp;"",'المشاريع'!$A$6:$A$205,0))&amp;"","كود غير موجود"))</f>
        <v/>
      </c>
      <c r="I798" s="20">
        <f>IF(OR(A798&amp;""="",NOT(ISNUMBER(B798)),NOT(ISNUMBER(E798))),"",B798+E798)</f>
        <v/>
      </c>
      <c r="J798" s="18">
        <f>IF(A798&amp;""="","",SUMIFS('المدفوعات'!$C$6:$C$1005,'المدفوعات'!$B$6:$B$1005,A798&amp;""))</f>
        <v/>
      </c>
      <c r="K798" s="18">
        <f>IF(OR(A798&amp;""="",NOT(ISNUMBER(D798))),"",ROUND(D798-J798,2))</f>
        <v/>
      </c>
      <c r="L798" s="6">
        <f>IF(K798="","",IF(K798&lt;=0,"مسددة",IF(AND(ISNUMBER(I798),I798&lt;'الإعدادات'!$B$4),"متأخرة",IF(J798&gt;0,"مدفوعة جزئيًا","مستحقة"))))</f>
        <v/>
      </c>
      <c r="M798" s="21">
        <f>IF(L798="متأخرة",'الإعدادات'!$B$4-I798,"")</f>
        <v/>
      </c>
    </row>
    <row r="799">
      <c r="A799" s="5" t="n"/>
      <c r="B799" s="13" t="n"/>
      <c r="C799" s="5" t="n"/>
      <c r="D799" s="16" t="n"/>
      <c r="E799" s="14" t="n"/>
      <c r="F799" s="5" t="n"/>
      <c r="G799" s="6">
        <f>IF(C799&amp;""="","",IFERROR(INDEX('المشاريع'!$B$6:$B$205,MATCH(C799&amp;"",'المشاريع'!$A$6:$A$205,0))&amp;"","كود غير موجود"))</f>
        <v/>
      </c>
      <c r="H799" s="6">
        <f>IF(C799&amp;""="","",IFERROR(INDEX('المشاريع'!$C$6:$C$205,MATCH(C799&amp;"",'المشاريع'!$A$6:$A$205,0))&amp;"","كود غير موجود"))</f>
        <v/>
      </c>
      <c r="I799" s="20">
        <f>IF(OR(A799&amp;""="",NOT(ISNUMBER(B799)),NOT(ISNUMBER(E799))),"",B799+E799)</f>
        <v/>
      </c>
      <c r="J799" s="18">
        <f>IF(A799&amp;""="","",SUMIFS('المدفوعات'!$C$6:$C$1005,'المدفوعات'!$B$6:$B$1005,A799&amp;""))</f>
        <v/>
      </c>
      <c r="K799" s="18">
        <f>IF(OR(A799&amp;""="",NOT(ISNUMBER(D799))),"",ROUND(D799-J799,2))</f>
        <v/>
      </c>
      <c r="L799" s="6">
        <f>IF(K799="","",IF(K799&lt;=0,"مسددة",IF(AND(ISNUMBER(I799),I799&lt;'الإعدادات'!$B$4),"متأخرة",IF(J799&gt;0,"مدفوعة جزئيًا","مستحقة"))))</f>
        <v/>
      </c>
      <c r="M799" s="21">
        <f>IF(L799="متأخرة",'الإعدادات'!$B$4-I799,"")</f>
        <v/>
      </c>
    </row>
    <row r="800">
      <c r="A800" s="5" t="n"/>
      <c r="B800" s="13" t="n"/>
      <c r="C800" s="5" t="n"/>
      <c r="D800" s="16" t="n"/>
      <c r="E800" s="14" t="n"/>
      <c r="F800" s="5" t="n"/>
      <c r="G800" s="6">
        <f>IF(C800&amp;""="","",IFERROR(INDEX('المشاريع'!$B$6:$B$205,MATCH(C800&amp;"",'المشاريع'!$A$6:$A$205,0))&amp;"","كود غير موجود"))</f>
        <v/>
      </c>
      <c r="H800" s="6">
        <f>IF(C800&amp;""="","",IFERROR(INDEX('المشاريع'!$C$6:$C$205,MATCH(C800&amp;"",'المشاريع'!$A$6:$A$205,0))&amp;"","كود غير موجود"))</f>
        <v/>
      </c>
      <c r="I800" s="20">
        <f>IF(OR(A800&amp;""="",NOT(ISNUMBER(B800)),NOT(ISNUMBER(E800))),"",B800+E800)</f>
        <v/>
      </c>
      <c r="J800" s="18">
        <f>IF(A800&amp;""="","",SUMIFS('المدفوعات'!$C$6:$C$1005,'المدفوعات'!$B$6:$B$1005,A800&amp;""))</f>
        <v/>
      </c>
      <c r="K800" s="18">
        <f>IF(OR(A800&amp;""="",NOT(ISNUMBER(D800))),"",ROUND(D800-J800,2))</f>
        <v/>
      </c>
      <c r="L800" s="6">
        <f>IF(K800="","",IF(K800&lt;=0,"مسددة",IF(AND(ISNUMBER(I800),I800&lt;'الإعدادات'!$B$4),"متأخرة",IF(J800&gt;0,"مدفوعة جزئيًا","مستحقة"))))</f>
        <v/>
      </c>
      <c r="M800" s="21">
        <f>IF(L800="متأخرة",'الإعدادات'!$B$4-I800,"")</f>
        <v/>
      </c>
    </row>
    <row r="801">
      <c r="A801" s="5" t="n"/>
      <c r="B801" s="13" t="n"/>
      <c r="C801" s="5" t="n"/>
      <c r="D801" s="16" t="n"/>
      <c r="E801" s="14" t="n"/>
      <c r="F801" s="5" t="n"/>
      <c r="G801" s="6">
        <f>IF(C801&amp;""="","",IFERROR(INDEX('المشاريع'!$B$6:$B$205,MATCH(C801&amp;"",'المشاريع'!$A$6:$A$205,0))&amp;"","كود غير موجود"))</f>
        <v/>
      </c>
      <c r="H801" s="6">
        <f>IF(C801&amp;""="","",IFERROR(INDEX('المشاريع'!$C$6:$C$205,MATCH(C801&amp;"",'المشاريع'!$A$6:$A$205,0))&amp;"","كود غير موجود"))</f>
        <v/>
      </c>
      <c r="I801" s="20">
        <f>IF(OR(A801&amp;""="",NOT(ISNUMBER(B801)),NOT(ISNUMBER(E801))),"",B801+E801)</f>
        <v/>
      </c>
      <c r="J801" s="18">
        <f>IF(A801&amp;""="","",SUMIFS('المدفوعات'!$C$6:$C$1005,'المدفوعات'!$B$6:$B$1005,A801&amp;""))</f>
        <v/>
      </c>
      <c r="K801" s="18">
        <f>IF(OR(A801&amp;""="",NOT(ISNUMBER(D801))),"",ROUND(D801-J801,2))</f>
        <v/>
      </c>
      <c r="L801" s="6">
        <f>IF(K801="","",IF(K801&lt;=0,"مسددة",IF(AND(ISNUMBER(I801),I801&lt;'الإعدادات'!$B$4),"متأخرة",IF(J801&gt;0,"مدفوعة جزئيًا","مستحقة"))))</f>
        <v/>
      </c>
      <c r="M801" s="21">
        <f>IF(L801="متأخرة",'الإعدادات'!$B$4-I801,"")</f>
        <v/>
      </c>
    </row>
    <row r="802">
      <c r="A802" s="5" t="n"/>
      <c r="B802" s="13" t="n"/>
      <c r="C802" s="5" t="n"/>
      <c r="D802" s="16" t="n"/>
      <c r="E802" s="14" t="n"/>
      <c r="F802" s="5" t="n"/>
      <c r="G802" s="6">
        <f>IF(C802&amp;""="","",IFERROR(INDEX('المشاريع'!$B$6:$B$205,MATCH(C802&amp;"",'المشاريع'!$A$6:$A$205,0))&amp;"","كود غير موجود"))</f>
        <v/>
      </c>
      <c r="H802" s="6">
        <f>IF(C802&amp;""="","",IFERROR(INDEX('المشاريع'!$C$6:$C$205,MATCH(C802&amp;"",'المشاريع'!$A$6:$A$205,0))&amp;"","كود غير موجود"))</f>
        <v/>
      </c>
      <c r="I802" s="20">
        <f>IF(OR(A802&amp;""="",NOT(ISNUMBER(B802)),NOT(ISNUMBER(E802))),"",B802+E802)</f>
        <v/>
      </c>
      <c r="J802" s="18">
        <f>IF(A802&amp;""="","",SUMIFS('المدفوعات'!$C$6:$C$1005,'المدفوعات'!$B$6:$B$1005,A802&amp;""))</f>
        <v/>
      </c>
      <c r="K802" s="18">
        <f>IF(OR(A802&amp;""="",NOT(ISNUMBER(D802))),"",ROUND(D802-J802,2))</f>
        <v/>
      </c>
      <c r="L802" s="6">
        <f>IF(K802="","",IF(K802&lt;=0,"مسددة",IF(AND(ISNUMBER(I802),I802&lt;'الإعدادات'!$B$4),"متأخرة",IF(J802&gt;0,"مدفوعة جزئيًا","مستحقة"))))</f>
        <v/>
      </c>
      <c r="M802" s="21">
        <f>IF(L802="متأخرة",'الإعدادات'!$B$4-I802,"")</f>
        <v/>
      </c>
    </row>
    <row r="803">
      <c r="A803" s="5" t="n"/>
      <c r="B803" s="13" t="n"/>
      <c r="C803" s="5" t="n"/>
      <c r="D803" s="16" t="n"/>
      <c r="E803" s="14" t="n"/>
      <c r="F803" s="5" t="n"/>
      <c r="G803" s="6">
        <f>IF(C803&amp;""="","",IFERROR(INDEX('المشاريع'!$B$6:$B$205,MATCH(C803&amp;"",'المشاريع'!$A$6:$A$205,0))&amp;"","كود غير موجود"))</f>
        <v/>
      </c>
      <c r="H803" s="6">
        <f>IF(C803&amp;""="","",IFERROR(INDEX('المشاريع'!$C$6:$C$205,MATCH(C803&amp;"",'المشاريع'!$A$6:$A$205,0))&amp;"","كود غير موجود"))</f>
        <v/>
      </c>
      <c r="I803" s="20">
        <f>IF(OR(A803&amp;""="",NOT(ISNUMBER(B803)),NOT(ISNUMBER(E803))),"",B803+E803)</f>
        <v/>
      </c>
      <c r="J803" s="18">
        <f>IF(A803&amp;""="","",SUMIFS('المدفوعات'!$C$6:$C$1005,'المدفوعات'!$B$6:$B$1005,A803&amp;""))</f>
        <v/>
      </c>
      <c r="K803" s="18">
        <f>IF(OR(A803&amp;""="",NOT(ISNUMBER(D803))),"",ROUND(D803-J803,2))</f>
        <v/>
      </c>
      <c r="L803" s="6">
        <f>IF(K803="","",IF(K803&lt;=0,"مسددة",IF(AND(ISNUMBER(I803),I803&lt;'الإعدادات'!$B$4),"متأخرة",IF(J803&gt;0,"مدفوعة جزئيًا","مستحقة"))))</f>
        <v/>
      </c>
      <c r="M803" s="21">
        <f>IF(L803="متأخرة",'الإعدادات'!$B$4-I803,"")</f>
        <v/>
      </c>
    </row>
    <row r="804">
      <c r="A804" s="5" t="n"/>
      <c r="B804" s="13" t="n"/>
      <c r="C804" s="5" t="n"/>
      <c r="D804" s="16" t="n"/>
      <c r="E804" s="14" t="n"/>
      <c r="F804" s="5" t="n"/>
      <c r="G804" s="6">
        <f>IF(C804&amp;""="","",IFERROR(INDEX('المشاريع'!$B$6:$B$205,MATCH(C804&amp;"",'المشاريع'!$A$6:$A$205,0))&amp;"","كود غير موجود"))</f>
        <v/>
      </c>
      <c r="H804" s="6">
        <f>IF(C804&amp;""="","",IFERROR(INDEX('المشاريع'!$C$6:$C$205,MATCH(C804&amp;"",'المشاريع'!$A$6:$A$205,0))&amp;"","كود غير موجود"))</f>
        <v/>
      </c>
      <c r="I804" s="20">
        <f>IF(OR(A804&amp;""="",NOT(ISNUMBER(B804)),NOT(ISNUMBER(E804))),"",B804+E804)</f>
        <v/>
      </c>
      <c r="J804" s="18">
        <f>IF(A804&amp;""="","",SUMIFS('المدفوعات'!$C$6:$C$1005,'المدفوعات'!$B$6:$B$1005,A804&amp;""))</f>
        <v/>
      </c>
      <c r="K804" s="18">
        <f>IF(OR(A804&amp;""="",NOT(ISNUMBER(D804))),"",ROUND(D804-J804,2))</f>
        <v/>
      </c>
      <c r="L804" s="6">
        <f>IF(K804="","",IF(K804&lt;=0,"مسددة",IF(AND(ISNUMBER(I804),I804&lt;'الإعدادات'!$B$4),"متأخرة",IF(J804&gt;0,"مدفوعة جزئيًا","مستحقة"))))</f>
        <v/>
      </c>
      <c r="M804" s="21">
        <f>IF(L804="متأخرة",'الإعدادات'!$B$4-I804,"")</f>
        <v/>
      </c>
    </row>
    <row r="805">
      <c r="A805" s="5" t="n"/>
      <c r="B805" s="13" t="n"/>
      <c r="C805" s="5" t="n"/>
      <c r="D805" s="16" t="n"/>
      <c r="E805" s="14" t="n"/>
      <c r="F805" s="5" t="n"/>
      <c r="G805" s="6">
        <f>IF(C805&amp;""="","",IFERROR(INDEX('المشاريع'!$B$6:$B$205,MATCH(C805&amp;"",'المشاريع'!$A$6:$A$205,0))&amp;"","كود غير موجود"))</f>
        <v/>
      </c>
      <c r="H805" s="6">
        <f>IF(C805&amp;""="","",IFERROR(INDEX('المشاريع'!$C$6:$C$205,MATCH(C805&amp;"",'المشاريع'!$A$6:$A$205,0))&amp;"","كود غير موجود"))</f>
        <v/>
      </c>
      <c r="I805" s="20">
        <f>IF(OR(A805&amp;""="",NOT(ISNUMBER(B805)),NOT(ISNUMBER(E805))),"",B805+E805)</f>
        <v/>
      </c>
      <c r="J805" s="18">
        <f>IF(A805&amp;""="","",SUMIFS('المدفوعات'!$C$6:$C$1005,'المدفوعات'!$B$6:$B$1005,A805&amp;""))</f>
        <v/>
      </c>
      <c r="K805" s="18">
        <f>IF(OR(A805&amp;""="",NOT(ISNUMBER(D805))),"",ROUND(D805-J805,2))</f>
        <v/>
      </c>
      <c r="L805" s="6">
        <f>IF(K805="","",IF(K805&lt;=0,"مسددة",IF(AND(ISNUMBER(I805),I805&lt;'الإعدادات'!$B$4),"متأخرة",IF(J805&gt;0,"مدفوعة جزئيًا","مستحقة"))))</f>
        <v/>
      </c>
      <c r="M805" s="21">
        <f>IF(L805="متأخرة",'الإعدادات'!$B$4-I805,"")</f>
        <v/>
      </c>
    </row>
    <row r="806">
      <c r="A806" s="5" t="n"/>
      <c r="B806" s="13" t="n"/>
      <c r="C806" s="5" t="n"/>
      <c r="D806" s="16" t="n"/>
      <c r="E806" s="14" t="n"/>
      <c r="F806" s="5" t="n"/>
      <c r="G806" s="6">
        <f>IF(C806&amp;""="","",IFERROR(INDEX('المشاريع'!$B$6:$B$205,MATCH(C806&amp;"",'المشاريع'!$A$6:$A$205,0))&amp;"","كود غير موجود"))</f>
        <v/>
      </c>
      <c r="H806" s="6">
        <f>IF(C806&amp;""="","",IFERROR(INDEX('المشاريع'!$C$6:$C$205,MATCH(C806&amp;"",'المشاريع'!$A$6:$A$205,0))&amp;"","كود غير موجود"))</f>
        <v/>
      </c>
      <c r="I806" s="20">
        <f>IF(OR(A806&amp;""="",NOT(ISNUMBER(B806)),NOT(ISNUMBER(E806))),"",B806+E806)</f>
        <v/>
      </c>
      <c r="J806" s="18">
        <f>IF(A806&amp;""="","",SUMIFS('المدفوعات'!$C$6:$C$1005,'المدفوعات'!$B$6:$B$1005,A806&amp;""))</f>
        <v/>
      </c>
      <c r="K806" s="18">
        <f>IF(OR(A806&amp;""="",NOT(ISNUMBER(D806))),"",ROUND(D806-J806,2))</f>
        <v/>
      </c>
      <c r="L806" s="6">
        <f>IF(K806="","",IF(K806&lt;=0,"مسددة",IF(AND(ISNUMBER(I806),I806&lt;'الإعدادات'!$B$4),"متأخرة",IF(J806&gt;0,"مدفوعة جزئيًا","مستحقة"))))</f>
        <v/>
      </c>
      <c r="M806" s="21">
        <f>IF(L806="متأخرة",'الإعدادات'!$B$4-I806,"")</f>
        <v/>
      </c>
    </row>
    <row r="807">
      <c r="A807" s="5" t="n"/>
      <c r="B807" s="13" t="n"/>
      <c r="C807" s="5" t="n"/>
      <c r="D807" s="16" t="n"/>
      <c r="E807" s="14" t="n"/>
      <c r="F807" s="5" t="n"/>
      <c r="G807" s="6">
        <f>IF(C807&amp;""="","",IFERROR(INDEX('المشاريع'!$B$6:$B$205,MATCH(C807&amp;"",'المشاريع'!$A$6:$A$205,0))&amp;"","كود غير موجود"))</f>
        <v/>
      </c>
      <c r="H807" s="6">
        <f>IF(C807&amp;""="","",IFERROR(INDEX('المشاريع'!$C$6:$C$205,MATCH(C807&amp;"",'المشاريع'!$A$6:$A$205,0))&amp;"","كود غير موجود"))</f>
        <v/>
      </c>
      <c r="I807" s="20">
        <f>IF(OR(A807&amp;""="",NOT(ISNUMBER(B807)),NOT(ISNUMBER(E807))),"",B807+E807)</f>
        <v/>
      </c>
      <c r="J807" s="18">
        <f>IF(A807&amp;""="","",SUMIFS('المدفوعات'!$C$6:$C$1005,'المدفوعات'!$B$6:$B$1005,A807&amp;""))</f>
        <v/>
      </c>
      <c r="K807" s="18">
        <f>IF(OR(A807&amp;""="",NOT(ISNUMBER(D807))),"",ROUND(D807-J807,2))</f>
        <v/>
      </c>
      <c r="L807" s="6">
        <f>IF(K807="","",IF(K807&lt;=0,"مسددة",IF(AND(ISNUMBER(I807),I807&lt;'الإعدادات'!$B$4),"متأخرة",IF(J807&gt;0,"مدفوعة جزئيًا","مستحقة"))))</f>
        <v/>
      </c>
      <c r="M807" s="21">
        <f>IF(L807="متأخرة",'الإعدادات'!$B$4-I807,"")</f>
        <v/>
      </c>
    </row>
    <row r="808">
      <c r="A808" s="5" t="n"/>
      <c r="B808" s="13" t="n"/>
      <c r="C808" s="5" t="n"/>
      <c r="D808" s="16" t="n"/>
      <c r="E808" s="14" t="n"/>
      <c r="F808" s="5" t="n"/>
      <c r="G808" s="6">
        <f>IF(C808&amp;""="","",IFERROR(INDEX('المشاريع'!$B$6:$B$205,MATCH(C808&amp;"",'المشاريع'!$A$6:$A$205,0))&amp;"","كود غير موجود"))</f>
        <v/>
      </c>
      <c r="H808" s="6">
        <f>IF(C808&amp;""="","",IFERROR(INDEX('المشاريع'!$C$6:$C$205,MATCH(C808&amp;"",'المشاريع'!$A$6:$A$205,0))&amp;"","كود غير موجود"))</f>
        <v/>
      </c>
      <c r="I808" s="20">
        <f>IF(OR(A808&amp;""="",NOT(ISNUMBER(B808)),NOT(ISNUMBER(E808))),"",B808+E808)</f>
        <v/>
      </c>
      <c r="J808" s="18">
        <f>IF(A808&amp;""="","",SUMIFS('المدفوعات'!$C$6:$C$1005,'المدفوعات'!$B$6:$B$1005,A808&amp;""))</f>
        <v/>
      </c>
      <c r="K808" s="18">
        <f>IF(OR(A808&amp;""="",NOT(ISNUMBER(D808))),"",ROUND(D808-J808,2))</f>
        <v/>
      </c>
      <c r="L808" s="6">
        <f>IF(K808="","",IF(K808&lt;=0,"مسددة",IF(AND(ISNUMBER(I808),I808&lt;'الإعدادات'!$B$4),"متأخرة",IF(J808&gt;0,"مدفوعة جزئيًا","مستحقة"))))</f>
        <v/>
      </c>
      <c r="M808" s="21">
        <f>IF(L808="متأخرة",'الإعدادات'!$B$4-I808,"")</f>
        <v/>
      </c>
    </row>
    <row r="809">
      <c r="A809" s="5" t="n"/>
      <c r="B809" s="13" t="n"/>
      <c r="C809" s="5" t="n"/>
      <c r="D809" s="16" t="n"/>
      <c r="E809" s="14" t="n"/>
      <c r="F809" s="5" t="n"/>
      <c r="G809" s="6">
        <f>IF(C809&amp;""="","",IFERROR(INDEX('المشاريع'!$B$6:$B$205,MATCH(C809&amp;"",'المشاريع'!$A$6:$A$205,0))&amp;"","كود غير موجود"))</f>
        <v/>
      </c>
      <c r="H809" s="6">
        <f>IF(C809&amp;""="","",IFERROR(INDEX('المشاريع'!$C$6:$C$205,MATCH(C809&amp;"",'المشاريع'!$A$6:$A$205,0))&amp;"","كود غير موجود"))</f>
        <v/>
      </c>
      <c r="I809" s="20">
        <f>IF(OR(A809&amp;""="",NOT(ISNUMBER(B809)),NOT(ISNUMBER(E809))),"",B809+E809)</f>
        <v/>
      </c>
      <c r="J809" s="18">
        <f>IF(A809&amp;""="","",SUMIFS('المدفوعات'!$C$6:$C$1005,'المدفوعات'!$B$6:$B$1005,A809&amp;""))</f>
        <v/>
      </c>
      <c r="K809" s="18">
        <f>IF(OR(A809&amp;""="",NOT(ISNUMBER(D809))),"",ROUND(D809-J809,2))</f>
        <v/>
      </c>
      <c r="L809" s="6">
        <f>IF(K809="","",IF(K809&lt;=0,"مسددة",IF(AND(ISNUMBER(I809),I809&lt;'الإعدادات'!$B$4),"متأخرة",IF(J809&gt;0,"مدفوعة جزئيًا","مستحقة"))))</f>
        <v/>
      </c>
      <c r="M809" s="21">
        <f>IF(L809="متأخرة",'الإعدادات'!$B$4-I809,"")</f>
        <v/>
      </c>
    </row>
    <row r="810">
      <c r="A810" s="5" t="n"/>
      <c r="B810" s="13" t="n"/>
      <c r="C810" s="5" t="n"/>
      <c r="D810" s="16" t="n"/>
      <c r="E810" s="14" t="n"/>
      <c r="F810" s="5" t="n"/>
      <c r="G810" s="6">
        <f>IF(C810&amp;""="","",IFERROR(INDEX('المشاريع'!$B$6:$B$205,MATCH(C810&amp;"",'المشاريع'!$A$6:$A$205,0))&amp;"","كود غير موجود"))</f>
        <v/>
      </c>
      <c r="H810" s="6">
        <f>IF(C810&amp;""="","",IFERROR(INDEX('المشاريع'!$C$6:$C$205,MATCH(C810&amp;"",'المشاريع'!$A$6:$A$205,0))&amp;"","كود غير موجود"))</f>
        <v/>
      </c>
      <c r="I810" s="20">
        <f>IF(OR(A810&amp;""="",NOT(ISNUMBER(B810)),NOT(ISNUMBER(E810))),"",B810+E810)</f>
        <v/>
      </c>
      <c r="J810" s="18">
        <f>IF(A810&amp;""="","",SUMIFS('المدفوعات'!$C$6:$C$1005,'المدفوعات'!$B$6:$B$1005,A810&amp;""))</f>
        <v/>
      </c>
      <c r="K810" s="18">
        <f>IF(OR(A810&amp;""="",NOT(ISNUMBER(D810))),"",ROUND(D810-J810,2))</f>
        <v/>
      </c>
      <c r="L810" s="6">
        <f>IF(K810="","",IF(K810&lt;=0,"مسددة",IF(AND(ISNUMBER(I810),I810&lt;'الإعدادات'!$B$4),"متأخرة",IF(J810&gt;0,"مدفوعة جزئيًا","مستحقة"))))</f>
        <v/>
      </c>
      <c r="M810" s="21">
        <f>IF(L810="متأخرة",'الإعدادات'!$B$4-I810,"")</f>
        <v/>
      </c>
    </row>
    <row r="811">
      <c r="A811" s="5" t="n"/>
      <c r="B811" s="13" t="n"/>
      <c r="C811" s="5" t="n"/>
      <c r="D811" s="16" t="n"/>
      <c r="E811" s="14" t="n"/>
      <c r="F811" s="5" t="n"/>
      <c r="G811" s="6">
        <f>IF(C811&amp;""="","",IFERROR(INDEX('المشاريع'!$B$6:$B$205,MATCH(C811&amp;"",'المشاريع'!$A$6:$A$205,0))&amp;"","كود غير موجود"))</f>
        <v/>
      </c>
      <c r="H811" s="6">
        <f>IF(C811&amp;""="","",IFERROR(INDEX('المشاريع'!$C$6:$C$205,MATCH(C811&amp;"",'المشاريع'!$A$6:$A$205,0))&amp;"","كود غير موجود"))</f>
        <v/>
      </c>
      <c r="I811" s="20">
        <f>IF(OR(A811&amp;""="",NOT(ISNUMBER(B811)),NOT(ISNUMBER(E811))),"",B811+E811)</f>
        <v/>
      </c>
      <c r="J811" s="18">
        <f>IF(A811&amp;""="","",SUMIFS('المدفوعات'!$C$6:$C$1005,'المدفوعات'!$B$6:$B$1005,A811&amp;""))</f>
        <v/>
      </c>
      <c r="K811" s="18">
        <f>IF(OR(A811&amp;""="",NOT(ISNUMBER(D811))),"",ROUND(D811-J811,2))</f>
        <v/>
      </c>
      <c r="L811" s="6">
        <f>IF(K811="","",IF(K811&lt;=0,"مسددة",IF(AND(ISNUMBER(I811),I811&lt;'الإعدادات'!$B$4),"متأخرة",IF(J811&gt;0,"مدفوعة جزئيًا","مستحقة"))))</f>
        <v/>
      </c>
      <c r="M811" s="21">
        <f>IF(L811="متأخرة",'الإعدادات'!$B$4-I811,"")</f>
        <v/>
      </c>
    </row>
    <row r="812">
      <c r="A812" s="5" t="n"/>
      <c r="B812" s="13" t="n"/>
      <c r="C812" s="5" t="n"/>
      <c r="D812" s="16" t="n"/>
      <c r="E812" s="14" t="n"/>
      <c r="F812" s="5" t="n"/>
      <c r="G812" s="6">
        <f>IF(C812&amp;""="","",IFERROR(INDEX('المشاريع'!$B$6:$B$205,MATCH(C812&amp;"",'المشاريع'!$A$6:$A$205,0))&amp;"","كود غير موجود"))</f>
        <v/>
      </c>
      <c r="H812" s="6">
        <f>IF(C812&amp;""="","",IFERROR(INDEX('المشاريع'!$C$6:$C$205,MATCH(C812&amp;"",'المشاريع'!$A$6:$A$205,0))&amp;"","كود غير موجود"))</f>
        <v/>
      </c>
      <c r="I812" s="20">
        <f>IF(OR(A812&amp;""="",NOT(ISNUMBER(B812)),NOT(ISNUMBER(E812))),"",B812+E812)</f>
        <v/>
      </c>
      <c r="J812" s="18">
        <f>IF(A812&amp;""="","",SUMIFS('المدفوعات'!$C$6:$C$1005,'المدفوعات'!$B$6:$B$1005,A812&amp;""))</f>
        <v/>
      </c>
      <c r="K812" s="18">
        <f>IF(OR(A812&amp;""="",NOT(ISNUMBER(D812))),"",ROUND(D812-J812,2))</f>
        <v/>
      </c>
      <c r="L812" s="6">
        <f>IF(K812="","",IF(K812&lt;=0,"مسددة",IF(AND(ISNUMBER(I812),I812&lt;'الإعدادات'!$B$4),"متأخرة",IF(J812&gt;0,"مدفوعة جزئيًا","مستحقة"))))</f>
        <v/>
      </c>
      <c r="M812" s="21">
        <f>IF(L812="متأخرة",'الإعدادات'!$B$4-I812,"")</f>
        <v/>
      </c>
    </row>
    <row r="813">
      <c r="A813" s="5" t="n"/>
      <c r="B813" s="13" t="n"/>
      <c r="C813" s="5" t="n"/>
      <c r="D813" s="16" t="n"/>
      <c r="E813" s="14" t="n"/>
      <c r="F813" s="5" t="n"/>
      <c r="G813" s="6">
        <f>IF(C813&amp;""="","",IFERROR(INDEX('المشاريع'!$B$6:$B$205,MATCH(C813&amp;"",'المشاريع'!$A$6:$A$205,0))&amp;"","كود غير موجود"))</f>
        <v/>
      </c>
      <c r="H813" s="6">
        <f>IF(C813&amp;""="","",IFERROR(INDEX('المشاريع'!$C$6:$C$205,MATCH(C813&amp;"",'المشاريع'!$A$6:$A$205,0))&amp;"","كود غير موجود"))</f>
        <v/>
      </c>
      <c r="I813" s="20">
        <f>IF(OR(A813&amp;""="",NOT(ISNUMBER(B813)),NOT(ISNUMBER(E813))),"",B813+E813)</f>
        <v/>
      </c>
      <c r="J813" s="18">
        <f>IF(A813&amp;""="","",SUMIFS('المدفوعات'!$C$6:$C$1005,'المدفوعات'!$B$6:$B$1005,A813&amp;""))</f>
        <v/>
      </c>
      <c r="K813" s="18">
        <f>IF(OR(A813&amp;""="",NOT(ISNUMBER(D813))),"",ROUND(D813-J813,2))</f>
        <v/>
      </c>
      <c r="L813" s="6">
        <f>IF(K813="","",IF(K813&lt;=0,"مسددة",IF(AND(ISNUMBER(I813),I813&lt;'الإعدادات'!$B$4),"متأخرة",IF(J813&gt;0,"مدفوعة جزئيًا","مستحقة"))))</f>
        <v/>
      </c>
      <c r="M813" s="21">
        <f>IF(L813="متأخرة",'الإعدادات'!$B$4-I813,"")</f>
        <v/>
      </c>
    </row>
    <row r="814">
      <c r="A814" s="5" t="n"/>
      <c r="B814" s="13" t="n"/>
      <c r="C814" s="5" t="n"/>
      <c r="D814" s="16" t="n"/>
      <c r="E814" s="14" t="n"/>
      <c r="F814" s="5" t="n"/>
      <c r="G814" s="6">
        <f>IF(C814&amp;""="","",IFERROR(INDEX('المشاريع'!$B$6:$B$205,MATCH(C814&amp;"",'المشاريع'!$A$6:$A$205,0))&amp;"","كود غير موجود"))</f>
        <v/>
      </c>
      <c r="H814" s="6">
        <f>IF(C814&amp;""="","",IFERROR(INDEX('المشاريع'!$C$6:$C$205,MATCH(C814&amp;"",'المشاريع'!$A$6:$A$205,0))&amp;"","كود غير موجود"))</f>
        <v/>
      </c>
      <c r="I814" s="20">
        <f>IF(OR(A814&amp;""="",NOT(ISNUMBER(B814)),NOT(ISNUMBER(E814))),"",B814+E814)</f>
        <v/>
      </c>
      <c r="J814" s="18">
        <f>IF(A814&amp;""="","",SUMIFS('المدفوعات'!$C$6:$C$1005,'المدفوعات'!$B$6:$B$1005,A814&amp;""))</f>
        <v/>
      </c>
      <c r="K814" s="18">
        <f>IF(OR(A814&amp;""="",NOT(ISNUMBER(D814))),"",ROUND(D814-J814,2))</f>
        <v/>
      </c>
      <c r="L814" s="6">
        <f>IF(K814="","",IF(K814&lt;=0,"مسددة",IF(AND(ISNUMBER(I814),I814&lt;'الإعدادات'!$B$4),"متأخرة",IF(J814&gt;0,"مدفوعة جزئيًا","مستحقة"))))</f>
        <v/>
      </c>
      <c r="M814" s="21">
        <f>IF(L814="متأخرة",'الإعدادات'!$B$4-I814,"")</f>
        <v/>
      </c>
    </row>
    <row r="815">
      <c r="A815" s="5" t="n"/>
      <c r="B815" s="13" t="n"/>
      <c r="C815" s="5" t="n"/>
      <c r="D815" s="16" t="n"/>
      <c r="E815" s="14" t="n"/>
      <c r="F815" s="5" t="n"/>
      <c r="G815" s="6">
        <f>IF(C815&amp;""="","",IFERROR(INDEX('المشاريع'!$B$6:$B$205,MATCH(C815&amp;"",'المشاريع'!$A$6:$A$205,0))&amp;"","كود غير موجود"))</f>
        <v/>
      </c>
      <c r="H815" s="6">
        <f>IF(C815&amp;""="","",IFERROR(INDEX('المشاريع'!$C$6:$C$205,MATCH(C815&amp;"",'المشاريع'!$A$6:$A$205,0))&amp;"","كود غير موجود"))</f>
        <v/>
      </c>
      <c r="I815" s="20">
        <f>IF(OR(A815&amp;""="",NOT(ISNUMBER(B815)),NOT(ISNUMBER(E815))),"",B815+E815)</f>
        <v/>
      </c>
      <c r="J815" s="18">
        <f>IF(A815&amp;""="","",SUMIFS('المدفوعات'!$C$6:$C$1005,'المدفوعات'!$B$6:$B$1005,A815&amp;""))</f>
        <v/>
      </c>
      <c r="K815" s="18">
        <f>IF(OR(A815&amp;""="",NOT(ISNUMBER(D815))),"",ROUND(D815-J815,2))</f>
        <v/>
      </c>
      <c r="L815" s="6">
        <f>IF(K815="","",IF(K815&lt;=0,"مسددة",IF(AND(ISNUMBER(I815),I815&lt;'الإعدادات'!$B$4),"متأخرة",IF(J815&gt;0,"مدفوعة جزئيًا","مستحقة"))))</f>
        <v/>
      </c>
      <c r="M815" s="21">
        <f>IF(L815="متأخرة",'الإعدادات'!$B$4-I815,"")</f>
        <v/>
      </c>
    </row>
    <row r="816">
      <c r="A816" s="5" t="n"/>
      <c r="B816" s="13" t="n"/>
      <c r="C816" s="5" t="n"/>
      <c r="D816" s="16" t="n"/>
      <c r="E816" s="14" t="n"/>
      <c r="F816" s="5" t="n"/>
      <c r="G816" s="6">
        <f>IF(C816&amp;""="","",IFERROR(INDEX('المشاريع'!$B$6:$B$205,MATCH(C816&amp;"",'المشاريع'!$A$6:$A$205,0))&amp;"","كود غير موجود"))</f>
        <v/>
      </c>
      <c r="H816" s="6">
        <f>IF(C816&amp;""="","",IFERROR(INDEX('المشاريع'!$C$6:$C$205,MATCH(C816&amp;"",'المشاريع'!$A$6:$A$205,0))&amp;"","كود غير موجود"))</f>
        <v/>
      </c>
      <c r="I816" s="20">
        <f>IF(OR(A816&amp;""="",NOT(ISNUMBER(B816)),NOT(ISNUMBER(E816))),"",B816+E816)</f>
        <v/>
      </c>
      <c r="J816" s="18">
        <f>IF(A816&amp;""="","",SUMIFS('المدفوعات'!$C$6:$C$1005,'المدفوعات'!$B$6:$B$1005,A816&amp;""))</f>
        <v/>
      </c>
      <c r="K816" s="18">
        <f>IF(OR(A816&amp;""="",NOT(ISNUMBER(D816))),"",ROUND(D816-J816,2))</f>
        <v/>
      </c>
      <c r="L816" s="6">
        <f>IF(K816="","",IF(K816&lt;=0,"مسددة",IF(AND(ISNUMBER(I816),I816&lt;'الإعدادات'!$B$4),"متأخرة",IF(J816&gt;0,"مدفوعة جزئيًا","مستحقة"))))</f>
        <v/>
      </c>
      <c r="M816" s="21">
        <f>IF(L816="متأخرة",'الإعدادات'!$B$4-I816,"")</f>
        <v/>
      </c>
    </row>
    <row r="817">
      <c r="A817" s="5" t="n"/>
      <c r="B817" s="13" t="n"/>
      <c r="C817" s="5" t="n"/>
      <c r="D817" s="16" t="n"/>
      <c r="E817" s="14" t="n"/>
      <c r="F817" s="5" t="n"/>
      <c r="G817" s="6">
        <f>IF(C817&amp;""="","",IFERROR(INDEX('المشاريع'!$B$6:$B$205,MATCH(C817&amp;"",'المشاريع'!$A$6:$A$205,0))&amp;"","كود غير موجود"))</f>
        <v/>
      </c>
      <c r="H817" s="6">
        <f>IF(C817&amp;""="","",IFERROR(INDEX('المشاريع'!$C$6:$C$205,MATCH(C817&amp;"",'المشاريع'!$A$6:$A$205,0))&amp;"","كود غير موجود"))</f>
        <v/>
      </c>
      <c r="I817" s="20">
        <f>IF(OR(A817&amp;""="",NOT(ISNUMBER(B817)),NOT(ISNUMBER(E817))),"",B817+E817)</f>
        <v/>
      </c>
      <c r="J817" s="18">
        <f>IF(A817&amp;""="","",SUMIFS('المدفوعات'!$C$6:$C$1005,'المدفوعات'!$B$6:$B$1005,A817&amp;""))</f>
        <v/>
      </c>
      <c r="K817" s="18">
        <f>IF(OR(A817&amp;""="",NOT(ISNUMBER(D817))),"",ROUND(D817-J817,2))</f>
        <v/>
      </c>
      <c r="L817" s="6">
        <f>IF(K817="","",IF(K817&lt;=0,"مسددة",IF(AND(ISNUMBER(I817),I817&lt;'الإعدادات'!$B$4),"متأخرة",IF(J817&gt;0,"مدفوعة جزئيًا","مستحقة"))))</f>
        <v/>
      </c>
      <c r="M817" s="21">
        <f>IF(L817="متأخرة",'الإعدادات'!$B$4-I817,"")</f>
        <v/>
      </c>
    </row>
    <row r="818">
      <c r="A818" s="5" t="n"/>
      <c r="B818" s="13" t="n"/>
      <c r="C818" s="5" t="n"/>
      <c r="D818" s="16" t="n"/>
      <c r="E818" s="14" t="n"/>
      <c r="F818" s="5" t="n"/>
      <c r="G818" s="6">
        <f>IF(C818&amp;""="","",IFERROR(INDEX('المشاريع'!$B$6:$B$205,MATCH(C818&amp;"",'المشاريع'!$A$6:$A$205,0))&amp;"","كود غير موجود"))</f>
        <v/>
      </c>
      <c r="H818" s="6">
        <f>IF(C818&amp;""="","",IFERROR(INDEX('المشاريع'!$C$6:$C$205,MATCH(C818&amp;"",'المشاريع'!$A$6:$A$205,0))&amp;"","كود غير موجود"))</f>
        <v/>
      </c>
      <c r="I818" s="20">
        <f>IF(OR(A818&amp;""="",NOT(ISNUMBER(B818)),NOT(ISNUMBER(E818))),"",B818+E818)</f>
        <v/>
      </c>
      <c r="J818" s="18">
        <f>IF(A818&amp;""="","",SUMIFS('المدفوعات'!$C$6:$C$1005,'المدفوعات'!$B$6:$B$1005,A818&amp;""))</f>
        <v/>
      </c>
      <c r="K818" s="18">
        <f>IF(OR(A818&amp;""="",NOT(ISNUMBER(D818))),"",ROUND(D818-J818,2))</f>
        <v/>
      </c>
      <c r="L818" s="6">
        <f>IF(K818="","",IF(K818&lt;=0,"مسددة",IF(AND(ISNUMBER(I818),I818&lt;'الإعدادات'!$B$4),"متأخرة",IF(J818&gt;0,"مدفوعة جزئيًا","مستحقة"))))</f>
        <v/>
      </c>
      <c r="M818" s="21">
        <f>IF(L818="متأخرة",'الإعدادات'!$B$4-I818,"")</f>
        <v/>
      </c>
    </row>
    <row r="819">
      <c r="A819" s="5" t="n"/>
      <c r="B819" s="13" t="n"/>
      <c r="C819" s="5" t="n"/>
      <c r="D819" s="16" t="n"/>
      <c r="E819" s="14" t="n"/>
      <c r="F819" s="5" t="n"/>
      <c r="G819" s="6">
        <f>IF(C819&amp;""="","",IFERROR(INDEX('المشاريع'!$B$6:$B$205,MATCH(C819&amp;"",'المشاريع'!$A$6:$A$205,0))&amp;"","كود غير موجود"))</f>
        <v/>
      </c>
      <c r="H819" s="6">
        <f>IF(C819&amp;""="","",IFERROR(INDEX('المشاريع'!$C$6:$C$205,MATCH(C819&amp;"",'المشاريع'!$A$6:$A$205,0))&amp;"","كود غير موجود"))</f>
        <v/>
      </c>
      <c r="I819" s="20">
        <f>IF(OR(A819&amp;""="",NOT(ISNUMBER(B819)),NOT(ISNUMBER(E819))),"",B819+E819)</f>
        <v/>
      </c>
      <c r="J819" s="18">
        <f>IF(A819&amp;""="","",SUMIFS('المدفوعات'!$C$6:$C$1005,'المدفوعات'!$B$6:$B$1005,A819&amp;""))</f>
        <v/>
      </c>
      <c r="K819" s="18">
        <f>IF(OR(A819&amp;""="",NOT(ISNUMBER(D819))),"",ROUND(D819-J819,2))</f>
        <v/>
      </c>
      <c r="L819" s="6">
        <f>IF(K819="","",IF(K819&lt;=0,"مسددة",IF(AND(ISNUMBER(I819),I819&lt;'الإعدادات'!$B$4),"متأخرة",IF(J819&gt;0,"مدفوعة جزئيًا","مستحقة"))))</f>
        <v/>
      </c>
      <c r="M819" s="21">
        <f>IF(L819="متأخرة",'الإعدادات'!$B$4-I819,"")</f>
        <v/>
      </c>
    </row>
    <row r="820">
      <c r="A820" s="5" t="n"/>
      <c r="B820" s="13" t="n"/>
      <c r="C820" s="5" t="n"/>
      <c r="D820" s="16" t="n"/>
      <c r="E820" s="14" t="n"/>
      <c r="F820" s="5" t="n"/>
      <c r="G820" s="6">
        <f>IF(C820&amp;""="","",IFERROR(INDEX('المشاريع'!$B$6:$B$205,MATCH(C820&amp;"",'المشاريع'!$A$6:$A$205,0))&amp;"","كود غير موجود"))</f>
        <v/>
      </c>
      <c r="H820" s="6">
        <f>IF(C820&amp;""="","",IFERROR(INDEX('المشاريع'!$C$6:$C$205,MATCH(C820&amp;"",'المشاريع'!$A$6:$A$205,0))&amp;"","كود غير موجود"))</f>
        <v/>
      </c>
      <c r="I820" s="20">
        <f>IF(OR(A820&amp;""="",NOT(ISNUMBER(B820)),NOT(ISNUMBER(E820))),"",B820+E820)</f>
        <v/>
      </c>
      <c r="J820" s="18">
        <f>IF(A820&amp;""="","",SUMIFS('المدفوعات'!$C$6:$C$1005,'المدفوعات'!$B$6:$B$1005,A820&amp;""))</f>
        <v/>
      </c>
      <c r="K820" s="18">
        <f>IF(OR(A820&amp;""="",NOT(ISNUMBER(D820))),"",ROUND(D820-J820,2))</f>
        <v/>
      </c>
      <c r="L820" s="6">
        <f>IF(K820="","",IF(K820&lt;=0,"مسددة",IF(AND(ISNUMBER(I820),I820&lt;'الإعدادات'!$B$4),"متأخرة",IF(J820&gt;0,"مدفوعة جزئيًا","مستحقة"))))</f>
        <v/>
      </c>
      <c r="M820" s="21">
        <f>IF(L820="متأخرة",'الإعدادات'!$B$4-I820,"")</f>
        <v/>
      </c>
    </row>
    <row r="821">
      <c r="A821" s="5" t="n"/>
      <c r="B821" s="13" t="n"/>
      <c r="C821" s="5" t="n"/>
      <c r="D821" s="16" t="n"/>
      <c r="E821" s="14" t="n"/>
      <c r="F821" s="5" t="n"/>
      <c r="G821" s="6">
        <f>IF(C821&amp;""="","",IFERROR(INDEX('المشاريع'!$B$6:$B$205,MATCH(C821&amp;"",'المشاريع'!$A$6:$A$205,0))&amp;"","كود غير موجود"))</f>
        <v/>
      </c>
      <c r="H821" s="6">
        <f>IF(C821&amp;""="","",IFERROR(INDEX('المشاريع'!$C$6:$C$205,MATCH(C821&amp;"",'المشاريع'!$A$6:$A$205,0))&amp;"","كود غير موجود"))</f>
        <v/>
      </c>
      <c r="I821" s="20">
        <f>IF(OR(A821&amp;""="",NOT(ISNUMBER(B821)),NOT(ISNUMBER(E821))),"",B821+E821)</f>
        <v/>
      </c>
      <c r="J821" s="18">
        <f>IF(A821&amp;""="","",SUMIFS('المدفوعات'!$C$6:$C$1005,'المدفوعات'!$B$6:$B$1005,A821&amp;""))</f>
        <v/>
      </c>
      <c r="K821" s="18">
        <f>IF(OR(A821&amp;""="",NOT(ISNUMBER(D821))),"",ROUND(D821-J821,2))</f>
        <v/>
      </c>
      <c r="L821" s="6">
        <f>IF(K821="","",IF(K821&lt;=0,"مسددة",IF(AND(ISNUMBER(I821),I821&lt;'الإعدادات'!$B$4),"متأخرة",IF(J821&gt;0,"مدفوعة جزئيًا","مستحقة"))))</f>
        <v/>
      </c>
      <c r="M821" s="21">
        <f>IF(L821="متأخرة",'الإعدادات'!$B$4-I821,"")</f>
        <v/>
      </c>
    </row>
    <row r="822">
      <c r="A822" s="5" t="n"/>
      <c r="B822" s="13" t="n"/>
      <c r="C822" s="5" t="n"/>
      <c r="D822" s="16" t="n"/>
      <c r="E822" s="14" t="n"/>
      <c r="F822" s="5" t="n"/>
      <c r="G822" s="6">
        <f>IF(C822&amp;""="","",IFERROR(INDEX('المشاريع'!$B$6:$B$205,MATCH(C822&amp;"",'المشاريع'!$A$6:$A$205,0))&amp;"","كود غير موجود"))</f>
        <v/>
      </c>
      <c r="H822" s="6">
        <f>IF(C822&amp;""="","",IFERROR(INDEX('المشاريع'!$C$6:$C$205,MATCH(C822&amp;"",'المشاريع'!$A$6:$A$205,0))&amp;"","كود غير موجود"))</f>
        <v/>
      </c>
      <c r="I822" s="20">
        <f>IF(OR(A822&amp;""="",NOT(ISNUMBER(B822)),NOT(ISNUMBER(E822))),"",B822+E822)</f>
        <v/>
      </c>
      <c r="J822" s="18">
        <f>IF(A822&amp;""="","",SUMIFS('المدفوعات'!$C$6:$C$1005,'المدفوعات'!$B$6:$B$1005,A822&amp;""))</f>
        <v/>
      </c>
      <c r="K822" s="18">
        <f>IF(OR(A822&amp;""="",NOT(ISNUMBER(D822))),"",ROUND(D822-J822,2))</f>
        <v/>
      </c>
      <c r="L822" s="6">
        <f>IF(K822="","",IF(K822&lt;=0,"مسددة",IF(AND(ISNUMBER(I822),I822&lt;'الإعدادات'!$B$4),"متأخرة",IF(J822&gt;0,"مدفوعة جزئيًا","مستحقة"))))</f>
        <v/>
      </c>
      <c r="M822" s="21">
        <f>IF(L822="متأخرة",'الإعدادات'!$B$4-I822,"")</f>
        <v/>
      </c>
    </row>
    <row r="823">
      <c r="A823" s="5" t="n"/>
      <c r="B823" s="13" t="n"/>
      <c r="C823" s="5" t="n"/>
      <c r="D823" s="16" t="n"/>
      <c r="E823" s="14" t="n"/>
      <c r="F823" s="5" t="n"/>
      <c r="G823" s="6">
        <f>IF(C823&amp;""="","",IFERROR(INDEX('المشاريع'!$B$6:$B$205,MATCH(C823&amp;"",'المشاريع'!$A$6:$A$205,0))&amp;"","كود غير موجود"))</f>
        <v/>
      </c>
      <c r="H823" s="6">
        <f>IF(C823&amp;""="","",IFERROR(INDEX('المشاريع'!$C$6:$C$205,MATCH(C823&amp;"",'المشاريع'!$A$6:$A$205,0))&amp;"","كود غير موجود"))</f>
        <v/>
      </c>
      <c r="I823" s="20">
        <f>IF(OR(A823&amp;""="",NOT(ISNUMBER(B823)),NOT(ISNUMBER(E823))),"",B823+E823)</f>
        <v/>
      </c>
      <c r="J823" s="18">
        <f>IF(A823&amp;""="","",SUMIFS('المدفوعات'!$C$6:$C$1005,'المدفوعات'!$B$6:$B$1005,A823&amp;""))</f>
        <v/>
      </c>
      <c r="K823" s="18">
        <f>IF(OR(A823&amp;""="",NOT(ISNUMBER(D823))),"",ROUND(D823-J823,2))</f>
        <v/>
      </c>
      <c r="L823" s="6">
        <f>IF(K823="","",IF(K823&lt;=0,"مسددة",IF(AND(ISNUMBER(I823),I823&lt;'الإعدادات'!$B$4),"متأخرة",IF(J823&gt;0,"مدفوعة جزئيًا","مستحقة"))))</f>
        <v/>
      </c>
      <c r="M823" s="21">
        <f>IF(L823="متأخرة",'الإعدادات'!$B$4-I823,"")</f>
        <v/>
      </c>
    </row>
    <row r="824">
      <c r="A824" s="5" t="n"/>
      <c r="B824" s="13" t="n"/>
      <c r="C824" s="5" t="n"/>
      <c r="D824" s="16" t="n"/>
      <c r="E824" s="14" t="n"/>
      <c r="F824" s="5" t="n"/>
      <c r="G824" s="6">
        <f>IF(C824&amp;""="","",IFERROR(INDEX('المشاريع'!$B$6:$B$205,MATCH(C824&amp;"",'المشاريع'!$A$6:$A$205,0))&amp;"","كود غير موجود"))</f>
        <v/>
      </c>
      <c r="H824" s="6">
        <f>IF(C824&amp;""="","",IFERROR(INDEX('المشاريع'!$C$6:$C$205,MATCH(C824&amp;"",'المشاريع'!$A$6:$A$205,0))&amp;"","كود غير موجود"))</f>
        <v/>
      </c>
      <c r="I824" s="20">
        <f>IF(OR(A824&amp;""="",NOT(ISNUMBER(B824)),NOT(ISNUMBER(E824))),"",B824+E824)</f>
        <v/>
      </c>
      <c r="J824" s="18">
        <f>IF(A824&amp;""="","",SUMIFS('المدفوعات'!$C$6:$C$1005,'المدفوعات'!$B$6:$B$1005,A824&amp;""))</f>
        <v/>
      </c>
      <c r="K824" s="18">
        <f>IF(OR(A824&amp;""="",NOT(ISNUMBER(D824))),"",ROUND(D824-J824,2))</f>
        <v/>
      </c>
      <c r="L824" s="6">
        <f>IF(K824="","",IF(K824&lt;=0,"مسددة",IF(AND(ISNUMBER(I824),I824&lt;'الإعدادات'!$B$4),"متأخرة",IF(J824&gt;0,"مدفوعة جزئيًا","مستحقة"))))</f>
        <v/>
      </c>
      <c r="M824" s="21">
        <f>IF(L824="متأخرة",'الإعدادات'!$B$4-I824,"")</f>
        <v/>
      </c>
    </row>
    <row r="825">
      <c r="A825" s="5" t="n"/>
      <c r="B825" s="13" t="n"/>
      <c r="C825" s="5" t="n"/>
      <c r="D825" s="16" t="n"/>
      <c r="E825" s="14" t="n"/>
      <c r="F825" s="5" t="n"/>
      <c r="G825" s="6">
        <f>IF(C825&amp;""="","",IFERROR(INDEX('المشاريع'!$B$6:$B$205,MATCH(C825&amp;"",'المشاريع'!$A$6:$A$205,0))&amp;"","كود غير موجود"))</f>
        <v/>
      </c>
      <c r="H825" s="6">
        <f>IF(C825&amp;""="","",IFERROR(INDEX('المشاريع'!$C$6:$C$205,MATCH(C825&amp;"",'المشاريع'!$A$6:$A$205,0))&amp;"","كود غير موجود"))</f>
        <v/>
      </c>
      <c r="I825" s="20">
        <f>IF(OR(A825&amp;""="",NOT(ISNUMBER(B825)),NOT(ISNUMBER(E825))),"",B825+E825)</f>
        <v/>
      </c>
      <c r="J825" s="18">
        <f>IF(A825&amp;""="","",SUMIFS('المدفوعات'!$C$6:$C$1005,'المدفوعات'!$B$6:$B$1005,A825&amp;""))</f>
        <v/>
      </c>
      <c r="K825" s="18">
        <f>IF(OR(A825&amp;""="",NOT(ISNUMBER(D825))),"",ROUND(D825-J825,2))</f>
        <v/>
      </c>
      <c r="L825" s="6">
        <f>IF(K825="","",IF(K825&lt;=0,"مسددة",IF(AND(ISNUMBER(I825),I825&lt;'الإعدادات'!$B$4),"متأخرة",IF(J825&gt;0,"مدفوعة جزئيًا","مستحقة"))))</f>
        <v/>
      </c>
      <c r="M825" s="21">
        <f>IF(L825="متأخرة",'الإعدادات'!$B$4-I825,"")</f>
        <v/>
      </c>
    </row>
    <row r="826">
      <c r="A826" s="5" t="n"/>
      <c r="B826" s="13" t="n"/>
      <c r="C826" s="5" t="n"/>
      <c r="D826" s="16" t="n"/>
      <c r="E826" s="14" t="n"/>
      <c r="F826" s="5" t="n"/>
      <c r="G826" s="6">
        <f>IF(C826&amp;""="","",IFERROR(INDEX('المشاريع'!$B$6:$B$205,MATCH(C826&amp;"",'المشاريع'!$A$6:$A$205,0))&amp;"","كود غير موجود"))</f>
        <v/>
      </c>
      <c r="H826" s="6">
        <f>IF(C826&amp;""="","",IFERROR(INDEX('المشاريع'!$C$6:$C$205,MATCH(C826&amp;"",'المشاريع'!$A$6:$A$205,0))&amp;"","كود غير موجود"))</f>
        <v/>
      </c>
      <c r="I826" s="20">
        <f>IF(OR(A826&amp;""="",NOT(ISNUMBER(B826)),NOT(ISNUMBER(E826))),"",B826+E826)</f>
        <v/>
      </c>
      <c r="J826" s="18">
        <f>IF(A826&amp;""="","",SUMIFS('المدفوعات'!$C$6:$C$1005,'المدفوعات'!$B$6:$B$1005,A826&amp;""))</f>
        <v/>
      </c>
      <c r="K826" s="18">
        <f>IF(OR(A826&amp;""="",NOT(ISNUMBER(D826))),"",ROUND(D826-J826,2))</f>
        <v/>
      </c>
      <c r="L826" s="6">
        <f>IF(K826="","",IF(K826&lt;=0,"مسددة",IF(AND(ISNUMBER(I826),I826&lt;'الإعدادات'!$B$4),"متأخرة",IF(J826&gt;0,"مدفوعة جزئيًا","مستحقة"))))</f>
        <v/>
      </c>
      <c r="M826" s="21">
        <f>IF(L826="متأخرة",'الإعدادات'!$B$4-I826,"")</f>
        <v/>
      </c>
    </row>
    <row r="827">
      <c r="A827" s="5" t="n"/>
      <c r="B827" s="13" t="n"/>
      <c r="C827" s="5" t="n"/>
      <c r="D827" s="16" t="n"/>
      <c r="E827" s="14" t="n"/>
      <c r="F827" s="5" t="n"/>
      <c r="G827" s="6">
        <f>IF(C827&amp;""="","",IFERROR(INDEX('المشاريع'!$B$6:$B$205,MATCH(C827&amp;"",'المشاريع'!$A$6:$A$205,0))&amp;"","كود غير موجود"))</f>
        <v/>
      </c>
      <c r="H827" s="6">
        <f>IF(C827&amp;""="","",IFERROR(INDEX('المشاريع'!$C$6:$C$205,MATCH(C827&amp;"",'المشاريع'!$A$6:$A$205,0))&amp;"","كود غير موجود"))</f>
        <v/>
      </c>
      <c r="I827" s="20">
        <f>IF(OR(A827&amp;""="",NOT(ISNUMBER(B827)),NOT(ISNUMBER(E827))),"",B827+E827)</f>
        <v/>
      </c>
      <c r="J827" s="18">
        <f>IF(A827&amp;""="","",SUMIFS('المدفوعات'!$C$6:$C$1005,'المدفوعات'!$B$6:$B$1005,A827&amp;""))</f>
        <v/>
      </c>
      <c r="K827" s="18">
        <f>IF(OR(A827&amp;""="",NOT(ISNUMBER(D827))),"",ROUND(D827-J827,2))</f>
        <v/>
      </c>
      <c r="L827" s="6">
        <f>IF(K827="","",IF(K827&lt;=0,"مسددة",IF(AND(ISNUMBER(I827),I827&lt;'الإعدادات'!$B$4),"متأخرة",IF(J827&gt;0,"مدفوعة جزئيًا","مستحقة"))))</f>
        <v/>
      </c>
      <c r="M827" s="21">
        <f>IF(L827="متأخرة",'الإعدادات'!$B$4-I827,"")</f>
        <v/>
      </c>
    </row>
    <row r="828">
      <c r="A828" s="5" t="n"/>
      <c r="B828" s="13" t="n"/>
      <c r="C828" s="5" t="n"/>
      <c r="D828" s="16" t="n"/>
      <c r="E828" s="14" t="n"/>
      <c r="F828" s="5" t="n"/>
      <c r="G828" s="6">
        <f>IF(C828&amp;""="","",IFERROR(INDEX('المشاريع'!$B$6:$B$205,MATCH(C828&amp;"",'المشاريع'!$A$6:$A$205,0))&amp;"","كود غير موجود"))</f>
        <v/>
      </c>
      <c r="H828" s="6">
        <f>IF(C828&amp;""="","",IFERROR(INDEX('المشاريع'!$C$6:$C$205,MATCH(C828&amp;"",'المشاريع'!$A$6:$A$205,0))&amp;"","كود غير موجود"))</f>
        <v/>
      </c>
      <c r="I828" s="20">
        <f>IF(OR(A828&amp;""="",NOT(ISNUMBER(B828)),NOT(ISNUMBER(E828))),"",B828+E828)</f>
        <v/>
      </c>
      <c r="J828" s="18">
        <f>IF(A828&amp;""="","",SUMIFS('المدفوعات'!$C$6:$C$1005,'المدفوعات'!$B$6:$B$1005,A828&amp;""))</f>
        <v/>
      </c>
      <c r="K828" s="18">
        <f>IF(OR(A828&amp;""="",NOT(ISNUMBER(D828))),"",ROUND(D828-J828,2))</f>
        <v/>
      </c>
      <c r="L828" s="6">
        <f>IF(K828="","",IF(K828&lt;=0,"مسددة",IF(AND(ISNUMBER(I828),I828&lt;'الإعدادات'!$B$4),"متأخرة",IF(J828&gt;0,"مدفوعة جزئيًا","مستحقة"))))</f>
        <v/>
      </c>
      <c r="M828" s="21">
        <f>IF(L828="متأخرة",'الإعدادات'!$B$4-I828,"")</f>
        <v/>
      </c>
    </row>
    <row r="829">
      <c r="A829" s="5" t="n"/>
      <c r="B829" s="13" t="n"/>
      <c r="C829" s="5" t="n"/>
      <c r="D829" s="16" t="n"/>
      <c r="E829" s="14" t="n"/>
      <c r="F829" s="5" t="n"/>
      <c r="G829" s="6">
        <f>IF(C829&amp;""="","",IFERROR(INDEX('المشاريع'!$B$6:$B$205,MATCH(C829&amp;"",'المشاريع'!$A$6:$A$205,0))&amp;"","كود غير موجود"))</f>
        <v/>
      </c>
      <c r="H829" s="6">
        <f>IF(C829&amp;""="","",IFERROR(INDEX('المشاريع'!$C$6:$C$205,MATCH(C829&amp;"",'المشاريع'!$A$6:$A$205,0))&amp;"","كود غير موجود"))</f>
        <v/>
      </c>
      <c r="I829" s="20">
        <f>IF(OR(A829&amp;""="",NOT(ISNUMBER(B829)),NOT(ISNUMBER(E829))),"",B829+E829)</f>
        <v/>
      </c>
      <c r="J829" s="18">
        <f>IF(A829&amp;""="","",SUMIFS('المدفوعات'!$C$6:$C$1005,'المدفوعات'!$B$6:$B$1005,A829&amp;""))</f>
        <v/>
      </c>
      <c r="K829" s="18">
        <f>IF(OR(A829&amp;""="",NOT(ISNUMBER(D829))),"",ROUND(D829-J829,2))</f>
        <v/>
      </c>
      <c r="L829" s="6">
        <f>IF(K829="","",IF(K829&lt;=0,"مسددة",IF(AND(ISNUMBER(I829),I829&lt;'الإعدادات'!$B$4),"متأخرة",IF(J829&gt;0,"مدفوعة جزئيًا","مستحقة"))))</f>
        <v/>
      </c>
      <c r="M829" s="21">
        <f>IF(L829="متأخرة",'الإعدادات'!$B$4-I829,"")</f>
        <v/>
      </c>
    </row>
    <row r="830">
      <c r="A830" s="5" t="n"/>
      <c r="B830" s="13" t="n"/>
      <c r="C830" s="5" t="n"/>
      <c r="D830" s="16" t="n"/>
      <c r="E830" s="14" t="n"/>
      <c r="F830" s="5" t="n"/>
      <c r="G830" s="6">
        <f>IF(C830&amp;""="","",IFERROR(INDEX('المشاريع'!$B$6:$B$205,MATCH(C830&amp;"",'المشاريع'!$A$6:$A$205,0))&amp;"","كود غير موجود"))</f>
        <v/>
      </c>
      <c r="H830" s="6">
        <f>IF(C830&amp;""="","",IFERROR(INDEX('المشاريع'!$C$6:$C$205,MATCH(C830&amp;"",'المشاريع'!$A$6:$A$205,0))&amp;"","كود غير موجود"))</f>
        <v/>
      </c>
      <c r="I830" s="20">
        <f>IF(OR(A830&amp;""="",NOT(ISNUMBER(B830)),NOT(ISNUMBER(E830))),"",B830+E830)</f>
        <v/>
      </c>
      <c r="J830" s="18">
        <f>IF(A830&amp;""="","",SUMIFS('المدفوعات'!$C$6:$C$1005,'المدفوعات'!$B$6:$B$1005,A830&amp;""))</f>
        <v/>
      </c>
      <c r="K830" s="18">
        <f>IF(OR(A830&amp;""="",NOT(ISNUMBER(D830))),"",ROUND(D830-J830,2))</f>
        <v/>
      </c>
      <c r="L830" s="6">
        <f>IF(K830="","",IF(K830&lt;=0,"مسددة",IF(AND(ISNUMBER(I830),I830&lt;'الإعدادات'!$B$4),"متأخرة",IF(J830&gt;0,"مدفوعة جزئيًا","مستحقة"))))</f>
        <v/>
      </c>
      <c r="M830" s="21">
        <f>IF(L830="متأخرة",'الإعدادات'!$B$4-I830,"")</f>
        <v/>
      </c>
    </row>
    <row r="831">
      <c r="A831" s="5" t="n"/>
      <c r="B831" s="13" t="n"/>
      <c r="C831" s="5" t="n"/>
      <c r="D831" s="16" t="n"/>
      <c r="E831" s="14" t="n"/>
      <c r="F831" s="5" t="n"/>
      <c r="G831" s="6">
        <f>IF(C831&amp;""="","",IFERROR(INDEX('المشاريع'!$B$6:$B$205,MATCH(C831&amp;"",'المشاريع'!$A$6:$A$205,0))&amp;"","كود غير موجود"))</f>
        <v/>
      </c>
      <c r="H831" s="6">
        <f>IF(C831&amp;""="","",IFERROR(INDEX('المشاريع'!$C$6:$C$205,MATCH(C831&amp;"",'المشاريع'!$A$6:$A$205,0))&amp;"","كود غير موجود"))</f>
        <v/>
      </c>
      <c r="I831" s="20">
        <f>IF(OR(A831&amp;""="",NOT(ISNUMBER(B831)),NOT(ISNUMBER(E831))),"",B831+E831)</f>
        <v/>
      </c>
      <c r="J831" s="18">
        <f>IF(A831&amp;""="","",SUMIFS('المدفوعات'!$C$6:$C$1005,'المدفوعات'!$B$6:$B$1005,A831&amp;""))</f>
        <v/>
      </c>
      <c r="K831" s="18">
        <f>IF(OR(A831&amp;""="",NOT(ISNUMBER(D831))),"",ROUND(D831-J831,2))</f>
        <v/>
      </c>
      <c r="L831" s="6">
        <f>IF(K831="","",IF(K831&lt;=0,"مسددة",IF(AND(ISNUMBER(I831),I831&lt;'الإعدادات'!$B$4),"متأخرة",IF(J831&gt;0,"مدفوعة جزئيًا","مستحقة"))))</f>
        <v/>
      </c>
      <c r="M831" s="21">
        <f>IF(L831="متأخرة",'الإعدادات'!$B$4-I831,"")</f>
        <v/>
      </c>
    </row>
    <row r="832">
      <c r="A832" s="5" t="n"/>
      <c r="B832" s="13" t="n"/>
      <c r="C832" s="5" t="n"/>
      <c r="D832" s="16" t="n"/>
      <c r="E832" s="14" t="n"/>
      <c r="F832" s="5" t="n"/>
      <c r="G832" s="6">
        <f>IF(C832&amp;""="","",IFERROR(INDEX('المشاريع'!$B$6:$B$205,MATCH(C832&amp;"",'المشاريع'!$A$6:$A$205,0))&amp;"","كود غير موجود"))</f>
        <v/>
      </c>
      <c r="H832" s="6">
        <f>IF(C832&amp;""="","",IFERROR(INDEX('المشاريع'!$C$6:$C$205,MATCH(C832&amp;"",'المشاريع'!$A$6:$A$205,0))&amp;"","كود غير موجود"))</f>
        <v/>
      </c>
      <c r="I832" s="20">
        <f>IF(OR(A832&amp;""="",NOT(ISNUMBER(B832)),NOT(ISNUMBER(E832))),"",B832+E832)</f>
        <v/>
      </c>
      <c r="J832" s="18">
        <f>IF(A832&amp;""="","",SUMIFS('المدفوعات'!$C$6:$C$1005,'المدفوعات'!$B$6:$B$1005,A832&amp;""))</f>
        <v/>
      </c>
      <c r="K832" s="18">
        <f>IF(OR(A832&amp;""="",NOT(ISNUMBER(D832))),"",ROUND(D832-J832,2))</f>
        <v/>
      </c>
      <c r="L832" s="6">
        <f>IF(K832="","",IF(K832&lt;=0,"مسددة",IF(AND(ISNUMBER(I832),I832&lt;'الإعدادات'!$B$4),"متأخرة",IF(J832&gt;0,"مدفوعة جزئيًا","مستحقة"))))</f>
        <v/>
      </c>
      <c r="M832" s="21">
        <f>IF(L832="متأخرة",'الإعدادات'!$B$4-I832,"")</f>
        <v/>
      </c>
    </row>
    <row r="833">
      <c r="A833" s="5" t="n"/>
      <c r="B833" s="13" t="n"/>
      <c r="C833" s="5" t="n"/>
      <c r="D833" s="16" t="n"/>
      <c r="E833" s="14" t="n"/>
      <c r="F833" s="5" t="n"/>
      <c r="G833" s="6">
        <f>IF(C833&amp;""="","",IFERROR(INDEX('المشاريع'!$B$6:$B$205,MATCH(C833&amp;"",'المشاريع'!$A$6:$A$205,0))&amp;"","كود غير موجود"))</f>
        <v/>
      </c>
      <c r="H833" s="6">
        <f>IF(C833&amp;""="","",IFERROR(INDEX('المشاريع'!$C$6:$C$205,MATCH(C833&amp;"",'المشاريع'!$A$6:$A$205,0))&amp;"","كود غير موجود"))</f>
        <v/>
      </c>
      <c r="I833" s="20">
        <f>IF(OR(A833&amp;""="",NOT(ISNUMBER(B833)),NOT(ISNUMBER(E833))),"",B833+E833)</f>
        <v/>
      </c>
      <c r="J833" s="18">
        <f>IF(A833&amp;""="","",SUMIFS('المدفوعات'!$C$6:$C$1005,'المدفوعات'!$B$6:$B$1005,A833&amp;""))</f>
        <v/>
      </c>
      <c r="K833" s="18">
        <f>IF(OR(A833&amp;""="",NOT(ISNUMBER(D833))),"",ROUND(D833-J833,2))</f>
        <v/>
      </c>
      <c r="L833" s="6">
        <f>IF(K833="","",IF(K833&lt;=0,"مسددة",IF(AND(ISNUMBER(I833),I833&lt;'الإعدادات'!$B$4),"متأخرة",IF(J833&gt;0,"مدفوعة جزئيًا","مستحقة"))))</f>
        <v/>
      </c>
      <c r="M833" s="21">
        <f>IF(L833="متأخرة",'الإعدادات'!$B$4-I833,"")</f>
        <v/>
      </c>
    </row>
    <row r="834">
      <c r="A834" s="5" t="n"/>
      <c r="B834" s="13" t="n"/>
      <c r="C834" s="5" t="n"/>
      <c r="D834" s="16" t="n"/>
      <c r="E834" s="14" t="n"/>
      <c r="F834" s="5" t="n"/>
      <c r="G834" s="6">
        <f>IF(C834&amp;""="","",IFERROR(INDEX('المشاريع'!$B$6:$B$205,MATCH(C834&amp;"",'المشاريع'!$A$6:$A$205,0))&amp;"","كود غير موجود"))</f>
        <v/>
      </c>
      <c r="H834" s="6">
        <f>IF(C834&amp;""="","",IFERROR(INDEX('المشاريع'!$C$6:$C$205,MATCH(C834&amp;"",'المشاريع'!$A$6:$A$205,0))&amp;"","كود غير موجود"))</f>
        <v/>
      </c>
      <c r="I834" s="20">
        <f>IF(OR(A834&amp;""="",NOT(ISNUMBER(B834)),NOT(ISNUMBER(E834))),"",B834+E834)</f>
        <v/>
      </c>
      <c r="J834" s="18">
        <f>IF(A834&amp;""="","",SUMIFS('المدفوعات'!$C$6:$C$1005,'المدفوعات'!$B$6:$B$1005,A834&amp;""))</f>
        <v/>
      </c>
      <c r="K834" s="18">
        <f>IF(OR(A834&amp;""="",NOT(ISNUMBER(D834))),"",ROUND(D834-J834,2))</f>
        <v/>
      </c>
      <c r="L834" s="6">
        <f>IF(K834="","",IF(K834&lt;=0,"مسددة",IF(AND(ISNUMBER(I834),I834&lt;'الإعدادات'!$B$4),"متأخرة",IF(J834&gt;0,"مدفوعة جزئيًا","مستحقة"))))</f>
        <v/>
      </c>
      <c r="M834" s="21">
        <f>IF(L834="متأخرة",'الإعدادات'!$B$4-I834,"")</f>
        <v/>
      </c>
    </row>
    <row r="835">
      <c r="A835" s="5" t="n"/>
      <c r="B835" s="13" t="n"/>
      <c r="C835" s="5" t="n"/>
      <c r="D835" s="16" t="n"/>
      <c r="E835" s="14" t="n"/>
      <c r="F835" s="5" t="n"/>
      <c r="G835" s="6">
        <f>IF(C835&amp;""="","",IFERROR(INDEX('المشاريع'!$B$6:$B$205,MATCH(C835&amp;"",'المشاريع'!$A$6:$A$205,0))&amp;"","كود غير موجود"))</f>
        <v/>
      </c>
      <c r="H835" s="6">
        <f>IF(C835&amp;""="","",IFERROR(INDEX('المشاريع'!$C$6:$C$205,MATCH(C835&amp;"",'المشاريع'!$A$6:$A$205,0))&amp;"","كود غير موجود"))</f>
        <v/>
      </c>
      <c r="I835" s="20">
        <f>IF(OR(A835&amp;""="",NOT(ISNUMBER(B835)),NOT(ISNUMBER(E835))),"",B835+E835)</f>
        <v/>
      </c>
      <c r="J835" s="18">
        <f>IF(A835&amp;""="","",SUMIFS('المدفوعات'!$C$6:$C$1005,'المدفوعات'!$B$6:$B$1005,A835&amp;""))</f>
        <v/>
      </c>
      <c r="K835" s="18">
        <f>IF(OR(A835&amp;""="",NOT(ISNUMBER(D835))),"",ROUND(D835-J835,2))</f>
        <v/>
      </c>
      <c r="L835" s="6">
        <f>IF(K835="","",IF(K835&lt;=0,"مسددة",IF(AND(ISNUMBER(I835),I835&lt;'الإعدادات'!$B$4),"متأخرة",IF(J835&gt;0,"مدفوعة جزئيًا","مستحقة"))))</f>
        <v/>
      </c>
      <c r="M835" s="21">
        <f>IF(L835="متأخرة",'الإعدادات'!$B$4-I835,"")</f>
        <v/>
      </c>
    </row>
    <row r="836">
      <c r="A836" s="5" t="n"/>
      <c r="B836" s="13" t="n"/>
      <c r="C836" s="5" t="n"/>
      <c r="D836" s="16" t="n"/>
      <c r="E836" s="14" t="n"/>
      <c r="F836" s="5" t="n"/>
      <c r="G836" s="6">
        <f>IF(C836&amp;""="","",IFERROR(INDEX('المشاريع'!$B$6:$B$205,MATCH(C836&amp;"",'المشاريع'!$A$6:$A$205,0))&amp;"","كود غير موجود"))</f>
        <v/>
      </c>
      <c r="H836" s="6">
        <f>IF(C836&amp;""="","",IFERROR(INDEX('المشاريع'!$C$6:$C$205,MATCH(C836&amp;"",'المشاريع'!$A$6:$A$205,0))&amp;"","كود غير موجود"))</f>
        <v/>
      </c>
      <c r="I836" s="20">
        <f>IF(OR(A836&amp;""="",NOT(ISNUMBER(B836)),NOT(ISNUMBER(E836))),"",B836+E836)</f>
        <v/>
      </c>
      <c r="J836" s="18">
        <f>IF(A836&amp;""="","",SUMIFS('المدفوعات'!$C$6:$C$1005,'المدفوعات'!$B$6:$B$1005,A836&amp;""))</f>
        <v/>
      </c>
      <c r="K836" s="18">
        <f>IF(OR(A836&amp;""="",NOT(ISNUMBER(D836))),"",ROUND(D836-J836,2))</f>
        <v/>
      </c>
      <c r="L836" s="6">
        <f>IF(K836="","",IF(K836&lt;=0,"مسددة",IF(AND(ISNUMBER(I836),I836&lt;'الإعدادات'!$B$4),"متأخرة",IF(J836&gt;0,"مدفوعة جزئيًا","مستحقة"))))</f>
        <v/>
      </c>
      <c r="M836" s="21">
        <f>IF(L836="متأخرة",'الإعدادات'!$B$4-I836,"")</f>
        <v/>
      </c>
    </row>
    <row r="837">
      <c r="A837" s="5" t="n"/>
      <c r="B837" s="13" t="n"/>
      <c r="C837" s="5" t="n"/>
      <c r="D837" s="16" t="n"/>
      <c r="E837" s="14" t="n"/>
      <c r="F837" s="5" t="n"/>
      <c r="G837" s="6">
        <f>IF(C837&amp;""="","",IFERROR(INDEX('المشاريع'!$B$6:$B$205,MATCH(C837&amp;"",'المشاريع'!$A$6:$A$205,0))&amp;"","كود غير موجود"))</f>
        <v/>
      </c>
      <c r="H837" s="6">
        <f>IF(C837&amp;""="","",IFERROR(INDEX('المشاريع'!$C$6:$C$205,MATCH(C837&amp;"",'المشاريع'!$A$6:$A$205,0))&amp;"","كود غير موجود"))</f>
        <v/>
      </c>
      <c r="I837" s="20">
        <f>IF(OR(A837&amp;""="",NOT(ISNUMBER(B837)),NOT(ISNUMBER(E837))),"",B837+E837)</f>
        <v/>
      </c>
      <c r="J837" s="18">
        <f>IF(A837&amp;""="","",SUMIFS('المدفوعات'!$C$6:$C$1005,'المدفوعات'!$B$6:$B$1005,A837&amp;""))</f>
        <v/>
      </c>
      <c r="K837" s="18">
        <f>IF(OR(A837&amp;""="",NOT(ISNUMBER(D837))),"",ROUND(D837-J837,2))</f>
        <v/>
      </c>
      <c r="L837" s="6">
        <f>IF(K837="","",IF(K837&lt;=0,"مسددة",IF(AND(ISNUMBER(I837),I837&lt;'الإعدادات'!$B$4),"متأخرة",IF(J837&gt;0,"مدفوعة جزئيًا","مستحقة"))))</f>
        <v/>
      </c>
      <c r="M837" s="21">
        <f>IF(L837="متأخرة",'الإعدادات'!$B$4-I837,"")</f>
        <v/>
      </c>
    </row>
    <row r="838">
      <c r="A838" s="5" t="n"/>
      <c r="B838" s="13" t="n"/>
      <c r="C838" s="5" t="n"/>
      <c r="D838" s="16" t="n"/>
      <c r="E838" s="14" t="n"/>
      <c r="F838" s="5" t="n"/>
      <c r="G838" s="6">
        <f>IF(C838&amp;""="","",IFERROR(INDEX('المشاريع'!$B$6:$B$205,MATCH(C838&amp;"",'المشاريع'!$A$6:$A$205,0))&amp;"","كود غير موجود"))</f>
        <v/>
      </c>
      <c r="H838" s="6">
        <f>IF(C838&amp;""="","",IFERROR(INDEX('المشاريع'!$C$6:$C$205,MATCH(C838&amp;"",'المشاريع'!$A$6:$A$205,0))&amp;"","كود غير موجود"))</f>
        <v/>
      </c>
      <c r="I838" s="20">
        <f>IF(OR(A838&amp;""="",NOT(ISNUMBER(B838)),NOT(ISNUMBER(E838))),"",B838+E838)</f>
        <v/>
      </c>
      <c r="J838" s="18">
        <f>IF(A838&amp;""="","",SUMIFS('المدفوعات'!$C$6:$C$1005,'المدفوعات'!$B$6:$B$1005,A838&amp;""))</f>
        <v/>
      </c>
      <c r="K838" s="18">
        <f>IF(OR(A838&amp;""="",NOT(ISNUMBER(D838))),"",ROUND(D838-J838,2))</f>
        <v/>
      </c>
      <c r="L838" s="6">
        <f>IF(K838="","",IF(K838&lt;=0,"مسددة",IF(AND(ISNUMBER(I838),I838&lt;'الإعدادات'!$B$4),"متأخرة",IF(J838&gt;0,"مدفوعة جزئيًا","مستحقة"))))</f>
        <v/>
      </c>
      <c r="M838" s="21">
        <f>IF(L838="متأخرة",'الإعدادات'!$B$4-I838,"")</f>
        <v/>
      </c>
    </row>
    <row r="839">
      <c r="A839" s="5" t="n"/>
      <c r="B839" s="13" t="n"/>
      <c r="C839" s="5" t="n"/>
      <c r="D839" s="16" t="n"/>
      <c r="E839" s="14" t="n"/>
      <c r="F839" s="5" t="n"/>
      <c r="G839" s="6">
        <f>IF(C839&amp;""="","",IFERROR(INDEX('المشاريع'!$B$6:$B$205,MATCH(C839&amp;"",'المشاريع'!$A$6:$A$205,0))&amp;"","كود غير موجود"))</f>
        <v/>
      </c>
      <c r="H839" s="6">
        <f>IF(C839&amp;""="","",IFERROR(INDEX('المشاريع'!$C$6:$C$205,MATCH(C839&amp;"",'المشاريع'!$A$6:$A$205,0))&amp;"","كود غير موجود"))</f>
        <v/>
      </c>
      <c r="I839" s="20">
        <f>IF(OR(A839&amp;""="",NOT(ISNUMBER(B839)),NOT(ISNUMBER(E839))),"",B839+E839)</f>
        <v/>
      </c>
      <c r="J839" s="18">
        <f>IF(A839&amp;""="","",SUMIFS('المدفوعات'!$C$6:$C$1005,'المدفوعات'!$B$6:$B$1005,A839&amp;""))</f>
        <v/>
      </c>
      <c r="K839" s="18">
        <f>IF(OR(A839&amp;""="",NOT(ISNUMBER(D839))),"",ROUND(D839-J839,2))</f>
        <v/>
      </c>
      <c r="L839" s="6">
        <f>IF(K839="","",IF(K839&lt;=0,"مسددة",IF(AND(ISNUMBER(I839),I839&lt;'الإعدادات'!$B$4),"متأخرة",IF(J839&gt;0,"مدفوعة جزئيًا","مستحقة"))))</f>
        <v/>
      </c>
      <c r="M839" s="21">
        <f>IF(L839="متأخرة",'الإعدادات'!$B$4-I839,"")</f>
        <v/>
      </c>
    </row>
    <row r="840">
      <c r="A840" s="5" t="n"/>
      <c r="B840" s="13" t="n"/>
      <c r="C840" s="5" t="n"/>
      <c r="D840" s="16" t="n"/>
      <c r="E840" s="14" t="n"/>
      <c r="F840" s="5" t="n"/>
      <c r="G840" s="6">
        <f>IF(C840&amp;""="","",IFERROR(INDEX('المشاريع'!$B$6:$B$205,MATCH(C840&amp;"",'المشاريع'!$A$6:$A$205,0))&amp;"","كود غير موجود"))</f>
        <v/>
      </c>
      <c r="H840" s="6">
        <f>IF(C840&amp;""="","",IFERROR(INDEX('المشاريع'!$C$6:$C$205,MATCH(C840&amp;"",'المشاريع'!$A$6:$A$205,0))&amp;"","كود غير موجود"))</f>
        <v/>
      </c>
      <c r="I840" s="20">
        <f>IF(OR(A840&amp;""="",NOT(ISNUMBER(B840)),NOT(ISNUMBER(E840))),"",B840+E840)</f>
        <v/>
      </c>
      <c r="J840" s="18">
        <f>IF(A840&amp;""="","",SUMIFS('المدفوعات'!$C$6:$C$1005,'المدفوعات'!$B$6:$B$1005,A840&amp;""))</f>
        <v/>
      </c>
      <c r="K840" s="18">
        <f>IF(OR(A840&amp;""="",NOT(ISNUMBER(D840))),"",ROUND(D840-J840,2))</f>
        <v/>
      </c>
      <c r="L840" s="6">
        <f>IF(K840="","",IF(K840&lt;=0,"مسددة",IF(AND(ISNUMBER(I840),I840&lt;'الإعدادات'!$B$4),"متأخرة",IF(J840&gt;0,"مدفوعة جزئيًا","مستحقة"))))</f>
        <v/>
      </c>
      <c r="M840" s="21">
        <f>IF(L840="متأخرة",'الإعدادات'!$B$4-I840,"")</f>
        <v/>
      </c>
    </row>
    <row r="841">
      <c r="A841" s="5" t="n"/>
      <c r="B841" s="13" t="n"/>
      <c r="C841" s="5" t="n"/>
      <c r="D841" s="16" t="n"/>
      <c r="E841" s="14" t="n"/>
      <c r="F841" s="5" t="n"/>
      <c r="G841" s="6">
        <f>IF(C841&amp;""="","",IFERROR(INDEX('المشاريع'!$B$6:$B$205,MATCH(C841&amp;"",'المشاريع'!$A$6:$A$205,0))&amp;"","كود غير موجود"))</f>
        <v/>
      </c>
      <c r="H841" s="6">
        <f>IF(C841&amp;""="","",IFERROR(INDEX('المشاريع'!$C$6:$C$205,MATCH(C841&amp;"",'المشاريع'!$A$6:$A$205,0))&amp;"","كود غير موجود"))</f>
        <v/>
      </c>
      <c r="I841" s="20">
        <f>IF(OR(A841&amp;""="",NOT(ISNUMBER(B841)),NOT(ISNUMBER(E841))),"",B841+E841)</f>
        <v/>
      </c>
      <c r="J841" s="18">
        <f>IF(A841&amp;""="","",SUMIFS('المدفوعات'!$C$6:$C$1005,'المدفوعات'!$B$6:$B$1005,A841&amp;""))</f>
        <v/>
      </c>
      <c r="K841" s="18">
        <f>IF(OR(A841&amp;""="",NOT(ISNUMBER(D841))),"",ROUND(D841-J841,2))</f>
        <v/>
      </c>
      <c r="L841" s="6">
        <f>IF(K841="","",IF(K841&lt;=0,"مسددة",IF(AND(ISNUMBER(I841),I841&lt;'الإعدادات'!$B$4),"متأخرة",IF(J841&gt;0,"مدفوعة جزئيًا","مستحقة"))))</f>
        <v/>
      </c>
      <c r="M841" s="21">
        <f>IF(L841="متأخرة",'الإعدادات'!$B$4-I841,"")</f>
        <v/>
      </c>
    </row>
    <row r="842">
      <c r="A842" s="5" t="n"/>
      <c r="B842" s="13" t="n"/>
      <c r="C842" s="5" t="n"/>
      <c r="D842" s="16" t="n"/>
      <c r="E842" s="14" t="n"/>
      <c r="F842" s="5" t="n"/>
      <c r="G842" s="6">
        <f>IF(C842&amp;""="","",IFERROR(INDEX('المشاريع'!$B$6:$B$205,MATCH(C842&amp;"",'المشاريع'!$A$6:$A$205,0))&amp;"","كود غير موجود"))</f>
        <v/>
      </c>
      <c r="H842" s="6">
        <f>IF(C842&amp;""="","",IFERROR(INDEX('المشاريع'!$C$6:$C$205,MATCH(C842&amp;"",'المشاريع'!$A$6:$A$205,0))&amp;"","كود غير موجود"))</f>
        <v/>
      </c>
      <c r="I842" s="20">
        <f>IF(OR(A842&amp;""="",NOT(ISNUMBER(B842)),NOT(ISNUMBER(E842))),"",B842+E842)</f>
        <v/>
      </c>
      <c r="J842" s="18">
        <f>IF(A842&amp;""="","",SUMIFS('المدفوعات'!$C$6:$C$1005,'المدفوعات'!$B$6:$B$1005,A842&amp;""))</f>
        <v/>
      </c>
      <c r="K842" s="18">
        <f>IF(OR(A842&amp;""="",NOT(ISNUMBER(D842))),"",ROUND(D842-J842,2))</f>
        <v/>
      </c>
      <c r="L842" s="6">
        <f>IF(K842="","",IF(K842&lt;=0,"مسددة",IF(AND(ISNUMBER(I842),I842&lt;'الإعدادات'!$B$4),"متأخرة",IF(J842&gt;0,"مدفوعة جزئيًا","مستحقة"))))</f>
        <v/>
      </c>
      <c r="M842" s="21">
        <f>IF(L842="متأخرة",'الإعدادات'!$B$4-I842,"")</f>
        <v/>
      </c>
    </row>
    <row r="843">
      <c r="A843" s="5" t="n"/>
      <c r="B843" s="13" t="n"/>
      <c r="C843" s="5" t="n"/>
      <c r="D843" s="16" t="n"/>
      <c r="E843" s="14" t="n"/>
      <c r="F843" s="5" t="n"/>
      <c r="G843" s="6">
        <f>IF(C843&amp;""="","",IFERROR(INDEX('المشاريع'!$B$6:$B$205,MATCH(C843&amp;"",'المشاريع'!$A$6:$A$205,0))&amp;"","كود غير موجود"))</f>
        <v/>
      </c>
      <c r="H843" s="6">
        <f>IF(C843&amp;""="","",IFERROR(INDEX('المشاريع'!$C$6:$C$205,MATCH(C843&amp;"",'المشاريع'!$A$6:$A$205,0))&amp;"","كود غير موجود"))</f>
        <v/>
      </c>
      <c r="I843" s="20">
        <f>IF(OR(A843&amp;""="",NOT(ISNUMBER(B843)),NOT(ISNUMBER(E843))),"",B843+E843)</f>
        <v/>
      </c>
      <c r="J843" s="18">
        <f>IF(A843&amp;""="","",SUMIFS('المدفوعات'!$C$6:$C$1005,'المدفوعات'!$B$6:$B$1005,A843&amp;""))</f>
        <v/>
      </c>
      <c r="K843" s="18">
        <f>IF(OR(A843&amp;""="",NOT(ISNUMBER(D843))),"",ROUND(D843-J843,2))</f>
        <v/>
      </c>
      <c r="L843" s="6">
        <f>IF(K843="","",IF(K843&lt;=0,"مسددة",IF(AND(ISNUMBER(I843),I843&lt;'الإعدادات'!$B$4),"متأخرة",IF(J843&gt;0,"مدفوعة جزئيًا","مستحقة"))))</f>
        <v/>
      </c>
      <c r="M843" s="21">
        <f>IF(L843="متأخرة",'الإعدادات'!$B$4-I843,"")</f>
        <v/>
      </c>
    </row>
    <row r="844">
      <c r="A844" s="5" t="n"/>
      <c r="B844" s="13" t="n"/>
      <c r="C844" s="5" t="n"/>
      <c r="D844" s="16" t="n"/>
      <c r="E844" s="14" t="n"/>
      <c r="F844" s="5" t="n"/>
      <c r="G844" s="6">
        <f>IF(C844&amp;""="","",IFERROR(INDEX('المشاريع'!$B$6:$B$205,MATCH(C844&amp;"",'المشاريع'!$A$6:$A$205,0))&amp;"","كود غير موجود"))</f>
        <v/>
      </c>
      <c r="H844" s="6">
        <f>IF(C844&amp;""="","",IFERROR(INDEX('المشاريع'!$C$6:$C$205,MATCH(C844&amp;"",'المشاريع'!$A$6:$A$205,0))&amp;"","كود غير موجود"))</f>
        <v/>
      </c>
      <c r="I844" s="20">
        <f>IF(OR(A844&amp;""="",NOT(ISNUMBER(B844)),NOT(ISNUMBER(E844))),"",B844+E844)</f>
        <v/>
      </c>
      <c r="J844" s="18">
        <f>IF(A844&amp;""="","",SUMIFS('المدفوعات'!$C$6:$C$1005,'المدفوعات'!$B$6:$B$1005,A844&amp;""))</f>
        <v/>
      </c>
      <c r="K844" s="18">
        <f>IF(OR(A844&amp;""="",NOT(ISNUMBER(D844))),"",ROUND(D844-J844,2))</f>
        <v/>
      </c>
      <c r="L844" s="6">
        <f>IF(K844="","",IF(K844&lt;=0,"مسددة",IF(AND(ISNUMBER(I844),I844&lt;'الإعدادات'!$B$4),"متأخرة",IF(J844&gt;0,"مدفوعة جزئيًا","مستحقة"))))</f>
        <v/>
      </c>
      <c r="M844" s="21">
        <f>IF(L844="متأخرة",'الإعدادات'!$B$4-I844,"")</f>
        <v/>
      </c>
    </row>
    <row r="845">
      <c r="A845" s="5" t="n"/>
      <c r="B845" s="13" t="n"/>
      <c r="C845" s="5" t="n"/>
      <c r="D845" s="16" t="n"/>
      <c r="E845" s="14" t="n"/>
      <c r="F845" s="5" t="n"/>
      <c r="G845" s="6">
        <f>IF(C845&amp;""="","",IFERROR(INDEX('المشاريع'!$B$6:$B$205,MATCH(C845&amp;"",'المشاريع'!$A$6:$A$205,0))&amp;"","كود غير موجود"))</f>
        <v/>
      </c>
      <c r="H845" s="6">
        <f>IF(C845&amp;""="","",IFERROR(INDEX('المشاريع'!$C$6:$C$205,MATCH(C845&amp;"",'المشاريع'!$A$6:$A$205,0))&amp;"","كود غير موجود"))</f>
        <v/>
      </c>
      <c r="I845" s="20">
        <f>IF(OR(A845&amp;""="",NOT(ISNUMBER(B845)),NOT(ISNUMBER(E845))),"",B845+E845)</f>
        <v/>
      </c>
      <c r="J845" s="18">
        <f>IF(A845&amp;""="","",SUMIFS('المدفوعات'!$C$6:$C$1005,'المدفوعات'!$B$6:$B$1005,A845&amp;""))</f>
        <v/>
      </c>
      <c r="K845" s="18">
        <f>IF(OR(A845&amp;""="",NOT(ISNUMBER(D845))),"",ROUND(D845-J845,2))</f>
        <v/>
      </c>
      <c r="L845" s="6">
        <f>IF(K845="","",IF(K845&lt;=0,"مسددة",IF(AND(ISNUMBER(I845),I845&lt;'الإعدادات'!$B$4),"متأخرة",IF(J845&gt;0,"مدفوعة جزئيًا","مستحقة"))))</f>
        <v/>
      </c>
      <c r="M845" s="21">
        <f>IF(L845="متأخرة",'الإعدادات'!$B$4-I845,"")</f>
        <v/>
      </c>
    </row>
    <row r="846">
      <c r="A846" s="5" t="n"/>
      <c r="B846" s="13" t="n"/>
      <c r="C846" s="5" t="n"/>
      <c r="D846" s="16" t="n"/>
      <c r="E846" s="14" t="n"/>
      <c r="F846" s="5" t="n"/>
      <c r="G846" s="6">
        <f>IF(C846&amp;""="","",IFERROR(INDEX('المشاريع'!$B$6:$B$205,MATCH(C846&amp;"",'المشاريع'!$A$6:$A$205,0))&amp;"","كود غير موجود"))</f>
        <v/>
      </c>
      <c r="H846" s="6">
        <f>IF(C846&amp;""="","",IFERROR(INDEX('المشاريع'!$C$6:$C$205,MATCH(C846&amp;"",'المشاريع'!$A$6:$A$205,0))&amp;"","كود غير موجود"))</f>
        <v/>
      </c>
      <c r="I846" s="20">
        <f>IF(OR(A846&amp;""="",NOT(ISNUMBER(B846)),NOT(ISNUMBER(E846))),"",B846+E846)</f>
        <v/>
      </c>
      <c r="J846" s="18">
        <f>IF(A846&amp;""="","",SUMIFS('المدفوعات'!$C$6:$C$1005,'المدفوعات'!$B$6:$B$1005,A846&amp;""))</f>
        <v/>
      </c>
      <c r="K846" s="18">
        <f>IF(OR(A846&amp;""="",NOT(ISNUMBER(D846))),"",ROUND(D846-J846,2))</f>
        <v/>
      </c>
      <c r="L846" s="6">
        <f>IF(K846="","",IF(K846&lt;=0,"مسددة",IF(AND(ISNUMBER(I846),I846&lt;'الإعدادات'!$B$4),"متأخرة",IF(J846&gt;0,"مدفوعة جزئيًا","مستحقة"))))</f>
        <v/>
      </c>
      <c r="M846" s="21">
        <f>IF(L846="متأخرة",'الإعدادات'!$B$4-I846,"")</f>
        <v/>
      </c>
    </row>
    <row r="847">
      <c r="A847" s="5" t="n"/>
      <c r="B847" s="13" t="n"/>
      <c r="C847" s="5" t="n"/>
      <c r="D847" s="16" t="n"/>
      <c r="E847" s="14" t="n"/>
      <c r="F847" s="5" t="n"/>
      <c r="G847" s="6">
        <f>IF(C847&amp;""="","",IFERROR(INDEX('المشاريع'!$B$6:$B$205,MATCH(C847&amp;"",'المشاريع'!$A$6:$A$205,0))&amp;"","كود غير موجود"))</f>
        <v/>
      </c>
      <c r="H847" s="6">
        <f>IF(C847&amp;""="","",IFERROR(INDEX('المشاريع'!$C$6:$C$205,MATCH(C847&amp;"",'المشاريع'!$A$6:$A$205,0))&amp;"","كود غير موجود"))</f>
        <v/>
      </c>
      <c r="I847" s="20">
        <f>IF(OR(A847&amp;""="",NOT(ISNUMBER(B847)),NOT(ISNUMBER(E847))),"",B847+E847)</f>
        <v/>
      </c>
      <c r="J847" s="18">
        <f>IF(A847&amp;""="","",SUMIFS('المدفوعات'!$C$6:$C$1005,'المدفوعات'!$B$6:$B$1005,A847&amp;""))</f>
        <v/>
      </c>
      <c r="K847" s="18">
        <f>IF(OR(A847&amp;""="",NOT(ISNUMBER(D847))),"",ROUND(D847-J847,2))</f>
        <v/>
      </c>
      <c r="L847" s="6">
        <f>IF(K847="","",IF(K847&lt;=0,"مسددة",IF(AND(ISNUMBER(I847),I847&lt;'الإعدادات'!$B$4),"متأخرة",IF(J847&gt;0,"مدفوعة جزئيًا","مستحقة"))))</f>
        <v/>
      </c>
      <c r="M847" s="21">
        <f>IF(L847="متأخرة",'الإعدادات'!$B$4-I847,"")</f>
        <v/>
      </c>
    </row>
    <row r="848">
      <c r="A848" s="5" t="n"/>
      <c r="B848" s="13" t="n"/>
      <c r="C848" s="5" t="n"/>
      <c r="D848" s="16" t="n"/>
      <c r="E848" s="14" t="n"/>
      <c r="F848" s="5" t="n"/>
      <c r="G848" s="6">
        <f>IF(C848&amp;""="","",IFERROR(INDEX('المشاريع'!$B$6:$B$205,MATCH(C848&amp;"",'المشاريع'!$A$6:$A$205,0))&amp;"","كود غير موجود"))</f>
        <v/>
      </c>
      <c r="H848" s="6">
        <f>IF(C848&amp;""="","",IFERROR(INDEX('المشاريع'!$C$6:$C$205,MATCH(C848&amp;"",'المشاريع'!$A$6:$A$205,0))&amp;"","كود غير موجود"))</f>
        <v/>
      </c>
      <c r="I848" s="20">
        <f>IF(OR(A848&amp;""="",NOT(ISNUMBER(B848)),NOT(ISNUMBER(E848))),"",B848+E848)</f>
        <v/>
      </c>
      <c r="J848" s="18">
        <f>IF(A848&amp;""="","",SUMIFS('المدفوعات'!$C$6:$C$1005,'المدفوعات'!$B$6:$B$1005,A848&amp;""))</f>
        <v/>
      </c>
      <c r="K848" s="18">
        <f>IF(OR(A848&amp;""="",NOT(ISNUMBER(D848))),"",ROUND(D848-J848,2))</f>
        <v/>
      </c>
      <c r="L848" s="6">
        <f>IF(K848="","",IF(K848&lt;=0,"مسددة",IF(AND(ISNUMBER(I848),I848&lt;'الإعدادات'!$B$4),"متأخرة",IF(J848&gt;0,"مدفوعة جزئيًا","مستحقة"))))</f>
        <v/>
      </c>
      <c r="M848" s="21">
        <f>IF(L848="متأخرة",'الإعدادات'!$B$4-I848,"")</f>
        <v/>
      </c>
    </row>
    <row r="849">
      <c r="A849" s="5" t="n"/>
      <c r="B849" s="13" t="n"/>
      <c r="C849" s="5" t="n"/>
      <c r="D849" s="16" t="n"/>
      <c r="E849" s="14" t="n"/>
      <c r="F849" s="5" t="n"/>
      <c r="G849" s="6">
        <f>IF(C849&amp;""="","",IFERROR(INDEX('المشاريع'!$B$6:$B$205,MATCH(C849&amp;"",'المشاريع'!$A$6:$A$205,0))&amp;"","كود غير موجود"))</f>
        <v/>
      </c>
      <c r="H849" s="6">
        <f>IF(C849&amp;""="","",IFERROR(INDEX('المشاريع'!$C$6:$C$205,MATCH(C849&amp;"",'المشاريع'!$A$6:$A$205,0))&amp;"","كود غير موجود"))</f>
        <v/>
      </c>
      <c r="I849" s="20">
        <f>IF(OR(A849&amp;""="",NOT(ISNUMBER(B849)),NOT(ISNUMBER(E849))),"",B849+E849)</f>
        <v/>
      </c>
      <c r="J849" s="18">
        <f>IF(A849&amp;""="","",SUMIFS('المدفوعات'!$C$6:$C$1005,'المدفوعات'!$B$6:$B$1005,A849&amp;""))</f>
        <v/>
      </c>
      <c r="K849" s="18">
        <f>IF(OR(A849&amp;""="",NOT(ISNUMBER(D849))),"",ROUND(D849-J849,2))</f>
        <v/>
      </c>
      <c r="L849" s="6">
        <f>IF(K849="","",IF(K849&lt;=0,"مسددة",IF(AND(ISNUMBER(I849),I849&lt;'الإعدادات'!$B$4),"متأخرة",IF(J849&gt;0,"مدفوعة جزئيًا","مستحقة"))))</f>
        <v/>
      </c>
      <c r="M849" s="21">
        <f>IF(L849="متأخرة",'الإعدادات'!$B$4-I849,"")</f>
        <v/>
      </c>
    </row>
    <row r="850">
      <c r="A850" s="5" t="n"/>
      <c r="B850" s="13" t="n"/>
      <c r="C850" s="5" t="n"/>
      <c r="D850" s="16" t="n"/>
      <c r="E850" s="14" t="n"/>
      <c r="F850" s="5" t="n"/>
      <c r="G850" s="6">
        <f>IF(C850&amp;""="","",IFERROR(INDEX('المشاريع'!$B$6:$B$205,MATCH(C850&amp;"",'المشاريع'!$A$6:$A$205,0))&amp;"","كود غير موجود"))</f>
        <v/>
      </c>
      <c r="H850" s="6">
        <f>IF(C850&amp;""="","",IFERROR(INDEX('المشاريع'!$C$6:$C$205,MATCH(C850&amp;"",'المشاريع'!$A$6:$A$205,0))&amp;"","كود غير موجود"))</f>
        <v/>
      </c>
      <c r="I850" s="20">
        <f>IF(OR(A850&amp;""="",NOT(ISNUMBER(B850)),NOT(ISNUMBER(E850))),"",B850+E850)</f>
        <v/>
      </c>
      <c r="J850" s="18">
        <f>IF(A850&amp;""="","",SUMIFS('المدفوعات'!$C$6:$C$1005,'المدفوعات'!$B$6:$B$1005,A850&amp;""))</f>
        <v/>
      </c>
      <c r="K850" s="18">
        <f>IF(OR(A850&amp;""="",NOT(ISNUMBER(D850))),"",ROUND(D850-J850,2))</f>
        <v/>
      </c>
      <c r="L850" s="6">
        <f>IF(K850="","",IF(K850&lt;=0,"مسددة",IF(AND(ISNUMBER(I850),I850&lt;'الإعدادات'!$B$4),"متأخرة",IF(J850&gt;0,"مدفوعة جزئيًا","مستحقة"))))</f>
        <v/>
      </c>
      <c r="M850" s="21">
        <f>IF(L850="متأخرة",'الإعدادات'!$B$4-I850,"")</f>
        <v/>
      </c>
    </row>
    <row r="851">
      <c r="A851" s="5" t="n"/>
      <c r="B851" s="13" t="n"/>
      <c r="C851" s="5" t="n"/>
      <c r="D851" s="16" t="n"/>
      <c r="E851" s="14" t="n"/>
      <c r="F851" s="5" t="n"/>
      <c r="G851" s="6">
        <f>IF(C851&amp;""="","",IFERROR(INDEX('المشاريع'!$B$6:$B$205,MATCH(C851&amp;"",'المشاريع'!$A$6:$A$205,0))&amp;"","كود غير موجود"))</f>
        <v/>
      </c>
      <c r="H851" s="6">
        <f>IF(C851&amp;""="","",IFERROR(INDEX('المشاريع'!$C$6:$C$205,MATCH(C851&amp;"",'المشاريع'!$A$6:$A$205,0))&amp;"","كود غير موجود"))</f>
        <v/>
      </c>
      <c r="I851" s="20">
        <f>IF(OR(A851&amp;""="",NOT(ISNUMBER(B851)),NOT(ISNUMBER(E851))),"",B851+E851)</f>
        <v/>
      </c>
      <c r="J851" s="18">
        <f>IF(A851&amp;""="","",SUMIFS('المدفوعات'!$C$6:$C$1005,'المدفوعات'!$B$6:$B$1005,A851&amp;""))</f>
        <v/>
      </c>
      <c r="K851" s="18">
        <f>IF(OR(A851&amp;""="",NOT(ISNUMBER(D851))),"",ROUND(D851-J851,2))</f>
        <v/>
      </c>
      <c r="L851" s="6">
        <f>IF(K851="","",IF(K851&lt;=0,"مسددة",IF(AND(ISNUMBER(I851),I851&lt;'الإعدادات'!$B$4),"متأخرة",IF(J851&gt;0,"مدفوعة جزئيًا","مستحقة"))))</f>
        <v/>
      </c>
      <c r="M851" s="21">
        <f>IF(L851="متأخرة",'الإعدادات'!$B$4-I851,"")</f>
        <v/>
      </c>
    </row>
    <row r="852">
      <c r="A852" s="5" t="n"/>
      <c r="B852" s="13" t="n"/>
      <c r="C852" s="5" t="n"/>
      <c r="D852" s="16" t="n"/>
      <c r="E852" s="14" t="n"/>
      <c r="F852" s="5" t="n"/>
      <c r="G852" s="6">
        <f>IF(C852&amp;""="","",IFERROR(INDEX('المشاريع'!$B$6:$B$205,MATCH(C852&amp;"",'المشاريع'!$A$6:$A$205,0))&amp;"","كود غير موجود"))</f>
        <v/>
      </c>
      <c r="H852" s="6">
        <f>IF(C852&amp;""="","",IFERROR(INDEX('المشاريع'!$C$6:$C$205,MATCH(C852&amp;"",'المشاريع'!$A$6:$A$205,0))&amp;"","كود غير موجود"))</f>
        <v/>
      </c>
      <c r="I852" s="20">
        <f>IF(OR(A852&amp;""="",NOT(ISNUMBER(B852)),NOT(ISNUMBER(E852))),"",B852+E852)</f>
        <v/>
      </c>
      <c r="J852" s="18">
        <f>IF(A852&amp;""="","",SUMIFS('المدفوعات'!$C$6:$C$1005,'المدفوعات'!$B$6:$B$1005,A852&amp;""))</f>
        <v/>
      </c>
      <c r="K852" s="18">
        <f>IF(OR(A852&amp;""="",NOT(ISNUMBER(D852))),"",ROUND(D852-J852,2))</f>
        <v/>
      </c>
      <c r="L852" s="6">
        <f>IF(K852="","",IF(K852&lt;=0,"مسددة",IF(AND(ISNUMBER(I852),I852&lt;'الإعدادات'!$B$4),"متأخرة",IF(J852&gt;0,"مدفوعة جزئيًا","مستحقة"))))</f>
        <v/>
      </c>
      <c r="M852" s="21">
        <f>IF(L852="متأخرة",'الإعدادات'!$B$4-I852,"")</f>
        <v/>
      </c>
    </row>
    <row r="853">
      <c r="A853" s="5" t="n"/>
      <c r="B853" s="13" t="n"/>
      <c r="C853" s="5" t="n"/>
      <c r="D853" s="16" t="n"/>
      <c r="E853" s="14" t="n"/>
      <c r="F853" s="5" t="n"/>
      <c r="G853" s="6">
        <f>IF(C853&amp;""="","",IFERROR(INDEX('المشاريع'!$B$6:$B$205,MATCH(C853&amp;"",'المشاريع'!$A$6:$A$205,0))&amp;"","كود غير موجود"))</f>
        <v/>
      </c>
      <c r="H853" s="6">
        <f>IF(C853&amp;""="","",IFERROR(INDEX('المشاريع'!$C$6:$C$205,MATCH(C853&amp;"",'المشاريع'!$A$6:$A$205,0))&amp;"","كود غير موجود"))</f>
        <v/>
      </c>
      <c r="I853" s="20">
        <f>IF(OR(A853&amp;""="",NOT(ISNUMBER(B853)),NOT(ISNUMBER(E853))),"",B853+E853)</f>
        <v/>
      </c>
      <c r="J853" s="18">
        <f>IF(A853&amp;""="","",SUMIFS('المدفوعات'!$C$6:$C$1005,'المدفوعات'!$B$6:$B$1005,A853&amp;""))</f>
        <v/>
      </c>
      <c r="K853" s="18">
        <f>IF(OR(A853&amp;""="",NOT(ISNUMBER(D853))),"",ROUND(D853-J853,2))</f>
        <v/>
      </c>
      <c r="L853" s="6">
        <f>IF(K853="","",IF(K853&lt;=0,"مسددة",IF(AND(ISNUMBER(I853),I853&lt;'الإعدادات'!$B$4),"متأخرة",IF(J853&gt;0,"مدفوعة جزئيًا","مستحقة"))))</f>
        <v/>
      </c>
      <c r="M853" s="21">
        <f>IF(L853="متأخرة",'الإعدادات'!$B$4-I853,"")</f>
        <v/>
      </c>
    </row>
    <row r="854">
      <c r="A854" s="5" t="n"/>
      <c r="B854" s="13" t="n"/>
      <c r="C854" s="5" t="n"/>
      <c r="D854" s="16" t="n"/>
      <c r="E854" s="14" t="n"/>
      <c r="F854" s="5" t="n"/>
      <c r="G854" s="6">
        <f>IF(C854&amp;""="","",IFERROR(INDEX('المشاريع'!$B$6:$B$205,MATCH(C854&amp;"",'المشاريع'!$A$6:$A$205,0))&amp;"","كود غير موجود"))</f>
        <v/>
      </c>
      <c r="H854" s="6">
        <f>IF(C854&amp;""="","",IFERROR(INDEX('المشاريع'!$C$6:$C$205,MATCH(C854&amp;"",'المشاريع'!$A$6:$A$205,0))&amp;"","كود غير موجود"))</f>
        <v/>
      </c>
      <c r="I854" s="20">
        <f>IF(OR(A854&amp;""="",NOT(ISNUMBER(B854)),NOT(ISNUMBER(E854))),"",B854+E854)</f>
        <v/>
      </c>
      <c r="J854" s="18">
        <f>IF(A854&amp;""="","",SUMIFS('المدفوعات'!$C$6:$C$1005,'المدفوعات'!$B$6:$B$1005,A854&amp;""))</f>
        <v/>
      </c>
      <c r="K854" s="18">
        <f>IF(OR(A854&amp;""="",NOT(ISNUMBER(D854))),"",ROUND(D854-J854,2))</f>
        <v/>
      </c>
      <c r="L854" s="6">
        <f>IF(K854="","",IF(K854&lt;=0,"مسددة",IF(AND(ISNUMBER(I854),I854&lt;'الإعدادات'!$B$4),"متأخرة",IF(J854&gt;0,"مدفوعة جزئيًا","مستحقة"))))</f>
        <v/>
      </c>
      <c r="M854" s="21">
        <f>IF(L854="متأخرة",'الإعدادات'!$B$4-I854,"")</f>
        <v/>
      </c>
    </row>
    <row r="855">
      <c r="A855" s="5" t="n"/>
      <c r="B855" s="13" t="n"/>
      <c r="C855" s="5" t="n"/>
      <c r="D855" s="16" t="n"/>
      <c r="E855" s="14" t="n"/>
      <c r="F855" s="5" t="n"/>
      <c r="G855" s="6">
        <f>IF(C855&amp;""="","",IFERROR(INDEX('المشاريع'!$B$6:$B$205,MATCH(C855&amp;"",'المشاريع'!$A$6:$A$205,0))&amp;"","كود غير موجود"))</f>
        <v/>
      </c>
      <c r="H855" s="6">
        <f>IF(C855&amp;""="","",IFERROR(INDEX('المشاريع'!$C$6:$C$205,MATCH(C855&amp;"",'المشاريع'!$A$6:$A$205,0))&amp;"","كود غير موجود"))</f>
        <v/>
      </c>
      <c r="I855" s="20">
        <f>IF(OR(A855&amp;""="",NOT(ISNUMBER(B855)),NOT(ISNUMBER(E855))),"",B855+E855)</f>
        <v/>
      </c>
      <c r="J855" s="18">
        <f>IF(A855&amp;""="","",SUMIFS('المدفوعات'!$C$6:$C$1005,'المدفوعات'!$B$6:$B$1005,A855&amp;""))</f>
        <v/>
      </c>
      <c r="K855" s="18">
        <f>IF(OR(A855&amp;""="",NOT(ISNUMBER(D855))),"",ROUND(D855-J855,2))</f>
        <v/>
      </c>
      <c r="L855" s="6">
        <f>IF(K855="","",IF(K855&lt;=0,"مسددة",IF(AND(ISNUMBER(I855),I855&lt;'الإعدادات'!$B$4),"متأخرة",IF(J855&gt;0,"مدفوعة جزئيًا","مستحقة"))))</f>
        <v/>
      </c>
      <c r="M855" s="21">
        <f>IF(L855="متأخرة",'الإعدادات'!$B$4-I855,"")</f>
        <v/>
      </c>
    </row>
    <row r="856">
      <c r="A856" s="5" t="n"/>
      <c r="B856" s="13" t="n"/>
      <c r="C856" s="5" t="n"/>
      <c r="D856" s="16" t="n"/>
      <c r="E856" s="14" t="n"/>
      <c r="F856" s="5" t="n"/>
      <c r="G856" s="6">
        <f>IF(C856&amp;""="","",IFERROR(INDEX('المشاريع'!$B$6:$B$205,MATCH(C856&amp;"",'المشاريع'!$A$6:$A$205,0))&amp;"","كود غير موجود"))</f>
        <v/>
      </c>
      <c r="H856" s="6">
        <f>IF(C856&amp;""="","",IFERROR(INDEX('المشاريع'!$C$6:$C$205,MATCH(C856&amp;"",'المشاريع'!$A$6:$A$205,0))&amp;"","كود غير موجود"))</f>
        <v/>
      </c>
      <c r="I856" s="20">
        <f>IF(OR(A856&amp;""="",NOT(ISNUMBER(B856)),NOT(ISNUMBER(E856))),"",B856+E856)</f>
        <v/>
      </c>
      <c r="J856" s="18">
        <f>IF(A856&amp;""="","",SUMIFS('المدفوعات'!$C$6:$C$1005,'المدفوعات'!$B$6:$B$1005,A856&amp;""))</f>
        <v/>
      </c>
      <c r="K856" s="18">
        <f>IF(OR(A856&amp;""="",NOT(ISNUMBER(D856))),"",ROUND(D856-J856,2))</f>
        <v/>
      </c>
      <c r="L856" s="6">
        <f>IF(K856="","",IF(K856&lt;=0,"مسددة",IF(AND(ISNUMBER(I856),I856&lt;'الإعدادات'!$B$4),"متأخرة",IF(J856&gt;0,"مدفوعة جزئيًا","مستحقة"))))</f>
        <v/>
      </c>
      <c r="M856" s="21">
        <f>IF(L856="متأخرة",'الإعدادات'!$B$4-I856,"")</f>
        <v/>
      </c>
    </row>
    <row r="857">
      <c r="A857" s="5" t="n"/>
      <c r="B857" s="13" t="n"/>
      <c r="C857" s="5" t="n"/>
      <c r="D857" s="16" t="n"/>
      <c r="E857" s="14" t="n"/>
      <c r="F857" s="5" t="n"/>
      <c r="G857" s="6">
        <f>IF(C857&amp;""="","",IFERROR(INDEX('المشاريع'!$B$6:$B$205,MATCH(C857&amp;"",'المشاريع'!$A$6:$A$205,0))&amp;"","كود غير موجود"))</f>
        <v/>
      </c>
      <c r="H857" s="6">
        <f>IF(C857&amp;""="","",IFERROR(INDEX('المشاريع'!$C$6:$C$205,MATCH(C857&amp;"",'المشاريع'!$A$6:$A$205,0))&amp;"","كود غير موجود"))</f>
        <v/>
      </c>
      <c r="I857" s="20">
        <f>IF(OR(A857&amp;""="",NOT(ISNUMBER(B857)),NOT(ISNUMBER(E857))),"",B857+E857)</f>
        <v/>
      </c>
      <c r="J857" s="18">
        <f>IF(A857&amp;""="","",SUMIFS('المدفوعات'!$C$6:$C$1005,'المدفوعات'!$B$6:$B$1005,A857&amp;""))</f>
        <v/>
      </c>
      <c r="K857" s="18">
        <f>IF(OR(A857&amp;""="",NOT(ISNUMBER(D857))),"",ROUND(D857-J857,2))</f>
        <v/>
      </c>
      <c r="L857" s="6">
        <f>IF(K857="","",IF(K857&lt;=0,"مسددة",IF(AND(ISNUMBER(I857),I857&lt;'الإعدادات'!$B$4),"متأخرة",IF(J857&gt;0,"مدفوعة جزئيًا","مستحقة"))))</f>
        <v/>
      </c>
      <c r="M857" s="21">
        <f>IF(L857="متأخرة",'الإعدادات'!$B$4-I857,"")</f>
        <v/>
      </c>
    </row>
    <row r="858">
      <c r="A858" s="5" t="n"/>
      <c r="B858" s="13" t="n"/>
      <c r="C858" s="5" t="n"/>
      <c r="D858" s="16" t="n"/>
      <c r="E858" s="14" t="n"/>
      <c r="F858" s="5" t="n"/>
      <c r="G858" s="6">
        <f>IF(C858&amp;""="","",IFERROR(INDEX('المشاريع'!$B$6:$B$205,MATCH(C858&amp;"",'المشاريع'!$A$6:$A$205,0))&amp;"","كود غير موجود"))</f>
        <v/>
      </c>
      <c r="H858" s="6">
        <f>IF(C858&amp;""="","",IFERROR(INDEX('المشاريع'!$C$6:$C$205,MATCH(C858&amp;"",'المشاريع'!$A$6:$A$205,0))&amp;"","كود غير موجود"))</f>
        <v/>
      </c>
      <c r="I858" s="20">
        <f>IF(OR(A858&amp;""="",NOT(ISNUMBER(B858)),NOT(ISNUMBER(E858))),"",B858+E858)</f>
        <v/>
      </c>
      <c r="J858" s="18">
        <f>IF(A858&amp;""="","",SUMIFS('المدفوعات'!$C$6:$C$1005,'المدفوعات'!$B$6:$B$1005,A858&amp;""))</f>
        <v/>
      </c>
      <c r="K858" s="18">
        <f>IF(OR(A858&amp;""="",NOT(ISNUMBER(D858))),"",ROUND(D858-J858,2))</f>
        <v/>
      </c>
      <c r="L858" s="6">
        <f>IF(K858="","",IF(K858&lt;=0,"مسددة",IF(AND(ISNUMBER(I858),I858&lt;'الإعدادات'!$B$4),"متأخرة",IF(J858&gt;0,"مدفوعة جزئيًا","مستحقة"))))</f>
        <v/>
      </c>
      <c r="M858" s="21">
        <f>IF(L858="متأخرة",'الإعدادات'!$B$4-I858,"")</f>
        <v/>
      </c>
    </row>
    <row r="859">
      <c r="A859" s="5" t="n"/>
      <c r="B859" s="13" t="n"/>
      <c r="C859" s="5" t="n"/>
      <c r="D859" s="16" t="n"/>
      <c r="E859" s="14" t="n"/>
      <c r="F859" s="5" t="n"/>
      <c r="G859" s="6">
        <f>IF(C859&amp;""="","",IFERROR(INDEX('المشاريع'!$B$6:$B$205,MATCH(C859&amp;"",'المشاريع'!$A$6:$A$205,0))&amp;"","كود غير موجود"))</f>
        <v/>
      </c>
      <c r="H859" s="6">
        <f>IF(C859&amp;""="","",IFERROR(INDEX('المشاريع'!$C$6:$C$205,MATCH(C859&amp;"",'المشاريع'!$A$6:$A$205,0))&amp;"","كود غير موجود"))</f>
        <v/>
      </c>
      <c r="I859" s="20">
        <f>IF(OR(A859&amp;""="",NOT(ISNUMBER(B859)),NOT(ISNUMBER(E859))),"",B859+E859)</f>
        <v/>
      </c>
      <c r="J859" s="18">
        <f>IF(A859&amp;""="","",SUMIFS('المدفوعات'!$C$6:$C$1005,'المدفوعات'!$B$6:$B$1005,A859&amp;""))</f>
        <v/>
      </c>
      <c r="K859" s="18">
        <f>IF(OR(A859&amp;""="",NOT(ISNUMBER(D859))),"",ROUND(D859-J859,2))</f>
        <v/>
      </c>
      <c r="L859" s="6">
        <f>IF(K859="","",IF(K859&lt;=0,"مسددة",IF(AND(ISNUMBER(I859),I859&lt;'الإعدادات'!$B$4),"متأخرة",IF(J859&gt;0,"مدفوعة جزئيًا","مستحقة"))))</f>
        <v/>
      </c>
      <c r="M859" s="21">
        <f>IF(L859="متأخرة",'الإعدادات'!$B$4-I859,"")</f>
        <v/>
      </c>
    </row>
    <row r="860">
      <c r="A860" s="5" t="n"/>
      <c r="B860" s="13" t="n"/>
      <c r="C860" s="5" t="n"/>
      <c r="D860" s="16" t="n"/>
      <c r="E860" s="14" t="n"/>
      <c r="F860" s="5" t="n"/>
      <c r="G860" s="6">
        <f>IF(C860&amp;""="","",IFERROR(INDEX('المشاريع'!$B$6:$B$205,MATCH(C860&amp;"",'المشاريع'!$A$6:$A$205,0))&amp;"","كود غير موجود"))</f>
        <v/>
      </c>
      <c r="H860" s="6">
        <f>IF(C860&amp;""="","",IFERROR(INDEX('المشاريع'!$C$6:$C$205,MATCH(C860&amp;"",'المشاريع'!$A$6:$A$205,0))&amp;"","كود غير موجود"))</f>
        <v/>
      </c>
      <c r="I860" s="20">
        <f>IF(OR(A860&amp;""="",NOT(ISNUMBER(B860)),NOT(ISNUMBER(E860))),"",B860+E860)</f>
        <v/>
      </c>
      <c r="J860" s="18">
        <f>IF(A860&amp;""="","",SUMIFS('المدفوعات'!$C$6:$C$1005,'المدفوعات'!$B$6:$B$1005,A860&amp;""))</f>
        <v/>
      </c>
      <c r="K860" s="18">
        <f>IF(OR(A860&amp;""="",NOT(ISNUMBER(D860))),"",ROUND(D860-J860,2))</f>
        <v/>
      </c>
      <c r="L860" s="6">
        <f>IF(K860="","",IF(K860&lt;=0,"مسددة",IF(AND(ISNUMBER(I860),I860&lt;'الإعدادات'!$B$4),"متأخرة",IF(J860&gt;0,"مدفوعة جزئيًا","مستحقة"))))</f>
        <v/>
      </c>
      <c r="M860" s="21">
        <f>IF(L860="متأخرة",'الإعدادات'!$B$4-I860,"")</f>
        <v/>
      </c>
    </row>
    <row r="861">
      <c r="A861" s="5" t="n"/>
      <c r="B861" s="13" t="n"/>
      <c r="C861" s="5" t="n"/>
      <c r="D861" s="16" t="n"/>
      <c r="E861" s="14" t="n"/>
      <c r="F861" s="5" t="n"/>
      <c r="G861" s="6">
        <f>IF(C861&amp;""="","",IFERROR(INDEX('المشاريع'!$B$6:$B$205,MATCH(C861&amp;"",'المشاريع'!$A$6:$A$205,0))&amp;"","كود غير موجود"))</f>
        <v/>
      </c>
      <c r="H861" s="6">
        <f>IF(C861&amp;""="","",IFERROR(INDEX('المشاريع'!$C$6:$C$205,MATCH(C861&amp;"",'المشاريع'!$A$6:$A$205,0))&amp;"","كود غير موجود"))</f>
        <v/>
      </c>
      <c r="I861" s="20">
        <f>IF(OR(A861&amp;""="",NOT(ISNUMBER(B861)),NOT(ISNUMBER(E861))),"",B861+E861)</f>
        <v/>
      </c>
      <c r="J861" s="18">
        <f>IF(A861&amp;""="","",SUMIFS('المدفوعات'!$C$6:$C$1005,'المدفوعات'!$B$6:$B$1005,A861&amp;""))</f>
        <v/>
      </c>
      <c r="K861" s="18">
        <f>IF(OR(A861&amp;""="",NOT(ISNUMBER(D861))),"",ROUND(D861-J861,2))</f>
        <v/>
      </c>
      <c r="L861" s="6">
        <f>IF(K861="","",IF(K861&lt;=0,"مسددة",IF(AND(ISNUMBER(I861),I861&lt;'الإعدادات'!$B$4),"متأخرة",IF(J861&gt;0,"مدفوعة جزئيًا","مستحقة"))))</f>
        <v/>
      </c>
      <c r="M861" s="21">
        <f>IF(L861="متأخرة",'الإعدادات'!$B$4-I861,"")</f>
        <v/>
      </c>
    </row>
    <row r="862">
      <c r="A862" s="5" t="n"/>
      <c r="B862" s="13" t="n"/>
      <c r="C862" s="5" t="n"/>
      <c r="D862" s="16" t="n"/>
      <c r="E862" s="14" t="n"/>
      <c r="F862" s="5" t="n"/>
      <c r="G862" s="6">
        <f>IF(C862&amp;""="","",IFERROR(INDEX('المشاريع'!$B$6:$B$205,MATCH(C862&amp;"",'المشاريع'!$A$6:$A$205,0))&amp;"","كود غير موجود"))</f>
        <v/>
      </c>
      <c r="H862" s="6">
        <f>IF(C862&amp;""="","",IFERROR(INDEX('المشاريع'!$C$6:$C$205,MATCH(C862&amp;"",'المشاريع'!$A$6:$A$205,0))&amp;"","كود غير موجود"))</f>
        <v/>
      </c>
      <c r="I862" s="20">
        <f>IF(OR(A862&amp;""="",NOT(ISNUMBER(B862)),NOT(ISNUMBER(E862))),"",B862+E862)</f>
        <v/>
      </c>
      <c r="J862" s="18">
        <f>IF(A862&amp;""="","",SUMIFS('المدفوعات'!$C$6:$C$1005,'المدفوعات'!$B$6:$B$1005,A862&amp;""))</f>
        <v/>
      </c>
      <c r="K862" s="18">
        <f>IF(OR(A862&amp;""="",NOT(ISNUMBER(D862))),"",ROUND(D862-J862,2))</f>
        <v/>
      </c>
      <c r="L862" s="6">
        <f>IF(K862="","",IF(K862&lt;=0,"مسددة",IF(AND(ISNUMBER(I862),I862&lt;'الإعدادات'!$B$4),"متأخرة",IF(J862&gt;0,"مدفوعة جزئيًا","مستحقة"))))</f>
        <v/>
      </c>
      <c r="M862" s="21">
        <f>IF(L862="متأخرة",'الإعدادات'!$B$4-I862,"")</f>
        <v/>
      </c>
    </row>
    <row r="863">
      <c r="A863" s="5" t="n"/>
      <c r="B863" s="13" t="n"/>
      <c r="C863" s="5" t="n"/>
      <c r="D863" s="16" t="n"/>
      <c r="E863" s="14" t="n"/>
      <c r="F863" s="5" t="n"/>
      <c r="G863" s="6">
        <f>IF(C863&amp;""="","",IFERROR(INDEX('المشاريع'!$B$6:$B$205,MATCH(C863&amp;"",'المشاريع'!$A$6:$A$205,0))&amp;"","كود غير موجود"))</f>
        <v/>
      </c>
      <c r="H863" s="6">
        <f>IF(C863&amp;""="","",IFERROR(INDEX('المشاريع'!$C$6:$C$205,MATCH(C863&amp;"",'المشاريع'!$A$6:$A$205,0))&amp;"","كود غير موجود"))</f>
        <v/>
      </c>
      <c r="I863" s="20">
        <f>IF(OR(A863&amp;""="",NOT(ISNUMBER(B863)),NOT(ISNUMBER(E863))),"",B863+E863)</f>
        <v/>
      </c>
      <c r="J863" s="18">
        <f>IF(A863&amp;""="","",SUMIFS('المدفوعات'!$C$6:$C$1005,'المدفوعات'!$B$6:$B$1005,A863&amp;""))</f>
        <v/>
      </c>
      <c r="K863" s="18">
        <f>IF(OR(A863&amp;""="",NOT(ISNUMBER(D863))),"",ROUND(D863-J863,2))</f>
        <v/>
      </c>
      <c r="L863" s="6">
        <f>IF(K863="","",IF(K863&lt;=0,"مسددة",IF(AND(ISNUMBER(I863),I863&lt;'الإعدادات'!$B$4),"متأخرة",IF(J863&gt;0,"مدفوعة جزئيًا","مستحقة"))))</f>
        <v/>
      </c>
      <c r="M863" s="21">
        <f>IF(L863="متأخرة",'الإعدادات'!$B$4-I863,"")</f>
        <v/>
      </c>
    </row>
    <row r="864">
      <c r="A864" s="5" t="n"/>
      <c r="B864" s="13" t="n"/>
      <c r="C864" s="5" t="n"/>
      <c r="D864" s="16" t="n"/>
      <c r="E864" s="14" t="n"/>
      <c r="F864" s="5" t="n"/>
      <c r="G864" s="6">
        <f>IF(C864&amp;""="","",IFERROR(INDEX('المشاريع'!$B$6:$B$205,MATCH(C864&amp;"",'المشاريع'!$A$6:$A$205,0))&amp;"","كود غير موجود"))</f>
        <v/>
      </c>
      <c r="H864" s="6">
        <f>IF(C864&amp;""="","",IFERROR(INDEX('المشاريع'!$C$6:$C$205,MATCH(C864&amp;"",'المشاريع'!$A$6:$A$205,0))&amp;"","كود غير موجود"))</f>
        <v/>
      </c>
      <c r="I864" s="20">
        <f>IF(OR(A864&amp;""="",NOT(ISNUMBER(B864)),NOT(ISNUMBER(E864))),"",B864+E864)</f>
        <v/>
      </c>
      <c r="J864" s="18">
        <f>IF(A864&amp;""="","",SUMIFS('المدفوعات'!$C$6:$C$1005,'المدفوعات'!$B$6:$B$1005,A864&amp;""))</f>
        <v/>
      </c>
      <c r="K864" s="18">
        <f>IF(OR(A864&amp;""="",NOT(ISNUMBER(D864))),"",ROUND(D864-J864,2))</f>
        <v/>
      </c>
      <c r="L864" s="6">
        <f>IF(K864="","",IF(K864&lt;=0,"مسددة",IF(AND(ISNUMBER(I864),I864&lt;'الإعدادات'!$B$4),"متأخرة",IF(J864&gt;0,"مدفوعة جزئيًا","مستحقة"))))</f>
        <v/>
      </c>
      <c r="M864" s="21">
        <f>IF(L864="متأخرة",'الإعدادات'!$B$4-I864,"")</f>
        <v/>
      </c>
    </row>
    <row r="865">
      <c r="A865" s="5" t="n"/>
      <c r="B865" s="13" t="n"/>
      <c r="C865" s="5" t="n"/>
      <c r="D865" s="16" t="n"/>
      <c r="E865" s="14" t="n"/>
      <c r="F865" s="5" t="n"/>
      <c r="G865" s="6">
        <f>IF(C865&amp;""="","",IFERROR(INDEX('المشاريع'!$B$6:$B$205,MATCH(C865&amp;"",'المشاريع'!$A$6:$A$205,0))&amp;"","كود غير موجود"))</f>
        <v/>
      </c>
      <c r="H865" s="6">
        <f>IF(C865&amp;""="","",IFERROR(INDEX('المشاريع'!$C$6:$C$205,MATCH(C865&amp;"",'المشاريع'!$A$6:$A$205,0))&amp;"","كود غير موجود"))</f>
        <v/>
      </c>
      <c r="I865" s="20">
        <f>IF(OR(A865&amp;""="",NOT(ISNUMBER(B865)),NOT(ISNUMBER(E865))),"",B865+E865)</f>
        <v/>
      </c>
      <c r="J865" s="18">
        <f>IF(A865&amp;""="","",SUMIFS('المدفوعات'!$C$6:$C$1005,'المدفوعات'!$B$6:$B$1005,A865&amp;""))</f>
        <v/>
      </c>
      <c r="K865" s="18">
        <f>IF(OR(A865&amp;""="",NOT(ISNUMBER(D865))),"",ROUND(D865-J865,2))</f>
        <v/>
      </c>
      <c r="L865" s="6">
        <f>IF(K865="","",IF(K865&lt;=0,"مسددة",IF(AND(ISNUMBER(I865),I865&lt;'الإعدادات'!$B$4),"متأخرة",IF(J865&gt;0,"مدفوعة جزئيًا","مستحقة"))))</f>
        <v/>
      </c>
      <c r="M865" s="21">
        <f>IF(L865="متأخرة",'الإعدادات'!$B$4-I865,"")</f>
        <v/>
      </c>
    </row>
    <row r="866">
      <c r="A866" s="5" t="n"/>
      <c r="B866" s="13" t="n"/>
      <c r="C866" s="5" t="n"/>
      <c r="D866" s="16" t="n"/>
      <c r="E866" s="14" t="n"/>
      <c r="F866" s="5" t="n"/>
      <c r="G866" s="6">
        <f>IF(C866&amp;""="","",IFERROR(INDEX('المشاريع'!$B$6:$B$205,MATCH(C866&amp;"",'المشاريع'!$A$6:$A$205,0))&amp;"","كود غير موجود"))</f>
        <v/>
      </c>
      <c r="H866" s="6">
        <f>IF(C866&amp;""="","",IFERROR(INDEX('المشاريع'!$C$6:$C$205,MATCH(C866&amp;"",'المشاريع'!$A$6:$A$205,0))&amp;"","كود غير موجود"))</f>
        <v/>
      </c>
      <c r="I866" s="20">
        <f>IF(OR(A866&amp;""="",NOT(ISNUMBER(B866)),NOT(ISNUMBER(E866))),"",B866+E866)</f>
        <v/>
      </c>
      <c r="J866" s="18">
        <f>IF(A866&amp;""="","",SUMIFS('المدفوعات'!$C$6:$C$1005,'المدفوعات'!$B$6:$B$1005,A866&amp;""))</f>
        <v/>
      </c>
      <c r="K866" s="18">
        <f>IF(OR(A866&amp;""="",NOT(ISNUMBER(D866))),"",ROUND(D866-J866,2))</f>
        <v/>
      </c>
      <c r="L866" s="6">
        <f>IF(K866="","",IF(K866&lt;=0,"مسددة",IF(AND(ISNUMBER(I866),I866&lt;'الإعدادات'!$B$4),"متأخرة",IF(J866&gt;0,"مدفوعة جزئيًا","مستحقة"))))</f>
        <v/>
      </c>
      <c r="M866" s="21">
        <f>IF(L866="متأخرة",'الإعدادات'!$B$4-I866,"")</f>
        <v/>
      </c>
    </row>
    <row r="867">
      <c r="A867" s="5" t="n"/>
      <c r="B867" s="13" t="n"/>
      <c r="C867" s="5" t="n"/>
      <c r="D867" s="16" t="n"/>
      <c r="E867" s="14" t="n"/>
      <c r="F867" s="5" t="n"/>
      <c r="G867" s="6">
        <f>IF(C867&amp;""="","",IFERROR(INDEX('المشاريع'!$B$6:$B$205,MATCH(C867&amp;"",'المشاريع'!$A$6:$A$205,0))&amp;"","كود غير موجود"))</f>
        <v/>
      </c>
      <c r="H867" s="6">
        <f>IF(C867&amp;""="","",IFERROR(INDEX('المشاريع'!$C$6:$C$205,MATCH(C867&amp;"",'المشاريع'!$A$6:$A$205,0))&amp;"","كود غير موجود"))</f>
        <v/>
      </c>
      <c r="I867" s="20">
        <f>IF(OR(A867&amp;""="",NOT(ISNUMBER(B867)),NOT(ISNUMBER(E867))),"",B867+E867)</f>
        <v/>
      </c>
      <c r="J867" s="18">
        <f>IF(A867&amp;""="","",SUMIFS('المدفوعات'!$C$6:$C$1005,'المدفوعات'!$B$6:$B$1005,A867&amp;""))</f>
        <v/>
      </c>
      <c r="K867" s="18">
        <f>IF(OR(A867&amp;""="",NOT(ISNUMBER(D867))),"",ROUND(D867-J867,2))</f>
        <v/>
      </c>
      <c r="L867" s="6">
        <f>IF(K867="","",IF(K867&lt;=0,"مسددة",IF(AND(ISNUMBER(I867),I867&lt;'الإعدادات'!$B$4),"متأخرة",IF(J867&gt;0,"مدفوعة جزئيًا","مستحقة"))))</f>
        <v/>
      </c>
      <c r="M867" s="21">
        <f>IF(L867="متأخرة",'الإعدادات'!$B$4-I867,"")</f>
        <v/>
      </c>
    </row>
    <row r="868">
      <c r="A868" s="5" t="n"/>
      <c r="B868" s="13" t="n"/>
      <c r="C868" s="5" t="n"/>
      <c r="D868" s="16" t="n"/>
      <c r="E868" s="14" t="n"/>
      <c r="F868" s="5" t="n"/>
      <c r="G868" s="6">
        <f>IF(C868&amp;""="","",IFERROR(INDEX('المشاريع'!$B$6:$B$205,MATCH(C868&amp;"",'المشاريع'!$A$6:$A$205,0))&amp;"","كود غير موجود"))</f>
        <v/>
      </c>
      <c r="H868" s="6">
        <f>IF(C868&amp;""="","",IFERROR(INDEX('المشاريع'!$C$6:$C$205,MATCH(C868&amp;"",'المشاريع'!$A$6:$A$205,0))&amp;"","كود غير موجود"))</f>
        <v/>
      </c>
      <c r="I868" s="20">
        <f>IF(OR(A868&amp;""="",NOT(ISNUMBER(B868)),NOT(ISNUMBER(E868))),"",B868+E868)</f>
        <v/>
      </c>
      <c r="J868" s="18">
        <f>IF(A868&amp;""="","",SUMIFS('المدفوعات'!$C$6:$C$1005,'المدفوعات'!$B$6:$B$1005,A868&amp;""))</f>
        <v/>
      </c>
      <c r="K868" s="18">
        <f>IF(OR(A868&amp;""="",NOT(ISNUMBER(D868))),"",ROUND(D868-J868,2))</f>
        <v/>
      </c>
      <c r="L868" s="6">
        <f>IF(K868="","",IF(K868&lt;=0,"مسددة",IF(AND(ISNUMBER(I868),I868&lt;'الإعدادات'!$B$4),"متأخرة",IF(J868&gt;0,"مدفوعة جزئيًا","مستحقة"))))</f>
        <v/>
      </c>
      <c r="M868" s="21">
        <f>IF(L868="متأخرة",'الإعدادات'!$B$4-I868,"")</f>
        <v/>
      </c>
    </row>
    <row r="869">
      <c r="A869" s="5" t="n"/>
      <c r="B869" s="13" t="n"/>
      <c r="C869" s="5" t="n"/>
      <c r="D869" s="16" t="n"/>
      <c r="E869" s="14" t="n"/>
      <c r="F869" s="5" t="n"/>
      <c r="G869" s="6">
        <f>IF(C869&amp;""="","",IFERROR(INDEX('المشاريع'!$B$6:$B$205,MATCH(C869&amp;"",'المشاريع'!$A$6:$A$205,0))&amp;"","كود غير موجود"))</f>
        <v/>
      </c>
      <c r="H869" s="6">
        <f>IF(C869&amp;""="","",IFERROR(INDEX('المشاريع'!$C$6:$C$205,MATCH(C869&amp;"",'المشاريع'!$A$6:$A$205,0))&amp;"","كود غير موجود"))</f>
        <v/>
      </c>
      <c r="I869" s="20">
        <f>IF(OR(A869&amp;""="",NOT(ISNUMBER(B869)),NOT(ISNUMBER(E869))),"",B869+E869)</f>
        <v/>
      </c>
      <c r="J869" s="18">
        <f>IF(A869&amp;""="","",SUMIFS('المدفوعات'!$C$6:$C$1005,'المدفوعات'!$B$6:$B$1005,A869&amp;""))</f>
        <v/>
      </c>
      <c r="K869" s="18">
        <f>IF(OR(A869&amp;""="",NOT(ISNUMBER(D869))),"",ROUND(D869-J869,2))</f>
        <v/>
      </c>
      <c r="L869" s="6">
        <f>IF(K869="","",IF(K869&lt;=0,"مسددة",IF(AND(ISNUMBER(I869),I869&lt;'الإعدادات'!$B$4),"متأخرة",IF(J869&gt;0,"مدفوعة جزئيًا","مستحقة"))))</f>
        <v/>
      </c>
      <c r="M869" s="21">
        <f>IF(L869="متأخرة",'الإعدادات'!$B$4-I869,"")</f>
        <v/>
      </c>
    </row>
    <row r="870">
      <c r="A870" s="5" t="n"/>
      <c r="B870" s="13" t="n"/>
      <c r="C870" s="5" t="n"/>
      <c r="D870" s="16" t="n"/>
      <c r="E870" s="14" t="n"/>
      <c r="F870" s="5" t="n"/>
      <c r="G870" s="6">
        <f>IF(C870&amp;""="","",IFERROR(INDEX('المشاريع'!$B$6:$B$205,MATCH(C870&amp;"",'المشاريع'!$A$6:$A$205,0))&amp;"","كود غير موجود"))</f>
        <v/>
      </c>
      <c r="H870" s="6">
        <f>IF(C870&amp;""="","",IFERROR(INDEX('المشاريع'!$C$6:$C$205,MATCH(C870&amp;"",'المشاريع'!$A$6:$A$205,0))&amp;"","كود غير موجود"))</f>
        <v/>
      </c>
      <c r="I870" s="20">
        <f>IF(OR(A870&amp;""="",NOT(ISNUMBER(B870)),NOT(ISNUMBER(E870))),"",B870+E870)</f>
        <v/>
      </c>
      <c r="J870" s="18">
        <f>IF(A870&amp;""="","",SUMIFS('المدفوعات'!$C$6:$C$1005,'المدفوعات'!$B$6:$B$1005,A870&amp;""))</f>
        <v/>
      </c>
      <c r="K870" s="18">
        <f>IF(OR(A870&amp;""="",NOT(ISNUMBER(D870))),"",ROUND(D870-J870,2))</f>
        <v/>
      </c>
      <c r="L870" s="6">
        <f>IF(K870="","",IF(K870&lt;=0,"مسددة",IF(AND(ISNUMBER(I870),I870&lt;'الإعدادات'!$B$4),"متأخرة",IF(J870&gt;0,"مدفوعة جزئيًا","مستحقة"))))</f>
        <v/>
      </c>
      <c r="M870" s="21">
        <f>IF(L870="متأخرة",'الإعدادات'!$B$4-I870,"")</f>
        <v/>
      </c>
    </row>
    <row r="871">
      <c r="A871" s="5" t="n"/>
      <c r="B871" s="13" t="n"/>
      <c r="C871" s="5" t="n"/>
      <c r="D871" s="16" t="n"/>
      <c r="E871" s="14" t="n"/>
      <c r="F871" s="5" t="n"/>
      <c r="G871" s="6">
        <f>IF(C871&amp;""="","",IFERROR(INDEX('المشاريع'!$B$6:$B$205,MATCH(C871&amp;"",'المشاريع'!$A$6:$A$205,0))&amp;"","كود غير موجود"))</f>
        <v/>
      </c>
      <c r="H871" s="6">
        <f>IF(C871&amp;""="","",IFERROR(INDEX('المشاريع'!$C$6:$C$205,MATCH(C871&amp;"",'المشاريع'!$A$6:$A$205,0))&amp;"","كود غير موجود"))</f>
        <v/>
      </c>
      <c r="I871" s="20">
        <f>IF(OR(A871&amp;""="",NOT(ISNUMBER(B871)),NOT(ISNUMBER(E871))),"",B871+E871)</f>
        <v/>
      </c>
      <c r="J871" s="18">
        <f>IF(A871&amp;""="","",SUMIFS('المدفوعات'!$C$6:$C$1005,'المدفوعات'!$B$6:$B$1005,A871&amp;""))</f>
        <v/>
      </c>
      <c r="K871" s="18">
        <f>IF(OR(A871&amp;""="",NOT(ISNUMBER(D871))),"",ROUND(D871-J871,2))</f>
        <v/>
      </c>
      <c r="L871" s="6">
        <f>IF(K871="","",IF(K871&lt;=0,"مسددة",IF(AND(ISNUMBER(I871),I871&lt;'الإعدادات'!$B$4),"متأخرة",IF(J871&gt;0,"مدفوعة جزئيًا","مستحقة"))))</f>
        <v/>
      </c>
      <c r="M871" s="21">
        <f>IF(L871="متأخرة",'الإعدادات'!$B$4-I871,"")</f>
        <v/>
      </c>
    </row>
    <row r="872">
      <c r="A872" s="5" t="n"/>
      <c r="B872" s="13" t="n"/>
      <c r="C872" s="5" t="n"/>
      <c r="D872" s="16" t="n"/>
      <c r="E872" s="14" t="n"/>
      <c r="F872" s="5" t="n"/>
      <c r="G872" s="6">
        <f>IF(C872&amp;""="","",IFERROR(INDEX('المشاريع'!$B$6:$B$205,MATCH(C872&amp;"",'المشاريع'!$A$6:$A$205,0))&amp;"","كود غير موجود"))</f>
        <v/>
      </c>
      <c r="H872" s="6">
        <f>IF(C872&amp;""="","",IFERROR(INDEX('المشاريع'!$C$6:$C$205,MATCH(C872&amp;"",'المشاريع'!$A$6:$A$205,0))&amp;"","كود غير موجود"))</f>
        <v/>
      </c>
      <c r="I872" s="20">
        <f>IF(OR(A872&amp;""="",NOT(ISNUMBER(B872)),NOT(ISNUMBER(E872))),"",B872+E872)</f>
        <v/>
      </c>
      <c r="J872" s="18">
        <f>IF(A872&amp;""="","",SUMIFS('المدفوعات'!$C$6:$C$1005,'المدفوعات'!$B$6:$B$1005,A872&amp;""))</f>
        <v/>
      </c>
      <c r="K872" s="18">
        <f>IF(OR(A872&amp;""="",NOT(ISNUMBER(D872))),"",ROUND(D872-J872,2))</f>
        <v/>
      </c>
      <c r="L872" s="6">
        <f>IF(K872="","",IF(K872&lt;=0,"مسددة",IF(AND(ISNUMBER(I872),I872&lt;'الإعدادات'!$B$4),"متأخرة",IF(J872&gt;0,"مدفوعة جزئيًا","مستحقة"))))</f>
        <v/>
      </c>
      <c r="M872" s="21">
        <f>IF(L872="متأخرة",'الإعدادات'!$B$4-I872,"")</f>
        <v/>
      </c>
    </row>
    <row r="873">
      <c r="A873" s="5" t="n"/>
      <c r="B873" s="13" t="n"/>
      <c r="C873" s="5" t="n"/>
      <c r="D873" s="16" t="n"/>
      <c r="E873" s="14" t="n"/>
      <c r="F873" s="5" t="n"/>
      <c r="G873" s="6">
        <f>IF(C873&amp;""="","",IFERROR(INDEX('المشاريع'!$B$6:$B$205,MATCH(C873&amp;"",'المشاريع'!$A$6:$A$205,0))&amp;"","كود غير موجود"))</f>
        <v/>
      </c>
      <c r="H873" s="6">
        <f>IF(C873&amp;""="","",IFERROR(INDEX('المشاريع'!$C$6:$C$205,MATCH(C873&amp;"",'المشاريع'!$A$6:$A$205,0))&amp;"","كود غير موجود"))</f>
        <v/>
      </c>
      <c r="I873" s="20">
        <f>IF(OR(A873&amp;""="",NOT(ISNUMBER(B873)),NOT(ISNUMBER(E873))),"",B873+E873)</f>
        <v/>
      </c>
      <c r="J873" s="18">
        <f>IF(A873&amp;""="","",SUMIFS('المدفوعات'!$C$6:$C$1005,'المدفوعات'!$B$6:$B$1005,A873&amp;""))</f>
        <v/>
      </c>
      <c r="K873" s="18">
        <f>IF(OR(A873&amp;""="",NOT(ISNUMBER(D873))),"",ROUND(D873-J873,2))</f>
        <v/>
      </c>
      <c r="L873" s="6">
        <f>IF(K873="","",IF(K873&lt;=0,"مسددة",IF(AND(ISNUMBER(I873),I873&lt;'الإعدادات'!$B$4),"متأخرة",IF(J873&gt;0,"مدفوعة جزئيًا","مستحقة"))))</f>
        <v/>
      </c>
      <c r="M873" s="21">
        <f>IF(L873="متأخرة",'الإعدادات'!$B$4-I873,"")</f>
        <v/>
      </c>
    </row>
    <row r="874">
      <c r="A874" s="5" t="n"/>
      <c r="B874" s="13" t="n"/>
      <c r="C874" s="5" t="n"/>
      <c r="D874" s="16" t="n"/>
      <c r="E874" s="14" t="n"/>
      <c r="F874" s="5" t="n"/>
      <c r="G874" s="6">
        <f>IF(C874&amp;""="","",IFERROR(INDEX('المشاريع'!$B$6:$B$205,MATCH(C874&amp;"",'المشاريع'!$A$6:$A$205,0))&amp;"","كود غير موجود"))</f>
        <v/>
      </c>
      <c r="H874" s="6">
        <f>IF(C874&amp;""="","",IFERROR(INDEX('المشاريع'!$C$6:$C$205,MATCH(C874&amp;"",'المشاريع'!$A$6:$A$205,0))&amp;"","كود غير موجود"))</f>
        <v/>
      </c>
      <c r="I874" s="20">
        <f>IF(OR(A874&amp;""="",NOT(ISNUMBER(B874)),NOT(ISNUMBER(E874))),"",B874+E874)</f>
        <v/>
      </c>
      <c r="J874" s="18">
        <f>IF(A874&amp;""="","",SUMIFS('المدفوعات'!$C$6:$C$1005,'المدفوعات'!$B$6:$B$1005,A874&amp;""))</f>
        <v/>
      </c>
      <c r="K874" s="18">
        <f>IF(OR(A874&amp;""="",NOT(ISNUMBER(D874))),"",ROUND(D874-J874,2))</f>
        <v/>
      </c>
      <c r="L874" s="6">
        <f>IF(K874="","",IF(K874&lt;=0,"مسددة",IF(AND(ISNUMBER(I874),I874&lt;'الإعدادات'!$B$4),"متأخرة",IF(J874&gt;0,"مدفوعة جزئيًا","مستحقة"))))</f>
        <v/>
      </c>
      <c r="M874" s="21">
        <f>IF(L874="متأخرة",'الإعدادات'!$B$4-I874,"")</f>
        <v/>
      </c>
    </row>
    <row r="875">
      <c r="A875" s="5" t="n"/>
      <c r="B875" s="13" t="n"/>
      <c r="C875" s="5" t="n"/>
      <c r="D875" s="16" t="n"/>
      <c r="E875" s="14" t="n"/>
      <c r="F875" s="5" t="n"/>
      <c r="G875" s="6">
        <f>IF(C875&amp;""="","",IFERROR(INDEX('المشاريع'!$B$6:$B$205,MATCH(C875&amp;"",'المشاريع'!$A$6:$A$205,0))&amp;"","كود غير موجود"))</f>
        <v/>
      </c>
      <c r="H875" s="6">
        <f>IF(C875&amp;""="","",IFERROR(INDEX('المشاريع'!$C$6:$C$205,MATCH(C875&amp;"",'المشاريع'!$A$6:$A$205,0))&amp;"","كود غير موجود"))</f>
        <v/>
      </c>
      <c r="I875" s="20">
        <f>IF(OR(A875&amp;""="",NOT(ISNUMBER(B875)),NOT(ISNUMBER(E875))),"",B875+E875)</f>
        <v/>
      </c>
      <c r="J875" s="18">
        <f>IF(A875&amp;""="","",SUMIFS('المدفوعات'!$C$6:$C$1005,'المدفوعات'!$B$6:$B$1005,A875&amp;""))</f>
        <v/>
      </c>
      <c r="K875" s="18">
        <f>IF(OR(A875&amp;""="",NOT(ISNUMBER(D875))),"",ROUND(D875-J875,2))</f>
        <v/>
      </c>
      <c r="L875" s="6">
        <f>IF(K875="","",IF(K875&lt;=0,"مسددة",IF(AND(ISNUMBER(I875),I875&lt;'الإعدادات'!$B$4),"متأخرة",IF(J875&gt;0,"مدفوعة جزئيًا","مستحقة"))))</f>
        <v/>
      </c>
      <c r="M875" s="21">
        <f>IF(L875="متأخرة",'الإعدادات'!$B$4-I875,"")</f>
        <v/>
      </c>
    </row>
    <row r="876">
      <c r="A876" s="5" t="n"/>
      <c r="B876" s="13" t="n"/>
      <c r="C876" s="5" t="n"/>
      <c r="D876" s="16" t="n"/>
      <c r="E876" s="14" t="n"/>
      <c r="F876" s="5" t="n"/>
      <c r="G876" s="6">
        <f>IF(C876&amp;""="","",IFERROR(INDEX('المشاريع'!$B$6:$B$205,MATCH(C876&amp;"",'المشاريع'!$A$6:$A$205,0))&amp;"","كود غير موجود"))</f>
        <v/>
      </c>
      <c r="H876" s="6">
        <f>IF(C876&amp;""="","",IFERROR(INDEX('المشاريع'!$C$6:$C$205,MATCH(C876&amp;"",'المشاريع'!$A$6:$A$205,0))&amp;"","كود غير موجود"))</f>
        <v/>
      </c>
      <c r="I876" s="20">
        <f>IF(OR(A876&amp;""="",NOT(ISNUMBER(B876)),NOT(ISNUMBER(E876))),"",B876+E876)</f>
        <v/>
      </c>
      <c r="J876" s="18">
        <f>IF(A876&amp;""="","",SUMIFS('المدفوعات'!$C$6:$C$1005,'المدفوعات'!$B$6:$B$1005,A876&amp;""))</f>
        <v/>
      </c>
      <c r="K876" s="18">
        <f>IF(OR(A876&amp;""="",NOT(ISNUMBER(D876))),"",ROUND(D876-J876,2))</f>
        <v/>
      </c>
      <c r="L876" s="6">
        <f>IF(K876="","",IF(K876&lt;=0,"مسددة",IF(AND(ISNUMBER(I876),I876&lt;'الإعدادات'!$B$4),"متأخرة",IF(J876&gt;0,"مدفوعة جزئيًا","مستحقة"))))</f>
        <v/>
      </c>
      <c r="M876" s="21">
        <f>IF(L876="متأخرة",'الإعدادات'!$B$4-I876,"")</f>
        <v/>
      </c>
    </row>
    <row r="877">
      <c r="A877" s="5" t="n"/>
      <c r="B877" s="13" t="n"/>
      <c r="C877" s="5" t="n"/>
      <c r="D877" s="16" t="n"/>
      <c r="E877" s="14" t="n"/>
      <c r="F877" s="5" t="n"/>
      <c r="G877" s="6">
        <f>IF(C877&amp;""="","",IFERROR(INDEX('المشاريع'!$B$6:$B$205,MATCH(C877&amp;"",'المشاريع'!$A$6:$A$205,0))&amp;"","كود غير موجود"))</f>
        <v/>
      </c>
      <c r="H877" s="6">
        <f>IF(C877&amp;""="","",IFERROR(INDEX('المشاريع'!$C$6:$C$205,MATCH(C877&amp;"",'المشاريع'!$A$6:$A$205,0))&amp;"","كود غير موجود"))</f>
        <v/>
      </c>
      <c r="I877" s="20">
        <f>IF(OR(A877&amp;""="",NOT(ISNUMBER(B877)),NOT(ISNUMBER(E877))),"",B877+E877)</f>
        <v/>
      </c>
      <c r="J877" s="18">
        <f>IF(A877&amp;""="","",SUMIFS('المدفوعات'!$C$6:$C$1005,'المدفوعات'!$B$6:$B$1005,A877&amp;""))</f>
        <v/>
      </c>
      <c r="K877" s="18">
        <f>IF(OR(A877&amp;""="",NOT(ISNUMBER(D877))),"",ROUND(D877-J877,2))</f>
        <v/>
      </c>
      <c r="L877" s="6">
        <f>IF(K877="","",IF(K877&lt;=0,"مسددة",IF(AND(ISNUMBER(I877),I877&lt;'الإعدادات'!$B$4),"متأخرة",IF(J877&gt;0,"مدفوعة جزئيًا","مستحقة"))))</f>
        <v/>
      </c>
      <c r="M877" s="21">
        <f>IF(L877="متأخرة",'الإعدادات'!$B$4-I877,"")</f>
        <v/>
      </c>
    </row>
    <row r="878">
      <c r="A878" s="5" t="n"/>
      <c r="B878" s="13" t="n"/>
      <c r="C878" s="5" t="n"/>
      <c r="D878" s="16" t="n"/>
      <c r="E878" s="14" t="n"/>
      <c r="F878" s="5" t="n"/>
      <c r="G878" s="6">
        <f>IF(C878&amp;""="","",IFERROR(INDEX('المشاريع'!$B$6:$B$205,MATCH(C878&amp;"",'المشاريع'!$A$6:$A$205,0))&amp;"","كود غير موجود"))</f>
        <v/>
      </c>
      <c r="H878" s="6">
        <f>IF(C878&amp;""="","",IFERROR(INDEX('المشاريع'!$C$6:$C$205,MATCH(C878&amp;"",'المشاريع'!$A$6:$A$205,0))&amp;"","كود غير موجود"))</f>
        <v/>
      </c>
      <c r="I878" s="20">
        <f>IF(OR(A878&amp;""="",NOT(ISNUMBER(B878)),NOT(ISNUMBER(E878))),"",B878+E878)</f>
        <v/>
      </c>
      <c r="J878" s="18">
        <f>IF(A878&amp;""="","",SUMIFS('المدفوعات'!$C$6:$C$1005,'المدفوعات'!$B$6:$B$1005,A878&amp;""))</f>
        <v/>
      </c>
      <c r="K878" s="18">
        <f>IF(OR(A878&amp;""="",NOT(ISNUMBER(D878))),"",ROUND(D878-J878,2))</f>
        <v/>
      </c>
      <c r="L878" s="6">
        <f>IF(K878="","",IF(K878&lt;=0,"مسددة",IF(AND(ISNUMBER(I878),I878&lt;'الإعدادات'!$B$4),"متأخرة",IF(J878&gt;0,"مدفوعة جزئيًا","مستحقة"))))</f>
        <v/>
      </c>
      <c r="M878" s="21">
        <f>IF(L878="متأخرة",'الإعدادات'!$B$4-I878,"")</f>
        <v/>
      </c>
    </row>
    <row r="879">
      <c r="A879" s="5" t="n"/>
      <c r="B879" s="13" t="n"/>
      <c r="C879" s="5" t="n"/>
      <c r="D879" s="16" t="n"/>
      <c r="E879" s="14" t="n"/>
      <c r="F879" s="5" t="n"/>
      <c r="G879" s="6">
        <f>IF(C879&amp;""="","",IFERROR(INDEX('المشاريع'!$B$6:$B$205,MATCH(C879&amp;"",'المشاريع'!$A$6:$A$205,0))&amp;"","كود غير موجود"))</f>
        <v/>
      </c>
      <c r="H879" s="6">
        <f>IF(C879&amp;""="","",IFERROR(INDEX('المشاريع'!$C$6:$C$205,MATCH(C879&amp;"",'المشاريع'!$A$6:$A$205,0))&amp;"","كود غير موجود"))</f>
        <v/>
      </c>
      <c r="I879" s="20">
        <f>IF(OR(A879&amp;""="",NOT(ISNUMBER(B879)),NOT(ISNUMBER(E879))),"",B879+E879)</f>
        <v/>
      </c>
      <c r="J879" s="18">
        <f>IF(A879&amp;""="","",SUMIFS('المدفوعات'!$C$6:$C$1005,'المدفوعات'!$B$6:$B$1005,A879&amp;""))</f>
        <v/>
      </c>
      <c r="K879" s="18">
        <f>IF(OR(A879&amp;""="",NOT(ISNUMBER(D879))),"",ROUND(D879-J879,2))</f>
        <v/>
      </c>
      <c r="L879" s="6">
        <f>IF(K879="","",IF(K879&lt;=0,"مسددة",IF(AND(ISNUMBER(I879),I879&lt;'الإعدادات'!$B$4),"متأخرة",IF(J879&gt;0,"مدفوعة جزئيًا","مستحقة"))))</f>
        <v/>
      </c>
      <c r="M879" s="21">
        <f>IF(L879="متأخرة",'الإعدادات'!$B$4-I879,"")</f>
        <v/>
      </c>
    </row>
    <row r="880">
      <c r="A880" s="5" t="n"/>
      <c r="B880" s="13" t="n"/>
      <c r="C880" s="5" t="n"/>
      <c r="D880" s="16" t="n"/>
      <c r="E880" s="14" t="n"/>
      <c r="F880" s="5" t="n"/>
      <c r="G880" s="6">
        <f>IF(C880&amp;""="","",IFERROR(INDEX('المشاريع'!$B$6:$B$205,MATCH(C880&amp;"",'المشاريع'!$A$6:$A$205,0))&amp;"","كود غير موجود"))</f>
        <v/>
      </c>
      <c r="H880" s="6">
        <f>IF(C880&amp;""="","",IFERROR(INDEX('المشاريع'!$C$6:$C$205,MATCH(C880&amp;"",'المشاريع'!$A$6:$A$205,0))&amp;"","كود غير موجود"))</f>
        <v/>
      </c>
      <c r="I880" s="20">
        <f>IF(OR(A880&amp;""="",NOT(ISNUMBER(B880)),NOT(ISNUMBER(E880))),"",B880+E880)</f>
        <v/>
      </c>
      <c r="J880" s="18">
        <f>IF(A880&amp;""="","",SUMIFS('المدفوعات'!$C$6:$C$1005,'المدفوعات'!$B$6:$B$1005,A880&amp;""))</f>
        <v/>
      </c>
      <c r="K880" s="18">
        <f>IF(OR(A880&amp;""="",NOT(ISNUMBER(D880))),"",ROUND(D880-J880,2))</f>
        <v/>
      </c>
      <c r="L880" s="6">
        <f>IF(K880="","",IF(K880&lt;=0,"مسددة",IF(AND(ISNUMBER(I880),I880&lt;'الإعدادات'!$B$4),"متأخرة",IF(J880&gt;0,"مدفوعة جزئيًا","مستحقة"))))</f>
        <v/>
      </c>
      <c r="M880" s="21">
        <f>IF(L880="متأخرة",'الإعدادات'!$B$4-I880,"")</f>
        <v/>
      </c>
    </row>
    <row r="881">
      <c r="A881" s="5" t="n"/>
      <c r="B881" s="13" t="n"/>
      <c r="C881" s="5" t="n"/>
      <c r="D881" s="16" t="n"/>
      <c r="E881" s="14" t="n"/>
      <c r="F881" s="5" t="n"/>
      <c r="G881" s="6">
        <f>IF(C881&amp;""="","",IFERROR(INDEX('المشاريع'!$B$6:$B$205,MATCH(C881&amp;"",'المشاريع'!$A$6:$A$205,0))&amp;"","كود غير موجود"))</f>
        <v/>
      </c>
      <c r="H881" s="6">
        <f>IF(C881&amp;""="","",IFERROR(INDEX('المشاريع'!$C$6:$C$205,MATCH(C881&amp;"",'المشاريع'!$A$6:$A$205,0))&amp;"","كود غير موجود"))</f>
        <v/>
      </c>
      <c r="I881" s="20">
        <f>IF(OR(A881&amp;""="",NOT(ISNUMBER(B881)),NOT(ISNUMBER(E881))),"",B881+E881)</f>
        <v/>
      </c>
      <c r="J881" s="18">
        <f>IF(A881&amp;""="","",SUMIFS('المدفوعات'!$C$6:$C$1005,'المدفوعات'!$B$6:$B$1005,A881&amp;""))</f>
        <v/>
      </c>
      <c r="K881" s="18">
        <f>IF(OR(A881&amp;""="",NOT(ISNUMBER(D881))),"",ROUND(D881-J881,2))</f>
        <v/>
      </c>
      <c r="L881" s="6">
        <f>IF(K881="","",IF(K881&lt;=0,"مسددة",IF(AND(ISNUMBER(I881),I881&lt;'الإعدادات'!$B$4),"متأخرة",IF(J881&gt;0,"مدفوعة جزئيًا","مستحقة"))))</f>
        <v/>
      </c>
      <c r="M881" s="21">
        <f>IF(L881="متأخرة",'الإعدادات'!$B$4-I881,"")</f>
        <v/>
      </c>
    </row>
    <row r="882">
      <c r="A882" s="5" t="n"/>
      <c r="B882" s="13" t="n"/>
      <c r="C882" s="5" t="n"/>
      <c r="D882" s="16" t="n"/>
      <c r="E882" s="14" t="n"/>
      <c r="F882" s="5" t="n"/>
      <c r="G882" s="6">
        <f>IF(C882&amp;""="","",IFERROR(INDEX('المشاريع'!$B$6:$B$205,MATCH(C882&amp;"",'المشاريع'!$A$6:$A$205,0))&amp;"","كود غير موجود"))</f>
        <v/>
      </c>
      <c r="H882" s="6">
        <f>IF(C882&amp;""="","",IFERROR(INDEX('المشاريع'!$C$6:$C$205,MATCH(C882&amp;"",'المشاريع'!$A$6:$A$205,0))&amp;"","كود غير موجود"))</f>
        <v/>
      </c>
      <c r="I882" s="20">
        <f>IF(OR(A882&amp;""="",NOT(ISNUMBER(B882)),NOT(ISNUMBER(E882))),"",B882+E882)</f>
        <v/>
      </c>
      <c r="J882" s="18">
        <f>IF(A882&amp;""="","",SUMIFS('المدفوعات'!$C$6:$C$1005,'المدفوعات'!$B$6:$B$1005,A882&amp;""))</f>
        <v/>
      </c>
      <c r="K882" s="18">
        <f>IF(OR(A882&amp;""="",NOT(ISNUMBER(D882))),"",ROUND(D882-J882,2))</f>
        <v/>
      </c>
      <c r="L882" s="6">
        <f>IF(K882="","",IF(K882&lt;=0,"مسددة",IF(AND(ISNUMBER(I882),I882&lt;'الإعدادات'!$B$4),"متأخرة",IF(J882&gt;0,"مدفوعة جزئيًا","مستحقة"))))</f>
        <v/>
      </c>
      <c r="M882" s="21">
        <f>IF(L882="متأخرة",'الإعدادات'!$B$4-I882,"")</f>
        <v/>
      </c>
    </row>
    <row r="883">
      <c r="A883" s="5" t="n"/>
      <c r="B883" s="13" t="n"/>
      <c r="C883" s="5" t="n"/>
      <c r="D883" s="16" t="n"/>
      <c r="E883" s="14" t="n"/>
      <c r="F883" s="5" t="n"/>
      <c r="G883" s="6">
        <f>IF(C883&amp;""="","",IFERROR(INDEX('المشاريع'!$B$6:$B$205,MATCH(C883&amp;"",'المشاريع'!$A$6:$A$205,0))&amp;"","كود غير موجود"))</f>
        <v/>
      </c>
      <c r="H883" s="6">
        <f>IF(C883&amp;""="","",IFERROR(INDEX('المشاريع'!$C$6:$C$205,MATCH(C883&amp;"",'المشاريع'!$A$6:$A$205,0))&amp;"","كود غير موجود"))</f>
        <v/>
      </c>
      <c r="I883" s="20">
        <f>IF(OR(A883&amp;""="",NOT(ISNUMBER(B883)),NOT(ISNUMBER(E883))),"",B883+E883)</f>
        <v/>
      </c>
      <c r="J883" s="18">
        <f>IF(A883&amp;""="","",SUMIFS('المدفوعات'!$C$6:$C$1005,'المدفوعات'!$B$6:$B$1005,A883&amp;""))</f>
        <v/>
      </c>
      <c r="K883" s="18">
        <f>IF(OR(A883&amp;""="",NOT(ISNUMBER(D883))),"",ROUND(D883-J883,2))</f>
        <v/>
      </c>
      <c r="L883" s="6">
        <f>IF(K883="","",IF(K883&lt;=0,"مسددة",IF(AND(ISNUMBER(I883),I883&lt;'الإعدادات'!$B$4),"متأخرة",IF(J883&gt;0,"مدفوعة جزئيًا","مستحقة"))))</f>
        <v/>
      </c>
      <c r="M883" s="21">
        <f>IF(L883="متأخرة",'الإعدادات'!$B$4-I883,"")</f>
        <v/>
      </c>
    </row>
    <row r="884">
      <c r="A884" s="5" t="n"/>
      <c r="B884" s="13" t="n"/>
      <c r="C884" s="5" t="n"/>
      <c r="D884" s="16" t="n"/>
      <c r="E884" s="14" t="n"/>
      <c r="F884" s="5" t="n"/>
      <c r="G884" s="6">
        <f>IF(C884&amp;""="","",IFERROR(INDEX('المشاريع'!$B$6:$B$205,MATCH(C884&amp;"",'المشاريع'!$A$6:$A$205,0))&amp;"","كود غير موجود"))</f>
        <v/>
      </c>
      <c r="H884" s="6">
        <f>IF(C884&amp;""="","",IFERROR(INDEX('المشاريع'!$C$6:$C$205,MATCH(C884&amp;"",'المشاريع'!$A$6:$A$205,0))&amp;"","كود غير موجود"))</f>
        <v/>
      </c>
      <c r="I884" s="20">
        <f>IF(OR(A884&amp;""="",NOT(ISNUMBER(B884)),NOT(ISNUMBER(E884))),"",B884+E884)</f>
        <v/>
      </c>
      <c r="J884" s="18">
        <f>IF(A884&amp;""="","",SUMIFS('المدفوعات'!$C$6:$C$1005,'المدفوعات'!$B$6:$B$1005,A884&amp;""))</f>
        <v/>
      </c>
      <c r="K884" s="18">
        <f>IF(OR(A884&amp;""="",NOT(ISNUMBER(D884))),"",ROUND(D884-J884,2))</f>
        <v/>
      </c>
      <c r="L884" s="6">
        <f>IF(K884="","",IF(K884&lt;=0,"مسددة",IF(AND(ISNUMBER(I884),I884&lt;'الإعدادات'!$B$4),"متأخرة",IF(J884&gt;0,"مدفوعة جزئيًا","مستحقة"))))</f>
        <v/>
      </c>
      <c r="M884" s="21">
        <f>IF(L884="متأخرة",'الإعدادات'!$B$4-I884,"")</f>
        <v/>
      </c>
    </row>
    <row r="885">
      <c r="A885" s="5" t="n"/>
      <c r="B885" s="13" t="n"/>
      <c r="C885" s="5" t="n"/>
      <c r="D885" s="16" t="n"/>
      <c r="E885" s="14" t="n"/>
      <c r="F885" s="5" t="n"/>
      <c r="G885" s="6">
        <f>IF(C885&amp;""="","",IFERROR(INDEX('المشاريع'!$B$6:$B$205,MATCH(C885&amp;"",'المشاريع'!$A$6:$A$205,0))&amp;"","كود غير موجود"))</f>
        <v/>
      </c>
      <c r="H885" s="6">
        <f>IF(C885&amp;""="","",IFERROR(INDEX('المشاريع'!$C$6:$C$205,MATCH(C885&amp;"",'المشاريع'!$A$6:$A$205,0))&amp;"","كود غير موجود"))</f>
        <v/>
      </c>
      <c r="I885" s="20">
        <f>IF(OR(A885&amp;""="",NOT(ISNUMBER(B885)),NOT(ISNUMBER(E885))),"",B885+E885)</f>
        <v/>
      </c>
      <c r="J885" s="18">
        <f>IF(A885&amp;""="","",SUMIFS('المدفوعات'!$C$6:$C$1005,'المدفوعات'!$B$6:$B$1005,A885&amp;""))</f>
        <v/>
      </c>
      <c r="K885" s="18">
        <f>IF(OR(A885&amp;""="",NOT(ISNUMBER(D885))),"",ROUND(D885-J885,2))</f>
        <v/>
      </c>
      <c r="L885" s="6">
        <f>IF(K885="","",IF(K885&lt;=0,"مسددة",IF(AND(ISNUMBER(I885),I885&lt;'الإعدادات'!$B$4),"متأخرة",IF(J885&gt;0,"مدفوعة جزئيًا","مستحقة"))))</f>
        <v/>
      </c>
      <c r="M885" s="21">
        <f>IF(L885="متأخرة",'الإعدادات'!$B$4-I885,"")</f>
        <v/>
      </c>
    </row>
    <row r="886">
      <c r="A886" s="5" t="n"/>
      <c r="B886" s="13" t="n"/>
      <c r="C886" s="5" t="n"/>
      <c r="D886" s="16" t="n"/>
      <c r="E886" s="14" t="n"/>
      <c r="F886" s="5" t="n"/>
      <c r="G886" s="6">
        <f>IF(C886&amp;""="","",IFERROR(INDEX('المشاريع'!$B$6:$B$205,MATCH(C886&amp;"",'المشاريع'!$A$6:$A$205,0))&amp;"","كود غير موجود"))</f>
        <v/>
      </c>
      <c r="H886" s="6">
        <f>IF(C886&amp;""="","",IFERROR(INDEX('المشاريع'!$C$6:$C$205,MATCH(C886&amp;"",'المشاريع'!$A$6:$A$205,0))&amp;"","كود غير موجود"))</f>
        <v/>
      </c>
      <c r="I886" s="20">
        <f>IF(OR(A886&amp;""="",NOT(ISNUMBER(B886)),NOT(ISNUMBER(E886))),"",B886+E886)</f>
        <v/>
      </c>
      <c r="J886" s="18">
        <f>IF(A886&amp;""="","",SUMIFS('المدفوعات'!$C$6:$C$1005,'المدفوعات'!$B$6:$B$1005,A886&amp;""))</f>
        <v/>
      </c>
      <c r="K886" s="18">
        <f>IF(OR(A886&amp;""="",NOT(ISNUMBER(D886))),"",ROUND(D886-J886,2))</f>
        <v/>
      </c>
      <c r="L886" s="6">
        <f>IF(K886="","",IF(K886&lt;=0,"مسددة",IF(AND(ISNUMBER(I886),I886&lt;'الإعدادات'!$B$4),"متأخرة",IF(J886&gt;0,"مدفوعة جزئيًا","مستحقة"))))</f>
        <v/>
      </c>
      <c r="M886" s="21">
        <f>IF(L886="متأخرة",'الإعدادات'!$B$4-I886,"")</f>
        <v/>
      </c>
    </row>
    <row r="887">
      <c r="A887" s="5" t="n"/>
      <c r="B887" s="13" t="n"/>
      <c r="C887" s="5" t="n"/>
      <c r="D887" s="16" t="n"/>
      <c r="E887" s="14" t="n"/>
      <c r="F887" s="5" t="n"/>
      <c r="G887" s="6">
        <f>IF(C887&amp;""="","",IFERROR(INDEX('المشاريع'!$B$6:$B$205,MATCH(C887&amp;"",'المشاريع'!$A$6:$A$205,0))&amp;"","كود غير موجود"))</f>
        <v/>
      </c>
      <c r="H887" s="6">
        <f>IF(C887&amp;""="","",IFERROR(INDEX('المشاريع'!$C$6:$C$205,MATCH(C887&amp;"",'المشاريع'!$A$6:$A$205,0))&amp;"","كود غير موجود"))</f>
        <v/>
      </c>
      <c r="I887" s="20">
        <f>IF(OR(A887&amp;""="",NOT(ISNUMBER(B887)),NOT(ISNUMBER(E887))),"",B887+E887)</f>
        <v/>
      </c>
      <c r="J887" s="18">
        <f>IF(A887&amp;""="","",SUMIFS('المدفوعات'!$C$6:$C$1005,'المدفوعات'!$B$6:$B$1005,A887&amp;""))</f>
        <v/>
      </c>
      <c r="K887" s="18">
        <f>IF(OR(A887&amp;""="",NOT(ISNUMBER(D887))),"",ROUND(D887-J887,2))</f>
        <v/>
      </c>
      <c r="L887" s="6">
        <f>IF(K887="","",IF(K887&lt;=0,"مسددة",IF(AND(ISNUMBER(I887),I887&lt;'الإعدادات'!$B$4),"متأخرة",IF(J887&gt;0,"مدفوعة جزئيًا","مستحقة"))))</f>
        <v/>
      </c>
      <c r="M887" s="21">
        <f>IF(L887="متأخرة",'الإعدادات'!$B$4-I887,"")</f>
        <v/>
      </c>
    </row>
    <row r="888">
      <c r="A888" s="5" t="n"/>
      <c r="B888" s="13" t="n"/>
      <c r="C888" s="5" t="n"/>
      <c r="D888" s="16" t="n"/>
      <c r="E888" s="14" t="n"/>
      <c r="F888" s="5" t="n"/>
      <c r="G888" s="6">
        <f>IF(C888&amp;""="","",IFERROR(INDEX('المشاريع'!$B$6:$B$205,MATCH(C888&amp;"",'المشاريع'!$A$6:$A$205,0))&amp;"","كود غير موجود"))</f>
        <v/>
      </c>
      <c r="H888" s="6">
        <f>IF(C888&amp;""="","",IFERROR(INDEX('المشاريع'!$C$6:$C$205,MATCH(C888&amp;"",'المشاريع'!$A$6:$A$205,0))&amp;"","كود غير موجود"))</f>
        <v/>
      </c>
      <c r="I888" s="20">
        <f>IF(OR(A888&amp;""="",NOT(ISNUMBER(B888)),NOT(ISNUMBER(E888))),"",B888+E888)</f>
        <v/>
      </c>
      <c r="J888" s="18">
        <f>IF(A888&amp;""="","",SUMIFS('المدفوعات'!$C$6:$C$1005,'المدفوعات'!$B$6:$B$1005,A888&amp;""))</f>
        <v/>
      </c>
      <c r="K888" s="18">
        <f>IF(OR(A888&amp;""="",NOT(ISNUMBER(D888))),"",ROUND(D888-J888,2))</f>
        <v/>
      </c>
      <c r="L888" s="6">
        <f>IF(K888="","",IF(K888&lt;=0,"مسددة",IF(AND(ISNUMBER(I888),I888&lt;'الإعدادات'!$B$4),"متأخرة",IF(J888&gt;0,"مدفوعة جزئيًا","مستحقة"))))</f>
        <v/>
      </c>
      <c r="M888" s="21">
        <f>IF(L888="متأخرة",'الإعدادات'!$B$4-I888,"")</f>
        <v/>
      </c>
    </row>
    <row r="889">
      <c r="A889" s="5" t="n"/>
      <c r="B889" s="13" t="n"/>
      <c r="C889" s="5" t="n"/>
      <c r="D889" s="16" t="n"/>
      <c r="E889" s="14" t="n"/>
      <c r="F889" s="5" t="n"/>
      <c r="G889" s="6">
        <f>IF(C889&amp;""="","",IFERROR(INDEX('المشاريع'!$B$6:$B$205,MATCH(C889&amp;"",'المشاريع'!$A$6:$A$205,0))&amp;"","كود غير موجود"))</f>
        <v/>
      </c>
      <c r="H889" s="6">
        <f>IF(C889&amp;""="","",IFERROR(INDEX('المشاريع'!$C$6:$C$205,MATCH(C889&amp;"",'المشاريع'!$A$6:$A$205,0))&amp;"","كود غير موجود"))</f>
        <v/>
      </c>
      <c r="I889" s="20">
        <f>IF(OR(A889&amp;""="",NOT(ISNUMBER(B889)),NOT(ISNUMBER(E889))),"",B889+E889)</f>
        <v/>
      </c>
      <c r="J889" s="18">
        <f>IF(A889&amp;""="","",SUMIFS('المدفوعات'!$C$6:$C$1005,'المدفوعات'!$B$6:$B$1005,A889&amp;""))</f>
        <v/>
      </c>
      <c r="K889" s="18">
        <f>IF(OR(A889&amp;""="",NOT(ISNUMBER(D889))),"",ROUND(D889-J889,2))</f>
        <v/>
      </c>
      <c r="L889" s="6">
        <f>IF(K889="","",IF(K889&lt;=0,"مسددة",IF(AND(ISNUMBER(I889),I889&lt;'الإعدادات'!$B$4),"متأخرة",IF(J889&gt;0,"مدفوعة جزئيًا","مستحقة"))))</f>
        <v/>
      </c>
      <c r="M889" s="21">
        <f>IF(L889="متأخرة",'الإعدادات'!$B$4-I889,"")</f>
        <v/>
      </c>
    </row>
    <row r="890">
      <c r="A890" s="5" t="n"/>
      <c r="B890" s="13" t="n"/>
      <c r="C890" s="5" t="n"/>
      <c r="D890" s="16" t="n"/>
      <c r="E890" s="14" t="n"/>
      <c r="F890" s="5" t="n"/>
      <c r="G890" s="6">
        <f>IF(C890&amp;""="","",IFERROR(INDEX('المشاريع'!$B$6:$B$205,MATCH(C890&amp;"",'المشاريع'!$A$6:$A$205,0))&amp;"","كود غير موجود"))</f>
        <v/>
      </c>
      <c r="H890" s="6">
        <f>IF(C890&amp;""="","",IFERROR(INDEX('المشاريع'!$C$6:$C$205,MATCH(C890&amp;"",'المشاريع'!$A$6:$A$205,0))&amp;"","كود غير موجود"))</f>
        <v/>
      </c>
      <c r="I890" s="20">
        <f>IF(OR(A890&amp;""="",NOT(ISNUMBER(B890)),NOT(ISNUMBER(E890))),"",B890+E890)</f>
        <v/>
      </c>
      <c r="J890" s="18">
        <f>IF(A890&amp;""="","",SUMIFS('المدفوعات'!$C$6:$C$1005,'المدفوعات'!$B$6:$B$1005,A890&amp;""))</f>
        <v/>
      </c>
      <c r="K890" s="18">
        <f>IF(OR(A890&amp;""="",NOT(ISNUMBER(D890))),"",ROUND(D890-J890,2))</f>
        <v/>
      </c>
      <c r="L890" s="6">
        <f>IF(K890="","",IF(K890&lt;=0,"مسددة",IF(AND(ISNUMBER(I890),I890&lt;'الإعدادات'!$B$4),"متأخرة",IF(J890&gt;0,"مدفوعة جزئيًا","مستحقة"))))</f>
        <v/>
      </c>
      <c r="M890" s="21">
        <f>IF(L890="متأخرة",'الإعدادات'!$B$4-I890,"")</f>
        <v/>
      </c>
    </row>
    <row r="891">
      <c r="A891" s="5" t="n"/>
      <c r="B891" s="13" t="n"/>
      <c r="C891" s="5" t="n"/>
      <c r="D891" s="16" t="n"/>
      <c r="E891" s="14" t="n"/>
      <c r="F891" s="5" t="n"/>
      <c r="G891" s="6">
        <f>IF(C891&amp;""="","",IFERROR(INDEX('المشاريع'!$B$6:$B$205,MATCH(C891&amp;"",'المشاريع'!$A$6:$A$205,0))&amp;"","كود غير موجود"))</f>
        <v/>
      </c>
      <c r="H891" s="6">
        <f>IF(C891&amp;""="","",IFERROR(INDEX('المشاريع'!$C$6:$C$205,MATCH(C891&amp;"",'المشاريع'!$A$6:$A$205,0))&amp;"","كود غير موجود"))</f>
        <v/>
      </c>
      <c r="I891" s="20">
        <f>IF(OR(A891&amp;""="",NOT(ISNUMBER(B891)),NOT(ISNUMBER(E891))),"",B891+E891)</f>
        <v/>
      </c>
      <c r="J891" s="18">
        <f>IF(A891&amp;""="","",SUMIFS('المدفوعات'!$C$6:$C$1005,'المدفوعات'!$B$6:$B$1005,A891&amp;""))</f>
        <v/>
      </c>
      <c r="K891" s="18">
        <f>IF(OR(A891&amp;""="",NOT(ISNUMBER(D891))),"",ROUND(D891-J891,2))</f>
        <v/>
      </c>
      <c r="L891" s="6">
        <f>IF(K891="","",IF(K891&lt;=0,"مسددة",IF(AND(ISNUMBER(I891),I891&lt;'الإعدادات'!$B$4),"متأخرة",IF(J891&gt;0,"مدفوعة جزئيًا","مستحقة"))))</f>
        <v/>
      </c>
      <c r="M891" s="21">
        <f>IF(L891="متأخرة",'الإعدادات'!$B$4-I891,"")</f>
        <v/>
      </c>
    </row>
    <row r="892">
      <c r="A892" s="5" t="n"/>
      <c r="B892" s="13" t="n"/>
      <c r="C892" s="5" t="n"/>
      <c r="D892" s="16" t="n"/>
      <c r="E892" s="14" t="n"/>
      <c r="F892" s="5" t="n"/>
      <c r="G892" s="6">
        <f>IF(C892&amp;""="","",IFERROR(INDEX('المشاريع'!$B$6:$B$205,MATCH(C892&amp;"",'المشاريع'!$A$6:$A$205,0))&amp;"","كود غير موجود"))</f>
        <v/>
      </c>
      <c r="H892" s="6">
        <f>IF(C892&amp;""="","",IFERROR(INDEX('المشاريع'!$C$6:$C$205,MATCH(C892&amp;"",'المشاريع'!$A$6:$A$205,0))&amp;"","كود غير موجود"))</f>
        <v/>
      </c>
      <c r="I892" s="20">
        <f>IF(OR(A892&amp;""="",NOT(ISNUMBER(B892)),NOT(ISNUMBER(E892))),"",B892+E892)</f>
        <v/>
      </c>
      <c r="J892" s="18">
        <f>IF(A892&amp;""="","",SUMIFS('المدفوعات'!$C$6:$C$1005,'المدفوعات'!$B$6:$B$1005,A892&amp;""))</f>
        <v/>
      </c>
      <c r="K892" s="18">
        <f>IF(OR(A892&amp;""="",NOT(ISNUMBER(D892))),"",ROUND(D892-J892,2))</f>
        <v/>
      </c>
      <c r="L892" s="6">
        <f>IF(K892="","",IF(K892&lt;=0,"مسددة",IF(AND(ISNUMBER(I892),I892&lt;'الإعدادات'!$B$4),"متأخرة",IF(J892&gt;0,"مدفوعة جزئيًا","مستحقة"))))</f>
        <v/>
      </c>
      <c r="M892" s="21">
        <f>IF(L892="متأخرة",'الإعدادات'!$B$4-I892,"")</f>
        <v/>
      </c>
    </row>
    <row r="893">
      <c r="A893" s="5" t="n"/>
      <c r="B893" s="13" t="n"/>
      <c r="C893" s="5" t="n"/>
      <c r="D893" s="16" t="n"/>
      <c r="E893" s="14" t="n"/>
      <c r="F893" s="5" t="n"/>
      <c r="G893" s="6">
        <f>IF(C893&amp;""="","",IFERROR(INDEX('المشاريع'!$B$6:$B$205,MATCH(C893&amp;"",'المشاريع'!$A$6:$A$205,0))&amp;"","كود غير موجود"))</f>
        <v/>
      </c>
      <c r="H893" s="6">
        <f>IF(C893&amp;""="","",IFERROR(INDEX('المشاريع'!$C$6:$C$205,MATCH(C893&amp;"",'المشاريع'!$A$6:$A$205,0))&amp;"","كود غير موجود"))</f>
        <v/>
      </c>
      <c r="I893" s="20">
        <f>IF(OR(A893&amp;""="",NOT(ISNUMBER(B893)),NOT(ISNUMBER(E893))),"",B893+E893)</f>
        <v/>
      </c>
      <c r="J893" s="18">
        <f>IF(A893&amp;""="","",SUMIFS('المدفوعات'!$C$6:$C$1005,'المدفوعات'!$B$6:$B$1005,A893&amp;""))</f>
        <v/>
      </c>
      <c r="K893" s="18">
        <f>IF(OR(A893&amp;""="",NOT(ISNUMBER(D893))),"",ROUND(D893-J893,2))</f>
        <v/>
      </c>
      <c r="L893" s="6">
        <f>IF(K893="","",IF(K893&lt;=0,"مسددة",IF(AND(ISNUMBER(I893),I893&lt;'الإعدادات'!$B$4),"متأخرة",IF(J893&gt;0,"مدفوعة جزئيًا","مستحقة"))))</f>
        <v/>
      </c>
      <c r="M893" s="21">
        <f>IF(L893="متأخرة",'الإعدادات'!$B$4-I893,"")</f>
        <v/>
      </c>
    </row>
    <row r="894">
      <c r="A894" s="5" t="n"/>
      <c r="B894" s="13" t="n"/>
      <c r="C894" s="5" t="n"/>
      <c r="D894" s="16" t="n"/>
      <c r="E894" s="14" t="n"/>
      <c r="F894" s="5" t="n"/>
      <c r="G894" s="6">
        <f>IF(C894&amp;""="","",IFERROR(INDEX('المشاريع'!$B$6:$B$205,MATCH(C894&amp;"",'المشاريع'!$A$6:$A$205,0))&amp;"","كود غير موجود"))</f>
        <v/>
      </c>
      <c r="H894" s="6">
        <f>IF(C894&amp;""="","",IFERROR(INDEX('المشاريع'!$C$6:$C$205,MATCH(C894&amp;"",'المشاريع'!$A$6:$A$205,0))&amp;"","كود غير موجود"))</f>
        <v/>
      </c>
      <c r="I894" s="20">
        <f>IF(OR(A894&amp;""="",NOT(ISNUMBER(B894)),NOT(ISNUMBER(E894))),"",B894+E894)</f>
        <v/>
      </c>
      <c r="J894" s="18">
        <f>IF(A894&amp;""="","",SUMIFS('المدفوعات'!$C$6:$C$1005,'المدفوعات'!$B$6:$B$1005,A894&amp;""))</f>
        <v/>
      </c>
      <c r="K894" s="18">
        <f>IF(OR(A894&amp;""="",NOT(ISNUMBER(D894))),"",ROUND(D894-J894,2))</f>
        <v/>
      </c>
      <c r="L894" s="6">
        <f>IF(K894="","",IF(K894&lt;=0,"مسددة",IF(AND(ISNUMBER(I894),I894&lt;'الإعدادات'!$B$4),"متأخرة",IF(J894&gt;0,"مدفوعة جزئيًا","مستحقة"))))</f>
        <v/>
      </c>
      <c r="M894" s="21">
        <f>IF(L894="متأخرة",'الإعدادات'!$B$4-I894,"")</f>
        <v/>
      </c>
    </row>
    <row r="895">
      <c r="A895" s="5" t="n"/>
      <c r="B895" s="13" t="n"/>
      <c r="C895" s="5" t="n"/>
      <c r="D895" s="16" t="n"/>
      <c r="E895" s="14" t="n"/>
      <c r="F895" s="5" t="n"/>
      <c r="G895" s="6">
        <f>IF(C895&amp;""="","",IFERROR(INDEX('المشاريع'!$B$6:$B$205,MATCH(C895&amp;"",'المشاريع'!$A$6:$A$205,0))&amp;"","كود غير موجود"))</f>
        <v/>
      </c>
      <c r="H895" s="6">
        <f>IF(C895&amp;""="","",IFERROR(INDEX('المشاريع'!$C$6:$C$205,MATCH(C895&amp;"",'المشاريع'!$A$6:$A$205,0))&amp;"","كود غير موجود"))</f>
        <v/>
      </c>
      <c r="I895" s="20">
        <f>IF(OR(A895&amp;""="",NOT(ISNUMBER(B895)),NOT(ISNUMBER(E895))),"",B895+E895)</f>
        <v/>
      </c>
      <c r="J895" s="18">
        <f>IF(A895&amp;""="","",SUMIFS('المدفوعات'!$C$6:$C$1005,'المدفوعات'!$B$6:$B$1005,A895&amp;""))</f>
        <v/>
      </c>
      <c r="K895" s="18">
        <f>IF(OR(A895&amp;""="",NOT(ISNUMBER(D895))),"",ROUND(D895-J895,2))</f>
        <v/>
      </c>
      <c r="L895" s="6">
        <f>IF(K895="","",IF(K895&lt;=0,"مسددة",IF(AND(ISNUMBER(I895),I895&lt;'الإعدادات'!$B$4),"متأخرة",IF(J895&gt;0,"مدفوعة جزئيًا","مستحقة"))))</f>
        <v/>
      </c>
      <c r="M895" s="21">
        <f>IF(L895="متأخرة",'الإعدادات'!$B$4-I895,"")</f>
        <v/>
      </c>
    </row>
    <row r="896">
      <c r="A896" s="5" t="n"/>
      <c r="B896" s="13" t="n"/>
      <c r="C896" s="5" t="n"/>
      <c r="D896" s="16" t="n"/>
      <c r="E896" s="14" t="n"/>
      <c r="F896" s="5" t="n"/>
      <c r="G896" s="6">
        <f>IF(C896&amp;""="","",IFERROR(INDEX('المشاريع'!$B$6:$B$205,MATCH(C896&amp;"",'المشاريع'!$A$6:$A$205,0))&amp;"","كود غير موجود"))</f>
        <v/>
      </c>
      <c r="H896" s="6">
        <f>IF(C896&amp;""="","",IFERROR(INDEX('المشاريع'!$C$6:$C$205,MATCH(C896&amp;"",'المشاريع'!$A$6:$A$205,0))&amp;"","كود غير موجود"))</f>
        <v/>
      </c>
      <c r="I896" s="20">
        <f>IF(OR(A896&amp;""="",NOT(ISNUMBER(B896)),NOT(ISNUMBER(E896))),"",B896+E896)</f>
        <v/>
      </c>
      <c r="J896" s="18">
        <f>IF(A896&amp;""="","",SUMIFS('المدفوعات'!$C$6:$C$1005,'المدفوعات'!$B$6:$B$1005,A896&amp;""))</f>
        <v/>
      </c>
      <c r="K896" s="18">
        <f>IF(OR(A896&amp;""="",NOT(ISNUMBER(D896))),"",ROUND(D896-J896,2))</f>
        <v/>
      </c>
      <c r="L896" s="6">
        <f>IF(K896="","",IF(K896&lt;=0,"مسددة",IF(AND(ISNUMBER(I896),I896&lt;'الإعدادات'!$B$4),"متأخرة",IF(J896&gt;0,"مدفوعة جزئيًا","مستحقة"))))</f>
        <v/>
      </c>
      <c r="M896" s="21">
        <f>IF(L896="متأخرة",'الإعدادات'!$B$4-I896,"")</f>
        <v/>
      </c>
    </row>
    <row r="897">
      <c r="A897" s="5" t="n"/>
      <c r="B897" s="13" t="n"/>
      <c r="C897" s="5" t="n"/>
      <c r="D897" s="16" t="n"/>
      <c r="E897" s="14" t="n"/>
      <c r="F897" s="5" t="n"/>
      <c r="G897" s="6">
        <f>IF(C897&amp;""="","",IFERROR(INDEX('المشاريع'!$B$6:$B$205,MATCH(C897&amp;"",'المشاريع'!$A$6:$A$205,0))&amp;"","كود غير موجود"))</f>
        <v/>
      </c>
      <c r="H897" s="6">
        <f>IF(C897&amp;""="","",IFERROR(INDEX('المشاريع'!$C$6:$C$205,MATCH(C897&amp;"",'المشاريع'!$A$6:$A$205,0))&amp;"","كود غير موجود"))</f>
        <v/>
      </c>
      <c r="I897" s="20">
        <f>IF(OR(A897&amp;""="",NOT(ISNUMBER(B897)),NOT(ISNUMBER(E897))),"",B897+E897)</f>
        <v/>
      </c>
      <c r="J897" s="18">
        <f>IF(A897&amp;""="","",SUMIFS('المدفوعات'!$C$6:$C$1005,'المدفوعات'!$B$6:$B$1005,A897&amp;""))</f>
        <v/>
      </c>
      <c r="K897" s="18">
        <f>IF(OR(A897&amp;""="",NOT(ISNUMBER(D897))),"",ROUND(D897-J897,2))</f>
        <v/>
      </c>
      <c r="L897" s="6">
        <f>IF(K897="","",IF(K897&lt;=0,"مسددة",IF(AND(ISNUMBER(I897),I897&lt;'الإعدادات'!$B$4),"متأخرة",IF(J897&gt;0,"مدفوعة جزئيًا","مستحقة"))))</f>
        <v/>
      </c>
      <c r="M897" s="21">
        <f>IF(L897="متأخرة",'الإعدادات'!$B$4-I897,"")</f>
        <v/>
      </c>
    </row>
    <row r="898">
      <c r="A898" s="5" t="n"/>
      <c r="B898" s="13" t="n"/>
      <c r="C898" s="5" t="n"/>
      <c r="D898" s="16" t="n"/>
      <c r="E898" s="14" t="n"/>
      <c r="F898" s="5" t="n"/>
      <c r="G898" s="6">
        <f>IF(C898&amp;""="","",IFERROR(INDEX('المشاريع'!$B$6:$B$205,MATCH(C898&amp;"",'المشاريع'!$A$6:$A$205,0))&amp;"","كود غير موجود"))</f>
        <v/>
      </c>
      <c r="H898" s="6">
        <f>IF(C898&amp;""="","",IFERROR(INDEX('المشاريع'!$C$6:$C$205,MATCH(C898&amp;"",'المشاريع'!$A$6:$A$205,0))&amp;"","كود غير موجود"))</f>
        <v/>
      </c>
      <c r="I898" s="20">
        <f>IF(OR(A898&amp;""="",NOT(ISNUMBER(B898)),NOT(ISNUMBER(E898))),"",B898+E898)</f>
        <v/>
      </c>
      <c r="J898" s="18">
        <f>IF(A898&amp;""="","",SUMIFS('المدفوعات'!$C$6:$C$1005,'المدفوعات'!$B$6:$B$1005,A898&amp;""))</f>
        <v/>
      </c>
      <c r="K898" s="18">
        <f>IF(OR(A898&amp;""="",NOT(ISNUMBER(D898))),"",ROUND(D898-J898,2))</f>
        <v/>
      </c>
      <c r="L898" s="6">
        <f>IF(K898="","",IF(K898&lt;=0,"مسددة",IF(AND(ISNUMBER(I898),I898&lt;'الإعدادات'!$B$4),"متأخرة",IF(J898&gt;0,"مدفوعة جزئيًا","مستحقة"))))</f>
        <v/>
      </c>
      <c r="M898" s="21">
        <f>IF(L898="متأخرة",'الإعدادات'!$B$4-I898,"")</f>
        <v/>
      </c>
    </row>
    <row r="899">
      <c r="A899" s="5" t="n"/>
      <c r="B899" s="13" t="n"/>
      <c r="C899" s="5" t="n"/>
      <c r="D899" s="16" t="n"/>
      <c r="E899" s="14" t="n"/>
      <c r="F899" s="5" t="n"/>
      <c r="G899" s="6">
        <f>IF(C899&amp;""="","",IFERROR(INDEX('المشاريع'!$B$6:$B$205,MATCH(C899&amp;"",'المشاريع'!$A$6:$A$205,0))&amp;"","كود غير موجود"))</f>
        <v/>
      </c>
      <c r="H899" s="6">
        <f>IF(C899&amp;""="","",IFERROR(INDEX('المشاريع'!$C$6:$C$205,MATCH(C899&amp;"",'المشاريع'!$A$6:$A$205,0))&amp;"","كود غير موجود"))</f>
        <v/>
      </c>
      <c r="I899" s="20">
        <f>IF(OR(A899&amp;""="",NOT(ISNUMBER(B899)),NOT(ISNUMBER(E899))),"",B899+E899)</f>
        <v/>
      </c>
      <c r="J899" s="18">
        <f>IF(A899&amp;""="","",SUMIFS('المدفوعات'!$C$6:$C$1005,'المدفوعات'!$B$6:$B$1005,A899&amp;""))</f>
        <v/>
      </c>
      <c r="K899" s="18">
        <f>IF(OR(A899&amp;""="",NOT(ISNUMBER(D899))),"",ROUND(D899-J899,2))</f>
        <v/>
      </c>
      <c r="L899" s="6">
        <f>IF(K899="","",IF(K899&lt;=0,"مسددة",IF(AND(ISNUMBER(I899),I899&lt;'الإعدادات'!$B$4),"متأخرة",IF(J899&gt;0,"مدفوعة جزئيًا","مستحقة"))))</f>
        <v/>
      </c>
      <c r="M899" s="21">
        <f>IF(L899="متأخرة",'الإعدادات'!$B$4-I899,"")</f>
        <v/>
      </c>
    </row>
    <row r="900">
      <c r="A900" s="5" t="n"/>
      <c r="B900" s="13" t="n"/>
      <c r="C900" s="5" t="n"/>
      <c r="D900" s="16" t="n"/>
      <c r="E900" s="14" t="n"/>
      <c r="F900" s="5" t="n"/>
      <c r="G900" s="6">
        <f>IF(C900&amp;""="","",IFERROR(INDEX('المشاريع'!$B$6:$B$205,MATCH(C900&amp;"",'المشاريع'!$A$6:$A$205,0))&amp;"","كود غير موجود"))</f>
        <v/>
      </c>
      <c r="H900" s="6">
        <f>IF(C900&amp;""="","",IFERROR(INDEX('المشاريع'!$C$6:$C$205,MATCH(C900&amp;"",'المشاريع'!$A$6:$A$205,0))&amp;"","كود غير موجود"))</f>
        <v/>
      </c>
      <c r="I900" s="20">
        <f>IF(OR(A900&amp;""="",NOT(ISNUMBER(B900)),NOT(ISNUMBER(E900))),"",B900+E900)</f>
        <v/>
      </c>
      <c r="J900" s="18">
        <f>IF(A900&amp;""="","",SUMIFS('المدفوعات'!$C$6:$C$1005,'المدفوعات'!$B$6:$B$1005,A900&amp;""))</f>
        <v/>
      </c>
      <c r="K900" s="18">
        <f>IF(OR(A900&amp;""="",NOT(ISNUMBER(D900))),"",ROUND(D900-J900,2))</f>
        <v/>
      </c>
      <c r="L900" s="6">
        <f>IF(K900="","",IF(K900&lt;=0,"مسددة",IF(AND(ISNUMBER(I900),I900&lt;'الإعدادات'!$B$4),"متأخرة",IF(J900&gt;0,"مدفوعة جزئيًا","مستحقة"))))</f>
        <v/>
      </c>
      <c r="M900" s="21">
        <f>IF(L900="متأخرة",'الإعدادات'!$B$4-I900,"")</f>
        <v/>
      </c>
    </row>
    <row r="901">
      <c r="A901" s="5" t="n"/>
      <c r="B901" s="13" t="n"/>
      <c r="C901" s="5" t="n"/>
      <c r="D901" s="16" t="n"/>
      <c r="E901" s="14" t="n"/>
      <c r="F901" s="5" t="n"/>
      <c r="G901" s="6">
        <f>IF(C901&amp;""="","",IFERROR(INDEX('المشاريع'!$B$6:$B$205,MATCH(C901&amp;"",'المشاريع'!$A$6:$A$205,0))&amp;"","كود غير موجود"))</f>
        <v/>
      </c>
      <c r="H901" s="6">
        <f>IF(C901&amp;""="","",IFERROR(INDEX('المشاريع'!$C$6:$C$205,MATCH(C901&amp;"",'المشاريع'!$A$6:$A$205,0))&amp;"","كود غير موجود"))</f>
        <v/>
      </c>
      <c r="I901" s="20">
        <f>IF(OR(A901&amp;""="",NOT(ISNUMBER(B901)),NOT(ISNUMBER(E901))),"",B901+E901)</f>
        <v/>
      </c>
      <c r="J901" s="18">
        <f>IF(A901&amp;""="","",SUMIFS('المدفوعات'!$C$6:$C$1005,'المدفوعات'!$B$6:$B$1005,A901&amp;""))</f>
        <v/>
      </c>
      <c r="K901" s="18">
        <f>IF(OR(A901&amp;""="",NOT(ISNUMBER(D901))),"",ROUND(D901-J901,2))</f>
        <v/>
      </c>
      <c r="L901" s="6">
        <f>IF(K901="","",IF(K901&lt;=0,"مسددة",IF(AND(ISNUMBER(I901),I901&lt;'الإعدادات'!$B$4),"متأخرة",IF(J901&gt;0,"مدفوعة جزئيًا","مستحقة"))))</f>
        <v/>
      </c>
      <c r="M901" s="21">
        <f>IF(L901="متأخرة",'الإعدادات'!$B$4-I901,"")</f>
        <v/>
      </c>
    </row>
    <row r="902">
      <c r="A902" s="5" t="n"/>
      <c r="B902" s="13" t="n"/>
      <c r="C902" s="5" t="n"/>
      <c r="D902" s="16" t="n"/>
      <c r="E902" s="14" t="n"/>
      <c r="F902" s="5" t="n"/>
      <c r="G902" s="6">
        <f>IF(C902&amp;""="","",IFERROR(INDEX('المشاريع'!$B$6:$B$205,MATCH(C902&amp;"",'المشاريع'!$A$6:$A$205,0))&amp;"","كود غير موجود"))</f>
        <v/>
      </c>
      <c r="H902" s="6">
        <f>IF(C902&amp;""="","",IFERROR(INDEX('المشاريع'!$C$6:$C$205,MATCH(C902&amp;"",'المشاريع'!$A$6:$A$205,0))&amp;"","كود غير موجود"))</f>
        <v/>
      </c>
      <c r="I902" s="20">
        <f>IF(OR(A902&amp;""="",NOT(ISNUMBER(B902)),NOT(ISNUMBER(E902))),"",B902+E902)</f>
        <v/>
      </c>
      <c r="J902" s="18">
        <f>IF(A902&amp;""="","",SUMIFS('المدفوعات'!$C$6:$C$1005,'المدفوعات'!$B$6:$B$1005,A902&amp;""))</f>
        <v/>
      </c>
      <c r="K902" s="18">
        <f>IF(OR(A902&amp;""="",NOT(ISNUMBER(D902))),"",ROUND(D902-J902,2))</f>
        <v/>
      </c>
      <c r="L902" s="6">
        <f>IF(K902="","",IF(K902&lt;=0,"مسددة",IF(AND(ISNUMBER(I902),I902&lt;'الإعدادات'!$B$4),"متأخرة",IF(J902&gt;0,"مدفوعة جزئيًا","مستحقة"))))</f>
        <v/>
      </c>
      <c r="M902" s="21">
        <f>IF(L902="متأخرة",'الإعدادات'!$B$4-I902,"")</f>
        <v/>
      </c>
    </row>
    <row r="903">
      <c r="A903" s="5" t="n"/>
      <c r="B903" s="13" t="n"/>
      <c r="C903" s="5" t="n"/>
      <c r="D903" s="16" t="n"/>
      <c r="E903" s="14" t="n"/>
      <c r="F903" s="5" t="n"/>
      <c r="G903" s="6">
        <f>IF(C903&amp;""="","",IFERROR(INDEX('المشاريع'!$B$6:$B$205,MATCH(C903&amp;"",'المشاريع'!$A$6:$A$205,0))&amp;"","كود غير موجود"))</f>
        <v/>
      </c>
      <c r="H903" s="6">
        <f>IF(C903&amp;""="","",IFERROR(INDEX('المشاريع'!$C$6:$C$205,MATCH(C903&amp;"",'المشاريع'!$A$6:$A$205,0))&amp;"","كود غير موجود"))</f>
        <v/>
      </c>
      <c r="I903" s="20">
        <f>IF(OR(A903&amp;""="",NOT(ISNUMBER(B903)),NOT(ISNUMBER(E903))),"",B903+E903)</f>
        <v/>
      </c>
      <c r="J903" s="18">
        <f>IF(A903&amp;""="","",SUMIFS('المدفوعات'!$C$6:$C$1005,'المدفوعات'!$B$6:$B$1005,A903&amp;""))</f>
        <v/>
      </c>
      <c r="K903" s="18">
        <f>IF(OR(A903&amp;""="",NOT(ISNUMBER(D903))),"",ROUND(D903-J903,2))</f>
        <v/>
      </c>
      <c r="L903" s="6">
        <f>IF(K903="","",IF(K903&lt;=0,"مسددة",IF(AND(ISNUMBER(I903),I903&lt;'الإعدادات'!$B$4),"متأخرة",IF(J903&gt;0,"مدفوعة جزئيًا","مستحقة"))))</f>
        <v/>
      </c>
      <c r="M903" s="21">
        <f>IF(L903="متأخرة",'الإعدادات'!$B$4-I903,"")</f>
        <v/>
      </c>
    </row>
    <row r="904">
      <c r="A904" s="5" t="n"/>
      <c r="B904" s="13" t="n"/>
      <c r="C904" s="5" t="n"/>
      <c r="D904" s="16" t="n"/>
      <c r="E904" s="14" t="n"/>
      <c r="F904" s="5" t="n"/>
      <c r="G904" s="6">
        <f>IF(C904&amp;""="","",IFERROR(INDEX('المشاريع'!$B$6:$B$205,MATCH(C904&amp;"",'المشاريع'!$A$6:$A$205,0))&amp;"","كود غير موجود"))</f>
        <v/>
      </c>
      <c r="H904" s="6">
        <f>IF(C904&amp;""="","",IFERROR(INDEX('المشاريع'!$C$6:$C$205,MATCH(C904&amp;"",'المشاريع'!$A$6:$A$205,0))&amp;"","كود غير موجود"))</f>
        <v/>
      </c>
      <c r="I904" s="20">
        <f>IF(OR(A904&amp;""="",NOT(ISNUMBER(B904)),NOT(ISNUMBER(E904))),"",B904+E904)</f>
        <v/>
      </c>
      <c r="J904" s="18">
        <f>IF(A904&amp;""="","",SUMIFS('المدفوعات'!$C$6:$C$1005,'المدفوعات'!$B$6:$B$1005,A904&amp;""))</f>
        <v/>
      </c>
      <c r="K904" s="18">
        <f>IF(OR(A904&amp;""="",NOT(ISNUMBER(D904))),"",ROUND(D904-J904,2))</f>
        <v/>
      </c>
      <c r="L904" s="6">
        <f>IF(K904="","",IF(K904&lt;=0,"مسددة",IF(AND(ISNUMBER(I904),I904&lt;'الإعدادات'!$B$4),"متأخرة",IF(J904&gt;0,"مدفوعة جزئيًا","مستحقة"))))</f>
        <v/>
      </c>
      <c r="M904" s="21">
        <f>IF(L904="متأخرة",'الإعدادات'!$B$4-I904,"")</f>
        <v/>
      </c>
    </row>
    <row r="905">
      <c r="A905" s="5" t="n"/>
      <c r="B905" s="13" t="n"/>
      <c r="C905" s="5" t="n"/>
      <c r="D905" s="16" t="n"/>
      <c r="E905" s="14" t="n"/>
      <c r="F905" s="5" t="n"/>
      <c r="G905" s="6">
        <f>IF(C905&amp;""="","",IFERROR(INDEX('المشاريع'!$B$6:$B$205,MATCH(C905&amp;"",'المشاريع'!$A$6:$A$205,0))&amp;"","كود غير موجود"))</f>
        <v/>
      </c>
      <c r="H905" s="6">
        <f>IF(C905&amp;""="","",IFERROR(INDEX('المشاريع'!$C$6:$C$205,MATCH(C905&amp;"",'المشاريع'!$A$6:$A$205,0))&amp;"","كود غير موجود"))</f>
        <v/>
      </c>
      <c r="I905" s="20">
        <f>IF(OR(A905&amp;""="",NOT(ISNUMBER(B905)),NOT(ISNUMBER(E905))),"",B905+E905)</f>
        <v/>
      </c>
      <c r="J905" s="18">
        <f>IF(A905&amp;""="","",SUMIFS('المدفوعات'!$C$6:$C$1005,'المدفوعات'!$B$6:$B$1005,A905&amp;""))</f>
        <v/>
      </c>
      <c r="K905" s="18">
        <f>IF(OR(A905&amp;""="",NOT(ISNUMBER(D905))),"",ROUND(D905-J905,2))</f>
        <v/>
      </c>
      <c r="L905" s="6">
        <f>IF(K905="","",IF(K905&lt;=0,"مسددة",IF(AND(ISNUMBER(I905),I905&lt;'الإعدادات'!$B$4),"متأخرة",IF(J905&gt;0,"مدفوعة جزئيًا","مستحقة"))))</f>
        <v/>
      </c>
      <c r="M905" s="21">
        <f>IF(L905="متأخرة",'الإعدادات'!$B$4-I905,"")</f>
        <v/>
      </c>
    </row>
    <row r="906">
      <c r="A906" s="5" t="n"/>
      <c r="B906" s="13" t="n"/>
      <c r="C906" s="5" t="n"/>
      <c r="D906" s="16" t="n"/>
      <c r="E906" s="14" t="n"/>
      <c r="F906" s="5" t="n"/>
      <c r="G906" s="6">
        <f>IF(C906&amp;""="","",IFERROR(INDEX('المشاريع'!$B$6:$B$205,MATCH(C906&amp;"",'المشاريع'!$A$6:$A$205,0))&amp;"","كود غير موجود"))</f>
        <v/>
      </c>
      <c r="H906" s="6">
        <f>IF(C906&amp;""="","",IFERROR(INDEX('المشاريع'!$C$6:$C$205,MATCH(C906&amp;"",'المشاريع'!$A$6:$A$205,0))&amp;"","كود غير موجود"))</f>
        <v/>
      </c>
      <c r="I906" s="20">
        <f>IF(OR(A906&amp;""="",NOT(ISNUMBER(B906)),NOT(ISNUMBER(E906))),"",B906+E906)</f>
        <v/>
      </c>
      <c r="J906" s="18">
        <f>IF(A906&amp;""="","",SUMIFS('المدفوعات'!$C$6:$C$1005,'المدفوعات'!$B$6:$B$1005,A906&amp;""))</f>
        <v/>
      </c>
      <c r="K906" s="18">
        <f>IF(OR(A906&amp;""="",NOT(ISNUMBER(D906))),"",ROUND(D906-J906,2))</f>
        <v/>
      </c>
      <c r="L906" s="6">
        <f>IF(K906="","",IF(K906&lt;=0,"مسددة",IF(AND(ISNUMBER(I906),I906&lt;'الإعدادات'!$B$4),"متأخرة",IF(J906&gt;0,"مدفوعة جزئيًا","مستحقة"))))</f>
        <v/>
      </c>
      <c r="M906" s="21">
        <f>IF(L906="متأخرة",'الإعدادات'!$B$4-I906,"")</f>
        <v/>
      </c>
    </row>
    <row r="907">
      <c r="A907" s="5" t="n"/>
      <c r="B907" s="13" t="n"/>
      <c r="C907" s="5" t="n"/>
      <c r="D907" s="16" t="n"/>
      <c r="E907" s="14" t="n"/>
      <c r="F907" s="5" t="n"/>
      <c r="G907" s="6">
        <f>IF(C907&amp;""="","",IFERROR(INDEX('المشاريع'!$B$6:$B$205,MATCH(C907&amp;"",'المشاريع'!$A$6:$A$205,0))&amp;"","كود غير موجود"))</f>
        <v/>
      </c>
      <c r="H907" s="6">
        <f>IF(C907&amp;""="","",IFERROR(INDEX('المشاريع'!$C$6:$C$205,MATCH(C907&amp;"",'المشاريع'!$A$6:$A$205,0))&amp;"","كود غير موجود"))</f>
        <v/>
      </c>
      <c r="I907" s="20">
        <f>IF(OR(A907&amp;""="",NOT(ISNUMBER(B907)),NOT(ISNUMBER(E907))),"",B907+E907)</f>
        <v/>
      </c>
      <c r="J907" s="18">
        <f>IF(A907&amp;""="","",SUMIFS('المدفوعات'!$C$6:$C$1005,'المدفوعات'!$B$6:$B$1005,A907&amp;""))</f>
        <v/>
      </c>
      <c r="K907" s="18">
        <f>IF(OR(A907&amp;""="",NOT(ISNUMBER(D907))),"",ROUND(D907-J907,2))</f>
        <v/>
      </c>
      <c r="L907" s="6">
        <f>IF(K907="","",IF(K907&lt;=0,"مسددة",IF(AND(ISNUMBER(I907),I907&lt;'الإعدادات'!$B$4),"متأخرة",IF(J907&gt;0,"مدفوعة جزئيًا","مستحقة"))))</f>
        <v/>
      </c>
      <c r="M907" s="21">
        <f>IF(L907="متأخرة",'الإعدادات'!$B$4-I907,"")</f>
        <v/>
      </c>
    </row>
    <row r="908">
      <c r="A908" s="5" t="n"/>
      <c r="B908" s="13" t="n"/>
      <c r="C908" s="5" t="n"/>
      <c r="D908" s="16" t="n"/>
      <c r="E908" s="14" t="n"/>
      <c r="F908" s="5" t="n"/>
      <c r="G908" s="6">
        <f>IF(C908&amp;""="","",IFERROR(INDEX('المشاريع'!$B$6:$B$205,MATCH(C908&amp;"",'المشاريع'!$A$6:$A$205,0))&amp;"","كود غير موجود"))</f>
        <v/>
      </c>
      <c r="H908" s="6">
        <f>IF(C908&amp;""="","",IFERROR(INDEX('المشاريع'!$C$6:$C$205,MATCH(C908&amp;"",'المشاريع'!$A$6:$A$205,0))&amp;"","كود غير موجود"))</f>
        <v/>
      </c>
      <c r="I908" s="20">
        <f>IF(OR(A908&amp;""="",NOT(ISNUMBER(B908)),NOT(ISNUMBER(E908))),"",B908+E908)</f>
        <v/>
      </c>
      <c r="J908" s="18">
        <f>IF(A908&amp;""="","",SUMIFS('المدفوعات'!$C$6:$C$1005,'المدفوعات'!$B$6:$B$1005,A908&amp;""))</f>
        <v/>
      </c>
      <c r="K908" s="18">
        <f>IF(OR(A908&amp;""="",NOT(ISNUMBER(D908))),"",ROUND(D908-J908,2))</f>
        <v/>
      </c>
      <c r="L908" s="6">
        <f>IF(K908="","",IF(K908&lt;=0,"مسددة",IF(AND(ISNUMBER(I908),I908&lt;'الإعدادات'!$B$4),"متأخرة",IF(J908&gt;0,"مدفوعة جزئيًا","مستحقة"))))</f>
        <v/>
      </c>
      <c r="M908" s="21">
        <f>IF(L908="متأخرة",'الإعدادات'!$B$4-I908,"")</f>
        <v/>
      </c>
    </row>
    <row r="909">
      <c r="A909" s="5" t="n"/>
      <c r="B909" s="13" t="n"/>
      <c r="C909" s="5" t="n"/>
      <c r="D909" s="16" t="n"/>
      <c r="E909" s="14" t="n"/>
      <c r="F909" s="5" t="n"/>
      <c r="G909" s="6">
        <f>IF(C909&amp;""="","",IFERROR(INDEX('المشاريع'!$B$6:$B$205,MATCH(C909&amp;"",'المشاريع'!$A$6:$A$205,0))&amp;"","كود غير موجود"))</f>
        <v/>
      </c>
      <c r="H909" s="6">
        <f>IF(C909&amp;""="","",IFERROR(INDEX('المشاريع'!$C$6:$C$205,MATCH(C909&amp;"",'المشاريع'!$A$6:$A$205,0))&amp;"","كود غير موجود"))</f>
        <v/>
      </c>
      <c r="I909" s="20">
        <f>IF(OR(A909&amp;""="",NOT(ISNUMBER(B909)),NOT(ISNUMBER(E909))),"",B909+E909)</f>
        <v/>
      </c>
      <c r="J909" s="18">
        <f>IF(A909&amp;""="","",SUMIFS('المدفوعات'!$C$6:$C$1005,'المدفوعات'!$B$6:$B$1005,A909&amp;""))</f>
        <v/>
      </c>
      <c r="K909" s="18">
        <f>IF(OR(A909&amp;""="",NOT(ISNUMBER(D909))),"",ROUND(D909-J909,2))</f>
        <v/>
      </c>
      <c r="L909" s="6">
        <f>IF(K909="","",IF(K909&lt;=0,"مسددة",IF(AND(ISNUMBER(I909),I909&lt;'الإعدادات'!$B$4),"متأخرة",IF(J909&gt;0,"مدفوعة جزئيًا","مستحقة"))))</f>
        <v/>
      </c>
      <c r="M909" s="21">
        <f>IF(L909="متأخرة",'الإعدادات'!$B$4-I909,"")</f>
        <v/>
      </c>
    </row>
    <row r="910">
      <c r="A910" s="5" t="n"/>
      <c r="B910" s="13" t="n"/>
      <c r="C910" s="5" t="n"/>
      <c r="D910" s="16" t="n"/>
      <c r="E910" s="14" t="n"/>
      <c r="F910" s="5" t="n"/>
      <c r="G910" s="6">
        <f>IF(C910&amp;""="","",IFERROR(INDEX('المشاريع'!$B$6:$B$205,MATCH(C910&amp;"",'المشاريع'!$A$6:$A$205,0))&amp;"","كود غير موجود"))</f>
        <v/>
      </c>
      <c r="H910" s="6">
        <f>IF(C910&amp;""="","",IFERROR(INDEX('المشاريع'!$C$6:$C$205,MATCH(C910&amp;"",'المشاريع'!$A$6:$A$205,0))&amp;"","كود غير موجود"))</f>
        <v/>
      </c>
      <c r="I910" s="20">
        <f>IF(OR(A910&amp;""="",NOT(ISNUMBER(B910)),NOT(ISNUMBER(E910))),"",B910+E910)</f>
        <v/>
      </c>
      <c r="J910" s="18">
        <f>IF(A910&amp;""="","",SUMIFS('المدفوعات'!$C$6:$C$1005,'المدفوعات'!$B$6:$B$1005,A910&amp;""))</f>
        <v/>
      </c>
      <c r="K910" s="18">
        <f>IF(OR(A910&amp;""="",NOT(ISNUMBER(D910))),"",ROUND(D910-J910,2))</f>
        <v/>
      </c>
      <c r="L910" s="6">
        <f>IF(K910="","",IF(K910&lt;=0,"مسددة",IF(AND(ISNUMBER(I910),I910&lt;'الإعدادات'!$B$4),"متأخرة",IF(J910&gt;0,"مدفوعة جزئيًا","مستحقة"))))</f>
        <v/>
      </c>
      <c r="M910" s="21">
        <f>IF(L910="متأخرة",'الإعدادات'!$B$4-I910,"")</f>
        <v/>
      </c>
    </row>
    <row r="911">
      <c r="A911" s="5" t="n"/>
      <c r="B911" s="13" t="n"/>
      <c r="C911" s="5" t="n"/>
      <c r="D911" s="16" t="n"/>
      <c r="E911" s="14" t="n"/>
      <c r="F911" s="5" t="n"/>
      <c r="G911" s="6">
        <f>IF(C911&amp;""="","",IFERROR(INDEX('المشاريع'!$B$6:$B$205,MATCH(C911&amp;"",'المشاريع'!$A$6:$A$205,0))&amp;"","كود غير موجود"))</f>
        <v/>
      </c>
      <c r="H911" s="6">
        <f>IF(C911&amp;""="","",IFERROR(INDEX('المشاريع'!$C$6:$C$205,MATCH(C911&amp;"",'المشاريع'!$A$6:$A$205,0))&amp;"","كود غير موجود"))</f>
        <v/>
      </c>
      <c r="I911" s="20">
        <f>IF(OR(A911&amp;""="",NOT(ISNUMBER(B911)),NOT(ISNUMBER(E911))),"",B911+E911)</f>
        <v/>
      </c>
      <c r="J911" s="18">
        <f>IF(A911&amp;""="","",SUMIFS('المدفوعات'!$C$6:$C$1005,'المدفوعات'!$B$6:$B$1005,A911&amp;""))</f>
        <v/>
      </c>
      <c r="K911" s="18">
        <f>IF(OR(A911&amp;""="",NOT(ISNUMBER(D911))),"",ROUND(D911-J911,2))</f>
        <v/>
      </c>
      <c r="L911" s="6">
        <f>IF(K911="","",IF(K911&lt;=0,"مسددة",IF(AND(ISNUMBER(I911),I911&lt;'الإعدادات'!$B$4),"متأخرة",IF(J911&gt;0,"مدفوعة جزئيًا","مستحقة"))))</f>
        <v/>
      </c>
      <c r="M911" s="21">
        <f>IF(L911="متأخرة",'الإعدادات'!$B$4-I911,"")</f>
        <v/>
      </c>
    </row>
    <row r="912">
      <c r="A912" s="5" t="n"/>
      <c r="B912" s="13" t="n"/>
      <c r="C912" s="5" t="n"/>
      <c r="D912" s="16" t="n"/>
      <c r="E912" s="14" t="n"/>
      <c r="F912" s="5" t="n"/>
      <c r="G912" s="6">
        <f>IF(C912&amp;""="","",IFERROR(INDEX('المشاريع'!$B$6:$B$205,MATCH(C912&amp;"",'المشاريع'!$A$6:$A$205,0))&amp;"","كود غير موجود"))</f>
        <v/>
      </c>
      <c r="H912" s="6">
        <f>IF(C912&amp;""="","",IFERROR(INDEX('المشاريع'!$C$6:$C$205,MATCH(C912&amp;"",'المشاريع'!$A$6:$A$205,0))&amp;"","كود غير موجود"))</f>
        <v/>
      </c>
      <c r="I912" s="20">
        <f>IF(OR(A912&amp;""="",NOT(ISNUMBER(B912)),NOT(ISNUMBER(E912))),"",B912+E912)</f>
        <v/>
      </c>
      <c r="J912" s="18">
        <f>IF(A912&amp;""="","",SUMIFS('المدفوعات'!$C$6:$C$1005,'المدفوعات'!$B$6:$B$1005,A912&amp;""))</f>
        <v/>
      </c>
      <c r="K912" s="18">
        <f>IF(OR(A912&amp;""="",NOT(ISNUMBER(D912))),"",ROUND(D912-J912,2))</f>
        <v/>
      </c>
      <c r="L912" s="6">
        <f>IF(K912="","",IF(K912&lt;=0,"مسددة",IF(AND(ISNUMBER(I912),I912&lt;'الإعدادات'!$B$4),"متأخرة",IF(J912&gt;0,"مدفوعة جزئيًا","مستحقة"))))</f>
        <v/>
      </c>
      <c r="M912" s="21">
        <f>IF(L912="متأخرة",'الإعدادات'!$B$4-I912,"")</f>
        <v/>
      </c>
    </row>
    <row r="913">
      <c r="A913" s="5" t="n"/>
      <c r="B913" s="13" t="n"/>
      <c r="C913" s="5" t="n"/>
      <c r="D913" s="16" t="n"/>
      <c r="E913" s="14" t="n"/>
      <c r="F913" s="5" t="n"/>
      <c r="G913" s="6">
        <f>IF(C913&amp;""="","",IFERROR(INDEX('المشاريع'!$B$6:$B$205,MATCH(C913&amp;"",'المشاريع'!$A$6:$A$205,0))&amp;"","كود غير موجود"))</f>
        <v/>
      </c>
      <c r="H913" s="6">
        <f>IF(C913&amp;""="","",IFERROR(INDEX('المشاريع'!$C$6:$C$205,MATCH(C913&amp;"",'المشاريع'!$A$6:$A$205,0))&amp;"","كود غير موجود"))</f>
        <v/>
      </c>
      <c r="I913" s="20">
        <f>IF(OR(A913&amp;""="",NOT(ISNUMBER(B913)),NOT(ISNUMBER(E913))),"",B913+E913)</f>
        <v/>
      </c>
      <c r="J913" s="18">
        <f>IF(A913&amp;""="","",SUMIFS('المدفوعات'!$C$6:$C$1005,'المدفوعات'!$B$6:$B$1005,A913&amp;""))</f>
        <v/>
      </c>
      <c r="K913" s="18">
        <f>IF(OR(A913&amp;""="",NOT(ISNUMBER(D913))),"",ROUND(D913-J913,2))</f>
        <v/>
      </c>
      <c r="L913" s="6">
        <f>IF(K913="","",IF(K913&lt;=0,"مسددة",IF(AND(ISNUMBER(I913),I913&lt;'الإعدادات'!$B$4),"متأخرة",IF(J913&gt;0,"مدفوعة جزئيًا","مستحقة"))))</f>
        <v/>
      </c>
      <c r="M913" s="21">
        <f>IF(L913="متأخرة",'الإعدادات'!$B$4-I913,"")</f>
        <v/>
      </c>
    </row>
    <row r="914">
      <c r="A914" s="5" t="n"/>
      <c r="B914" s="13" t="n"/>
      <c r="C914" s="5" t="n"/>
      <c r="D914" s="16" t="n"/>
      <c r="E914" s="14" t="n"/>
      <c r="F914" s="5" t="n"/>
      <c r="G914" s="6">
        <f>IF(C914&amp;""="","",IFERROR(INDEX('المشاريع'!$B$6:$B$205,MATCH(C914&amp;"",'المشاريع'!$A$6:$A$205,0))&amp;"","كود غير موجود"))</f>
        <v/>
      </c>
      <c r="H914" s="6">
        <f>IF(C914&amp;""="","",IFERROR(INDEX('المشاريع'!$C$6:$C$205,MATCH(C914&amp;"",'المشاريع'!$A$6:$A$205,0))&amp;"","كود غير موجود"))</f>
        <v/>
      </c>
      <c r="I914" s="20">
        <f>IF(OR(A914&amp;""="",NOT(ISNUMBER(B914)),NOT(ISNUMBER(E914))),"",B914+E914)</f>
        <v/>
      </c>
      <c r="J914" s="18">
        <f>IF(A914&amp;""="","",SUMIFS('المدفوعات'!$C$6:$C$1005,'المدفوعات'!$B$6:$B$1005,A914&amp;""))</f>
        <v/>
      </c>
      <c r="K914" s="18">
        <f>IF(OR(A914&amp;""="",NOT(ISNUMBER(D914))),"",ROUND(D914-J914,2))</f>
        <v/>
      </c>
      <c r="L914" s="6">
        <f>IF(K914="","",IF(K914&lt;=0,"مسددة",IF(AND(ISNUMBER(I914),I914&lt;'الإعدادات'!$B$4),"متأخرة",IF(J914&gt;0,"مدفوعة جزئيًا","مستحقة"))))</f>
        <v/>
      </c>
      <c r="M914" s="21">
        <f>IF(L914="متأخرة",'الإعدادات'!$B$4-I914,"")</f>
        <v/>
      </c>
    </row>
    <row r="915">
      <c r="A915" s="5" t="n"/>
      <c r="B915" s="13" t="n"/>
      <c r="C915" s="5" t="n"/>
      <c r="D915" s="16" t="n"/>
      <c r="E915" s="14" t="n"/>
      <c r="F915" s="5" t="n"/>
      <c r="G915" s="6">
        <f>IF(C915&amp;""="","",IFERROR(INDEX('المشاريع'!$B$6:$B$205,MATCH(C915&amp;"",'المشاريع'!$A$6:$A$205,0))&amp;"","كود غير موجود"))</f>
        <v/>
      </c>
      <c r="H915" s="6">
        <f>IF(C915&amp;""="","",IFERROR(INDEX('المشاريع'!$C$6:$C$205,MATCH(C915&amp;"",'المشاريع'!$A$6:$A$205,0))&amp;"","كود غير موجود"))</f>
        <v/>
      </c>
      <c r="I915" s="20">
        <f>IF(OR(A915&amp;""="",NOT(ISNUMBER(B915)),NOT(ISNUMBER(E915))),"",B915+E915)</f>
        <v/>
      </c>
      <c r="J915" s="18">
        <f>IF(A915&amp;""="","",SUMIFS('المدفوعات'!$C$6:$C$1005,'المدفوعات'!$B$6:$B$1005,A915&amp;""))</f>
        <v/>
      </c>
      <c r="K915" s="18">
        <f>IF(OR(A915&amp;""="",NOT(ISNUMBER(D915))),"",ROUND(D915-J915,2))</f>
        <v/>
      </c>
      <c r="L915" s="6">
        <f>IF(K915="","",IF(K915&lt;=0,"مسددة",IF(AND(ISNUMBER(I915),I915&lt;'الإعدادات'!$B$4),"متأخرة",IF(J915&gt;0,"مدفوعة جزئيًا","مستحقة"))))</f>
        <v/>
      </c>
      <c r="M915" s="21">
        <f>IF(L915="متأخرة",'الإعدادات'!$B$4-I915,"")</f>
        <v/>
      </c>
    </row>
    <row r="916">
      <c r="A916" s="5" t="n"/>
      <c r="B916" s="13" t="n"/>
      <c r="C916" s="5" t="n"/>
      <c r="D916" s="16" t="n"/>
      <c r="E916" s="14" t="n"/>
      <c r="F916" s="5" t="n"/>
      <c r="G916" s="6">
        <f>IF(C916&amp;""="","",IFERROR(INDEX('المشاريع'!$B$6:$B$205,MATCH(C916&amp;"",'المشاريع'!$A$6:$A$205,0))&amp;"","كود غير موجود"))</f>
        <v/>
      </c>
      <c r="H916" s="6">
        <f>IF(C916&amp;""="","",IFERROR(INDEX('المشاريع'!$C$6:$C$205,MATCH(C916&amp;"",'المشاريع'!$A$6:$A$205,0))&amp;"","كود غير موجود"))</f>
        <v/>
      </c>
      <c r="I916" s="20">
        <f>IF(OR(A916&amp;""="",NOT(ISNUMBER(B916)),NOT(ISNUMBER(E916))),"",B916+E916)</f>
        <v/>
      </c>
      <c r="J916" s="18">
        <f>IF(A916&amp;""="","",SUMIFS('المدفوعات'!$C$6:$C$1005,'المدفوعات'!$B$6:$B$1005,A916&amp;""))</f>
        <v/>
      </c>
      <c r="K916" s="18">
        <f>IF(OR(A916&amp;""="",NOT(ISNUMBER(D916))),"",ROUND(D916-J916,2))</f>
        <v/>
      </c>
      <c r="L916" s="6">
        <f>IF(K916="","",IF(K916&lt;=0,"مسددة",IF(AND(ISNUMBER(I916),I916&lt;'الإعدادات'!$B$4),"متأخرة",IF(J916&gt;0,"مدفوعة جزئيًا","مستحقة"))))</f>
        <v/>
      </c>
      <c r="M916" s="21">
        <f>IF(L916="متأخرة",'الإعدادات'!$B$4-I916,"")</f>
        <v/>
      </c>
    </row>
    <row r="917">
      <c r="A917" s="5" t="n"/>
      <c r="B917" s="13" t="n"/>
      <c r="C917" s="5" t="n"/>
      <c r="D917" s="16" t="n"/>
      <c r="E917" s="14" t="n"/>
      <c r="F917" s="5" t="n"/>
      <c r="G917" s="6">
        <f>IF(C917&amp;""="","",IFERROR(INDEX('المشاريع'!$B$6:$B$205,MATCH(C917&amp;"",'المشاريع'!$A$6:$A$205,0))&amp;"","كود غير موجود"))</f>
        <v/>
      </c>
      <c r="H917" s="6">
        <f>IF(C917&amp;""="","",IFERROR(INDEX('المشاريع'!$C$6:$C$205,MATCH(C917&amp;"",'المشاريع'!$A$6:$A$205,0))&amp;"","كود غير موجود"))</f>
        <v/>
      </c>
      <c r="I917" s="20">
        <f>IF(OR(A917&amp;""="",NOT(ISNUMBER(B917)),NOT(ISNUMBER(E917))),"",B917+E917)</f>
        <v/>
      </c>
      <c r="J917" s="18">
        <f>IF(A917&amp;""="","",SUMIFS('المدفوعات'!$C$6:$C$1005,'المدفوعات'!$B$6:$B$1005,A917&amp;""))</f>
        <v/>
      </c>
      <c r="K917" s="18">
        <f>IF(OR(A917&amp;""="",NOT(ISNUMBER(D917))),"",ROUND(D917-J917,2))</f>
        <v/>
      </c>
      <c r="L917" s="6">
        <f>IF(K917="","",IF(K917&lt;=0,"مسددة",IF(AND(ISNUMBER(I917),I917&lt;'الإعدادات'!$B$4),"متأخرة",IF(J917&gt;0,"مدفوعة جزئيًا","مستحقة"))))</f>
        <v/>
      </c>
      <c r="M917" s="21">
        <f>IF(L917="متأخرة",'الإعدادات'!$B$4-I917,"")</f>
        <v/>
      </c>
    </row>
    <row r="918">
      <c r="A918" s="5" t="n"/>
      <c r="B918" s="13" t="n"/>
      <c r="C918" s="5" t="n"/>
      <c r="D918" s="16" t="n"/>
      <c r="E918" s="14" t="n"/>
      <c r="F918" s="5" t="n"/>
      <c r="G918" s="6">
        <f>IF(C918&amp;""="","",IFERROR(INDEX('المشاريع'!$B$6:$B$205,MATCH(C918&amp;"",'المشاريع'!$A$6:$A$205,0))&amp;"","كود غير موجود"))</f>
        <v/>
      </c>
      <c r="H918" s="6">
        <f>IF(C918&amp;""="","",IFERROR(INDEX('المشاريع'!$C$6:$C$205,MATCH(C918&amp;"",'المشاريع'!$A$6:$A$205,0))&amp;"","كود غير موجود"))</f>
        <v/>
      </c>
      <c r="I918" s="20">
        <f>IF(OR(A918&amp;""="",NOT(ISNUMBER(B918)),NOT(ISNUMBER(E918))),"",B918+E918)</f>
        <v/>
      </c>
      <c r="J918" s="18">
        <f>IF(A918&amp;""="","",SUMIFS('المدفوعات'!$C$6:$C$1005,'المدفوعات'!$B$6:$B$1005,A918&amp;""))</f>
        <v/>
      </c>
      <c r="K918" s="18">
        <f>IF(OR(A918&amp;""="",NOT(ISNUMBER(D918))),"",ROUND(D918-J918,2))</f>
        <v/>
      </c>
      <c r="L918" s="6">
        <f>IF(K918="","",IF(K918&lt;=0,"مسددة",IF(AND(ISNUMBER(I918),I918&lt;'الإعدادات'!$B$4),"متأخرة",IF(J918&gt;0,"مدفوعة جزئيًا","مستحقة"))))</f>
        <v/>
      </c>
      <c r="M918" s="21">
        <f>IF(L918="متأخرة",'الإعدادات'!$B$4-I918,"")</f>
        <v/>
      </c>
    </row>
    <row r="919">
      <c r="A919" s="5" t="n"/>
      <c r="B919" s="13" t="n"/>
      <c r="C919" s="5" t="n"/>
      <c r="D919" s="16" t="n"/>
      <c r="E919" s="14" t="n"/>
      <c r="F919" s="5" t="n"/>
      <c r="G919" s="6">
        <f>IF(C919&amp;""="","",IFERROR(INDEX('المشاريع'!$B$6:$B$205,MATCH(C919&amp;"",'المشاريع'!$A$6:$A$205,0))&amp;"","كود غير موجود"))</f>
        <v/>
      </c>
      <c r="H919" s="6">
        <f>IF(C919&amp;""="","",IFERROR(INDEX('المشاريع'!$C$6:$C$205,MATCH(C919&amp;"",'المشاريع'!$A$6:$A$205,0))&amp;"","كود غير موجود"))</f>
        <v/>
      </c>
      <c r="I919" s="20">
        <f>IF(OR(A919&amp;""="",NOT(ISNUMBER(B919)),NOT(ISNUMBER(E919))),"",B919+E919)</f>
        <v/>
      </c>
      <c r="J919" s="18">
        <f>IF(A919&amp;""="","",SUMIFS('المدفوعات'!$C$6:$C$1005,'المدفوعات'!$B$6:$B$1005,A919&amp;""))</f>
        <v/>
      </c>
      <c r="K919" s="18">
        <f>IF(OR(A919&amp;""="",NOT(ISNUMBER(D919))),"",ROUND(D919-J919,2))</f>
        <v/>
      </c>
      <c r="L919" s="6">
        <f>IF(K919="","",IF(K919&lt;=0,"مسددة",IF(AND(ISNUMBER(I919),I919&lt;'الإعدادات'!$B$4),"متأخرة",IF(J919&gt;0,"مدفوعة جزئيًا","مستحقة"))))</f>
        <v/>
      </c>
      <c r="M919" s="21">
        <f>IF(L919="متأخرة",'الإعدادات'!$B$4-I919,"")</f>
        <v/>
      </c>
    </row>
    <row r="920">
      <c r="A920" s="5" t="n"/>
      <c r="B920" s="13" t="n"/>
      <c r="C920" s="5" t="n"/>
      <c r="D920" s="16" t="n"/>
      <c r="E920" s="14" t="n"/>
      <c r="F920" s="5" t="n"/>
      <c r="G920" s="6">
        <f>IF(C920&amp;""="","",IFERROR(INDEX('المشاريع'!$B$6:$B$205,MATCH(C920&amp;"",'المشاريع'!$A$6:$A$205,0))&amp;"","كود غير موجود"))</f>
        <v/>
      </c>
      <c r="H920" s="6">
        <f>IF(C920&amp;""="","",IFERROR(INDEX('المشاريع'!$C$6:$C$205,MATCH(C920&amp;"",'المشاريع'!$A$6:$A$205,0))&amp;"","كود غير موجود"))</f>
        <v/>
      </c>
      <c r="I920" s="20">
        <f>IF(OR(A920&amp;""="",NOT(ISNUMBER(B920)),NOT(ISNUMBER(E920))),"",B920+E920)</f>
        <v/>
      </c>
      <c r="J920" s="18">
        <f>IF(A920&amp;""="","",SUMIFS('المدفوعات'!$C$6:$C$1005,'المدفوعات'!$B$6:$B$1005,A920&amp;""))</f>
        <v/>
      </c>
      <c r="K920" s="18">
        <f>IF(OR(A920&amp;""="",NOT(ISNUMBER(D920))),"",ROUND(D920-J920,2))</f>
        <v/>
      </c>
      <c r="L920" s="6">
        <f>IF(K920="","",IF(K920&lt;=0,"مسددة",IF(AND(ISNUMBER(I920),I920&lt;'الإعدادات'!$B$4),"متأخرة",IF(J920&gt;0,"مدفوعة جزئيًا","مستحقة"))))</f>
        <v/>
      </c>
      <c r="M920" s="21">
        <f>IF(L920="متأخرة",'الإعدادات'!$B$4-I920,"")</f>
        <v/>
      </c>
    </row>
    <row r="921">
      <c r="A921" s="5" t="n"/>
      <c r="B921" s="13" t="n"/>
      <c r="C921" s="5" t="n"/>
      <c r="D921" s="16" t="n"/>
      <c r="E921" s="14" t="n"/>
      <c r="F921" s="5" t="n"/>
      <c r="G921" s="6">
        <f>IF(C921&amp;""="","",IFERROR(INDEX('المشاريع'!$B$6:$B$205,MATCH(C921&amp;"",'المشاريع'!$A$6:$A$205,0))&amp;"","كود غير موجود"))</f>
        <v/>
      </c>
      <c r="H921" s="6">
        <f>IF(C921&amp;""="","",IFERROR(INDEX('المشاريع'!$C$6:$C$205,MATCH(C921&amp;"",'المشاريع'!$A$6:$A$205,0))&amp;"","كود غير موجود"))</f>
        <v/>
      </c>
      <c r="I921" s="20">
        <f>IF(OR(A921&amp;""="",NOT(ISNUMBER(B921)),NOT(ISNUMBER(E921))),"",B921+E921)</f>
        <v/>
      </c>
      <c r="J921" s="18">
        <f>IF(A921&amp;""="","",SUMIFS('المدفوعات'!$C$6:$C$1005,'المدفوعات'!$B$6:$B$1005,A921&amp;""))</f>
        <v/>
      </c>
      <c r="K921" s="18">
        <f>IF(OR(A921&amp;""="",NOT(ISNUMBER(D921))),"",ROUND(D921-J921,2))</f>
        <v/>
      </c>
      <c r="L921" s="6">
        <f>IF(K921="","",IF(K921&lt;=0,"مسددة",IF(AND(ISNUMBER(I921),I921&lt;'الإعدادات'!$B$4),"متأخرة",IF(J921&gt;0,"مدفوعة جزئيًا","مستحقة"))))</f>
        <v/>
      </c>
      <c r="M921" s="21">
        <f>IF(L921="متأخرة",'الإعدادات'!$B$4-I921,"")</f>
        <v/>
      </c>
    </row>
    <row r="922">
      <c r="A922" s="5" t="n"/>
      <c r="B922" s="13" t="n"/>
      <c r="C922" s="5" t="n"/>
      <c r="D922" s="16" t="n"/>
      <c r="E922" s="14" t="n"/>
      <c r="F922" s="5" t="n"/>
      <c r="G922" s="6">
        <f>IF(C922&amp;""="","",IFERROR(INDEX('المشاريع'!$B$6:$B$205,MATCH(C922&amp;"",'المشاريع'!$A$6:$A$205,0))&amp;"","كود غير موجود"))</f>
        <v/>
      </c>
      <c r="H922" s="6">
        <f>IF(C922&amp;""="","",IFERROR(INDEX('المشاريع'!$C$6:$C$205,MATCH(C922&amp;"",'المشاريع'!$A$6:$A$205,0))&amp;"","كود غير موجود"))</f>
        <v/>
      </c>
      <c r="I922" s="20">
        <f>IF(OR(A922&amp;""="",NOT(ISNUMBER(B922)),NOT(ISNUMBER(E922))),"",B922+E922)</f>
        <v/>
      </c>
      <c r="J922" s="18">
        <f>IF(A922&amp;""="","",SUMIFS('المدفوعات'!$C$6:$C$1005,'المدفوعات'!$B$6:$B$1005,A922&amp;""))</f>
        <v/>
      </c>
      <c r="K922" s="18">
        <f>IF(OR(A922&amp;""="",NOT(ISNUMBER(D922))),"",ROUND(D922-J922,2))</f>
        <v/>
      </c>
      <c r="L922" s="6">
        <f>IF(K922="","",IF(K922&lt;=0,"مسددة",IF(AND(ISNUMBER(I922),I922&lt;'الإعدادات'!$B$4),"متأخرة",IF(J922&gt;0,"مدفوعة جزئيًا","مستحقة"))))</f>
        <v/>
      </c>
      <c r="M922" s="21">
        <f>IF(L922="متأخرة",'الإعدادات'!$B$4-I922,"")</f>
        <v/>
      </c>
    </row>
    <row r="923">
      <c r="A923" s="5" t="n"/>
      <c r="B923" s="13" t="n"/>
      <c r="C923" s="5" t="n"/>
      <c r="D923" s="16" t="n"/>
      <c r="E923" s="14" t="n"/>
      <c r="F923" s="5" t="n"/>
      <c r="G923" s="6">
        <f>IF(C923&amp;""="","",IFERROR(INDEX('المشاريع'!$B$6:$B$205,MATCH(C923&amp;"",'المشاريع'!$A$6:$A$205,0))&amp;"","كود غير موجود"))</f>
        <v/>
      </c>
      <c r="H923" s="6">
        <f>IF(C923&amp;""="","",IFERROR(INDEX('المشاريع'!$C$6:$C$205,MATCH(C923&amp;"",'المشاريع'!$A$6:$A$205,0))&amp;"","كود غير موجود"))</f>
        <v/>
      </c>
      <c r="I923" s="20">
        <f>IF(OR(A923&amp;""="",NOT(ISNUMBER(B923)),NOT(ISNUMBER(E923))),"",B923+E923)</f>
        <v/>
      </c>
      <c r="J923" s="18">
        <f>IF(A923&amp;""="","",SUMIFS('المدفوعات'!$C$6:$C$1005,'المدفوعات'!$B$6:$B$1005,A923&amp;""))</f>
        <v/>
      </c>
      <c r="K923" s="18">
        <f>IF(OR(A923&amp;""="",NOT(ISNUMBER(D923))),"",ROUND(D923-J923,2))</f>
        <v/>
      </c>
      <c r="L923" s="6">
        <f>IF(K923="","",IF(K923&lt;=0,"مسددة",IF(AND(ISNUMBER(I923),I923&lt;'الإعدادات'!$B$4),"متأخرة",IF(J923&gt;0,"مدفوعة جزئيًا","مستحقة"))))</f>
        <v/>
      </c>
      <c r="M923" s="21">
        <f>IF(L923="متأخرة",'الإعدادات'!$B$4-I923,"")</f>
        <v/>
      </c>
    </row>
    <row r="924">
      <c r="A924" s="5" t="n"/>
      <c r="B924" s="13" t="n"/>
      <c r="C924" s="5" t="n"/>
      <c r="D924" s="16" t="n"/>
      <c r="E924" s="14" t="n"/>
      <c r="F924" s="5" t="n"/>
      <c r="G924" s="6">
        <f>IF(C924&amp;""="","",IFERROR(INDEX('المشاريع'!$B$6:$B$205,MATCH(C924&amp;"",'المشاريع'!$A$6:$A$205,0))&amp;"","كود غير موجود"))</f>
        <v/>
      </c>
      <c r="H924" s="6">
        <f>IF(C924&amp;""="","",IFERROR(INDEX('المشاريع'!$C$6:$C$205,MATCH(C924&amp;"",'المشاريع'!$A$6:$A$205,0))&amp;"","كود غير موجود"))</f>
        <v/>
      </c>
      <c r="I924" s="20">
        <f>IF(OR(A924&amp;""="",NOT(ISNUMBER(B924)),NOT(ISNUMBER(E924))),"",B924+E924)</f>
        <v/>
      </c>
      <c r="J924" s="18">
        <f>IF(A924&amp;""="","",SUMIFS('المدفوعات'!$C$6:$C$1005,'المدفوعات'!$B$6:$B$1005,A924&amp;""))</f>
        <v/>
      </c>
      <c r="K924" s="18">
        <f>IF(OR(A924&amp;""="",NOT(ISNUMBER(D924))),"",ROUND(D924-J924,2))</f>
        <v/>
      </c>
      <c r="L924" s="6">
        <f>IF(K924="","",IF(K924&lt;=0,"مسددة",IF(AND(ISNUMBER(I924),I924&lt;'الإعدادات'!$B$4),"متأخرة",IF(J924&gt;0,"مدفوعة جزئيًا","مستحقة"))))</f>
        <v/>
      </c>
      <c r="M924" s="21">
        <f>IF(L924="متأخرة",'الإعدادات'!$B$4-I924,"")</f>
        <v/>
      </c>
    </row>
    <row r="925">
      <c r="A925" s="5" t="n"/>
      <c r="B925" s="13" t="n"/>
      <c r="C925" s="5" t="n"/>
      <c r="D925" s="16" t="n"/>
      <c r="E925" s="14" t="n"/>
      <c r="F925" s="5" t="n"/>
      <c r="G925" s="6">
        <f>IF(C925&amp;""="","",IFERROR(INDEX('المشاريع'!$B$6:$B$205,MATCH(C925&amp;"",'المشاريع'!$A$6:$A$205,0))&amp;"","كود غير موجود"))</f>
        <v/>
      </c>
      <c r="H925" s="6">
        <f>IF(C925&amp;""="","",IFERROR(INDEX('المشاريع'!$C$6:$C$205,MATCH(C925&amp;"",'المشاريع'!$A$6:$A$205,0))&amp;"","كود غير موجود"))</f>
        <v/>
      </c>
      <c r="I925" s="20">
        <f>IF(OR(A925&amp;""="",NOT(ISNUMBER(B925)),NOT(ISNUMBER(E925))),"",B925+E925)</f>
        <v/>
      </c>
      <c r="J925" s="18">
        <f>IF(A925&amp;""="","",SUMIFS('المدفوعات'!$C$6:$C$1005,'المدفوعات'!$B$6:$B$1005,A925&amp;""))</f>
        <v/>
      </c>
      <c r="K925" s="18">
        <f>IF(OR(A925&amp;""="",NOT(ISNUMBER(D925))),"",ROUND(D925-J925,2))</f>
        <v/>
      </c>
      <c r="L925" s="6">
        <f>IF(K925="","",IF(K925&lt;=0,"مسددة",IF(AND(ISNUMBER(I925),I925&lt;'الإعدادات'!$B$4),"متأخرة",IF(J925&gt;0,"مدفوعة جزئيًا","مستحقة"))))</f>
        <v/>
      </c>
      <c r="M925" s="21">
        <f>IF(L925="متأخرة",'الإعدادات'!$B$4-I925,"")</f>
        <v/>
      </c>
    </row>
    <row r="926">
      <c r="A926" s="5" t="n"/>
      <c r="B926" s="13" t="n"/>
      <c r="C926" s="5" t="n"/>
      <c r="D926" s="16" t="n"/>
      <c r="E926" s="14" t="n"/>
      <c r="F926" s="5" t="n"/>
      <c r="G926" s="6">
        <f>IF(C926&amp;""="","",IFERROR(INDEX('المشاريع'!$B$6:$B$205,MATCH(C926&amp;"",'المشاريع'!$A$6:$A$205,0))&amp;"","كود غير موجود"))</f>
        <v/>
      </c>
      <c r="H926" s="6">
        <f>IF(C926&amp;""="","",IFERROR(INDEX('المشاريع'!$C$6:$C$205,MATCH(C926&amp;"",'المشاريع'!$A$6:$A$205,0))&amp;"","كود غير موجود"))</f>
        <v/>
      </c>
      <c r="I926" s="20">
        <f>IF(OR(A926&amp;""="",NOT(ISNUMBER(B926)),NOT(ISNUMBER(E926))),"",B926+E926)</f>
        <v/>
      </c>
      <c r="J926" s="18">
        <f>IF(A926&amp;""="","",SUMIFS('المدفوعات'!$C$6:$C$1005,'المدفوعات'!$B$6:$B$1005,A926&amp;""))</f>
        <v/>
      </c>
      <c r="K926" s="18">
        <f>IF(OR(A926&amp;""="",NOT(ISNUMBER(D926))),"",ROUND(D926-J926,2))</f>
        <v/>
      </c>
      <c r="L926" s="6">
        <f>IF(K926="","",IF(K926&lt;=0,"مسددة",IF(AND(ISNUMBER(I926),I926&lt;'الإعدادات'!$B$4),"متأخرة",IF(J926&gt;0,"مدفوعة جزئيًا","مستحقة"))))</f>
        <v/>
      </c>
      <c r="M926" s="21">
        <f>IF(L926="متأخرة",'الإعدادات'!$B$4-I926,"")</f>
        <v/>
      </c>
    </row>
    <row r="927">
      <c r="A927" s="5" t="n"/>
      <c r="B927" s="13" t="n"/>
      <c r="C927" s="5" t="n"/>
      <c r="D927" s="16" t="n"/>
      <c r="E927" s="14" t="n"/>
      <c r="F927" s="5" t="n"/>
      <c r="G927" s="6">
        <f>IF(C927&amp;""="","",IFERROR(INDEX('المشاريع'!$B$6:$B$205,MATCH(C927&amp;"",'المشاريع'!$A$6:$A$205,0))&amp;"","كود غير موجود"))</f>
        <v/>
      </c>
      <c r="H927" s="6">
        <f>IF(C927&amp;""="","",IFERROR(INDEX('المشاريع'!$C$6:$C$205,MATCH(C927&amp;"",'المشاريع'!$A$6:$A$205,0))&amp;"","كود غير موجود"))</f>
        <v/>
      </c>
      <c r="I927" s="20">
        <f>IF(OR(A927&amp;""="",NOT(ISNUMBER(B927)),NOT(ISNUMBER(E927))),"",B927+E927)</f>
        <v/>
      </c>
      <c r="J927" s="18">
        <f>IF(A927&amp;""="","",SUMIFS('المدفوعات'!$C$6:$C$1005,'المدفوعات'!$B$6:$B$1005,A927&amp;""))</f>
        <v/>
      </c>
      <c r="K927" s="18">
        <f>IF(OR(A927&amp;""="",NOT(ISNUMBER(D927))),"",ROUND(D927-J927,2))</f>
        <v/>
      </c>
      <c r="L927" s="6">
        <f>IF(K927="","",IF(K927&lt;=0,"مسددة",IF(AND(ISNUMBER(I927),I927&lt;'الإعدادات'!$B$4),"متأخرة",IF(J927&gt;0,"مدفوعة جزئيًا","مستحقة"))))</f>
        <v/>
      </c>
      <c r="M927" s="21">
        <f>IF(L927="متأخرة",'الإعدادات'!$B$4-I927,"")</f>
        <v/>
      </c>
    </row>
    <row r="928">
      <c r="A928" s="5" t="n"/>
      <c r="B928" s="13" t="n"/>
      <c r="C928" s="5" t="n"/>
      <c r="D928" s="16" t="n"/>
      <c r="E928" s="14" t="n"/>
      <c r="F928" s="5" t="n"/>
      <c r="G928" s="6">
        <f>IF(C928&amp;""="","",IFERROR(INDEX('المشاريع'!$B$6:$B$205,MATCH(C928&amp;"",'المشاريع'!$A$6:$A$205,0))&amp;"","كود غير موجود"))</f>
        <v/>
      </c>
      <c r="H928" s="6">
        <f>IF(C928&amp;""="","",IFERROR(INDEX('المشاريع'!$C$6:$C$205,MATCH(C928&amp;"",'المشاريع'!$A$6:$A$205,0))&amp;"","كود غير موجود"))</f>
        <v/>
      </c>
      <c r="I928" s="20">
        <f>IF(OR(A928&amp;""="",NOT(ISNUMBER(B928)),NOT(ISNUMBER(E928))),"",B928+E928)</f>
        <v/>
      </c>
      <c r="J928" s="18">
        <f>IF(A928&amp;""="","",SUMIFS('المدفوعات'!$C$6:$C$1005,'المدفوعات'!$B$6:$B$1005,A928&amp;""))</f>
        <v/>
      </c>
      <c r="K928" s="18">
        <f>IF(OR(A928&amp;""="",NOT(ISNUMBER(D928))),"",ROUND(D928-J928,2))</f>
        <v/>
      </c>
      <c r="L928" s="6">
        <f>IF(K928="","",IF(K928&lt;=0,"مسددة",IF(AND(ISNUMBER(I928),I928&lt;'الإعدادات'!$B$4),"متأخرة",IF(J928&gt;0,"مدفوعة جزئيًا","مستحقة"))))</f>
        <v/>
      </c>
      <c r="M928" s="21">
        <f>IF(L928="متأخرة",'الإعدادات'!$B$4-I928,"")</f>
        <v/>
      </c>
    </row>
    <row r="929">
      <c r="A929" s="5" t="n"/>
      <c r="B929" s="13" t="n"/>
      <c r="C929" s="5" t="n"/>
      <c r="D929" s="16" t="n"/>
      <c r="E929" s="14" t="n"/>
      <c r="F929" s="5" t="n"/>
      <c r="G929" s="6">
        <f>IF(C929&amp;""="","",IFERROR(INDEX('المشاريع'!$B$6:$B$205,MATCH(C929&amp;"",'المشاريع'!$A$6:$A$205,0))&amp;"","كود غير موجود"))</f>
        <v/>
      </c>
      <c r="H929" s="6">
        <f>IF(C929&amp;""="","",IFERROR(INDEX('المشاريع'!$C$6:$C$205,MATCH(C929&amp;"",'المشاريع'!$A$6:$A$205,0))&amp;"","كود غير موجود"))</f>
        <v/>
      </c>
      <c r="I929" s="20">
        <f>IF(OR(A929&amp;""="",NOT(ISNUMBER(B929)),NOT(ISNUMBER(E929))),"",B929+E929)</f>
        <v/>
      </c>
      <c r="J929" s="18">
        <f>IF(A929&amp;""="","",SUMIFS('المدفوعات'!$C$6:$C$1005,'المدفوعات'!$B$6:$B$1005,A929&amp;""))</f>
        <v/>
      </c>
      <c r="K929" s="18">
        <f>IF(OR(A929&amp;""="",NOT(ISNUMBER(D929))),"",ROUND(D929-J929,2))</f>
        <v/>
      </c>
      <c r="L929" s="6">
        <f>IF(K929="","",IF(K929&lt;=0,"مسددة",IF(AND(ISNUMBER(I929),I929&lt;'الإعدادات'!$B$4),"متأخرة",IF(J929&gt;0,"مدفوعة جزئيًا","مستحقة"))))</f>
        <v/>
      </c>
      <c r="M929" s="21">
        <f>IF(L929="متأخرة",'الإعدادات'!$B$4-I929,"")</f>
        <v/>
      </c>
    </row>
    <row r="930">
      <c r="A930" s="5" t="n"/>
      <c r="B930" s="13" t="n"/>
      <c r="C930" s="5" t="n"/>
      <c r="D930" s="16" t="n"/>
      <c r="E930" s="14" t="n"/>
      <c r="F930" s="5" t="n"/>
      <c r="G930" s="6">
        <f>IF(C930&amp;""="","",IFERROR(INDEX('المشاريع'!$B$6:$B$205,MATCH(C930&amp;"",'المشاريع'!$A$6:$A$205,0))&amp;"","كود غير موجود"))</f>
        <v/>
      </c>
      <c r="H930" s="6">
        <f>IF(C930&amp;""="","",IFERROR(INDEX('المشاريع'!$C$6:$C$205,MATCH(C930&amp;"",'المشاريع'!$A$6:$A$205,0))&amp;"","كود غير موجود"))</f>
        <v/>
      </c>
      <c r="I930" s="20">
        <f>IF(OR(A930&amp;""="",NOT(ISNUMBER(B930)),NOT(ISNUMBER(E930))),"",B930+E930)</f>
        <v/>
      </c>
      <c r="J930" s="18">
        <f>IF(A930&amp;""="","",SUMIFS('المدفوعات'!$C$6:$C$1005,'المدفوعات'!$B$6:$B$1005,A930&amp;""))</f>
        <v/>
      </c>
      <c r="K930" s="18">
        <f>IF(OR(A930&amp;""="",NOT(ISNUMBER(D930))),"",ROUND(D930-J930,2))</f>
        <v/>
      </c>
      <c r="L930" s="6">
        <f>IF(K930="","",IF(K930&lt;=0,"مسددة",IF(AND(ISNUMBER(I930),I930&lt;'الإعدادات'!$B$4),"متأخرة",IF(J930&gt;0,"مدفوعة جزئيًا","مستحقة"))))</f>
        <v/>
      </c>
      <c r="M930" s="21">
        <f>IF(L930="متأخرة",'الإعدادات'!$B$4-I930,"")</f>
        <v/>
      </c>
    </row>
    <row r="931">
      <c r="A931" s="5" t="n"/>
      <c r="B931" s="13" t="n"/>
      <c r="C931" s="5" t="n"/>
      <c r="D931" s="16" t="n"/>
      <c r="E931" s="14" t="n"/>
      <c r="F931" s="5" t="n"/>
      <c r="G931" s="6">
        <f>IF(C931&amp;""="","",IFERROR(INDEX('المشاريع'!$B$6:$B$205,MATCH(C931&amp;"",'المشاريع'!$A$6:$A$205,0))&amp;"","كود غير موجود"))</f>
        <v/>
      </c>
      <c r="H931" s="6">
        <f>IF(C931&amp;""="","",IFERROR(INDEX('المشاريع'!$C$6:$C$205,MATCH(C931&amp;"",'المشاريع'!$A$6:$A$205,0))&amp;"","كود غير موجود"))</f>
        <v/>
      </c>
      <c r="I931" s="20">
        <f>IF(OR(A931&amp;""="",NOT(ISNUMBER(B931)),NOT(ISNUMBER(E931))),"",B931+E931)</f>
        <v/>
      </c>
      <c r="J931" s="18">
        <f>IF(A931&amp;""="","",SUMIFS('المدفوعات'!$C$6:$C$1005,'المدفوعات'!$B$6:$B$1005,A931&amp;""))</f>
        <v/>
      </c>
      <c r="K931" s="18">
        <f>IF(OR(A931&amp;""="",NOT(ISNUMBER(D931))),"",ROUND(D931-J931,2))</f>
        <v/>
      </c>
      <c r="L931" s="6">
        <f>IF(K931="","",IF(K931&lt;=0,"مسددة",IF(AND(ISNUMBER(I931),I931&lt;'الإعدادات'!$B$4),"متأخرة",IF(J931&gt;0,"مدفوعة جزئيًا","مستحقة"))))</f>
        <v/>
      </c>
      <c r="M931" s="21">
        <f>IF(L931="متأخرة",'الإعدادات'!$B$4-I931,"")</f>
        <v/>
      </c>
    </row>
    <row r="932">
      <c r="A932" s="5" t="n"/>
      <c r="B932" s="13" t="n"/>
      <c r="C932" s="5" t="n"/>
      <c r="D932" s="16" t="n"/>
      <c r="E932" s="14" t="n"/>
      <c r="F932" s="5" t="n"/>
      <c r="G932" s="6">
        <f>IF(C932&amp;""="","",IFERROR(INDEX('المشاريع'!$B$6:$B$205,MATCH(C932&amp;"",'المشاريع'!$A$6:$A$205,0))&amp;"","كود غير موجود"))</f>
        <v/>
      </c>
      <c r="H932" s="6">
        <f>IF(C932&amp;""="","",IFERROR(INDEX('المشاريع'!$C$6:$C$205,MATCH(C932&amp;"",'المشاريع'!$A$6:$A$205,0))&amp;"","كود غير موجود"))</f>
        <v/>
      </c>
      <c r="I932" s="20">
        <f>IF(OR(A932&amp;""="",NOT(ISNUMBER(B932)),NOT(ISNUMBER(E932))),"",B932+E932)</f>
        <v/>
      </c>
      <c r="J932" s="18">
        <f>IF(A932&amp;""="","",SUMIFS('المدفوعات'!$C$6:$C$1005,'المدفوعات'!$B$6:$B$1005,A932&amp;""))</f>
        <v/>
      </c>
      <c r="K932" s="18">
        <f>IF(OR(A932&amp;""="",NOT(ISNUMBER(D932))),"",ROUND(D932-J932,2))</f>
        <v/>
      </c>
      <c r="L932" s="6">
        <f>IF(K932="","",IF(K932&lt;=0,"مسددة",IF(AND(ISNUMBER(I932),I932&lt;'الإعدادات'!$B$4),"متأخرة",IF(J932&gt;0,"مدفوعة جزئيًا","مستحقة"))))</f>
        <v/>
      </c>
      <c r="M932" s="21">
        <f>IF(L932="متأخرة",'الإعدادات'!$B$4-I932,"")</f>
        <v/>
      </c>
    </row>
    <row r="933">
      <c r="A933" s="5" t="n"/>
      <c r="B933" s="13" t="n"/>
      <c r="C933" s="5" t="n"/>
      <c r="D933" s="16" t="n"/>
      <c r="E933" s="14" t="n"/>
      <c r="F933" s="5" t="n"/>
      <c r="G933" s="6">
        <f>IF(C933&amp;""="","",IFERROR(INDEX('المشاريع'!$B$6:$B$205,MATCH(C933&amp;"",'المشاريع'!$A$6:$A$205,0))&amp;"","كود غير موجود"))</f>
        <v/>
      </c>
      <c r="H933" s="6">
        <f>IF(C933&amp;""="","",IFERROR(INDEX('المشاريع'!$C$6:$C$205,MATCH(C933&amp;"",'المشاريع'!$A$6:$A$205,0))&amp;"","كود غير موجود"))</f>
        <v/>
      </c>
      <c r="I933" s="20">
        <f>IF(OR(A933&amp;""="",NOT(ISNUMBER(B933)),NOT(ISNUMBER(E933))),"",B933+E933)</f>
        <v/>
      </c>
      <c r="J933" s="18">
        <f>IF(A933&amp;""="","",SUMIFS('المدفوعات'!$C$6:$C$1005,'المدفوعات'!$B$6:$B$1005,A933&amp;""))</f>
        <v/>
      </c>
      <c r="K933" s="18">
        <f>IF(OR(A933&amp;""="",NOT(ISNUMBER(D933))),"",ROUND(D933-J933,2))</f>
        <v/>
      </c>
      <c r="L933" s="6">
        <f>IF(K933="","",IF(K933&lt;=0,"مسددة",IF(AND(ISNUMBER(I933),I933&lt;'الإعدادات'!$B$4),"متأخرة",IF(J933&gt;0,"مدفوعة جزئيًا","مستحقة"))))</f>
        <v/>
      </c>
      <c r="M933" s="21">
        <f>IF(L933="متأخرة",'الإعدادات'!$B$4-I933,"")</f>
        <v/>
      </c>
    </row>
    <row r="934">
      <c r="A934" s="5" t="n"/>
      <c r="B934" s="13" t="n"/>
      <c r="C934" s="5" t="n"/>
      <c r="D934" s="16" t="n"/>
      <c r="E934" s="14" t="n"/>
      <c r="F934" s="5" t="n"/>
      <c r="G934" s="6">
        <f>IF(C934&amp;""="","",IFERROR(INDEX('المشاريع'!$B$6:$B$205,MATCH(C934&amp;"",'المشاريع'!$A$6:$A$205,0))&amp;"","كود غير موجود"))</f>
        <v/>
      </c>
      <c r="H934" s="6">
        <f>IF(C934&amp;""="","",IFERROR(INDEX('المشاريع'!$C$6:$C$205,MATCH(C934&amp;"",'المشاريع'!$A$6:$A$205,0))&amp;"","كود غير موجود"))</f>
        <v/>
      </c>
      <c r="I934" s="20">
        <f>IF(OR(A934&amp;""="",NOT(ISNUMBER(B934)),NOT(ISNUMBER(E934))),"",B934+E934)</f>
        <v/>
      </c>
      <c r="J934" s="18">
        <f>IF(A934&amp;""="","",SUMIFS('المدفوعات'!$C$6:$C$1005,'المدفوعات'!$B$6:$B$1005,A934&amp;""))</f>
        <v/>
      </c>
      <c r="K934" s="18">
        <f>IF(OR(A934&amp;""="",NOT(ISNUMBER(D934))),"",ROUND(D934-J934,2))</f>
        <v/>
      </c>
      <c r="L934" s="6">
        <f>IF(K934="","",IF(K934&lt;=0,"مسددة",IF(AND(ISNUMBER(I934),I934&lt;'الإعدادات'!$B$4),"متأخرة",IF(J934&gt;0,"مدفوعة جزئيًا","مستحقة"))))</f>
        <v/>
      </c>
      <c r="M934" s="21">
        <f>IF(L934="متأخرة",'الإعدادات'!$B$4-I934,"")</f>
        <v/>
      </c>
    </row>
    <row r="935">
      <c r="A935" s="5" t="n"/>
      <c r="B935" s="13" t="n"/>
      <c r="C935" s="5" t="n"/>
      <c r="D935" s="16" t="n"/>
      <c r="E935" s="14" t="n"/>
      <c r="F935" s="5" t="n"/>
      <c r="G935" s="6">
        <f>IF(C935&amp;""="","",IFERROR(INDEX('المشاريع'!$B$6:$B$205,MATCH(C935&amp;"",'المشاريع'!$A$6:$A$205,0))&amp;"","كود غير موجود"))</f>
        <v/>
      </c>
      <c r="H935" s="6">
        <f>IF(C935&amp;""="","",IFERROR(INDEX('المشاريع'!$C$6:$C$205,MATCH(C935&amp;"",'المشاريع'!$A$6:$A$205,0))&amp;"","كود غير موجود"))</f>
        <v/>
      </c>
      <c r="I935" s="20">
        <f>IF(OR(A935&amp;""="",NOT(ISNUMBER(B935)),NOT(ISNUMBER(E935))),"",B935+E935)</f>
        <v/>
      </c>
      <c r="J935" s="18">
        <f>IF(A935&amp;""="","",SUMIFS('المدفوعات'!$C$6:$C$1005,'المدفوعات'!$B$6:$B$1005,A935&amp;""))</f>
        <v/>
      </c>
      <c r="K935" s="18">
        <f>IF(OR(A935&amp;""="",NOT(ISNUMBER(D935))),"",ROUND(D935-J935,2))</f>
        <v/>
      </c>
      <c r="L935" s="6">
        <f>IF(K935="","",IF(K935&lt;=0,"مسددة",IF(AND(ISNUMBER(I935),I935&lt;'الإعدادات'!$B$4),"متأخرة",IF(J935&gt;0,"مدفوعة جزئيًا","مستحقة"))))</f>
        <v/>
      </c>
      <c r="M935" s="21">
        <f>IF(L935="متأخرة",'الإعدادات'!$B$4-I935,"")</f>
        <v/>
      </c>
    </row>
    <row r="936">
      <c r="A936" s="5" t="n"/>
      <c r="B936" s="13" t="n"/>
      <c r="C936" s="5" t="n"/>
      <c r="D936" s="16" t="n"/>
      <c r="E936" s="14" t="n"/>
      <c r="F936" s="5" t="n"/>
      <c r="G936" s="6">
        <f>IF(C936&amp;""="","",IFERROR(INDEX('المشاريع'!$B$6:$B$205,MATCH(C936&amp;"",'المشاريع'!$A$6:$A$205,0))&amp;"","كود غير موجود"))</f>
        <v/>
      </c>
      <c r="H936" s="6">
        <f>IF(C936&amp;""="","",IFERROR(INDEX('المشاريع'!$C$6:$C$205,MATCH(C936&amp;"",'المشاريع'!$A$6:$A$205,0))&amp;"","كود غير موجود"))</f>
        <v/>
      </c>
      <c r="I936" s="20">
        <f>IF(OR(A936&amp;""="",NOT(ISNUMBER(B936)),NOT(ISNUMBER(E936))),"",B936+E936)</f>
        <v/>
      </c>
      <c r="J936" s="18">
        <f>IF(A936&amp;""="","",SUMIFS('المدفوعات'!$C$6:$C$1005,'المدفوعات'!$B$6:$B$1005,A936&amp;""))</f>
        <v/>
      </c>
      <c r="K936" s="18">
        <f>IF(OR(A936&amp;""="",NOT(ISNUMBER(D936))),"",ROUND(D936-J936,2))</f>
        <v/>
      </c>
      <c r="L936" s="6">
        <f>IF(K936="","",IF(K936&lt;=0,"مسددة",IF(AND(ISNUMBER(I936),I936&lt;'الإعدادات'!$B$4),"متأخرة",IF(J936&gt;0,"مدفوعة جزئيًا","مستحقة"))))</f>
        <v/>
      </c>
      <c r="M936" s="21">
        <f>IF(L936="متأخرة",'الإعدادات'!$B$4-I936,"")</f>
        <v/>
      </c>
    </row>
    <row r="937">
      <c r="A937" s="5" t="n"/>
      <c r="B937" s="13" t="n"/>
      <c r="C937" s="5" t="n"/>
      <c r="D937" s="16" t="n"/>
      <c r="E937" s="14" t="n"/>
      <c r="F937" s="5" t="n"/>
      <c r="G937" s="6">
        <f>IF(C937&amp;""="","",IFERROR(INDEX('المشاريع'!$B$6:$B$205,MATCH(C937&amp;"",'المشاريع'!$A$6:$A$205,0))&amp;"","كود غير موجود"))</f>
        <v/>
      </c>
      <c r="H937" s="6">
        <f>IF(C937&amp;""="","",IFERROR(INDEX('المشاريع'!$C$6:$C$205,MATCH(C937&amp;"",'المشاريع'!$A$6:$A$205,0))&amp;"","كود غير موجود"))</f>
        <v/>
      </c>
      <c r="I937" s="20">
        <f>IF(OR(A937&amp;""="",NOT(ISNUMBER(B937)),NOT(ISNUMBER(E937))),"",B937+E937)</f>
        <v/>
      </c>
      <c r="J937" s="18">
        <f>IF(A937&amp;""="","",SUMIFS('المدفوعات'!$C$6:$C$1005,'المدفوعات'!$B$6:$B$1005,A937&amp;""))</f>
        <v/>
      </c>
      <c r="K937" s="18">
        <f>IF(OR(A937&amp;""="",NOT(ISNUMBER(D937))),"",ROUND(D937-J937,2))</f>
        <v/>
      </c>
      <c r="L937" s="6">
        <f>IF(K937="","",IF(K937&lt;=0,"مسددة",IF(AND(ISNUMBER(I937),I937&lt;'الإعدادات'!$B$4),"متأخرة",IF(J937&gt;0,"مدفوعة جزئيًا","مستحقة"))))</f>
        <v/>
      </c>
      <c r="M937" s="21">
        <f>IF(L937="متأخرة",'الإعدادات'!$B$4-I937,"")</f>
        <v/>
      </c>
    </row>
    <row r="938">
      <c r="A938" s="5" t="n"/>
      <c r="B938" s="13" t="n"/>
      <c r="C938" s="5" t="n"/>
      <c r="D938" s="16" t="n"/>
      <c r="E938" s="14" t="n"/>
      <c r="F938" s="5" t="n"/>
      <c r="G938" s="6">
        <f>IF(C938&amp;""="","",IFERROR(INDEX('المشاريع'!$B$6:$B$205,MATCH(C938&amp;"",'المشاريع'!$A$6:$A$205,0))&amp;"","كود غير موجود"))</f>
        <v/>
      </c>
      <c r="H938" s="6">
        <f>IF(C938&amp;""="","",IFERROR(INDEX('المشاريع'!$C$6:$C$205,MATCH(C938&amp;"",'المشاريع'!$A$6:$A$205,0))&amp;"","كود غير موجود"))</f>
        <v/>
      </c>
      <c r="I938" s="20">
        <f>IF(OR(A938&amp;""="",NOT(ISNUMBER(B938)),NOT(ISNUMBER(E938))),"",B938+E938)</f>
        <v/>
      </c>
      <c r="J938" s="18">
        <f>IF(A938&amp;""="","",SUMIFS('المدفوعات'!$C$6:$C$1005,'المدفوعات'!$B$6:$B$1005,A938&amp;""))</f>
        <v/>
      </c>
      <c r="K938" s="18">
        <f>IF(OR(A938&amp;""="",NOT(ISNUMBER(D938))),"",ROUND(D938-J938,2))</f>
        <v/>
      </c>
      <c r="L938" s="6">
        <f>IF(K938="","",IF(K938&lt;=0,"مسددة",IF(AND(ISNUMBER(I938),I938&lt;'الإعدادات'!$B$4),"متأخرة",IF(J938&gt;0,"مدفوعة جزئيًا","مستحقة"))))</f>
        <v/>
      </c>
      <c r="M938" s="21">
        <f>IF(L938="متأخرة",'الإعدادات'!$B$4-I938,"")</f>
        <v/>
      </c>
    </row>
    <row r="939">
      <c r="A939" s="5" t="n"/>
      <c r="B939" s="13" t="n"/>
      <c r="C939" s="5" t="n"/>
      <c r="D939" s="16" t="n"/>
      <c r="E939" s="14" t="n"/>
      <c r="F939" s="5" t="n"/>
      <c r="G939" s="6">
        <f>IF(C939&amp;""="","",IFERROR(INDEX('المشاريع'!$B$6:$B$205,MATCH(C939&amp;"",'المشاريع'!$A$6:$A$205,0))&amp;"","كود غير موجود"))</f>
        <v/>
      </c>
      <c r="H939" s="6">
        <f>IF(C939&amp;""="","",IFERROR(INDEX('المشاريع'!$C$6:$C$205,MATCH(C939&amp;"",'المشاريع'!$A$6:$A$205,0))&amp;"","كود غير موجود"))</f>
        <v/>
      </c>
      <c r="I939" s="20">
        <f>IF(OR(A939&amp;""="",NOT(ISNUMBER(B939)),NOT(ISNUMBER(E939))),"",B939+E939)</f>
        <v/>
      </c>
      <c r="J939" s="18">
        <f>IF(A939&amp;""="","",SUMIFS('المدفوعات'!$C$6:$C$1005,'المدفوعات'!$B$6:$B$1005,A939&amp;""))</f>
        <v/>
      </c>
      <c r="K939" s="18">
        <f>IF(OR(A939&amp;""="",NOT(ISNUMBER(D939))),"",ROUND(D939-J939,2))</f>
        <v/>
      </c>
      <c r="L939" s="6">
        <f>IF(K939="","",IF(K939&lt;=0,"مسددة",IF(AND(ISNUMBER(I939),I939&lt;'الإعدادات'!$B$4),"متأخرة",IF(J939&gt;0,"مدفوعة جزئيًا","مستحقة"))))</f>
        <v/>
      </c>
      <c r="M939" s="21">
        <f>IF(L939="متأخرة",'الإعدادات'!$B$4-I939,"")</f>
        <v/>
      </c>
    </row>
    <row r="940">
      <c r="A940" s="5" t="n"/>
      <c r="B940" s="13" t="n"/>
      <c r="C940" s="5" t="n"/>
      <c r="D940" s="16" t="n"/>
      <c r="E940" s="14" t="n"/>
      <c r="F940" s="5" t="n"/>
      <c r="G940" s="6">
        <f>IF(C940&amp;""="","",IFERROR(INDEX('المشاريع'!$B$6:$B$205,MATCH(C940&amp;"",'المشاريع'!$A$6:$A$205,0))&amp;"","كود غير موجود"))</f>
        <v/>
      </c>
      <c r="H940" s="6">
        <f>IF(C940&amp;""="","",IFERROR(INDEX('المشاريع'!$C$6:$C$205,MATCH(C940&amp;"",'المشاريع'!$A$6:$A$205,0))&amp;"","كود غير موجود"))</f>
        <v/>
      </c>
      <c r="I940" s="20">
        <f>IF(OR(A940&amp;""="",NOT(ISNUMBER(B940)),NOT(ISNUMBER(E940))),"",B940+E940)</f>
        <v/>
      </c>
      <c r="J940" s="18">
        <f>IF(A940&amp;""="","",SUMIFS('المدفوعات'!$C$6:$C$1005,'المدفوعات'!$B$6:$B$1005,A940&amp;""))</f>
        <v/>
      </c>
      <c r="K940" s="18">
        <f>IF(OR(A940&amp;""="",NOT(ISNUMBER(D940))),"",ROUND(D940-J940,2))</f>
        <v/>
      </c>
      <c r="L940" s="6">
        <f>IF(K940="","",IF(K940&lt;=0,"مسددة",IF(AND(ISNUMBER(I940),I940&lt;'الإعدادات'!$B$4),"متأخرة",IF(J940&gt;0,"مدفوعة جزئيًا","مستحقة"))))</f>
        <v/>
      </c>
      <c r="M940" s="21">
        <f>IF(L940="متأخرة",'الإعدادات'!$B$4-I940,"")</f>
        <v/>
      </c>
    </row>
    <row r="941">
      <c r="A941" s="5" t="n"/>
      <c r="B941" s="13" t="n"/>
      <c r="C941" s="5" t="n"/>
      <c r="D941" s="16" t="n"/>
      <c r="E941" s="14" t="n"/>
      <c r="F941" s="5" t="n"/>
      <c r="G941" s="6">
        <f>IF(C941&amp;""="","",IFERROR(INDEX('المشاريع'!$B$6:$B$205,MATCH(C941&amp;"",'المشاريع'!$A$6:$A$205,0))&amp;"","كود غير موجود"))</f>
        <v/>
      </c>
      <c r="H941" s="6">
        <f>IF(C941&amp;""="","",IFERROR(INDEX('المشاريع'!$C$6:$C$205,MATCH(C941&amp;"",'المشاريع'!$A$6:$A$205,0))&amp;"","كود غير موجود"))</f>
        <v/>
      </c>
      <c r="I941" s="20">
        <f>IF(OR(A941&amp;""="",NOT(ISNUMBER(B941)),NOT(ISNUMBER(E941))),"",B941+E941)</f>
        <v/>
      </c>
      <c r="J941" s="18">
        <f>IF(A941&amp;""="","",SUMIFS('المدفوعات'!$C$6:$C$1005,'المدفوعات'!$B$6:$B$1005,A941&amp;""))</f>
        <v/>
      </c>
      <c r="K941" s="18">
        <f>IF(OR(A941&amp;""="",NOT(ISNUMBER(D941))),"",ROUND(D941-J941,2))</f>
        <v/>
      </c>
      <c r="L941" s="6">
        <f>IF(K941="","",IF(K941&lt;=0,"مسددة",IF(AND(ISNUMBER(I941),I941&lt;'الإعدادات'!$B$4),"متأخرة",IF(J941&gt;0,"مدفوعة جزئيًا","مستحقة"))))</f>
        <v/>
      </c>
      <c r="M941" s="21">
        <f>IF(L941="متأخرة",'الإعدادات'!$B$4-I941,"")</f>
        <v/>
      </c>
    </row>
    <row r="942">
      <c r="A942" s="5" t="n"/>
      <c r="B942" s="13" t="n"/>
      <c r="C942" s="5" t="n"/>
      <c r="D942" s="16" t="n"/>
      <c r="E942" s="14" t="n"/>
      <c r="F942" s="5" t="n"/>
      <c r="G942" s="6">
        <f>IF(C942&amp;""="","",IFERROR(INDEX('المشاريع'!$B$6:$B$205,MATCH(C942&amp;"",'المشاريع'!$A$6:$A$205,0))&amp;"","كود غير موجود"))</f>
        <v/>
      </c>
      <c r="H942" s="6">
        <f>IF(C942&amp;""="","",IFERROR(INDEX('المشاريع'!$C$6:$C$205,MATCH(C942&amp;"",'المشاريع'!$A$6:$A$205,0))&amp;"","كود غير موجود"))</f>
        <v/>
      </c>
      <c r="I942" s="20">
        <f>IF(OR(A942&amp;""="",NOT(ISNUMBER(B942)),NOT(ISNUMBER(E942))),"",B942+E942)</f>
        <v/>
      </c>
      <c r="J942" s="18">
        <f>IF(A942&amp;""="","",SUMIFS('المدفوعات'!$C$6:$C$1005,'المدفوعات'!$B$6:$B$1005,A942&amp;""))</f>
        <v/>
      </c>
      <c r="K942" s="18">
        <f>IF(OR(A942&amp;""="",NOT(ISNUMBER(D942))),"",ROUND(D942-J942,2))</f>
        <v/>
      </c>
      <c r="L942" s="6">
        <f>IF(K942="","",IF(K942&lt;=0,"مسددة",IF(AND(ISNUMBER(I942),I942&lt;'الإعدادات'!$B$4),"متأخرة",IF(J942&gt;0,"مدفوعة جزئيًا","مستحقة"))))</f>
        <v/>
      </c>
      <c r="M942" s="21">
        <f>IF(L942="متأخرة",'الإعدادات'!$B$4-I942,"")</f>
        <v/>
      </c>
    </row>
    <row r="943">
      <c r="A943" s="5" t="n"/>
      <c r="B943" s="13" t="n"/>
      <c r="C943" s="5" t="n"/>
      <c r="D943" s="16" t="n"/>
      <c r="E943" s="14" t="n"/>
      <c r="F943" s="5" t="n"/>
      <c r="G943" s="6">
        <f>IF(C943&amp;""="","",IFERROR(INDEX('المشاريع'!$B$6:$B$205,MATCH(C943&amp;"",'المشاريع'!$A$6:$A$205,0))&amp;"","كود غير موجود"))</f>
        <v/>
      </c>
      <c r="H943" s="6">
        <f>IF(C943&amp;""="","",IFERROR(INDEX('المشاريع'!$C$6:$C$205,MATCH(C943&amp;"",'المشاريع'!$A$6:$A$205,0))&amp;"","كود غير موجود"))</f>
        <v/>
      </c>
      <c r="I943" s="20">
        <f>IF(OR(A943&amp;""="",NOT(ISNUMBER(B943)),NOT(ISNUMBER(E943))),"",B943+E943)</f>
        <v/>
      </c>
      <c r="J943" s="18">
        <f>IF(A943&amp;""="","",SUMIFS('المدفوعات'!$C$6:$C$1005,'المدفوعات'!$B$6:$B$1005,A943&amp;""))</f>
        <v/>
      </c>
      <c r="K943" s="18">
        <f>IF(OR(A943&amp;""="",NOT(ISNUMBER(D943))),"",ROUND(D943-J943,2))</f>
        <v/>
      </c>
      <c r="L943" s="6">
        <f>IF(K943="","",IF(K943&lt;=0,"مسددة",IF(AND(ISNUMBER(I943),I943&lt;'الإعدادات'!$B$4),"متأخرة",IF(J943&gt;0,"مدفوعة جزئيًا","مستحقة"))))</f>
        <v/>
      </c>
      <c r="M943" s="21">
        <f>IF(L943="متأخرة",'الإعدادات'!$B$4-I943,"")</f>
        <v/>
      </c>
    </row>
    <row r="944">
      <c r="A944" s="5" t="n"/>
      <c r="B944" s="13" t="n"/>
      <c r="C944" s="5" t="n"/>
      <c r="D944" s="16" t="n"/>
      <c r="E944" s="14" t="n"/>
      <c r="F944" s="5" t="n"/>
      <c r="G944" s="6">
        <f>IF(C944&amp;""="","",IFERROR(INDEX('المشاريع'!$B$6:$B$205,MATCH(C944&amp;"",'المشاريع'!$A$6:$A$205,0))&amp;"","كود غير موجود"))</f>
        <v/>
      </c>
      <c r="H944" s="6">
        <f>IF(C944&amp;""="","",IFERROR(INDEX('المشاريع'!$C$6:$C$205,MATCH(C944&amp;"",'المشاريع'!$A$6:$A$205,0))&amp;"","كود غير موجود"))</f>
        <v/>
      </c>
      <c r="I944" s="20">
        <f>IF(OR(A944&amp;""="",NOT(ISNUMBER(B944)),NOT(ISNUMBER(E944))),"",B944+E944)</f>
        <v/>
      </c>
      <c r="J944" s="18">
        <f>IF(A944&amp;""="","",SUMIFS('المدفوعات'!$C$6:$C$1005,'المدفوعات'!$B$6:$B$1005,A944&amp;""))</f>
        <v/>
      </c>
      <c r="K944" s="18">
        <f>IF(OR(A944&amp;""="",NOT(ISNUMBER(D944))),"",ROUND(D944-J944,2))</f>
        <v/>
      </c>
      <c r="L944" s="6">
        <f>IF(K944="","",IF(K944&lt;=0,"مسددة",IF(AND(ISNUMBER(I944),I944&lt;'الإعدادات'!$B$4),"متأخرة",IF(J944&gt;0,"مدفوعة جزئيًا","مستحقة"))))</f>
        <v/>
      </c>
      <c r="M944" s="21">
        <f>IF(L944="متأخرة",'الإعدادات'!$B$4-I944,"")</f>
        <v/>
      </c>
    </row>
    <row r="945">
      <c r="A945" s="5" t="n"/>
      <c r="B945" s="13" t="n"/>
      <c r="C945" s="5" t="n"/>
      <c r="D945" s="16" t="n"/>
      <c r="E945" s="14" t="n"/>
      <c r="F945" s="5" t="n"/>
      <c r="G945" s="6">
        <f>IF(C945&amp;""="","",IFERROR(INDEX('المشاريع'!$B$6:$B$205,MATCH(C945&amp;"",'المشاريع'!$A$6:$A$205,0))&amp;"","كود غير موجود"))</f>
        <v/>
      </c>
      <c r="H945" s="6">
        <f>IF(C945&amp;""="","",IFERROR(INDEX('المشاريع'!$C$6:$C$205,MATCH(C945&amp;"",'المشاريع'!$A$6:$A$205,0))&amp;"","كود غير موجود"))</f>
        <v/>
      </c>
      <c r="I945" s="20">
        <f>IF(OR(A945&amp;""="",NOT(ISNUMBER(B945)),NOT(ISNUMBER(E945))),"",B945+E945)</f>
        <v/>
      </c>
      <c r="J945" s="18">
        <f>IF(A945&amp;""="","",SUMIFS('المدفوعات'!$C$6:$C$1005,'المدفوعات'!$B$6:$B$1005,A945&amp;""))</f>
        <v/>
      </c>
      <c r="K945" s="18">
        <f>IF(OR(A945&amp;""="",NOT(ISNUMBER(D945))),"",ROUND(D945-J945,2))</f>
        <v/>
      </c>
      <c r="L945" s="6">
        <f>IF(K945="","",IF(K945&lt;=0,"مسددة",IF(AND(ISNUMBER(I945),I945&lt;'الإعدادات'!$B$4),"متأخرة",IF(J945&gt;0,"مدفوعة جزئيًا","مستحقة"))))</f>
        <v/>
      </c>
      <c r="M945" s="21">
        <f>IF(L945="متأخرة",'الإعدادات'!$B$4-I945,"")</f>
        <v/>
      </c>
    </row>
    <row r="946">
      <c r="A946" s="5" t="n"/>
      <c r="B946" s="13" t="n"/>
      <c r="C946" s="5" t="n"/>
      <c r="D946" s="16" t="n"/>
      <c r="E946" s="14" t="n"/>
      <c r="F946" s="5" t="n"/>
      <c r="G946" s="6">
        <f>IF(C946&amp;""="","",IFERROR(INDEX('المشاريع'!$B$6:$B$205,MATCH(C946&amp;"",'المشاريع'!$A$6:$A$205,0))&amp;"","كود غير موجود"))</f>
        <v/>
      </c>
      <c r="H946" s="6">
        <f>IF(C946&amp;""="","",IFERROR(INDEX('المشاريع'!$C$6:$C$205,MATCH(C946&amp;"",'المشاريع'!$A$6:$A$205,0))&amp;"","كود غير موجود"))</f>
        <v/>
      </c>
      <c r="I946" s="20">
        <f>IF(OR(A946&amp;""="",NOT(ISNUMBER(B946)),NOT(ISNUMBER(E946))),"",B946+E946)</f>
        <v/>
      </c>
      <c r="J946" s="18">
        <f>IF(A946&amp;""="","",SUMIFS('المدفوعات'!$C$6:$C$1005,'المدفوعات'!$B$6:$B$1005,A946&amp;""))</f>
        <v/>
      </c>
      <c r="K946" s="18">
        <f>IF(OR(A946&amp;""="",NOT(ISNUMBER(D946))),"",ROUND(D946-J946,2))</f>
        <v/>
      </c>
      <c r="L946" s="6">
        <f>IF(K946="","",IF(K946&lt;=0,"مسددة",IF(AND(ISNUMBER(I946),I946&lt;'الإعدادات'!$B$4),"متأخرة",IF(J946&gt;0,"مدفوعة جزئيًا","مستحقة"))))</f>
        <v/>
      </c>
      <c r="M946" s="21">
        <f>IF(L946="متأخرة",'الإعدادات'!$B$4-I946,"")</f>
        <v/>
      </c>
    </row>
    <row r="947">
      <c r="A947" s="5" t="n"/>
      <c r="B947" s="13" t="n"/>
      <c r="C947" s="5" t="n"/>
      <c r="D947" s="16" t="n"/>
      <c r="E947" s="14" t="n"/>
      <c r="F947" s="5" t="n"/>
      <c r="G947" s="6">
        <f>IF(C947&amp;""="","",IFERROR(INDEX('المشاريع'!$B$6:$B$205,MATCH(C947&amp;"",'المشاريع'!$A$6:$A$205,0))&amp;"","كود غير موجود"))</f>
        <v/>
      </c>
      <c r="H947" s="6">
        <f>IF(C947&amp;""="","",IFERROR(INDEX('المشاريع'!$C$6:$C$205,MATCH(C947&amp;"",'المشاريع'!$A$6:$A$205,0))&amp;"","كود غير موجود"))</f>
        <v/>
      </c>
      <c r="I947" s="20">
        <f>IF(OR(A947&amp;""="",NOT(ISNUMBER(B947)),NOT(ISNUMBER(E947))),"",B947+E947)</f>
        <v/>
      </c>
      <c r="J947" s="18">
        <f>IF(A947&amp;""="","",SUMIFS('المدفوعات'!$C$6:$C$1005,'المدفوعات'!$B$6:$B$1005,A947&amp;""))</f>
        <v/>
      </c>
      <c r="K947" s="18">
        <f>IF(OR(A947&amp;""="",NOT(ISNUMBER(D947))),"",ROUND(D947-J947,2))</f>
        <v/>
      </c>
      <c r="L947" s="6">
        <f>IF(K947="","",IF(K947&lt;=0,"مسددة",IF(AND(ISNUMBER(I947),I947&lt;'الإعدادات'!$B$4),"متأخرة",IF(J947&gt;0,"مدفوعة جزئيًا","مستحقة"))))</f>
        <v/>
      </c>
      <c r="M947" s="21">
        <f>IF(L947="متأخرة",'الإعدادات'!$B$4-I947,"")</f>
        <v/>
      </c>
    </row>
    <row r="948">
      <c r="A948" s="5" t="n"/>
      <c r="B948" s="13" t="n"/>
      <c r="C948" s="5" t="n"/>
      <c r="D948" s="16" t="n"/>
      <c r="E948" s="14" t="n"/>
      <c r="F948" s="5" t="n"/>
      <c r="G948" s="6">
        <f>IF(C948&amp;""="","",IFERROR(INDEX('المشاريع'!$B$6:$B$205,MATCH(C948&amp;"",'المشاريع'!$A$6:$A$205,0))&amp;"","كود غير موجود"))</f>
        <v/>
      </c>
      <c r="H948" s="6">
        <f>IF(C948&amp;""="","",IFERROR(INDEX('المشاريع'!$C$6:$C$205,MATCH(C948&amp;"",'المشاريع'!$A$6:$A$205,0))&amp;"","كود غير موجود"))</f>
        <v/>
      </c>
      <c r="I948" s="20">
        <f>IF(OR(A948&amp;""="",NOT(ISNUMBER(B948)),NOT(ISNUMBER(E948))),"",B948+E948)</f>
        <v/>
      </c>
      <c r="J948" s="18">
        <f>IF(A948&amp;""="","",SUMIFS('المدفوعات'!$C$6:$C$1005,'المدفوعات'!$B$6:$B$1005,A948&amp;""))</f>
        <v/>
      </c>
      <c r="K948" s="18">
        <f>IF(OR(A948&amp;""="",NOT(ISNUMBER(D948))),"",ROUND(D948-J948,2))</f>
        <v/>
      </c>
      <c r="L948" s="6">
        <f>IF(K948="","",IF(K948&lt;=0,"مسددة",IF(AND(ISNUMBER(I948),I948&lt;'الإعدادات'!$B$4),"متأخرة",IF(J948&gt;0,"مدفوعة جزئيًا","مستحقة"))))</f>
        <v/>
      </c>
      <c r="M948" s="21">
        <f>IF(L948="متأخرة",'الإعدادات'!$B$4-I948,"")</f>
        <v/>
      </c>
    </row>
    <row r="949">
      <c r="A949" s="5" t="n"/>
      <c r="B949" s="13" t="n"/>
      <c r="C949" s="5" t="n"/>
      <c r="D949" s="16" t="n"/>
      <c r="E949" s="14" t="n"/>
      <c r="F949" s="5" t="n"/>
      <c r="G949" s="6">
        <f>IF(C949&amp;""="","",IFERROR(INDEX('المشاريع'!$B$6:$B$205,MATCH(C949&amp;"",'المشاريع'!$A$6:$A$205,0))&amp;"","كود غير موجود"))</f>
        <v/>
      </c>
      <c r="H949" s="6">
        <f>IF(C949&amp;""="","",IFERROR(INDEX('المشاريع'!$C$6:$C$205,MATCH(C949&amp;"",'المشاريع'!$A$6:$A$205,0))&amp;"","كود غير موجود"))</f>
        <v/>
      </c>
      <c r="I949" s="20">
        <f>IF(OR(A949&amp;""="",NOT(ISNUMBER(B949)),NOT(ISNUMBER(E949))),"",B949+E949)</f>
        <v/>
      </c>
      <c r="J949" s="18">
        <f>IF(A949&amp;""="","",SUMIFS('المدفوعات'!$C$6:$C$1005,'المدفوعات'!$B$6:$B$1005,A949&amp;""))</f>
        <v/>
      </c>
      <c r="K949" s="18">
        <f>IF(OR(A949&amp;""="",NOT(ISNUMBER(D949))),"",ROUND(D949-J949,2))</f>
        <v/>
      </c>
      <c r="L949" s="6">
        <f>IF(K949="","",IF(K949&lt;=0,"مسددة",IF(AND(ISNUMBER(I949),I949&lt;'الإعدادات'!$B$4),"متأخرة",IF(J949&gt;0,"مدفوعة جزئيًا","مستحقة"))))</f>
        <v/>
      </c>
      <c r="M949" s="21">
        <f>IF(L949="متأخرة",'الإعدادات'!$B$4-I949,"")</f>
        <v/>
      </c>
    </row>
    <row r="950">
      <c r="A950" s="5" t="n"/>
      <c r="B950" s="13" t="n"/>
      <c r="C950" s="5" t="n"/>
      <c r="D950" s="16" t="n"/>
      <c r="E950" s="14" t="n"/>
      <c r="F950" s="5" t="n"/>
      <c r="G950" s="6">
        <f>IF(C950&amp;""="","",IFERROR(INDEX('المشاريع'!$B$6:$B$205,MATCH(C950&amp;"",'المشاريع'!$A$6:$A$205,0))&amp;"","كود غير موجود"))</f>
        <v/>
      </c>
      <c r="H950" s="6">
        <f>IF(C950&amp;""="","",IFERROR(INDEX('المشاريع'!$C$6:$C$205,MATCH(C950&amp;"",'المشاريع'!$A$6:$A$205,0))&amp;"","كود غير موجود"))</f>
        <v/>
      </c>
      <c r="I950" s="20">
        <f>IF(OR(A950&amp;""="",NOT(ISNUMBER(B950)),NOT(ISNUMBER(E950))),"",B950+E950)</f>
        <v/>
      </c>
      <c r="J950" s="18">
        <f>IF(A950&amp;""="","",SUMIFS('المدفوعات'!$C$6:$C$1005,'المدفوعات'!$B$6:$B$1005,A950&amp;""))</f>
        <v/>
      </c>
      <c r="K950" s="18">
        <f>IF(OR(A950&amp;""="",NOT(ISNUMBER(D950))),"",ROUND(D950-J950,2))</f>
        <v/>
      </c>
      <c r="L950" s="6">
        <f>IF(K950="","",IF(K950&lt;=0,"مسددة",IF(AND(ISNUMBER(I950),I950&lt;'الإعدادات'!$B$4),"متأخرة",IF(J950&gt;0,"مدفوعة جزئيًا","مستحقة"))))</f>
        <v/>
      </c>
      <c r="M950" s="21">
        <f>IF(L950="متأخرة",'الإعدادات'!$B$4-I950,"")</f>
        <v/>
      </c>
    </row>
    <row r="951">
      <c r="A951" s="5" t="n"/>
      <c r="B951" s="13" t="n"/>
      <c r="C951" s="5" t="n"/>
      <c r="D951" s="16" t="n"/>
      <c r="E951" s="14" t="n"/>
      <c r="F951" s="5" t="n"/>
      <c r="G951" s="6">
        <f>IF(C951&amp;""="","",IFERROR(INDEX('المشاريع'!$B$6:$B$205,MATCH(C951&amp;"",'المشاريع'!$A$6:$A$205,0))&amp;"","كود غير موجود"))</f>
        <v/>
      </c>
      <c r="H951" s="6">
        <f>IF(C951&amp;""="","",IFERROR(INDEX('المشاريع'!$C$6:$C$205,MATCH(C951&amp;"",'المشاريع'!$A$6:$A$205,0))&amp;"","كود غير موجود"))</f>
        <v/>
      </c>
      <c r="I951" s="20">
        <f>IF(OR(A951&amp;""="",NOT(ISNUMBER(B951)),NOT(ISNUMBER(E951))),"",B951+E951)</f>
        <v/>
      </c>
      <c r="J951" s="18">
        <f>IF(A951&amp;""="","",SUMIFS('المدفوعات'!$C$6:$C$1005,'المدفوعات'!$B$6:$B$1005,A951&amp;""))</f>
        <v/>
      </c>
      <c r="K951" s="18">
        <f>IF(OR(A951&amp;""="",NOT(ISNUMBER(D951))),"",ROUND(D951-J951,2))</f>
        <v/>
      </c>
      <c r="L951" s="6">
        <f>IF(K951="","",IF(K951&lt;=0,"مسددة",IF(AND(ISNUMBER(I951),I951&lt;'الإعدادات'!$B$4),"متأخرة",IF(J951&gt;0,"مدفوعة جزئيًا","مستحقة"))))</f>
        <v/>
      </c>
      <c r="M951" s="21">
        <f>IF(L951="متأخرة",'الإعدادات'!$B$4-I951,"")</f>
        <v/>
      </c>
    </row>
    <row r="952">
      <c r="A952" s="5" t="n"/>
      <c r="B952" s="13" t="n"/>
      <c r="C952" s="5" t="n"/>
      <c r="D952" s="16" t="n"/>
      <c r="E952" s="14" t="n"/>
      <c r="F952" s="5" t="n"/>
      <c r="G952" s="6">
        <f>IF(C952&amp;""="","",IFERROR(INDEX('المشاريع'!$B$6:$B$205,MATCH(C952&amp;"",'المشاريع'!$A$6:$A$205,0))&amp;"","كود غير موجود"))</f>
        <v/>
      </c>
      <c r="H952" s="6">
        <f>IF(C952&amp;""="","",IFERROR(INDEX('المشاريع'!$C$6:$C$205,MATCH(C952&amp;"",'المشاريع'!$A$6:$A$205,0))&amp;"","كود غير موجود"))</f>
        <v/>
      </c>
      <c r="I952" s="20">
        <f>IF(OR(A952&amp;""="",NOT(ISNUMBER(B952)),NOT(ISNUMBER(E952))),"",B952+E952)</f>
        <v/>
      </c>
      <c r="J952" s="18">
        <f>IF(A952&amp;""="","",SUMIFS('المدفوعات'!$C$6:$C$1005,'المدفوعات'!$B$6:$B$1005,A952&amp;""))</f>
        <v/>
      </c>
      <c r="K952" s="18">
        <f>IF(OR(A952&amp;""="",NOT(ISNUMBER(D952))),"",ROUND(D952-J952,2))</f>
        <v/>
      </c>
      <c r="L952" s="6">
        <f>IF(K952="","",IF(K952&lt;=0,"مسددة",IF(AND(ISNUMBER(I952),I952&lt;'الإعدادات'!$B$4),"متأخرة",IF(J952&gt;0,"مدفوعة جزئيًا","مستحقة"))))</f>
        <v/>
      </c>
      <c r="M952" s="21">
        <f>IF(L952="متأخرة",'الإعدادات'!$B$4-I952,"")</f>
        <v/>
      </c>
    </row>
    <row r="953">
      <c r="A953" s="5" t="n"/>
      <c r="B953" s="13" t="n"/>
      <c r="C953" s="5" t="n"/>
      <c r="D953" s="16" t="n"/>
      <c r="E953" s="14" t="n"/>
      <c r="F953" s="5" t="n"/>
      <c r="G953" s="6">
        <f>IF(C953&amp;""="","",IFERROR(INDEX('المشاريع'!$B$6:$B$205,MATCH(C953&amp;"",'المشاريع'!$A$6:$A$205,0))&amp;"","كود غير موجود"))</f>
        <v/>
      </c>
      <c r="H953" s="6">
        <f>IF(C953&amp;""="","",IFERROR(INDEX('المشاريع'!$C$6:$C$205,MATCH(C953&amp;"",'المشاريع'!$A$6:$A$205,0))&amp;"","كود غير موجود"))</f>
        <v/>
      </c>
      <c r="I953" s="20">
        <f>IF(OR(A953&amp;""="",NOT(ISNUMBER(B953)),NOT(ISNUMBER(E953))),"",B953+E953)</f>
        <v/>
      </c>
      <c r="J953" s="18">
        <f>IF(A953&amp;""="","",SUMIFS('المدفوعات'!$C$6:$C$1005,'المدفوعات'!$B$6:$B$1005,A953&amp;""))</f>
        <v/>
      </c>
      <c r="K953" s="18">
        <f>IF(OR(A953&amp;""="",NOT(ISNUMBER(D953))),"",ROUND(D953-J953,2))</f>
        <v/>
      </c>
      <c r="L953" s="6">
        <f>IF(K953="","",IF(K953&lt;=0,"مسددة",IF(AND(ISNUMBER(I953),I953&lt;'الإعدادات'!$B$4),"متأخرة",IF(J953&gt;0,"مدفوعة جزئيًا","مستحقة"))))</f>
        <v/>
      </c>
      <c r="M953" s="21">
        <f>IF(L953="متأخرة",'الإعدادات'!$B$4-I953,"")</f>
        <v/>
      </c>
    </row>
    <row r="954">
      <c r="A954" s="5" t="n"/>
      <c r="B954" s="13" t="n"/>
      <c r="C954" s="5" t="n"/>
      <c r="D954" s="16" t="n"/>
      <c r="E954" s="14" t="n"/>
      <c r="F954" s="5" t="n"/>
      <c r="G954" s="6">
        <f>IF(C954&amp;""="","",IFERROR(INDEX('المشاريع'!$B$6:$B$205,MATCH(C954&amp;"",'المشاريع'!$A$6:$A$205,0))&amp;"","كود غير موجود"))</f>
        <v/>
      </c>
      <c r="H954" s="6">
        <f>IF(C954&amp;""="","",IFERROR(INDEX('المشاريع'!$C$6:$C$205,MATCH(C954&amp;"",'المشاريع'!$A$6:$A$205,0))&amp;"","كود غير موجود"))</f>
        <v/>
      </c>
      <c r="I954" s="20">
        <f>IF(OR(A954&amp;""="",NOT(ISNUMBER(B954)),NOT(ISNUMBER(E954))),"",B954+E954)</f>
        <v/>
      </c>
      <c r="J954" s="18">
        <f>IF(A954&amp;""="","",SUMIFS('المدفوعات'!$C$6:$C$1005,'المدفوعات'!$B$6:$B$1005,A954&amp;""))</f>
        <v/>
      </c>
      <c r="K954" s="18">
        <f>IF(OR(A954&amp;""="",NOT(ISNUMBER(D954))),"",ROUND(D954-J954,2))</f>
        <v/>
      </c>
      <c r="L954" s="6">
        <f>IF(K954="","",IF(K954&lt;=0,"مسددة",IF(AND(ISNUMBER(I954),I954&lt;'الإعدادات'!$B$4),"متأخرة",IF(J954&gt;0,"مدفوعة جزئيًا","مستحقة"))))</f>
        <v/>
      </c>
      <c r="M954" s="21">
        <f>IF(L954="متأخرة",'الإعدادات'!$B$4-I954,"")</f>
        <v/>
      </c>
    </row>
    <row r="955">
      <c r="A955" s="5" t="n"/>
      <c r="B955" s="13" t="n"/>
      <c r="C955" s="5" t="n"/>
      <c r="D955" s="16" t="n"/>
      <c r="E955" s="14" t="n"/>
      <c r="F955" s="5" t="n"/>
      <c r="G955" s="6">
        <f>IF(C955&amp;""="","",IFERROR(INDEX('المشاريع'!$B$6:$B$205,MATCH(C955&amp;"",'المشاريع'!$A$6:$A$205,0))&amp;"","كود غير موجود"))</f>
        <v/>
      </c>
      <c r="H955" s="6">
        <f>IF(C955&amp;""="","",IFERROR(INDEX('المشاريع'!$C$6:$C$205,MATCH(C955&amp;"",'المشاريع'!$A$6:$A$205,0))&amp;"","كود غير موجود"))</f>
        <v/>
      </c>
      <c r="I955" s="20">
        <f>IF(OR(A955&amp;""="",NOT(ISNUMBER(B955)),NOT(ISNUMBER(E955))),"",B955+E955)</f>
        <v/>
      </c>
      <c r="J955" s="18">
        <f>IF(A955&amp;""="","",SUMIFS('المدفوعات'!$C$6:$C$1005,'المدفوعات'!$B$6:$B$1005,A955&amp;""))</f>
        <v/>
      </c>
      <c r="K955" s="18">
        <f>IF(OR(A955&amp;""="",NOT(ISNUMBER(D955))),"",ROUND(D955-J955,2))</f>
        <v/>
      </c>
      <c r="L955" s="6">
        <f>IF(K955="","",IF(K955&lt;=0,"مسددة",IF(AND(ISNUMBER(I955),I955&lt;'الإعدادات'!$B$4),"متأخرة",IF(J955&gt;0,"مدفوعة جزئيًا","مستحقة"))))</f>
        <v/>
      </c>
      <c r="M955" s="21">
        <f>IF(L955="متأخرة",'الإعدادات'!$B$4-I955,"")</f>
        <v/>
      </c>
    </row>
    <row r="956">
      <c r="A956" s="5" t="n"/>
      <c r="B956" s="13" t="n"/>
      <c r="C956" s="5" t="n"/>
      <c r="D956" s="16" t="n"/>
      <c r="E956" s="14" t="n"/>
      <c r="F956" s="5" t="n"/>
      <c r="G956" s="6">
        <f>IF(C956&amp;""="","",IFERROR(INDEX('المشاريع'!$B$6:$B$205,MATCH(C956&amp;"",'المشاريع'!$A$6:$A$205,0))&amp;"","كود غير موجود"))</f>
        <v/>
      </c>
      <c r="H956" s="6">
        <f>IF(C956&amp;""="","",IFERROR(INDEX('المشاريع'!$C$6:$C$205,MATCH(C956&amp;"",'المشاريع'!$A$6:$A$205,0))&amp;"","كود غير موجود"))</f>
        <v/>
      </c>
      <c r="I956" s="20">
        <f>IF(OR(A956&amp;""="",NOT(ISNUMBER(B956)),NOT(ISNUMBER(E956))),"",B956+E956)</f>
        <v/>
      </c>
      <c r="J956" s="18">
        <f>IF(A956&amp;""="","",SUMIFS('المدفوعات'!$C$6:$C$1005,'المدفوعات'!$B$6:$B$1005,A956&amp;""))</f>
        <v/>
      </c>
      <c r="K956" s="18">
        <f>IF(OR(A956&amp;""="",NOT(ISNUMBER(D956))),"",ROUND(D956-J956,2))</f>
        <v/>
      </c>
      <c r="L956" s="6">
        <f>IF(K956="","",IF(K956&lt;=0,"مسددة",IF(AND(ISNUMBER(I956),I956&lt;'الإعدادات'!$B$4),"متأخرة",IF(J956&gt;0,"مدفوعة جزئيًا","مستحقة"))))</f>
        <v/>
      </c>
      <c r="M956" s="21">
        <f>IF(L956="متأخرة",'الإعدادات'!$B$4-I956,"")</f>
        <v/>
      </c>
    </row>
    <row r="957">
      <c r="A957" s="5" t="n"/>
      <c r="B957" s="13" t="n"/>
      <c r="C957" s="5" t="n"/>
      <c r="D957" s="16" t="n"/>
      <c r="E957" s="14" t="n"/>
      <c r="F957" s="5" t="n"/>
      <c r="G957" s="6">
        <f>IF(C957&amp;""="","",IFERROR(INDEX('المشاريع'!$B$6:$B$205,MATCH(C957&amp;"",'المشاريع'!$A$6:$A$205,0))&amp;"","كود غير موجود"))</f>
        <v/>
      </c>
      <c r="H957" s="6">
        <f>IF(C957&amp;""="","",IFERROR(INDEX('المشاريع'!$C$6:$C$205,MATCH(C957&amp;"",'المشاريع'!$A$6:$A$205,0))&amp;"","كود غير موجود"))</f>
        <v/>
      </c>
      <c r="I957" s="20">
        <f>IF(OR(A957&amp;""="",NOT(ISNUMBER(B957)),NOT(ISNUMBER(E957))),"",B957+E957)</f>
        <v/>
      </c>
      <c r="J957" s="18">
        <f>IF(A957&amp;""="","",SUMIFS('المدفوعات'!$C$6:$C$1005,'المدفوعات'!$B$6:$B$1005,A957&amp;""))</f>
        <v/>
      </c>
      <c r="K957" s="18">
        <f>IF(OR(A957&amp;""="",NOT(ISNUMBER(D957))),"",ROUND(D957-J957,2))</f>
        <v/>
      </c>
      <c r="L957" s="6">
        <f>IF(K957="","",IF(K957&lt;=0,"مسددة",IF(AND(ISNUMBER(I957),I957&lt;'الإعدادات'!$B$4),"متأخرة",IF(J957&gt;0,"مدفوعة جزئيًا","مستحقة"))))</f>
        <v/>
      </c>
      <c r="M957" s="21">
        <f>IF(L957="متأخرة",'الإعدادات'!$B$4-I957,"")</f>
        <v/>
      </c>
    </row>
    <row r="958">
      <c r="A958" s="5" t="n"/>
      <c r="B958" s="13" t="n"/>
      <c r="C958" s="5" t="n"/>
      <c r="D958" s="16" t="n"/>
      <c r="E958" s="14" t="n"/>
      <c r="F958" s="5" t="n"/>
      <c r="G958" s="6">
        <f>IF(C958&amp;""="","",IFERROR(INDEX('المشاريع'!$B$6:$B$205,MATCH(C958&amp;"",'المشاريع'!$A$6:$A$205,0))&amp;"","كود غير موجود"))</f>
        <v/>
      </c>
      <c r="H958" s="6">
        <f>IF(C958&amp;""="","",IFERROR(INDEX('المشاريع'!$C$6:$C$205,MATCH(C958&amp;"",'المشاريع'!$A$6:$A$205,0))&amp;"","كود غير موجود"))</f>
        <v/>
      </c>
      <c r="I958" s="20">
        <f>IF(OR(A958&amp;""="",NOT(ISNUMBER(B958)),NOT(ISNUMBER(E958))),"",B958+E958)</f>
        <v/>
      </c>
      <c r="J958" s="18">
        <f>IF(A958&amp;""="","",SUMIFS('المدفوعات'!$C$6:$C$1005,'المدفوعات'!$B$6:$B$1005,A958&amp;""))</f>
        <v/>
      </c>
      <c r="K958" s="18">
        <f>IF(OR(A958&amp;""="",NOT(ISNUMBER(D958))),"",ROUND(D958-J958,2))</f>
        <v/>
      </c>
      <c r="L958" s="6">
        <f>IF(K958="","",IF(K958&lt;=0,"مسددة",IF(AND(ISNUMBER(I958),I958&lt;'الإعدادات'!$B$4),"متأخرة",IF(J958&gt;0,"مدفوعة جزئيًا","مستحقة"))))</f>
        <v/>
      </c>
      <c r="M958" s="21">
        <f>IF(L958="متأخرة",'الإعدادات'!$B$4-I958,"")</f>
        <v/>
      </c>
    </row>
    <row r="959">
      <c r="A959" s="5" t="n"/>
      <c r="B959" s="13" t="n"/>
      <c r="C959" s="5" t="n"/>
      <c r="D959" s="16" t="n"/>
      <c r="E959" s="14" t="n"/>
      <c r="F959" s="5" t="n"/>
      <c r="G959" s="6">
        <f>IF(C959&amp;""="","",IFERROR(INDEX('المشاريع'!$B$6:$B$205,MATCH(C959&amp;"",'المشاريع'!$A$6:$A$205,0))&amp;"","كود غير موجود"))</f>
        <v/>
      </c>
      <c r="H959" s="6">
        <f>IF(C959&amp;""="","",IFERROR(INDEX('المشاريع'!$C$6:$C$205,MATCH(C959&amp;"",'المشاريع'!$A$6:$A$205,0))&amp;"","كود غير موجود"))</f>
        <v/>
      </c>
      <c r="I959" s="20">
        <f>IF(OR(A959&amp;""="",NOT(ISNUMBER(B959)),NOT(ISNUMBER(E959))),"",B959+E959)</f>
        <v/>
      </c>
      <c r="J959" s="18">
        <f>IF(A959&amp;""="","",SUMIFS('المدفوعات'!$C$6:$C$1005,'المدفوعات'!$B$6:$B$1005,A959&amp;""))</f>
        <v/>
      </c>
      <c r="K959" s="18">
        <f>IF(OR(A959&amp;""="",NOT(ISNUMBER(D959))),"",ROUND(D959-J959,2))</f>
        <v/>
      </c>
      <c r="L959" s="6">
        <f>IF(K959="","",IF(K959&lt;=0,"مسددة",IF(AND(ISNUMBER(I959),I959&lt;'الإعدادات'!$B$4),"متأخرة",IF(J959&gt;0,"مدفوعة جزئيًا","مستحقة"))))</f>
        <v/>
      </c>
      <c r="M959" s="21">
        <f>IF(L959="متأخرة",'الإعدادات'!$B$4-I959,"")</f>
        <v/>
      </c>
    </row>
    <row r="960">
      <c r="A960" s="5" t="n"/>
      <c r="B960" s="13" t="n"/>
      <c r="C960" s="5" t="n"/>
      <c r="D960" s="16" t="n"/>
      <c r="E960" s="14" t="n"/>
      <c r="F960" s="5" t="n"/>
      <c r="G960" s="6">
        <f>IF(C960&amp;""="","",IFERROR(INDEX('المشاريع'!$B$6:$B$205,MATCH(C960&amp;"",'المشاريع'!$A$6:$A$205,0))&amp;"","كود غير موجود"))</f>
        <v/>
      </c>
      <c r="H960" s="6">
        <f>IF(C960&amp;""="","",IFERROR(INDEX('المشاريع'!$C$6:$C$205,MATCH(C960&amp;"",'المشاريع'!$A$6:$A$205,0))&amp;"","كود غير موجود"))</f>
        <v/>
      </c>
      <c r="I960" s="20">
        <f>IF(OR(A960&amp;""="",NOT(ISNUMBER(B960)),NOT(ISNUMBER(E960))),"",B960+E960)</f>
        <v/>
      </c>
      <c r="J960" s="18">
        <f>IF(A960&amp;""="","",SUMIFS('المدفوعات'!$C$6:$C$1005,'المدفوعات'!$B$6:$B$1005,A960&amp;""))</f>
        <v/>
      </c>
      <c r="K960" s="18">
        <f>IF(OR(A960&amp;""="",NOT(ISNUMBER(D960))),"",ROUND(D960-J960,2))</f>
        <v/>
      </c>
      <c r="L960" s="6">
        <f>IF(K960="","",IF(K960&lt;=0,"مسددة",IF(AND(ISNUMBER(I960),I960&lt;'الإعدادات'!$B$4),"متأخرة",IF(J960&gt;0,"مدفوعة جزئيًا","مستحقة"))))</f>
        <v/>
      </c>
      <c r="M960" s="21">
        <f>IF(L960="متأخرة",'الإعدادات'!$B$4-I960,"")</f>
        <v/>
      </c>
    </row>
    <row r="961">
      <c r="A961" s="5" t="n"/>
      <c r="B961" s="13" t="n"/>
      <c r="C961" s="5" t="n"/>
      <c r="D961" s="16" t="n"/>
      <c r="E961" s="14" t="n"/>
      <c r="F961" s="5" t="n"/>
      <c r="G961" s="6">
        <f>IF(C961&amp;""="","",IFERROR(INDEX('المشاريع'!$B$6:$B$205,MATCH(C961&amp;"",'المشاريع'!$A$6:$A$205,0))&amp;"","كود غير موجود"))</f>
        <v/>
      </c>
      <c r="H961" s="6">
        <f>IF(C961&amp;""="","",IFERROR(INDEX('المشاريع'!$C$6:$C$205,MATCH(C961&amp;"",'المشاريع'!$A$6:$A$205,0))&amp;"","كود غير موجود"))</f>
        <v/>
      </c>
      <c r="I961" s="20">
        <f>IF(OR(A961&amp;""="",NOT(ISNUMBER(B961)),NOT(ISNUMBER(E961))),"",B961+E961)</f>
        <v/>
      </c>
      <c r="J961" s="18">
        <f>IF(A961&amp;""="","",SUMIFS('المدفوعات'!$C$6:$C$1005,'المدفوعات'!$B$6:$B$1005,A961&amp;""))</f>
        <v/>
      </c>
      <c r="K961" s="18">
        <f>IF(OR(A961&amp;""="",NOT(ISNUMBER(D961))),"",ROUND(D961-J961,2))</f>
        <v/>
      </c>
      <c r="L961" s="6">
        <f>IF(K961="","",IF(K961&lt;=0,"مسددة",IF(AND(ISNUMBER(I961),I961&lt;'الإعدادات'!$B$4),"متأخرة",IF(J961&gt;0,"مدفوعة جزئيًا","مستحقة"))))</f>
        <v/>
      </c>
      <c r="M961" s="21">
        <f>IF(L961="متأخرة",'الإعدادات'!$B$4-I961,"")</f>
        <v/>
      </c>
    </row>
    <row r="962">
      <c r="A962" s="5" t="n"/>
      <c r="B962" s="13" t="n"/>
      <c r="C962" s="5" t="n"/>
      <c r="D962" s="16" t="n"/>
      <c r="E962" s="14" t="n"/>
      <c r="F962" s="5" t="n"/>
      <c r="G962" s="6">
        <f>IF(C962&amp;""="","",IFERROR(INDEX('المشاريع'!$B$6:$B$205,MATCH(C962&amp;"",'المشاريع'!$A$6:$A$205,0))&amp;"","كود غير موجود"))</f>
        <v/>
      </c>
      <c r="H962" s="6">
        <f>IF(C962&amp;""="","",IFERROR(INDEX('المشاريع'!$C$6:$C$205,MATCH(C962&amp;"",'المشاريع'!$A$6:$A$205,0))&amp;"","كود غير موجود"))</f>
        <v/>
      </c>
      <c r="I962" s="20">
        <f>IF(OR(A962&amp;""="",NOT(ISNUMBER(B962)),NOT(ISNUMBER(E962))),"",B962+E962)</f>
        <v/>
      </c>
      <c r="J962" s="18">
        <f>IF(A962&amp;""="","",SUMIFS('المدفوعات'!$C$6:$C$1005,'المدفوعات'!$B$6:$B$1005,A962&amp;""))</f>
        <v/>
      </c>
      <c r="K962" s="18">
        <f>IF(OR(A962&amp;""="",NOT(ISNUMBER(D962))),"",ROUND(D962-J962,2))</f>
        <v/>
      </c>
      <c r="L962" s="6">
        <f>IF(K962="","",IF(K962&lt;=0,"مسددة",IF(AND(ISNUMBER(I962),I962&lt;'الإعدادات'!$B$4),"متأخرة",IF(J962&gt;0,"مدفوعة جزئيًا","مستحقة"))))</f>
        <v/>
      </c>
      <c r="M962" s="21">
        <f>IF(L962="متأخرة",'الإعدادات'!$B$4-I962,"")</f>
        <v/>
      </c>
    </row>
    <row r="963">
      <c r="A963" s="5" t="n"/>
      <c r="B963" s="13" t="n"/>
      <c r="C963" s="5" t="n"/>
      <c r="D963" s="16" t="n"/>
      <c r="E963" s="14" t="n"/>
      <c r="F963" s="5" t="n"/>
      <c r="G963" s="6">
        <f>IF(C963&amp;""="","",IFERROR(INDEX('المشاريع'!$B$6:$B$205,MATCH(C963&amp;"",'المشاريع'!$A$6:$A$205,0))&amp;"","كود غير موجود"))</f>
        <v/>
      </c>
      <c r="H963" s="6">
        <f>IF(C963&amp;""="","",IFERROR(INDEX('المشاريع'!$C$6:$C$205,MATCH(C963&amp;"",'المشاريع'!$A$6:$A$205,0))&amp;"","كود غير موجود"))</f>
        <v/>
      </c>
      <c r="I963" s="20">
        <f>IF(OR(A963&amp;""="",NOT(ISNUMBER(B963)),NOT(ISNUMBER(E963))),"",B963+E963)</f>
        <v/>
      </c>
      <c r="J963" s="18">
        <f>IF(A963&amp;""="","",SUMIFS('المدفوعات'!$C$6:$C$1005,'المدفوعات'!$B$6:$B$1005,A963&amp;""))</f>
        <v/>
      </c>
      <c r="K963" s="18">
        <f>IF(OR(A963&amp;""="",NOT(ISNUMBER(D963))),"",ROUND(D963-J963,2))</f>
        <v/>
      </c>
      <c r="L963" s="6">
        <f>IF(K963="","",IF(K963&lt;=0,"مسددة",IF(AND(ISNUMBER(I963),I963&lt;'الإعدادات'!$B$4),"متأخرة",IF(J963&gt;0,"مدفوعة جزئيًا","مستحقة"))))</f>
        <v/>
      </c>
      <c r="M963" s="21">
        <f>IF(L963="متأخرة",'الإعدادات'!$B$4-I963,"")</f>
        <v/>
      </c>
    </row>
    <row r="964">
      <c r="A964" s="5" t="n"/>
      <c r="B964" s="13" t="n"/>
      <c r="C964" s="5" t="n"/>
      <c r="D964" s="16" t="n"/>
      <c r="E964" s="14" t="n"/>
      <c r="F964" s="5" t="n"/>
      <c r="G964" s="6">
        <f>IF(C964&amp;""="","",IFERROR(INDEX('المشاريع'!$B$6:$B$205,MATCH(C964&amp;"",'المشاريع'!$A$6:$A$205,0))&amp;"","كود غير موجود"))</f>
        <v/>
      </c>
      <c r="H964" s="6">
        <f>IF(C964&amp;""="","",IFERROR(INDEX('المشاريع'!$C$6:$C$205,MATCH(C964&amp;"",'المشاريع'!$A$6:$A$205,0))&amp;"","كود غير موجود"))</f>
        <v/>
      </c>
      <c r="I964" s="20">
        <f>IF(OR(A964&amp;""="",NOT(ISNUMBER(B964)),NOT(ISNUMBER(E964))),"",B964+E964)</f>
        <v/>
      </c>
      <c r="J964" s="18">
        <f>IF(A964&amp;""="","",SUMIFS('المدفوعات'!$C$6:$C$1005,'المدفوعات'!$B$6:$B$1005,A964&amp;""))</f>
        <v/>
      </c>
      <c r="K964" s="18">
        <f>IF(OR(A964&amp;""="",NOT(ISNUMBER(D964))),"",ROUND(D964-J964,2))</f>
        <v/>
      </c>
      <c r="L964" s="6">
        <f>IF(K964="","",IF(K964&lt;=0,"مسددة",IF(AND(ISNUMBER(I964),I964&lt;'الإعدادات'!$B$4),"متأخرة",IF(J964&gt;0,"مدفوعة جزئيًا","مستحقة"))))</f>
        <v/>
      </c>
      <c r="M964" s="21">
        <f>IF(L964="متأخرة",'الإعدادات'!$B$4-I964,"")</f>
        <v/>
      </c>
    </row>
    <row r="965">
      <c r="A965" s="5" t="n"/>
      <c r="B965" s="13" t="n"/>
      <c r="C965" s="5" t="n"/>
      <c r="D965" s="16" t="n"/>
      <c r="E965" s="14" t="n"/>
      <c r="F965" s="5" t="n"/>
      <c r="G965" s="6">
        <f>IF(C965&amp;""="","",IFERROR(INDEX('المشاريع'!$B$6:$B$205,MATCH(C965&amp;"",'المشاريع'!$A$6:$A$205,0))&amp;"","كود غير موجود"))</f>
        <v/>
      </c>
      <c r="H965" s="6">
        <f>IF(C965&amp;""="","",IFERROR(INDEX('المشاريع'!$C$6:$C$205,MATCH(C965&amp;"",'المشاريع'!$A$6:$A$205,0))&amp;"","كود غير موجود"))</f>
        <v/>
      </c>
      <c r="I965" s="20">
        <f>IF(OR(A965&amp;""="",NOT(ISNUMBER(B965)),NOT(ISNUMBER(E965))),"",B965+E965)</f>
        <v/>
      </c>
      <c r="J965" s="18">
        <f>IF(A965&amp;""="","",SUMIFS('المدفوعات'!$C$6:$C$1005,'المدفوعات'!$B$6:$B$1005,A965&amp;""))</f>
        <v/>
      </c>
      <c r="K965" s="18">
        <f>IF(OR(A965&amp;""="",NOT(ISNUMBER(D965))),"",ROUND(D965-J965,2))</f>
        <v/>
      </c>
      <c r="L965" s="6">
        <f>IF(K965="","",IF(K965&lt;=0,"مسددة",IF(AND(ISNUMBER(I965),I965&lt;'الإعدادات'!$B$4),"متأخرة",IF(J965&gt;0,"مدفوعة جزئيًا","مستحقة"))))</f>
        <v/>
      </c>
      <c r="M965" s="21">
        <f>IF(L965="متأخرة",'الإعدادات'!$B$4-I965,"")</f>
        <v/>
      </c>
    </row>
    <row r="966">
      <c r="A966" s="5" t="n"/>
      <c r="B966" s="13" t="n"/>
      <c r="C966" s="5" t="n"/>
      <c r="D966" s="16" t="n"/>
      <c r="E966" s="14" t="n"/>
      <c r="F966" s="5" t="n"/>
      <c r="G966" s="6">
        <f>IF(C966&amp;""="","",IFERROR(INDEX('المشاريع'!$B$6:$B$205,MATCH(C966&amp;"",'المشاريع'!$A$6:$A$205,0))&amp;"","كود غير موجود"))</f>
        <v/>
      </c>
      <c r="H966" s="6">
        <f>IF(C966&amp;""="","",IFERROR(INDEX('المشاريع'!$C$6:$C$205,MATCH(C966&amp;"",'المشاريع'!$A$6:$A$205,0))&amp;"","كود غير موجود"))</f>
        <v/>
      </c>
      <c r="I966" s="20">
        <f>IF(OR(A966&amp;""="",NOT(ISNUMBER(B966)),NOT(ISNUMBER(E966))),"",B966+E966)</f>
        <v/>
      </c>
      <c r="J966" s="18">
        <f>IF(A966&amp;""="","",SUMIFS('المدفوعات'!$C$6:$C$1005,'المدفوعات'!$B$6:$B$1005,A966&amp;""))</f>
        <v/>
      </c>
      <c r="K966" s="18">
        <f>IF(OR(A966&amp;""="",NOT(ISNUMBER(D966))),"",ROUND(D966-J966,2))</f>
        <v/>
      </c>
      <c r="L966" s="6">
        <f>IF(K966="","",IF(K966&lt;=0,"مسددة",IF(AND(ISNUMBER(I966),I966&lt;'الإعدادات'!$B$4),"متأخرة",IF(J966&gt;0,"مدفوعة جزئيًا","مستحقة"))))</f>
        <v/>
      </c>
      <c r="M966" s="21">
        <f>IF(L966="متأخرة",'الإعدادات'!$B$4-I966,"")</f>
        <v/>
      </c>
    </row>
    <row r="967">
      <c r="A967" s="5" t="n"/>
      <c r="B967" s="13" t="n"/>
      <c r="C967" s="5" t="n"/>
      <c r="D967" s="16" t="n"/>
      <c r="E967" s="14" t="n"/>
      <c r="F967" s="5" t="n"/>
      <c r="G967" s="6">
        <f>IF(C967&amp;""="","",IFERROR(INDEX('المشاريع'!$B$6:$B$205,MATCH(C967&amp;"",'المشاريع'!$A$6:$A$205,0))&amp;"","كود غير موجود"))</f>
        <v/>
      </c>
      <c r="H967" s="6">
        <f>IF(C967&amp;""="","",IFERROR(INDEX('المشاريع'!$C$6:$C$205,MATCH(C967&amp;"",'المشاريع'!$A$6:$A$205,0))&amp;"","كود غير موجود"))</f>
        <v/>
      </c>
      <c r="I967" s="20">
        <f>IF(OR(A967&amp;""="",NOT(ISNUMBER(B967)),NOT(ISNUMBER(E967))),"",B967+E967)</f>
        <v/>
      </c>
      <c r="J967" s="18">
        <f>IF(A967&amp;""="","",SUMIFS('المدفوعات'!$C$6:$C$1005,'المدفوعات'!$B$6:$B$1005,A967&amp;""))</f>
        <v/>
      </c>
      <c r="K967" s="18">
        <f>IF(OR(A967&amp;""="",NOT(ISNUMBER(D967))),"",ROUND(D967-J967,2))</f>
        <v/>
      </c>
      <c r="L967" s="6">
        <f>IF(K967="","",IF(K967&lt;=0,"مسددة",IF(AND(ISNUMBER(I967),I967&lt;'الإعدادات'!$B$4),"متأخرة",IF(J967&gt;0,"مدفوعة جزئيًا","مستحقة"))))</f>
        <v/>
      </c>
      <c r="M967" s="21">
        <f>IF(L967="متأخرة",'الإعدادات'!$B$4-I967,"")</f>
        <v/>
      </c>
    </row>
    <row r="968">
      <c r="A968" s="5" t="n"/>
      <c r="B968" s="13" t="n"/>
      <c r="C968" s="5" t="n"/>
      <c r="D968" s="16" t="n"/>
      <c r="E968" s="14" t="n"/>
      <c r="F968" s="5" t="n"/>
      <c r="G968" s="6">
        <f>IF(C968&amp;""="","",IFERROR(INDEX('المشاريع'!$B$6:$B$205,MATCH(C968&amp;"",'المشاريع'!$A$6:$A$205,0))&amp;"","كود غير موجود"))</f>
        <v/>
      </c>
      <c r="H968" s="6">
        <f>IF(C968&amp;""="","",IFERROR(INDEX('المشاريع'!$C$6:$C$205,MATCH(C968&amp;"",'المشاريع'!$A$6:$A$205,0))&amp;"","كود غير موجود"))</f>
        <v/>
      </c>
      <c r="I968" s="20">
        <f>IF(OR(A968&amp;""="",NOT(ISNUMBER(B968)),NOT(ISNUMBER(E968))),"",B968+E968)</f>
        <v/>
      </c>
      <c r="J968" s="18">
        <f>IF(A968&amp;""="","",SUMIFS('المدفوعات'!$C$6:$C$1005,'المدفوعات'!$B$6:$B$1005,A968&amp;""))</f>
        <v/>
      </c>
      <c r="K968" s="18">
        <f>IF(OR(A968&amp;""="",NOT(ISNUMBER(D968))),"",ROUND(D968-J968,2))</f>
        <v/>
      </c>
      <c r="L968" s="6">
        <f>IF(K968="","",IF(K968&lt;=0,"مسددة",IF(AND(ISNUMBER(I968),I968&lt;'الإعدادات'!$B$4),"متأخرة",IF(J968&gt;0,"مدفوعة جزئيًا","مستحقة"))))</f>
        <v/>
      </c>
      <c r="M968" s="21">
        <f>IF(L968="متأخرة",'الإعدادات'!$B$4-I968,"")</f>
        <v/>
      </c>
    </row>
    <row r="969">
      <c r="A969" s="5" t="n"/>
      <c r="B969" s="13" t="n"/>
      <c r="C969" s="5" t="n"/>
      <c r="D969" s="16" t="n"/>
      <c r="E969" s="14" t="n"/>
      <c r="F969" s="5" t="n"/>
      <c r="G969" s="6">
        <f>IF(C969&amp;""="","",IFERROR(INDEX('المشاريع'!$B$6:$B$205,MATCH(C969&amp;"",'المشاريع'!$A$6:$A$205,0))&amp;"","كود غير موجود"))</f>
        <v/>
      </c>
      <c r="H969" s="6">
        <f>IF(C969&amp;""="","",IFERROR(INDEX('المشاريع'!$C$6:$C$205,MATCH(C969&amp;"",'المشاريع'!$A$6:$A$205,0))&amp;"","كود غير موجود"))</f>
        <v/>
      </c>
      <c r="I969" s="20">
        <f>IF(OR(A969&amp;""="",NOT(ISNUMBER(B969)),NOT(ISNUMBER(E969))),"",B969+E969)</f>
        <v/>
      </c>
      <c r="J969" s="18">
        <f>IF(A969&amp;""="","",SUMIFS('المدفوعات'!$C$6:$C$1005,'المدفوعات'!$B$6:$B$1005,A969&amp;""))</f>
        <v/>
      </c>
      <c r="K969" s="18">
        <f>IF(OR(A969&amp;""="",NOT(ISNUMBER(D969))),"",ROUND(D969-J969,2))</f>
        <v/>
      </c>
      <c r="L969" s="6">
        <f>IF(K969="","",IF(K969&lt;=0,"مسددة",IF(AND(ISNUMBER(I969),I969&lt;'الإعدادات'!$B$4),"متأخرة",IF(J969&gt;0,"مدفوعة جزئيًا","مستحقة"))))</f>
        <v/>
      </c>
      <c r="M969" s="21">
        <f>IF(L969="متأخرة",'الإعدادات'!$B$4-I969,"")</f>
        <v/>
      </c>
    </row>
    <row r="970">
      <c r="A970" s="5" t="n"/>
      <c r="B970" s="13" t="n"/>
      <c r="C970" s="5" t="n"/>
      <c r="D970" s="16" t="n"/>
      <c r="E970" s="14" t="n"/>
      <c r="F970" s="5" t="n"/>
      <c r="G970" s="6">
        <f>IF(C970&amp;""="","",IFERROR(INDEX('المشاريع'!$B$6:$B$205,MATCH(C970&amp;"",'المشاريع'!$A$6:$A$205,0))&amp;"","كود غير موجود"))</f>
        <v/>
      </c>
      <c r="H970" s="6">
        <f>IF(C970&amp;""="","",IFERROR(INDEX('المشاريع'!$C$6:$C$205,MATCH(C970&amp;"",'المشاريع'!$A$6:$A$205,0))&amp;"","كود غير موجود"))</f>
        <v/>
      </c>
      <c r="I970" s="20">
        <f>IF(OR(A970&amp;""="",NOT(ISNUMBER(B970)),NOT(ISNUMBER(E970))),"",B970+E970)</f>
        <v/>
      </c>
      <c r="J970" s="18">
        <f>IF(A970&amp;""="","",SUMIFS('المدفوعات'!$C$6:$C$1005,'المدفوعات'!$B$6:$B$1005,A970&amp;""))</f>
        <v/>
      </c>
      <c r="K970" s="18">
        <f>IF(OR(A970&amp;""="",NOT(ISNUMBER(D970))),"",ROUND(D970-J970,2))</f>
        <v/>
      </c>
      <c r="L970" s="6">
        <f>IF(K970="","",IF(K970&lt;=0,"مسددة",IF(AND(ISNUMBER(I970),I970&lt;'الإعدادات'!$B$4),"متأخرة",IF(J970&gt;0,"مدفوعة جزئيًا","مستحقة"))))</f>
        <v/>
      </c>
      <c r="M970" s="21">
        <f>IF(L970="متأخرة",'الإعدادات'!$B$4-I970,"")</f>
        <v/>
      </c>
    </row>
    <row r="971">
      <c r="A971" s="5" t="n"/>
      <c r="B971" s="13" t="n"/>
      <c r="C971" s="5" t="n"/>
      <c r="D971" s="16" t="n"/>
      <c r="E971" s="14" t="n"/>
      <c r="F971" s="5" t="n"/>
      <c r="G971" s="6">
        <f>IF(C971&amp;""="","",IFERROR(INDEX('المشاريع'!$B$6:$B$205,MATCH(C971&amp;"",'المشاريع'!$A$6:$A$205,0))&amp;"","كود غير موجود"))</f>
        <v/>
      </c>
      <c r="H971" s="6">
        <f>IF(C971&amp;""="","",IFERROR(INDEX('المشاريع'!$C$6:$C$205,MATCH(C971&amp;"",'المشاريع'!$A$6:$A$205,0))&amp;"","كود غير موجود"))</f>
        <v/>
      </c>
      <c r="I971" s="20">
        <f>IF(OR(A971&amp;""="",NOT(ISNUMBER(B971)),NOT(ISNUMBER(E971))),"",B971+E971)</f>
        <v/>
      </c>
      <c r="J971" s="18">
        <f>IF(A971&amp;""="","",SUMIFS('المدفوعات'!$C$6:$C$1005,'المدفوعات'!$B$6:$B$1005,A971&amp;""))</f>
        <v/>
      </c>
      <c r="K971" s="18">
        <f>IF(OR(A971&amp;""="",NOT(ISNUMBER(D971))),"",ROUND(D971-J971,2))</f>
        <v/>
      </c>
      <c r="L971" s="6">
        <f>IF(K971="","",IF(K971&lt;=0,"مسددة",IF(AND(ISNUMBER(I971),I971&lt;'الإعدادات'!$B$4),"متأخرة",IF(J971&gt;0,"مدفوعة جزئيًا","مستحقة"))))</f>
        <v/>
      </c>
      <c r="M971" s="21">
        <f>IF(L971="متأخرة",'الإعدادات'!$B$4-I971,"")</f>
        <v/>
      </c>
    </row>
    <row r="972">
      <c r="A972" s="5" t="n"/>
      <c r="B972" s="13" t="n"/>
      <c r="C972" s="5" t="n"/>
      <c r="D972" s="16" t="n"/>
      <c r="E972" s="14" t="n"/>
      <c r="F972" s="5" t="n"/>
      <c r="G972" s="6">
        <f>IF(C972&amp;""="","",IFERROR(INDEX('المشاريع'!$B$6:$B$205,MATCH(C972&amp;"",'المشاريع'!$A$6:$A$205,0))&amp;"","كود غير موجود"))</f>
        <v/>
      </c>
      <c r="H972" s="6">
        <f>IF(C972&amp;""="","",IFERROR(INDEX('المشاريع'!$C$6:$C$205,MATCH(C972&amp;"",'المشاريع'!$A$6:$A$205,0))&amp;"","كود غير موجود"))</f>
        <v/>
      </c>
      <c r="I972" s="20">
        <f>IF(OR(A972&amp;""="",NOT(ISNUMBER(B972)),NOT(ISNUMBER(E972))),"",B972+E972)</f>
        <v/>
      </c>
      <c r="J972" s="18">
        <f>IF(A972&amp;""="","",SUMIFS('المدفوعات'!$C$6:$C$1005,'المدفوعات'!$B$6:$B$1005,A972&amp;""))</f>
        <v/>
      </c>
      <c r="K972" s="18">
        <f>IF(OR(A972&amp;""="",NOT(ISNUMBER(D972))),"",ROUND(D972-J972,2))</f>
        <v/>
      </c>
      <c r="L972" s="6">
        <f>IF(K972="","",IF(K972&lt;=0,"مسددة",IF(AND(ISNUMBER(I972),I972&lt;'الإعدادات'!$B$4),"متأخرة",IF(J972&gt;0,"مدفوعة جزئيًا","مستحقة"))))</f>
        <v/>
      </c>
      <c r="M972" s="21">
        <f>IF(L972="متأخرة",'الإعدادات'!$B$4-I972,"")</f>
        <v/>
      </c>
    </row>
    <row r="973">
      <c r="A973" s="5" t="n"/>
      <c r="B973" s="13" t="n"/>
      <c r="C973" s="5" t="n"/>
      <c r="D973" s="16" t="n"/>
      <c r="E973" s="14" t="n"/>
      <c r="F973" s="5" t="n"/>
      <c r="G973" s="6">
        <f>IF(C973&amp;""="","",IFERROR(INDEX('المشاريع'!$B$6:$B$205,MATCH(C973&amp;"",'المشاريع'!$A$6:$A$205,0))&amp;"","كود غير موجود"))</f>
        <v/>
      </c>
      <c r="H973" s="6">
        <f>IF(C973&amp;""="","",IFERROR(INDEX('المشاريع'!$C$6:$C$205,MATCH(C973&amp;"",'المشاريع'!$A$6:$A$205,0))&amp;"","كود غير موجود"))</f>
        <v/>
      </c>
      <c r="I973" s="20">
        <f>IF(OR(A973&amp;""="",NOT(ISNUMBER(B973)),NOT(ISNUMBER(E973))),"",B973+E973)</f>
        <v/>
      </c>
      <c r="J973" s="18">
        <f>IF(A973&amp;""="","",SUMIFS('المدفوعات'!$C$6:$C$1005,'المدفوعات'!$B$6:$B$1005,A973&amp;""))</f>
        <v/>
      </c>
      <c r="K973" s="18">
        <f>IF(OR(A973&amp;""="",NOT(ISNUMBER(D973))),"",ROUND(D973-J973,2))</f>
        <v/>
      </c>
      <c r="L973" s="6">
        <f>IF(K973="","",IF(K973&lt;=0,"مسددة",IF(AND(ISNUMBER(I973),I973&lt;'الإعدادات'!$B$4),"متأخرة",IF(J973&gt;0,"مدفوعة جزئيًا","مستحقة"))))</f>
        <v/>
      </c>
      <c r="M973" s="21">
        <f>IF(L973="متأخرة",'الإعدادات'!$B$4-I973,"")</f>
        <v/>
      </c>
    </row>
    <row r="974">
      <c r="A974" s="5" t="n"/>
      <c r="B974" s="13" t="n"/>
      <c r="C974" s="5" t="n"/>
      <c r="D974" s="16" t="n"/>
      <c r="E974" s="14" t="n"/>
      <c r="F974" s="5" t="n"/>
      <c r="G974" s="6">
        <f>IF(C974&amp;""="","",IFERROR(INDEX('المشاريع'!$B$6:$B$205,MATCH(C974&amp;"",'المشاريع'!$A$6:$A$205,0))&amp;"","كود غير موجود"))</f>
        <v/>
      </c>
      <c r="H974" s="6">
        <f>IF(C974&amp;""="","",IFERROR(INDEX('المشاريع'!$C$6:$C$205,MATCH(C974&amp;"",'المشاريع'!$A$6:$A$205,0))&amp;"","كود غير موجود"))</f>
        <v/>
      </c>
      <c r="I974" s="20">
        <f>IF(OR(A974&amp;""="",NOT(ISNUMBER(B974)),NOT(ISNUMBER(E974))),"",B974+E974)</f>
        <v/>
      </c>
      <c r="J974" s="18">
        <f>IF(A974&amp;""="","",SUMIFS('المدفوعات'!$C$6:$C$1005,'المدفوعات'!$B$6:$B$1005,A974&amp;""))</f>
        <v/>
      </c>
      <c r="K974" s="18">
        <f>IF(OR(A974&amp;""="",NOT(ISNUMBER(D974))),"",ROUND(D974-J974,2))</f>
        <v/>
      </c>
      <c r="L974" s="6">
        <f>IF(K974="","",IF(K974&lt;=0,"مسددة",IF(AND(ISNUMBER(I974),I974&lt;'الإعدادات'!$B$4),"متأخرة",IF(J974&gt;0,"مدفوعة جزئيًا","مستحقة"))))</f>
        <v/>
      </c>
      <c r="M974" s="21">
        <f>IF(L974="متأخرة",'الإعدادات'!$B$4-I974,"")</f>
        <v/>
      </c>
    </row>
    <row r="975">
      <c r="A975" s="5" t="n"/>
      <c r="B975" s="13" t="n"/>
      <c r="C975" s="5" t="n"/>
      <c r="D975" s="16" t="n"/>
      <c r="E975" s="14" t="n"/>
      <c r="F975" s="5" t="n"/>
      <c r="G975" s="6">
        <f>IF(C975&amp;""="","",IFERROR(INDEX('المشاريع'!$B$6:$B$205,MATCH(C975&amp;"",'المشاريع'!$A$6:$A$205,0))&amp;"","كود غير موجود"))</f>
        <v/>
      </c>
      <c r="H975" s="6">
        <f>IF(C975&amp;""="","",IFERROR(INDEX('المشاريع'!$C$6:$C$205,MATCH(C975&amp;"",'المشاريع'!$A$6:$A$205,0))&amp;"","كود غير موجود"))</f>
        <v/>
      </c>
      <c r="I975" s="20">
        <f>IF(OR(A975&amp;""="",NOT(ISNUMBER(B975)),NOT(ISNUMBER(E975))),"",B975+E975)</f>
        <v/>
      </c>
      <c r="J975" s="18">
        <f>IF(A975&amp;""="","",SUMIFS('المدفوعات'!$C$6:$C$1005,'المدفوعات'!$B$6:$B$1005,A975&amp;""))</f>
        <v/>
      </c>
      <c r="K975" s="18">
        <f>IF(OR(A975&amp;""="",NOT(ISNUMBER(D975))),"",ROUND(D975-J975,2))</f>
        <v/>
      </c>
      <c r="L975" s="6">
        <f>IF(K975="","",IF(K975&lt;=0,"مسددة",IF(AND(ISNUMBER(I975),I975&lt;'الإعدادات'!$B$4),"متأخرة",IF(J975&gt;0,"مدفوعة جزئيًا","مستحقة"))))</f>
        <v/>
      </c>
      <c r="M975" s="21">
        <f>IF(L975="متأخرة",'الإعدادات'!$B$4-I975,"")</f>
        <v/>
      </c>
    </row>
    <row r="976">
      <c r="A976" s="5" t="n"/>
      <c r="B976" s="13" t="n"/>
      <c r="C976" s="5" t="n"/>
      <c r="D976" s="16" t="n"/>
      <c r="E976" s="14" t="n"/>
      <c r="F976" s="5" t="n"/>
      <c r="G976" s="6">
        <f>IF(C976&amp;""="","",IFERROR(INDEX('المشاريع'!$B$6:$B$205,MATCH(C976&amp;"",'المشاريع'!$A$6:$A$205,0))&amp;"","كود غير موجود"))</f>
        <v/>
      </c>
      <c r="H976" s="6">
        <f>IF(C976&amp;""="","",IFERROR(INDEX('المشاريع'!$C$6:$C$205,MATCH(C976&amp;"",'المشاريع'!$A$6:$A$205,0))&amp;"","كود غير موجود"))</f>
        <v/>
      </c>
      <c r="I976" s="20">
        <f>IF(OR(A976&amp;""="",NOT(ISNUMBER(B976)),NOT(ISNUMBER(E976))),"",B976+E976)</f>
        <v/>
      </c>
      <c r="J976" s="18">
        <f>IF(A976&amp;""="","",SUMIFS('المدفوعات'!$C$6:$C$1005,'المدفوعات'!$B$6:$B$1005,A976&amp;""))</f>
        <v/>
      </c>
      <c r="K976" s="18">
        <f>IF(OR(A976&amp;""="",NOT(ISNUMBER(D976))),"",ROUND(D976-J976,2))</f>
        <v/>
      </c>
      <c r="L976" s="6">
        <f>IF(K976="","",IF(K976&lt;=0,"مسددة",IF(AND(ISNUMBER(I976),I976&lt;'الإعدادات'!$B$4),"متأخرة",IF(J976&gt;0,"مدفوعة جزئيًا","مستحقة"))))</f>
        <v/>
      </c>
      <c r="M976" s="21">
        <f>IF(L976="متأخرة",'الإعدادات'!$B$4-I976,"")</f>
        <v/>
      </c>
    </row>
    <row r="977">
      <c r="A977" s="5" t="n"/>
      <c r="B977" s="13" t="n"/>
      <c r="C977" s="5" t="n"/>
      <c r="D977" s="16" t="n"/>
      <c r="E977" s="14" t="n"/>
      <c r="F977" s="5" t="n"/>
      <c r="G977" s="6">
        <f>IF(C977&amp;""="","",IFERROR(INDEX('المشاريع'!$B$6:$B$205,MATCH(C977&amp;"",'المشاريع'!$A$6:$A$205,0))&amp;"","كود غير موجود"))</f>
        <v/>
      </c>
      <c r="H977" s="6">
        <f>IF(C977&amp;""="","",IFERROR(INDEX('المشاريع'!$C$6:$C$205,MATCH(C977&amp;"",'المشاريع'!$A$6:$A$205,0))&amp;"","كود غير موجود"))</f>
        <v/>
      </c>
      <c r="I977" s="20">
        <f>IF(OR(A977&amp;""="",NOT(ISNUMBER(B977)),NOT(ISNUMBER(E977))),"",B977+E977)</f>
        <v/>
      </c>
      <c r="J977" s="18">
        <f>IF(A977&amp;""="","",SUMIFS('المدفوعات'!$C$6:$C$1005,'المدفوعات'!$B$6:$B$1005,A977&amp;""))</f>
        <v/>
      </c>
      <c r="K977" s="18">
        <f>IF(OR(A977&amp;""="",NOT(ISNUMBER(D977))),"",ROUND(D977-J977,2))</f>
        <v/>
      </c>
      <c r="L977" s="6">
        <f>IF(K977="","",IF(K977&lt;=0,"مسددة",IF(AND(ISNUMBER(I977),I977&lt;'الإعدادات'!$B$4),"متأخرة",IF(J977&gt;0,"مدفوعة جزئيًا","مستحقة"))))</f>
        <v/>
      </c>
      <c r="M977" s="21">
        <f>IF(L977="متأخرة",'الإعدادات'!$B$4-I977,"")</f>
        <v/>
      </c>
    </row>
    <row r="978">
      <c r="A978" s="5" t="n"/>
      <c r="B978" s="13" t="n"/>
      <c r="C978" s="5" t="n"/>
      <c r="D978" s="16" t="n"/>
      <c r="E978" s="14" t="n"/>
      <c r="F978" s="5" t="n"/>
      <c r="G978" s="6">
        <f>IF(C978&amp;""="","",IFERROR(INDEX('المشاريع'!$B$6:$B$205,MATCH(C978&amp;"",'المشاريع'!$A$6:$A$205,0))&amp;"","كود غير موجود"))</f>
        <v/>
      </c>
      <c r="H978" s="6">
        <f>IF(C978&amp;""="","",IFERROR(INDEX('المشاريع'!$C$6:$C$205,MATCH(C978&amp;"",'المشاريع'!$A$6:$A$205,0))&amp;"","كود غير موجود"))</f>
        <v/>
      </c>
      <c r="I978" s="20">
        <f>IF(OR(A978&amp;""="",NOT(ISNUMBER(B978)),NOT(ISNUMBER(E978))),"",B978+E978)</f>
        <v/>
      </c>
      <c r="J978" s="18">
        <f>IF(A978&amp;""="","",SUMIFS('المدفوعات'!$C$6:$C$1005,'المدفوعات'!$B$6:$B$1005,A978&amp;""))</f>
        <v/>
      </c>
      <c r="K978" s="18">
        <f>IF(OR(A978&amp;""="",NOT(ISNUMBER(D978))),"",ROUND(D978-J978,2))</f>
        <v/>
      </c>
      <c r="L978" s="6">
        <f>IF(K978="","",IF(K978&lt;=0,"مسددة",IF(AND(ISNUMBER(I978),I978&lt;'الإعدادات'!$B$4),"متأخرة",IF(J978&gt;0,"مدفوعة جزئيًا","مستحقة"))))</f>
        <v/>
      </c>
      <c r="M978" s="21">
        <f>IF(L978="متأخرة",'الإعدادات'!$B$4-I978,"")</f>
        <v/>
      </c>
    </row>
    <row r="979">
      <c r="A979" s="5" t="n"/>
      <c r="B979" s="13" t="n"/>
      <c r="C979" s="5" t="n"/>
      <c r="D979" s="16" t="n"/>
      <c r="E979" s="14" t="n"/>
      <c r="F979" s="5" t="n"/>
      <c r="G979" s="6">
        <f>IF(C979&amp;""="","",IFERROR(INDEX('المشاريع'!$B$6:$B$205,MATCH(C979&amp;"",'المشاريع'!$A$6:$A$205,0))&amp;"","كود غير موجود"))</f>
        <v/>
      </c>
      <c r="H979" s="6">
        <f>IF(C979&amp;""="","",IFERROR(INDEX('المشاريع'!$C$6:$C$205,MATCH(C979&amp;"",'المشاريع'!$A$6:$A$205,0))&amp;"","كود غير موجود"))</f>
        <v/>
      </c>
      <c r="I979" s="20">
        <f>IF(OR(A979&amp;""="",NOT(ISNUMBER(B979)),NOT(ISNUMBER(E979))),"",B979+E979)</f>
        <v/>
      </c>
      <c r="J979" s="18">
        <f>IF(A979&amp;""="","",SUMIFS('المدفوعات'!$C$6:$C$1005,'المدفوعات'!$B$6:$B$1005,A979&amp;""))</f>
        <v/>
      </c>
      <c r="K979" s="18">
        <f>IF(OR(A979&amp;""="",NOT(ISNUMBER(D979))),"",ROUND(D979-J979,2))</f>
        <v/>
      </c>
      <c r="L979" s="6">
        <f>IF(K979="","",IF(K979&lt;=0,"مسددة",IF(AND(ISNUMBER(I979),I979&lt;'الإعدادات'!$B$4),"متأخرة",IF(J979&gt;0,"مدفوعة جزئيًا","مستحقة"))))</f>
        <v/>
      </c>
      <c r="M979" s="21">
        <f>IF(L979="متأخرة",'الإعدادات'!$B$4-I979,"")</f>
        <v/>
      </c>
    </row>
    <row r="980">
      <c r="A980" s="5" t="n"/>
      <c r="B980" s="13" t="n"/>
      <c r="C980" s="5" t="n"/>
      <c r="D980" s="16" t="n"/>
      <c r="E980" s="14" t="n"/>
      <c r="F980" s="5" t="n"/>
      <c r="G980" s="6">
        <f>IF(C980&amp;""="","",IFERROR(INDEX('المشاريع'!$B$6:$B$205,MATCH(C980&amp;"",'المشاريع'!$A$6:$A$205,0))&amp;"","كود غير موجود"))</f>
        <v/>
      </c>
      <c r="H980" s="6">
        <f>IF(C980&amp;""="","",IFERROR(INDEX('المشاريع'!$C$6:$C$205,MATCH(C980&amp;"",'المشاريع'!$A$6:$A$205,0))&amp;"","كود غير موجود"))</f>
        <v/>
      </c>
      <c r="I980" s="20">
        <f>IF(OR(A980&amp;""="",NOT(ISNUMBER(B980)),NOT(ISNUMBER(E980))),"",B980+E980)</f>
        <v/>
      </c>
      <c r="J980" s="18">
        <f>IF(A980&amp;""="","",SUMIFS('المدفوعات'!$C$6:$C$1005,'المدفوعات'!$B$6:$B$1005,A980&amp;""))</f>
        <v/>
      </c>
      <c r="K980" s="18">
        <f>IF(OR(A980&amp;""="",NOT(ISNUMBER(D980))),"",ROUND(D980-J980,2))</f>
        <v/>
      </c>
      <c r="L980" s="6">
        <f>IF(K980="","",IF(K980&lt;=0,"مسددة",IF(AND(ISNUMBER(I980),I980&lt;'الإعدادات'!$B$4),"متأخرة",IF(J980&gt;0,"مدفوعة جزئيًا","مستحقة"))))</f>
        <v/>
      </c>
      <c r="M980" s="21">
        <f>IF(L980="متأخرة",'الإعدادات'!$B$4-I980,"")</f>
        <v/>
      </c>
    </row>
    <row r="981">
      <c r="A981" s="5" t="n"/>
      <c r="B981" s="13" t="n"/>
      <c r="C981" s="5" t="n"/>
      <c r="D981" s="16" t="n"/>
      <c r="E981" s="14" t="n"/>
      <c r="F981" s="5" t="n"/>
      <c r="G981" s="6">
        <f>IF(C981&amp;""="","",IFERROR(INDEX('المشاريع'!$B$6:$B$205,MATCH(C981&amp;"",'المشاريع'!$A$6:$A$205,0))&amp;"","كود غير موجود"))</f>
        <v/>
      </c>
      <c r="H981" s="6">
        <f>IF(C981&amp;""="","",IFERROR(INDEX('المشاريع'!$C$6:$C$205,MATCH(C981&amp;"",'المشاريع'!$A$6:$A$205,0))&amp;"","كود غير موجود"))</f>
        <v/>
      </c>
      <c r="I981" s="20">
        <f>IF(OR(A981&amp;""="",NOT(ISNUMBER(B981)),NOT(ISNUMBER(E981))),"",B981+E981)</f>
        <v/>
      </c>
      <c r="J981" s="18">
        <f>IF(A981&amp;""="","",SUMIFS('المدفوعات'!$C$6:$C$1005,'المدفوعات'!$B$6:$B$1005,A981&amp;""))</f>
        <v/>
      </c>
      <c r="K981" s="18">
        <f>IF(OR(A981&amp;""="",NOT(ISNUMBER(D981))),"",ROUND(D981-J981,2))</f>
        <v/>
      </c>
      <c r="L981" s="6">
        <f>IF(K981="","",IF(K981&lt;=0,"مسددة",IF(AND(ISNUMBER(I981),I981&lt;'الإعدادات'!$B$4),"متأخرة",IF(J981&gt;0,"مدفوعة جزئيًا","مستحقة"))))</f>
        <v/>
      </c>
      <c r="M981" s="21">
        <f>IF(L981="متأخرة",'الإعدادات'!$B$4-I981,"")</f>
        <v/>
      </c>
    </row>
    <row r="982">
      <c r="A982" s="5" t="n"/>
      <c r="B982" s="13" t="n"/>
      <c r="C982" s="5" t="n"/>
      <c r="D982" s="16" t="n"/>
      <c r="E982" s="14" t="n"/>
      <c r="F982" s="5" t="n"/>
      <c r="G982" s="6">
        <f>IF(C982&amp;""="","",IFERROR(INDEX('المشاريع'!$B$6:$B$205,MATCH(C982&amp;"",'المشاريع'!$A$6:$A$205,0))&amp;"","كود غير موجود"))</f>
        <v/>
      </c>
      <c r="H982" s="6">
        <f>IF(C982&amp;""="","",IFERROR(INDEX('المشاريع'!$C$6:$C$205,MATCH(C982&amp;"",'المشاريع'!$A$6:$A$205,0))&amp;"","كود غير موجود"))</f>
        <v/>
      </c>
      <c r="I982" s="20">
        <f>IF(OR(A982&amp;""="",NOT(ISNUMBER(B982)),NOT(ISNUMBER(E982))),"",B982+E982)</f>
        <v/>
      </c>
      <c r="J982" s="18">
        <f>IF(A982&amp;""="","",SUMIFS('المدفوعات'!$C$6:$C$1005,'المدفوعات'!$B$6:$B$1005,A982&amp;""))</f>
        <v/>
      </c>
      <c r="K982" s="18">
        <f>IF(OR(A982&amp;""="",NOT(ISNUMBER(D982))),"",ROUND(D982-J982,2))</f>
        <v/>
      </c>
      <c r="L982" s="6">
        <f>IF(K982="","",IF(K982&lt;=0,"مسددة",IF(AND(ISNUMBER(I982),I982&lt;'الإعدادات'!$B$4),"متأخرة",IF(J982&gt;0,"مدفوعة جزئيًا","مستحقة"))))</f>
        <v/>
      </c>
      <c r="M982" s="21">
        <f>IF(L982="متأخرة",'الإعدادات'!$B$4-I982,"")</f>
        <v/>
      </c>
    </row>
    <row r="983">
      <c r="A983" s="5" t="n"/>
      <c r="B983" s="13" t="n"/>
      <c r="C983" s="5" t="n"/>
      <c r="D983" s="16" t="n"/>
      <c r="E983" s="14" t="n"/>
      <c r="F983" s="5" t="n"/>
      <c r="G983" s="6">
        <f>IF(C983&amp;""="","",IFERROR(INDEX('المشاريع'!$B$6:$B$205,MATCH(C983&amp;"",'المشاريع'!$A$6:$A$205,0))&amp;"","كود غير موجود"))</f>
        <v/>
      </c>
      <c r="H983" s="6">
        <f>IF(C983&amp;""="","",IFERROR(INDEX('المشاريع'!$C$6:$C$205,MATCH(C983&amp;"",'المشاريع'!$A$6:$A$205,0))&amp;"","كود غير موجود"))</f>
        <v/>
      </c>
      <c r="I983" s="20">
        <f>IF(OR(A983&amp;""="",NOT(ISNUMBER(B983)),NOT(ISNUMBER(E983))),"",B983+E983)</f>
        <v/>
      </c>
      <c r="J983" s="18">
        <f>IF(A983&amp;""="","",SUMIFS('المدفوعات'!$C$6:$C$1005,'المدفوعات'!$B$6:$B$1005,A983&amp;""))</f>
        <v/>
      </c>
      <c r="K983" s="18">
        <f>IF(OR(A983&amp;""="",NOT(ISNUMBER(D983))),"",ROUND(D983-J983,2))</f>
        <v/>
      </c>
      <c r="L983" s="6">
        <f>IF(K983="","",IF(K983&lt;=0,"مسددة",IF(AND(ISNUMBER(I983),I983&lt;'الإعدادات'!$B$4),"متأخرة",IF(J983&gt;0,"مدفوعة جزئيًا","مستحقة"))))</f>
        <v/>
      </c>
      <c r="M983" s="21">
        <f>IF(L983="متأخرة",'الإعدادات'!$B$4-I983,"")</f>
        <v/>
      </c>
    </row>
    <row r="984">
      <c r="A984" s="5" t="n"/>
      <c r="B984" s="13" t="n"/>
      <c r="C984" s="5" t="n"/>
      <c r="D984" s="16" t="n"/>
      <c r="E984" s="14" t="n"/>
      <c r="F984" s="5" t="n"/>
      <c r="G984" s="6">
        <f>IF(C984&amp;""="","",IFERROR(INDEX('المشاريع'!$B$6:$B$205,MATCH(C984&amp;"",'المشاريع'!$A$6:$A$205,0))&amp;"","كود غير موجود"))</f>
        <v/>
      </c>
      <c r="H984" s="6">
        <f>IF(C984&amp;""="","",IFERROR(INDEX('المشاريع'!$C$6:$C$205,MATCH(C984&amp;"",'المشاريع'!$A$6:$A$205,0))&amp;"","كود غير موجود"))</f>
        <v/>
      </c>
      <c r="I984" s="20">
        <f>IF(OR(A984&amp;""="",NOT(ISNUMBER(B984)),NOT(ISNUMBER(E984))),"",B984+E984)</f>
        <v/>
      </c>
      <c r="J984" s="18">
        <f>IF(A984&amp;""="","",SUMIFS('المدفوعات'!$C$6:$C$1005,'المدفوعات'!$B$6:$B$1005,A984&amp;""))</f>
        <v/>
      </c>
      <c r="K984" s="18">
        <f>IF(OR(A984&amp;""="",NOT(ISNUMBER(D984))),"",ROUND(D984-J984,2))</f>
        <v/>
      </c>
      <c r="L984" s="6">
        <f>IF(K984="","",IF(K984&lt;=0,"مسددة",IF(AND(ISNUMBER(I984),I984&lt;'الإعدادات'!$B$4),"متأخرة",IF(J984&gt;0,"مدفوعة جزئيًا","مستحقة"))))</f>
        <v/>
      </c>
      <c r="M984" s="21">
        <f>IF(L984="متأخرة",'الإعدادات'!$B$4-I984,"")</f>
        <v/>
      </c>
    </row>
    <row r="985">
      <c r="A985" s="5" t="n"/>
      <c r="B985" s="13" t="n"/>
      <c r="C985" s="5" t="n"/>
      <c r="D985" s="16" t="n"/>
      <c r="E985" s="14" t="n"/>
      <c r="F985" s="5" t="n"/>
      <c r="G985" s="6">
        <f>IF(C985&amp;""="","",IFERROR(INDEX('المشاريع'!$B$6:$B$205,MATCH(C985&amp;"",'المشاريع'!$A$6:$A$205,0))&amp;"","كود غير موجود"))</f>
        <v/>
      </c>
      <c r="H985" s="6">
        <f>IF(C985&amp;""="","",IFERROR(INDEX('المشاريع'!$C$6:$C$205,MATCH(C985&amp;"",'المشاريع'!$A$6:$A$205,0))&amp;"","كود غير موجود"))</f>
        <v/>
      </c>
      <c r="I985" s="20">
        <f>IF(OR(A985&amp;""="",NOT(ISNUMBER(B985)),NOT(ISNUMBER(E985))),"",B985+E985)</f>
        <v/>
      </c>
      <c r="J985" s="18">
        <f>IF(A985&amp;""="","",SUMIFS('المدفوعات'!$C$6:$C$1005,'المدفوعات'!$B$6:$B$1005,A985&amp;""))</f>
        <v/>
      </c>
      <c r="K985" s="18">
        <f>IF(OR(A985&amp;""="",NOT(ISNUMBER(D985))),"",ROUND(D985-J985,2))</f>
        <v/>
      </c>
      <c r="L985" s="6">
        <f>IF(K985="","",IF(K985&lt;=0,"مسددة",IF(AND(ISNUMBER(I985),I985&lt;'الإعدادات'!$B$4),"متأخرة",IF(J985&gt;0,"مدفوعة جزئيًا","مستحقة"))))</f>
        <v/>
      </c>
      <c r="M985" s="21">
        <f>IF(L985="متأخرة",'الإعدادات'!$B$4-I985,"")</f>
        <v/>
      </c>
    </row>
    <row r="986">
      <c r="A986" s="5" t="n"/>
      <c r="B986" s="13" t="n"/>
      <c r="C986" s="5" t="n"/>
      <c r="D986" s="16" t="n"/>
      <c r="E986" s="14" t="n"/>
      <c r="F986" s="5" t="n"/>
      <c r="G986" s="6">
        <f>IF(C986&amp;""="","",IFERROR(INDEX('المشاريع'!$B$6:$B$205,MATCH(C986&amp;"",'المشاريع'!$A$6:$A$205,0))&amp;"","كود غير موجود"))</f>
        <v/>
      </c>
      <c r="H986" s="6">
        <f>IF(C986&amp;""="","",IFERROR(INDEX('المشاريع'!$C$6:$C$205,MATCH(C986&amp;"",'المشاريع'!$A$6:$A$205,0))&amp;"","كود غير موجود"))</f>
        <v/>
      </c>
      <c r="I986" s="20">
        <f>IF(OR(A986&amp;""="",NOT(ISNUMBER(B986)),NOT(ISNUMBER(E986))),"",B986+E986)</f>
        <v/>
      </c>
      <c r="J986" s="18">
        <f>IF(A986&amp;""="","",SUMIFS('المدفوعات'!$C$6:$C$1005,'المدفوعات'!$B$6:$B$1005,A986&amp;""))</f>
        <v/>
      </c>
      <c r="K986" s="18">
        <f>IF(OR(A986&amp;""="",NOT(ISNUMBER(D986))),"",ROUND(D986-J986,2))</f>
        <v/>
      </c>
      <c r="L986" s="6">
        <f>IF(K986="","",IF(K986&lt;=0,"مسددة",IF(AND(ISNUMBER(I986),I986&lt;'الإعدادات'!$B$4),"متأخرة",IF(J986&gt;0,"مدفوعة جزئيًا","مستحقة"))))</f>
        <v/>
      </c>
      <c r="M986" s="21">
        <f>IF(L986="متأخرة",'الإعدادات'!$B$4-I986,"")</f>
        <v/>
      </c>
    </row>
    <row r="987">
      <c r="A987" s="5" t="n"/>
      <c r="B987" s="13" t="n"/>
      <c r="C987" s="5" t="n"/>
      <c r="D987" s="16" t="n"/>
      <c r="E987" s="14" t="n"/>
      <c r="F987" s="5" t="n"/>
      <c r="G987" s="6">
        <f>IF(C987&amp;""="","",IFERROR(INDEX('المشاريع'!$B$6:$B$205,MATCH(C987&amp;"",'المشاريع'!$A$6:$A$205,0))&amp;"","كود غير موجود"))</f>
        <v/>
      </c>
      <c r="H987" s="6">
        <f>IF(C987&amp;""="","",IFERROR(INDEX('المشاريع'!$C$6:$C$205,MATCH(C987&amp;"",'المشاريع'!$A$6:$A$205,0))&amp;"","كود غير موجود"))</f>
        <v/>
      </c>
      <c r="I987" s="20">
        <f>IF(OR(A987&amp;""="",NOT(ISNUMBER(B987)),NOT(ISNUMBER(E987))),"",B987+E987)</f>
        <v/>
      </c>
      <c r="J987" s="18">
        <f>IF(A987&amp;""="","",SUMIFS('المدفوعات'!$C$6:$C$1005,'المدفوعات'!$B$6:$B$1005,A987&amp;""))</f>
        <v/>
      </c>
      <c r="K987" s="18">
        <f>IF(OR(A987&amp;""="",NOT(ISNUMBER(D987))),"",ROUND(D987-J987,2))</f>
        <v/>
      </c>
      <c r="L987" s="6">
        <f>IF(K987="","",IF(K987&lt;=0,"مسددة",IF(AND(ISNUMBER(I987),I987&lt;'الإعدادات'!$B$4),"متأخرة",IF(J987&gt;0,"مدفوعة جزئيًا","مستحقة"))))</f>
        <v/>
      </c>
      <c r="M987" s="21">
        <f>IF(L987="متأخرة",'الإعدادات'!$B$4-I987,"")</f>
        <v/>
      </c>
    </row>
    <row r="988">
      <c r="A988" s="5" t="n"/>
      <c r="B988" s="13" t="n"/>
      <c r="C988" s="5" t="n"/>
      <c r="D988" s="16" t="n"/>
      <c r="E988" s="14" t="n"/>
      <c r="F988" s="5" t="n"/>
      <c r="G988" s="6">
        <f>IF(C988&amp;""="","",IFERROR(INDEX('المشاريع'!$B$6:$B$205,MATCH(C988&amp;"",'المشاريع'!$A$6:$A$205,0))&amp;"","كود غير موجود"))</f>
        <v/>
      </c>
      <c r="H988" s="6">
        <f>IF(C988&amp;""="","",IFERROR(INDEX('المشاريع'!$C$6:$C$205,MATCH(C988&amp;"",'المشاريع'!$A$6:$A$205,0))&amp;"","كود غير موجود"))</f>
        <v/>
      </c>
      <c r="I988" s="20">
        <f>IF(OR(A988&amp;""="",NOT(ISNUMBER(B988)),NOT(ISNUMBER(E988))),"",B988+E988)</f>
        <v/>
      </c>
      <c r="J988" s="18">
        <f>IF(A988&amp;""="","",SUMIFS('المدفوعات'!$C$6:$C$1005,'المدفوعات'!$B$6:$B$1005,A988&amp;""))</f>
        <v/>
      </c>
      <c r="K988" s="18">
        <f>IF(OR(A988&amp;""="",NOT(ISNUMBER(D988))),"",ROUND(D988-J988,2))</f>
        <v/>
      </c>
      <c r="L988" s="6">
        <f>IF(K988="","",IF(K988&lt;=0,"مسددة",IF(AND(ISNUMBER(I988),I988&lt;'الإعدادات'!$B$4),"متأخرة",IF(J988&gt;0,"مدفوعة جزئيًا","مستحقة"))))</f>
        <v/>
      </c>
      <c r="M988" s="21">
        <f>IF(L988="متأخرة",'الإعدادات'!$B$4-I988,"")</f>
        <v/>
      </c>
    </row>
    <row r="989">
      <c r="A989" s="5" t="n"/>
      <c r="B989" s="13" t="n"/>
      <c r="C989" s="5" t="n"/>
      <c r="D989" s="16" t="n"/>
      <c r="E989" s="14" t="n"/>
      <c r="F989" s="5" t="n"/>
      <c r="G989" s="6">
        <f>IF(C989&amp;""="","",IFERROR(INDEX('المشاريع'!$B$6:$B$205,MATCH(C989&amp;"",'المشاريع'!$A$6:$A$205,0))&amp;"","كود غير موجود"))</f>
        <v/>
      </c>
      <c r="H989" s="6">
        <f>IF(C989&amp;""="","",IFERROR(INDEX('المشاريع'!$C$6:$C$205,MATCH(C989&amp;"",'المشاريع'!$A$6:$A$205,0))&amp;"","كود غير موجود"))</f>
        <v/>
      </c>
      <c r="I989" s="20">
        <f>IF(OR(A989&amp;""="",NOT(ISNUMBER(B989)),NOT(ISNUMBER(E989))),"",B989+E989)</f>
        <v/>
      </c>
      <c r="J989" s="18">
        <f>IF(A989&amp;""="","",SUMIFS('المدفوعات'!$C$6:$C$1005,'المدفوعات'!$B$6:$B$1005,A989&amp;""))</f>
        <v/>
      </c>
      <c r="K989" s="18">
        <f>IF(OR(A989&amp;""="",NOT(ISNUMBER(D989))),"",ROUND(D989-J989,2))</f>
        <v/>
      </c>
      <c r="L989" s="6">
        <f>IF(K989="","",IF(K989&lt;=0,"مسددة",IF(AND(ISNUMBER(I989),I989&lt;'الإعدادات'!$B$4),"متأخرة",IF(J989&gt;0,"مدفوعة جزئيًا","مستحقة"))))</f>
        <v/>
      </c>
      <c r="M989" s="21">
        <f>IF(L989="متأخرة",'الإعدادات'!$B$4-I989,"")</f>
        <v/>
      </c>
    </row>
    <row r="990">
      <c r="A990" s="5" t="n"/>
      <c r="B990" s="13" t="n"/>
      <c r="C990" s="5" t="n"/>
      <c r="D990" s="16" t="n"/>
      <c r="E990" s="14" t="n"/>
      <c r="F990" s="5" t="n"/>
      <c r="G990" s="6">
        <f>IF(C990&amp;""="","",IFERROR(INDEX('المشاريع'!$B$6:$B$205,MATCH(C990&amp;"",'المشاريع'!$A$6:$A$205,0))&amp;"","كود غير موجود"))</f>
        <v/>
      </c>
      <c r="H990" s="6">
        <f>IF(C990&amp;""="","",IFERROR(INDEX('المشاريع'!$C$6:$C$205,MATCH(C990&amp;"",'المشاريع'!$A$6:$A$205,0))&amp;"","كود غير موجود"))</f>
        <v/>
      </c>
      <c r="I990" s="20">
        <f>IF(OR(A990&amp;""="",NOT(ISNUMBER(B990)),NOT(ISNUMBER(E990))),"",B990+E990)</f>
        <v/>
      </c>
      <c r="J990" s="18">
        <f>IF(A990&amp;""="","",SUMIFS('المدفوعات'!$C$6:$C$1005,'المدفوعات'!$B$6:$B$1005,A990&amp;""))</f>
        <v/>
      </c>
      <c r="K990" s="18">
        <f>IF(OR(A990&amp;""="",NOT(ISNUMBER(D990))),"",ROUND(D990-J990,2))</f>
        <v/>
      </c>
      <c r="L990" s="6">
        <f>IF(K990="","",IF(K990&lt;=0,"مسددة",IF(AND(ISNUMBER(I990),I990&lt;'الإعدادات'!$B$4),"متأخرة",IF(J990&gt;0,"مدفوعة جزئيًا","مستحقة"))))</f>
        <v/>
      </c>
      <c r="M990" s="21">
        <f>IF(L990="متأخرة",'الإعدادات'!$B$4-I990,"")</f>
        <v/>
      </c>
    </row>
    <row r="991">
      <c r="A991" s="5" t="n"/>
      <c r="B991" s="13" t="n"/>
      <c r="C991" s="5" t="n"/>
      <c r="D991" s="16" t="n"/>
      <c r="E991" s="14" t="n"/>
      <c r="F991" s="5" t="n"/>
      <c r="G991" s="6">
        <f>IF(C991&amp;""="","",IFERROR(INDEX('المشاريع'!$B$6:$B$205,MATCH(C991&amp;"",'المشاريع'!$A$6:$A$205,0))&amp;"","كود غير موجود"))</f>
        <v/>
      </c>
      <c r="H991" s="6">
        <f>IF(C991&amp;""="","",IFERROR(INDEX('المشاريع'!$C$6:$C$205,MATCH(C991&amp;"",'المشاريع'!$A$6:$A$205,0))&amp;"","كود غير موجود"))</f>
        <v/>
      </c>
      <c r="I991" s="20">
        <f>IF(OR(A991&amp;""="",NOT(ISNUMBER(B991)),NOT(ISNUMBER(E991))),"",B991+E991)</f>
        <v/>
      </c>
      <c r="J991" s="18">
        <f>IF(A991&amp;""="","",SUMIFS('المدفوعات'!$C$6:$C$1005,'المدفوعات'!$B$6:$B$1005,A991&amp;""))</f>
        <v/>
      </c>
      <c r="K991" s="18">
        <f>IF(OR(A991&amp;""="",NOT(ISNUMBER(D991))),"",ROUND(D991-J991,2))</f>
        <v/>
      </c>
      <c r="L991" s="6">
        <f>IF(K991="","",IF(K991&lt;=0,"مسددة",IF(AND(ISNUMBER(I991),I991&lt;'الإعدادات'!$B$4),"متأخرة",IF(J991&gt;0,"مدفوعة جزئيًا","مستحقة"))))</f>
        <v/>
      </c>
      <c r="M991" s="21">
        <f>IF(L991="متأخرة",'الإعدادات'!$B$4-I991,"")</f>
        <v/>
      </c>
    </row>
    <row r="992">
      <c r="A992" s="5" t="n"/>
      <c r="B992" s="13" t="n"/>
      <c r="C992" s="5" t="n"/>
      <c r="D992" s="16" t="n"/>
      <c r="E992" s="14" t="n"/>
      <c r="F992" s="5" t="n"/>
      <c r="G992" s="6">
        <f>IF(C992&amp;""="","",IFERROR(INDEX('المشاريع'!$B$6:$B$205,MATCH(C992&amp;"",'المشاريع'!$A$6:$A$205,0))&amp;"","كود غير موجود"))</f>
        <v/>
      </c>
      <c r="H992" s="6">
        <f>IF(C992&amp;""="","",IFERROR(INDEX('المشاريع'!$C$6:$C$205,MATCH(C992&amp;"",'المشاريع'!$A$6:$A$205,0))&amp;"","كود غير موجود"))</f>
        <v/>
      </c>
      <c r="I992" s="20">
        <f>IF(OR(A992&amp;""="",NOT(ISNUMBER(B992)),NOT(ISNUMBER(E992))),"",B992+E992)</f>
        <v/>
      </c>
      <c r="J992" s="18">
        <f>IF(A992&amp;""="","",SUMIFS('المدفوعات'!$C$6:$C$1005,'المدفوعات'!$B$6:$B$1005,A992&amp;""))</f>
        <v/>
      </c>
      <c r="K992" s="18">
        <f>IF(OR(A992&amp;""="",NOT(ISNUMBER(D992))),"",ROUND(D992-J992,2))</f>
        <v/>
      </c>
      <c r="L992" s="6">
        <f>IF(K992="","",IF(K992&lt;=0,"مسددة",IF(AND(ISNUMBER(I992),I992&lt;'الإعدادات'!$B$4),"متأخرة",IF(J992&gt;0,"مدفوعة جزئيًا","مستحقة"))))</f>
        <v/>
      </c>
      <c r="M992" s="21">
        <f>IF(L992="متأخرة",'الإعدادات'!$B$4-I992,"")</f>
        <v/>
      </c>
    </row>
    <row r="993">
      <c r="A993" s="5" t="n"/>
      <c r="B993" s="13" t="n"/>
      <c r="C993" s="5" t="n"/>
      <c r="D993" s="16" t="n"/>
      <c r="E993" s="14" t="n"/>
      <c r="F993" s="5" t="n"/>
      <c r="G993" s="6">
        <f>IF(C993&amp;""="","",IFERROR(INDEX('المشاريع'!$B$6:$B$205,MATCH(C993&amp;"",'المشاريع'!$A$6:$A$205,0))&amp;"","كود غير موجود"))</f>
        <v/>
      </c>
      <c r="H993" s="6">
        <f>IF(C993&amp;""="","",IFERROR(INDEX('المشاريع'!$C$6:$C$205,MATCH(C993&amp;"",'المشاريع'!$A$6:$A$205,0))&amp;"","كود غير موجود"))</f>
        <v/>
      </c>
      <c r="I993" s="20">
        <f>IF(OR(A993&amp;""="",NOT(ISNUMBER(B993)),NOT(ISNUMBER(E993))),"",B993+E993)</f>
        <v/>
      </c>
      <c r="J993" s="18">
        <f>IF(A993&amp;""="","",SUMIFS('المدفوعات'!$C$6:$C$1005,'المدفوعات'!$B$6:$B$1005,A993&amp;""))</f>
        <v/>
      </c>
      <c r="K993" s="18">
        <f>IF(OR(A993&amp;""="",NOT(ISNUMBER(D993))),"",ROUND(D993-J993,2))</f>
        <v/>
      </c>
      <c r="L993" s="6">
        <f>IF(K993="","",IF(K993&lt;=0,"مسددة",IF(AND(ISNUMBER(I993),I993&lt;'الإعدادات'!$B$4),"متأخرة",IF(J993&gt;0,"مدفوعة جزئيًا","مستحقة"))))</f>
        <v/>
      </c>
      <c r="M993" s="21">
        <f>IF(L993="متأخرة",'الإعدادات'!$B$4-I993,"")</f>
        <v/>
      </c>
    </row>
    <row r="994">
      <c r="A994" s="5" t="n"/>
      <c r="B994" s="13" t="n"/>
      <c r="C994" s="5" t="n"/>
      <c r="D994" s="16" t="n"/>
      <c r="E994" s="14" t="n"/>
      <c r="F994" s="5" t="n"/>
      <c r="G994" s="6">
        <f>IF(C994&amp;""="","",IFERROR(INDEX('المشاريع'!$B$6:$B$205,MATCH(C994&amp;"",'المشاريع'!$A$6:$A$205,0))&amp;"","كود غير موجود"))</f>
        <v/>
      </c>
      <c r="H994" s="6">
        <f>IF(C994&amp;""="","",IFERROR(INDEX('المشاريع'!$C$6:$C$205,MATCH(C994&amp;"",'المشاريع'!$A$6:$A$205,0))&amp;"","كود غير موجود"))</f>
        <v/>
      </c>
      <c r="I994" s="20">
        <f>IF(OR(A994&amp;""="",NOT(ISNUMBER(B994)),NOT(ISNUMBER(E994))),"",B994+E994)</f>
        <v/>
      </c>
      <c r="J994" s="18">
        <f>IF(A994&amp;""="","",SUMIFS('المدفوعات'!$C$6:$C$1005,'المدفوعات'!$B$6:$B$1005,A994&amp;""))</f>
        <v/>
      </c>
      <c r="K994" s="18">
        <f>IF(OR(A994&amp;""="",NOT(ISNUMBER(D994))),"",ROUND(D994-J994,2))</f>
        <v/>
      </c>
      <c r="L994" s="6">
        <f>IF(K994="","",IF(K994&lt;=0,"مسددة",IF(AND(ISNUMBER(I994),I994&lt;'الإعدادات'!$B$4),"متأخرة",IF(J994&gt;0,"مدفوعة جزئيًا","مستحقة"))))</f>
        <v/>
      </c>
      <c r="M994" s="21">
        <f>IF(L994="متأخرة",'الإعدادات'!$B$4-I994,"")</f>
        <v/>
      </c>
    </row>
    <row r="995">
      <c r="A995" s="5" t="n"/>
      <c r="B995" s="13" t="n"/>
      <c r="C995" s="5" t="n"/>
      <c r="D995" s="16" t="n"/>
      <c r="E995" s="14" t="n"/>
      <c r="F995" s="5" t="n"/>
      <c r="G995" s="6">
        <f>IF(C995&amp;""="","",IFERROR(INDEX('المشاريع'!$B$6:$B$205,MATCH(C995&amp;"",'المشاريع'!$A$6:$A$205,0))&amp;"","كود غير موجود"))</f>
        <v/>
      </c>
      <c r="H995" s="6">
        <f>IF(C995&amp;""="","",IFERROR(INDEX('المشاريع'!$C$6:$C$205,MATCH(C995&amp;"",'المشاريع'!$A$6:$A$205,0))&amp;"","كود غير موجود"))</f>
        <v/>
      </c>
      <c r="I995" s="20">
        <f>IF(OR(A995&amp;""="",NOT(ISNUMBER(B995)),NOT(ISNUMBER(E995))),"",B995+E995)</f>
        <v/>
      </c>
      <c r="J995" s="18">
        <f>IF(A995&amp;""="","",SUMIFS('المدفوعات'!$C$6:$C$1005,'المدفوعات'!$B$6:$B$1005,A995&amp;""))</f>
        <v/>
      </c>
      <c r="K995" s="18">
        <f>IF(OR(A995&amp;""="",NOT(ISNUMBER(D995))),"",ROUND(D995-J995,2))</f>
        <v/>
      </c>
      <c r="L995" s="6">
        <f>IF(K995="","",IF(K995&lt;=0,"مسددة",IF(AND(ISNUMBER(I995),I995&lt;'الإعدادات'!$B$4),"متأخرة",IF(J995&gt;0,"مدفوعة جزئيًا","مستحقة"))))</f>
        <v/>
      </c>
      <c r="M995" s="21">
        <f>IF(L995="متأخرة",'الإعدادات'!$B$4-I995,"")</f>
        <v/>
      </c>
    </row>
    <row r="996">
      <c r="A996" s="5" t="n"/>
      <c r="B996" s="13" t="n"/>
      <c r="C996" s="5" t="n"/>
      <c r="D996" s="16" t="n"/>
      <c r="E996" s="14" t="n"/>
      <c r="F996" s="5" t="n"/>
      <c r="G996" s="6">
        <f>IF(C996&amp;""="","",IFERROR(INDEX('المشاريع'!$B$6:$B$205,MATCH(C996&amp;"",'المشاريع'!$A$6:$A$205,0))&amp;"","كود غير موجود"))</f>
        <v/>
      </c>
      <c r="H996" s="6">
        <f>IF(C996&amp;""="","",IFERROR(INDEX('المشاريع'!$C$6:$C$205,MATCH(C996&amp;"",'المشاريع'!$A$6:$A$205,0))&amp;"","كود غير موجود"))</f>
        <v/>
      </c>
      <c r="I996" s="20">
        <f>IF(OR(A996&amp;""="",NOT(ISNUMBER(B996)),NOT(ISNUMBER(E996))),"",B996+E996)</f>
        <v/>
      </c>
      <c r="J996" s="18">
        <f>IF(A996&amp;""="","",SUMIFS('المدفوعات'!$C$6:$C$1005,'المدفوعات'!$B$6:$B$1005,A996&amp;""))</f>
        <v/>
      </c>
      <c r="K996" s="18">
        <f>IF(OR(A996&amp;""="",NOT(ISNUMBER(D996))),"",ROUND(D996-J996,2))</f>
        <v/>
      </c>
      <c r="L996" s="6">
        <f>IF(K996="","",IF(K996&lt;=0,"مسددة",IF(AND(ISNUMBER(I996),I996&lt;'الإعدادات'!$B$4),"متأخرة",IF(J996&gt;0,"مدفوعة جزئيًا","مستحقة"))))</f>
        <v/>
      </c>
      <c r="M996" s="21">
        <f>IF(L996="متأخرة",'الإعدادات'!$B$4-I996,"")</f>
        <v/>
      </c>
    </row>
    <row r="997">
      <c r="A997" s="5" t="n"/>
      <c r="B997" s="13" t="n"/>
      <c r="C997" s="5" t="n"/>
      <c r="D997" s="16" t="n"/>
      <c r="E997" s="14" t="n"/>
      <c r="F997" s="5" t="n"/>
      <c r="G997" s="6">
        <f>IF(C997&amp;""="","",IFERROR(INDEX('المشاريع'!$B$6:$B$205,MATCH(C997&amp;"",'المشاريع'!$A$6:$A$205,0))&amp;"","كود غير موجود"))</f>
        <v/>
      </c>
      <c r="H997" s="6">
        <f>IF(C997&amp;""="","",IFERROR(INDEX('المشاريع'!$C$6:$C$205,MATCH(C997&amp;"",'المشاريع'!$A$6:$A$205,0))&amp;"","كود غير موجود"))</f>
        <v/>
      </c>
      <c r="I997" s="20">
        <f>IF(OR(A997&amp;""="",NOT(ISNUMBER(B997)),NOT(ISNUMBER(E997))),"",B997+E997)</f>
        <v/>
      </c>
      <c r="J997" s="18">
        <f>IF(A997&amp;""="","",SUMIFS('المدفوعات'!$C$6:$C$1005,'المدفوعات'!$B$6:$B$1005,A997&amp;""))</f>
        <v/>
      </c>
      <c r="K997" s="18">
        <f>IF(OR(A997&amp;""="",NOT(ISNUMBER(D997))),"",ROUND(D997-J997,2))</f>
        <v/>
      </c>
      <c r="L997" s="6">
        <f>IF(K997="","",IF(K997&lt;=0,"مسددة",IF(AND(ISNUMBER(I997),I997&lt;'الإعدادات'!$B$4),"متأخرة",IF(J997&gt;0,"مدفوعة جزئيًا","مستحقة"))))</f>
        <v/>
      </c>
      <c r="M997" s="21">
        <f>IF(L997="متأخرة",'الإعدادات'!$B$4-I997,"")</f>
        <v/>
      </c>
    </row>
    <row r="998">
      <c r="A998" s="5" t="n"/>
      <c r="B998" s="13" t="n"/>
      <c r="C998" s="5" t="n"/>
      <c r="D998" s="16" t="n"/>
      <c r="E998" s="14" t="n"/>
      <c r="F998" s="5" t="n"/>
      <c r="G998" s="6">
        <f>IF(C998&amp;""="","",IFERROR(INDEX('المشاريع'!$B$6:$B$205,MATCH(C998&amp;"",'المشاريع'!$A$6:$A$205,0))&amp;"","كود غير موجود"))</f>
        <v/>
      </c>
      <c r="H998" s="6">
        <f>IF(C998&amp;""="","",IFERROR(INDEX('المشاريع'!$C$6:$C$205,MATCH(C998&amp;"",'المشاريع'!$A$6:$A$205,0))&amp;"","كود غير موجود"))</f>
        <v/>
      </c>
      <c r="I998" s="20">
        <f>IF(OR(A998&amp;""="",NOT(ISNUMBER(B998)),NOT(ISNUMBER(E998))),"",B998+E998)</f>
        <v/>
      </c>
      <c r="J998" s="18">
        <f>IF(A998&amp;""="","",SUMIFS('المدفوعات'!$C$6:$C$1005,'المدفوعات'!$B$6:$B$1005,A998&amp;""))</f>
        <v/>
      </c>
      <c r="K998" s="18">
        <f>IF(OR(A998&amp;""="",NOT(ISNUMBER(D998))),"",ROUND(D998-J998,2))</f>
        <v/>
      </c>
      <c r="L998" s="6">
        <f>IF(K998="","",IF(K998&lt;=0,"مسددة",IF(AND(ISNUMBER(I998),I998&lt;'الإعدادات'!$B$4),"متأخرة",IF(J998&gt;0,"مدفوعة جزئيًا","مستحقة"))))</f>
        <v/>
      </c>
      <c r="M998" s="21">
        <f>IF(L998="متأخرة",'الإعدادات'!$B$4-I998,"")</f>
        <v/>
      </c>
    </row>
    <row r="999">
      <c r="A999" s="5" t="n"/>
      <c r="B999" s="13" t="n"/>
      <c r="C999" s="5" t="n"/>
      <c r="D999" s="16" t="n"/>
      <c r="E999" s="14" t="n"/>
      <c r="F999" s="5" t="n"/>
      <c r="G999" s="6">
        <f>IF(C999&amp;""="","",IFERROR(INDEX('المشاريع'!$B$6:$B$205,MATCH(C999&amp;"",'المشاريع'!$A$6:$A$205,0))&amp;"","كود غير موجود"))</f>
        <v/>
      </c>
      <c r="H999" s="6">
        <f>IF(C999&amp;""="","",IFERROR(INDEX('المشاريع'!$C$6:$C$205,MATCH(C999&amp;"",'المشاريع'!$A$6:$A$205,0))&amp;"","كود غير موجود"))</f>
        <v/>
      </c>
      <c r="I999" s="20">
        <f>IF(OR(A999&amp;""="",NOT(ISNUMBER(B999)),NOT(ISNUMBER(E999))),"",B999+E999)</f>
        <v/>
      </c>
      <c r="J999" s="18">
        <f>IF(A999&amp;""="","",SUMIFS('المدفوعات'!$C$6:$C$1005,'المدفوعات'!$B$6:$B$1005,A999&amp;""))</f>
        <v/>
      </c>
      <c r="K999" s="18">
        <f>IF(OR(A999&amp;""="",NOT(ISNUMBER(D999))),"",ROUND(D999-J999,2))</f>
        <v/>
      </c>
      <c r="L999" s="6">
        <f>IF(K999="","",IF(K999&lt;=0,"مسددة",IF(AND(ISNUMBER(I999),I999&lt;'الإعدادات'!$B$4),"متأخرة",IF(J999&gt;0,"مدفوعة جزئيًا","مستحقة"))))</f>
        <v/>
      </c>
      <c r="M999" s="21">
        <f>IF(L999="متأخرة",'الإعدادات'!$B$4-I999,"")</f>
        <v/>
      </c>
    </row>
    <row r="1000">
      <c r="A1000" s="5" t="n"/>
      <c r="B1000" s="13" t="n"/>
      <c r="C1000" s="5" t="n"/>
      <c r="D1000" s="16" t="n"/>
      <c r="E1000" s="14" t="n"/>
      <c r="F1000" s="5" t="n"/>
      <c r="G1000" s="6">
        <f>IF(C1000&amp;""="","",IFERROR(INDEX('المشاريع'!$B$6:$B$205,MATCH(C1000&amp;"",'المشاريع'!$A$6:$A$205,0))&amp;"","كود غير موجود"))</f>
        <v/>
      </c>
      <c r="H1000" s="6">
        <f>IF(C1000&amp;""="","",IFERROR(INDEX('المشاريع'!$C$6:$C$205,MATCH(C1000&amp;"",'المشاريع'!$A$6:$A$205,0))&amp;"","كود غير موجود"))</f>
        <v/>
      </c>
      <c r="I1000" s="20">
        <f>IF(OR(A1000&amp;""="",NOT(ISNUMBER(B1000)),NOT(ISNUMBER(E1000))),"",B1000+E1000)</f>
        <v/>
      </c>
      <c r="J1000" s="18">
        <f>IF(A1000&amp;""="","",SUMIFS('المدفوعات'!$C$6:$C$1005,'المدفوعات'!$B$6:$B$1005,A1000&amp;""))</f>
        <v/>
      </c>
      <c r="K1000" s="18">
        <f>IF(OR(A1000&amp;""="",NOT(ISNUMBER(D1000))),"",ROUND(D1000-J1000,2))</f>
        <v/>
      </c>
      <c r="L1000" s="6">
        <f>IF(K1000="","",IF(K1000&lt;=0,"مسددة",IF(AND(ISNUMBER(I1000),I1000&lt;'الإعدادات'!$B$4),"متأخرة",IF(J1000&gt;0,"مدفوعة جزئيًا","مستحقة"))))</f>
        <v/>
      </c>
      <c r="M1000" s="21">
        <f>IF(L1000="متأخرة",'الإعدادات'!$B$4-I1000,"")</f>
        <v/>
      </c>
    </row>
    <row r="1001">
      <c r="A1001" s="5" t="n"/>
      <c r="B1001" s="13" t="n"/>
      <c r="C1001" s="5" t="n"/>
      <c r="D1001" s="16" t="n"/>
      <c r="E1001" s="14" t="n"/>
      <c r="F1001" s="5" t="n"/>
      <c r="G1001" s="6">
        <f>IF(C1001&amp;""="","",IFERROR(INDEX('المشاريع'!$B$6:$B$205,MATCH(C1001&amp;"",'المشاريع'!$A$6:$A$205,0))&amp;"","كود غير موجود"))</f>
        <v/>
      </c>
      <c r="H1001" s="6">
        <f>IF(C1001&amp;""="","",IFERROR(INDEX('المشاريع'!$C$6:$C$205,MATCH(C1001&amp;"",'المشاريع'!$A$6:$A$205,0))&amp;"","كود غير موجود"))</f>
        <v/>
      </c>
      <c r="I1001" s="20">
        <f>IF(OR(A1001&amp;""="",NOT(ISNUMBER(B1001)),NOT(ISNUMBER(E1001))),"",B1001+E1001)</f>
        <v/>
      </c>
      <c r="J1001" s="18">
        <f>IF(A1001&amp;""="","",SUMIFS('المدفوعات'!$C$6:$C$1005,'المدفوعات'!$B$6:$B$1005,A1001&amp;""))</f>
        <v/>
      </c>
      <c r="K1001" s="18">
        <f>IF(OR(A1001&amp;""="",NOT(ISNUMBER(D1001))),"",ROUND(D1001-J1001,2))</f>
        <v/>
      </c>
      <c r="L1001" s="6">
        <f>IF(K1001="","",IF(K1001&lt;=0,"مسددة",IF(AND(ISNUMBER(I1001),I1001&lt;'الإعدادات'!$B$4),"متأخرة",IF(J1001&gt;0,"مدفوعة جزئيًا","مستحقة"))))</f>
        <v/>
      </c>
      <c r="M1001" s="21">
        <f>IF(L1001="متأخرة",'الإعدادات'!$B$4-I1001,"")</f>
        <v/>
      </c>
    </row>
    <row r="1002">
      <c r="A1002" s="5" t="n"/>
      <c r="B1002" s="13" t="n"/>
      <c r="C1002" s="5" t="n"/>
      <c r="D1002" s="16" t="n"/>
      <c r="E1002" s="14" t="n"/>
      <c r="F1002" s="5" t="n"/>
      <c r="G1002" s="6">
        <f>IF(C1002&amp;""="","",IFERROR(INDEX('المشاريع'!$B$6:$B$205,MATCH(C1002&amp;"",'المشاريع'!$A$6:$A$205,0))&amp;"","كود غير موجود"))</f>
        <v/>
      </c>
      <c r="H1002" s="6">
        <f>IF(C1002&amp;""="","",IFERROR(INDEX('المشاريع'!$C$6:$C$205,MATCH(C1002&amp;"",'المشاريع'!$A$6:$A$205,0))&amp;"","كود غير موجود"))</f>
        <v/>
      </c>
      <c r="I1002" s="20">
        <f>IF(OR(A1002&amp;""="",NOT(ISNUMBER(B1002)),NOT(ISNUMBER(E1002))),"",B1002+E1002)</f>
        <v/>
      </c>
      <c r="J1002" s="18">
        <f>IF(A1002&amp;""="","",SUMIFS('المدفوعات'!$C$6:$C$1005,'المدفوعات'!$B$6:$B$1005,A1002&amp;""))</f>
        <v/>
      </c>
      <c r="K1002" s="18">
        <f>IF(OR(A1002&amp;""="",NOT(ISNUMBER(D1002))),"",ROUND(D1002-J1002,2))</f>
        <v/>
      </c>
      <c r="L1002" s="6">
        <f>IF(K1002="","",IF(K1002&lt;=0,"مسددة",IF(AND(ISNUMBER(I1002),I1002&lt;'الإعدادات'!$B$4),"متأخرة",IF(J1002&gt;0,"مدفوعة جزئيًا","مستحقة"))))</f>
        <v/>
      </c>
      <c r="M1002" s="21">
        <f>IF(L1002="متأخرة",'الإعدادات'!$B$4-I1002,"")</f>
        <v/>
      </c>
    </row>
    <row r="1003">
      <c r="A1003" s="5" t="n"/>
      <c r="B1003" s="13" t="n"/>
      <c r="C1003" s="5" t="n"/>
      <c r="D1003" s="16" t="n"/>
      <c r="E1003" s="14" t="n"/>
      <c r="F1003" s="5" t="n"/>
      <c r="G1003" s="6">
        <f>IF(C1003&amp;""="","",IFERROR(INDEX('المشاريع'!$B$6:$B$205,MATCH(C1003&amp;"",'المشاريع'!$A$6:$A$205,0))&amp;"","كود غير موجود"))</f>
        <v/>
      </c>
      <c r="H1003" s="6">
        <f>IF(C1003&amp;""="","",IFERROR(INDEX('المشاريع'!$C$6:$C$205,MATCH(C1003&amp;"",'المشاريع'!$A$6:$A$205,0))&amp;"","كود غير موجود"))</f>
        <v/>
      </c>
      <c r="I1003" s="20">
        <f>IF(OR(A1003&amp;""="",NOT(ISNUMBER(B1003)),NOT(ISNUMBER(E1003))),"",B1003+E1003)</f>
        <v/>
      </c>
      <c r="J1003" s="18">
        <f>IF(A1003&amp;""="","",SUMIFS('المدفوعات'!$C$6:$C$1005,'المدفوعات'!$B$6:$B$1005,A1003&amp;""))</f>
        <v/>
      </c>
      <c r="K1003" s="18">
        <f>IF(OR(A1003&amp;""="",NOT(ISNUMBER(D1003))),"",ROUND(D1003-J1003,2))</f>
        <v/>
      </c>
      <c r="L1003" s="6">
        <f>IF(K1003="","",IF(K1003&lt;=0,"مسددة",IF(AND(ISNUMBER(I1003),I1003&lt;'الإعدادات'!$B$4),"متأخرة",IF(J1003&gt;0,"مدفوعة جزئيًا","مستحقة"))))</f>
        <v/>
      </c>
      <c r="M1003" s="21">
        <f>IF(L1003="متأخرة",'الإعدادات'!$B$4-I1003,"")</f>
        <v/>
      </c>
    </row>
    <row r="1004">
      <c r="A1004" s="5" t="n"/>
      <c r="B1004" s="13" t="n"/>
      <c r="C1004" s="5" t="n"/>
      <c r="D1004" s="16" t="n"/>
      <c r="E1004" s="14" t="n"/>
      <c r="F1004" s="5" t="n"/>
      <c r="G1004" s="6">
        <f>IF(C1004&amp;""="","",IFERROR(INDEX('المشاريع'!$B$6:$B$205,MATCH(C1004&amp;"",'المشاريع'!$A$6:$A$205,0))&amp;"","كود غير موجود"))</f>
        <v/>
      </c>
      <c r="H1004" s="6">
        <f>IF(C1004&amp;""="","",IFERROR(INDEX('المشاريع'!$C$6:$C$205,MATCH(C1004&amp;"",'المشاريع'!$A$6:$A$205,0))&amp;"","كود غير موجود"))</f>
        <v/>
      </c>
      <c r="I1004" s="20">
        <f>IF(OR(A1004&amp;""="",NOT(ISNUMBER(B1004)),NOT(ISNUMBER(E1004))),"",B1004+E1004)</f>
        <v/>
      </c>
      <c r="J1004" s="18">
        <f>IF(A1004&amp;""="","",SUMIFS('المدفوعات'!$C$6:$C$1005,'المدفوعات'!$B$6:$B$1005,A1004&amp;""))</f>
        <v/>
      </c>
      <c r="K1004" s="18">
        <f>IF(OR(A1004&amp;""="",NOT(ISNUMBER(D1004))),"",ROUND(D1004-J1004,2))</f>
        <v/>
      </c>
      <c r="L1004" s="6">
        <f>IF(K1004="","",IF(K1004&lt;=0,"مسددة",IF(AND(ISNUMBER(I1004),I1004&lt;'الإعدادات'!$B$4),"متأخرة",IF(J1004&gt;0,"مدفوعة جزئيًا","مستحقة"))))</f>
        <v/>
      </c>
      <c r="M1004" s="21">
        <f>IF(L1004="متأخرة",'الإعدادات'!$B$4-I1004,"")</f>
        <v/>
      </c>
    </row>
    <row r="1005">
      <c r="A1005" s="5" t="n"/>
      <c r="B1005" s="13" t="n"/>
      <c r="C1005" s="5" t="n"/>
      <c r="D1005" s="16" t="n"/>
      <c r="E1005" s="14" t="n"/>
      <c r="F1005" s="5" t="n"/>
      <c r="G1005" s="6">
        <f>IF(C1005&amp;""="","",IFERROR(INDEX('المشاريع'!$B$6:$B$205,MATCH(C1005&amp;"",'المشاريع'!$A$6:$A$205,0))&amp;"","كود غير موجود"))</f>
        <v/>
      </c>
      <c r="H1005" s="6">
        <f>IF(C1005&amp;""="","",IFERROR(INDEX('المشاريع'!$C$6:$C$205,MATCH(C1005&amp;"",'المشاريع'!$A$6:$A$205,0))&amp;"","كود غير موجود"))</f>
        <v/>
      </c>
      <c r="I1005" s="20">
        <f>IF(OR(A1005&amp;""="",NOT(ISNUMBER(B1005)),NOT(ISNUMBER(E1005))),"",B1005+E1005)</f>
        <v/>
      </c>
      <c r="J1005" s="18">
        <f>IF(A1005&amp;""="","",SUMIFS('المدفوعات'!$C$6:$C$1005,'المدفوعات'!$B$6:$B$1005,A1005&amp;""))</f>
        <v/>
      </c>
      <c r="K1005" s="18">
        <f>IF(OR(A1005&amp;""="",NOT(ISNUMBER(D1005))),"",ROUND(D1005-J1005,2))</f>
        <v/>
      </c>
      <c r="L1005" s="6">
        <f>IF(K1005="","",IF(K1005&lt;=0,"مسددة",IF(AND(ISNUMBER(I1005),I1005&lt;'الإعدادات'!$B$4),"متأخرة",IF(J1005&gt;0,"مدفوعة جزئيًا","مستحقة"))))</f>
        <v/>
      </c>
      <c r="M1005" s="21">
        <f>IF(L1005="متأخرة",'الإعدادات'!$B$4-I1005,"")</f>
        <v/>
      </c>
    </row>
  </sheetData>
  <autoFilter ref="A5:M1005"/>
  <mergeCells count="2">
    <mergeCell ref="A2:M2"/>
    <mergeCell ref="A1:M1"/>
  </mergeCells>
  <conditionalFormatting sqref="A6:M1005">
    <cfRule type="expression" priority="1" dxfId="1">
      <formula>$L6="متأخرة"</formula>
    </cfRule>
  </conditionalFormatting>
  <conditionalFormatting sqref="L6:L1005">
    <cfRule type="expression" priority="2" dxfId="2">
      <formula>$L6="مسددة"</formula>
    </cfRule>
    <cfRule type="expression" priority="3" dxfId="0">
      <formula>$L6="مدفوعة جزئيًا"</formula>
    </cfRule>
  </conditionalFormatting>
  <dataValidations count="1">
    <dataValidation sqref="C6:C1005" showDropDown="0" showInputMessage="0" showErrorMessage="0" allowBlank="1" type="list">
      <formula1>='المشاريع'!$A$6:$A$205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G1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4" customWidth="1" min="2" max="2"/>
    <col width="14" customWidth="1" min="3" max="3"/>
    <col width="18" customWidth="1" min="4" max="4"/>
    <col width="28" customWidth="1" min="5" max="5"/>
    <col width="24" customWidth="1" min="6" max="6"/>
    <col width="20" customWidth="1" min="7" max="7"/>
  </cols>
  <sheetData>
    <row r="1" ht="26" customHeight="1">
      <c r="A1" s="10" t="inlineStr">
        <is>
          <t>شيت مشاريع وفواتير المستقل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التاريخ</t>
        </is>
      </c>
      <c r="B5" s="15" t="inlineStr">
        <is>
          <t>رقم الفاتورة</t>
        </is>
      </c>
      <c r="C5" s="15" t="inlineStr">
        <is>
          <t>المبلغ</t>
        </is>
      </c>
      <c r="D5" s="15" t="inlineStr">
        <is>
          <t>طريقة الدفع</t>
        </is>
      </c>
      <c r="E5" s="15" t="inlineStr">
        <is>
          <t>ملاحظة</t>
        </is>
      </c>
      <c r="F5" s="15" t="inlineStr">
        <is>
          <t>المشروع</t>
        </is>
      </c>
      <c r="G5" s="15" t="inlineStr">
        <is>
          <t>العميل</t>
        </is>
      </c>
    </row>
    <row r="6">
      <c r="A6" s="13" t="n">
        <v>46275</v>
      </c>
      <c r="B6" s="5" t="inlineStr">
        <is>
          <t>INV-001</t>
        </is>
      </c>
      <c r="C6" s="16" t="n">
        <v>7000</v>
      </c>
      <c r="D6" s="5" t="inlineStr">
        <is>
          <t>نقدًا</t>
        </is>
      </c>
      <c r="E6" s="5" t="n"/>
      <c r="F6" s="6">
        <f>IF(B6&amp;""="","",IFERROR(INDEX('الفواتير'!$G$6:$G$1005,MATCH(B6&amp;"",'الفواتير'!$A$6:$A$1005,0))&amp;"","فاتورة غير موجودة"))</f>
        <v/>
      </c>
      <c r="G6" s="6">
        <f>IF(B6&amp;""="","",IFERROR(INDEX('الفواتير'!$H$6:$H$1005,MATCH(B6&amp;"",'الفواتير'!$A$6:$A$1005,0))&amp;"","فاتورة غير موجودة"))</f>
        <v/>
      </c>
    </row>
    <row r="7">
      <c r="A7" s="13" t="n">
        <v>46293</v>
      </c>
      <c r="B7" s="5" t="inlineStr">
        <is>
          <t>INV-003</t>
        </is>
      </c>
      <c r="C7" s="16" t="n">
        <v>5000</v>
      </c>
      <c r="D7" s="5" t="inlineStr">
        <is>
          <t>تحويل بنكي</t>
        </is>
      </c>
      <c r="E7" s="5" t="n"/>
      <c r="F7" s="6">
        <f>IF(B7&amp;""="","",IFERROR(INDEX('الفواتير'!$G$6:$G$1005,MATCH(B7&amp;"",'الفواتير'!$A$6:$A$1005,0))&amp;"","فاتورة غير موجودة"))</f>
        <v/>
      </c>
      <c r="G7" s="6">
        <f>IF(B7&amp;""="","",IFERROR(INDEX('الفواتير'!$H$6:$H$1005,MATCH(B7&amp;"",'الفواتير'!$A$6:$A$1005,0))&amp;"","فاتورة غير موجودة"))</f>
        <v/>
      </c>
    </row>
    <row r="8">
      <c r="A8" s="13" t="n">
        <v>46295</v>
      </c>
      <c r="B8" s="5" t="inlineStr">
        <is>
          <t>INV-002</t>
        </is>
      </c>
      <c r="C8" s="16" t="n">
        <v>10000</v>
      </c>
      <c r="D8" s="5" t="inlineStr">
        <is>
          <t>محفظة إلكترونية</t>
        </is>
      </c>
      <c r="E8" s="5" t="n"/>
      <c r="F8" s="6">
        <f>IF(B8&amp;""="","",IFERROR(INDEX('الفواتير'!$G$6:$G$1005,MATCH(B8&amp;"",'الفواتير'!$A$6:$A$1005,0))&amp;"","فاتورة غير موجودة"))</f>
        <v/>
      </c>
      <c r="G8" s="6">
        <f>IF(B8&amp;""="","",IFERROR(INDEX('الفواتير'!$H$6:$H$1005,MATCH(B8&amp;"",'الفواتير'!$A$6:$A$1005,0))&amp;"","فاتورة غير موجودة"))</f>
        <v/>
      </c>
    </row>
    <row r="9">
      <c r="A9" s="13" t="n">
        <v>46313</v>
      </c>
      <c r="B9" s="5" t="inlineStr">
        <is>
          <t>INV-004</t>
        </is>
      </c>
      <c r="C9" s="16" t="n">
        <v>2800</v>
      </c>
      <c r="D9" s="5" t="inlineStr">
        <is>
          <t>نقدًا</t>
        </is>
      </c>
      <c r="E9" s="5" t="n"/>
      <c r="F9" s="6">
        <f>IF(B9&amp;""="","",IFERROR(INDEX('الفواتير'!$G$6:$G$1005,MATCH(B9&amp;"",'الفواتير'!$A$6:$A$1005,0))&amp;"","فاتورة غير موجودة"))</f>
        <v/>
      </c>
      <c r="G9" s="6">
        <f>IF(B9&amp;""="","",IFERROR(INDEX('الفواتير'!$H$6:$H$1005,MATCH(B9&amp;"",'الفواتير'!$A$6:$A$1005,0))&amp;"","فاتورة غير موجودة"))</f>
        <v/>
      </c>
    </row>
    <row r="10">
      <c r="A10" s="13" t="n">
        <v>46323</v>
      </c>
      <c r="B10" s="5" t="inlineStr">
        <is>
          <t>INV-006</t>
        </is>
      </c>
      <c r="C10" s="16" t="n">
        <v>3000</v>
      </c>
      <c r="D10" s="5" t="inlineStr">
        <is>
          <t>تحويل بنكي</t>
        </is>
      </c>
      <c r="E10" s="5" t="n"/>
      <c r="F10" s="6">
        <f>IF(B10&amp;""="","",IFERROR(INDEX('الفواتير'!$G$6:$G$1005,MATCH(B10&amp;"",'الفواتير'!$A$6:$A$1005,0))&amp;"","فاتورة غير موجودة"))</f>
        <v/>
      </c>
      <c r="G10" s="6">
        <f>IF(B10&amp;""="","",IFERROR(INDEX('الفواتير'!$H$6:$H$1005,MATCH(B10&amp;"",'الفواتير'!$A$6:$A$1005,0))&amp;"","فاتورة غير موجودة"))</f>
        <v/>
      </c>
    </row>
    <row r="11">
      <c r="A11" s="13" t="n"/>
      <c r="B11" s="5" t="n"/>
      <c r="C11" s="16" t="n"/>
      <c r="D11" s="5" t="n"/>
      <c r="E11" s="5" t="n"/>
      <c r="F11" s="6">
        <f>IF(B11&amp;""="","",IFERROR(INDEX('الفواتير'!$G$6:$G$1005,MATCH(B11&amp;"",'الفواتير'!$A$6:$A$1005,0))&amp;"","فاتورة غير موجودة"))</f>
        <v/>
      </c>
      <c r="G11" s="6">
        <f>IF(B11&amp;""="","",IFERROR(INDEX('الفواتير'!$H$6:$H$1005,MATCH(B11&amp;"",'الفواتير'!$A$6:$A$1005,0))&amp;"","فاتورة غير موجودة"))</f>
        <v/>
      </c>
    </row>
    <row r="12">
      <c r="A12" s="13" t="n"/>
      <c r="B12" s="5" t="n"/>
      <c r="C12" s="16" t="n"/>
      <c r="D12" s="5" t="n"/>
      <c r="E12" s="5" t="n"/>
      <c r="F12" s="6">
        <f>IF(B12&amp;""="","",IFERROR(INDEX('الفواتير'!$G$6:$G$1005,MATCH(B12&amp;"",'الفواتير'!$A$6:$A$1005,0))&amp;"","فاتورة غير موجودة"))</f>
        <v/>
      </c>
      <c r="G12" s="6">
        <f>IF(B12&amp;""="","",IFERROR(INDEX('الفواتير'!$H$6:$H$1005,MATCH(B12&amp;"",'الفواتير'!$A$6:$A$1005,0))&amp;"","فاتورة غير موجودة"))</f>
        <v/>
      </c>
    </row>
    <row r="13">
      <c r="A13" s="13" t="n"/>
      <c r="B13" s="5" t="n"/>
      <c r="C13" s="16" t="n"/>
      <c r="D13" s="5" t="n"/>
      <c r="E13" s="5" t="n"/>
      <c r="F13" s="6">
        <f>IF(B13&amp;""="","",IFERROR(INDEX('الفواتير'!$G$6:$G$1005,MATCH(B13&amp;"",'الفواتير'!$A$6:$A$1005,0))&amp;"","فاتورة غير موجودة"))</f>
        <v/>
      </c>
      <c r="G13" s="6">
        <f>IF(B13&amp;""="","",IFERROR(INDEX('الفواتير'!$H$6:$H$1005,MATCH(B13&amp;"",'الفواتير'!$A$6:$A$1005,0))&amp;"","فاتورة غير موجودة"))</f>
        <v/>
      </c>
    </row>
    <row r="14">
      <c r="A14" s="13" t="n"/>
      <c r="B14" s="5" t="n"/>
      <c r="C14" s="16" t="n"/>
      <c r="D14" s="5" t="n"/>
      <c r="E14" s="5" t="n"/>
      <c r="F14" s="6">
        <f>IF(B14&amp;""="","",IFERROR(INDEX('الفواتير'!$G$6:$G$1005,MATCH(B14&amp;"",'الفواتير'!$A$6:$A$1005,0))&amp;"","فاتورة غير موجودة"))</f>
        <v/>
      </c>
      <c r="G14" s="6">
        <f>IF(B14&amp;""="","",IFERROR(INDEX('الفواتير'!$H$6:$H$1005,MATCH(B14&amp;"",'الفواتير'!$A$6:$A$1005,0))&amp;"","فاتورة غير موجودة"))</f>
        <v/>
      </c>
    </row>
    <row r="15">
      <c r="A15" s="13" t="n"/>
      <c r="B15" s="5" t="n"/>
      <c r="C15" s="16" t="n"/>
      <c r="D15" s="5" t="n"/>
      <c r="E15" s="5" t="n"/>
      <c r="F15" s="6">
        <f>IF(B15&amp;""="","",IFERROR(INDEX('الفواتير'!$G$6:$G$1005,MATCH(B15&amp;"",'الفواتير'!$A$6:$A$1005,0))&amp;"","فاتورة غير موجودة"))</f>
        <v/>
      </c>
      <c r="G15" s="6">
        <f>IF(B15&amp;""="","",IFERROR(INDEX('الفواتير'!$H$6:$H$1005,MATCH(B15&amp;"",'الفواتير'!$A$6:$A$1005,0))&amp;"","فاتورة غير موجودة"))</f>
        <v/>
      </c>
    </row>
    <row r="16">
      <c r="A16" s="13" t="n"/>
      <c r="B16" s="5" t="n"/>
      <c r="C16" s="16" t="n"/>
      <c r="D16" s="5" t="n"/>
      <c r="E16" s="5" t="n"/>
      <c r="F16" s="6">
        <f>IF(B16&amp;""="","",IFERROR(INDEX('الفواتير'!$G$6:$G$1005,MATCH(B16&amp;"",'الفواتير'!$A$6:$A$1005,0))&amp;"","فاتورة غير موجودة"))</f>
        <v/>
      </c>
      <c r="G16" s="6">
        <f>IF(B16&amp;""="","",IFERROR(INDEX('الفواتير'!$H$6:$H$1005,MATCH(B16&amp;"",'الفواتير'!$A$6:$A$1005,0))&amp;"","فاتورة غير موجودة"))</f>
        <v/>
      </c>
    </row>
    <row r="17">
      <c r="A17" s="13" t="n"/>
      <c r="B17" s="5" t="n"/>
      <c r="C17" s="16" t="n"/>
      <c r="D17" s="5" t="n"/>
      <c r="E17" s="5" t="n"/>
      <c r="F17" s="6">
        <f>IF(B17&amp;""="","",IFERROR(INDEX('الفواتير'!$G$6:$G$1005,MATCH(B17&amp;"",'الفواتير'!$A$6:$A$1005,0))&amp;"","فاتورة غير موجودة"))</f>
        <v/>
      </c>
      <c r="G17" s="6">
        <f>IF(B17&amp;""="","",IFERROR(INDEX('الفواتير'!$H$6:$H$1005,MATCH(B17&amp;"",'الفواتير'!$A$6:$A$1005,0))&amp;"","فاتورة غير موجودة"))</f>
        <v/>
      </c>
    </row>
    <row r="18">
      <c r="A18" s="13" t="n"/>
      <c r="B18" s="5" t="n"/>
      <c r="C18" s="16" t="n"/>
      <c r="D18" s="5" t="n"/>
      <c r="E18" s="5" t="n"/>
      <c r="F18" s="6">
        <f>IF(B18&amp;""="","",IFERROR(INDEX('الفواتير'!$G$6:$G$1005,MATCH(B18&amp;"",'الفواتير'!$A$6:$A$1005,0))&amp;"","فاتورة غير موجودة"))</f>
        <v/>
      </c>
      <c r="G18" s="6">
        <f>IF(B18&amp;""="","",IFERROR(INDEX('الفواتير'!$H$6:$H$1005,MATCH(B18&amp;"",'الفواتير'!$A$6:$A$1005,0))&amp;"","فاتورة غير موجودة"))</f>
        <v/>
      </c>
    </row>
    <row r="19">
      <c r="A19" s="13" t="n"/>
      <c r="B19" s="5" t="n"/>
      <c r="C19" s="16" t="n"/>
      <c r="D19" s="5" t="n"/>
      <c r="E19" s="5" t="n"/>
      <c r="F19" s="6">
        <f>IF(B19&amp;""="","",IFERROR(INDEX('الفواتير'!$G$6:$G$1005,MATCH(B19&amp;"",'الفواتير'!$A$6:$A$1005,0))&amp;"","فاتورة غير موجودة"))</f>
        <v/>
      </c>
      <c r="G19" s="6">
        <f>IF(B19&amp;""="","",IFERROR(INDEX('الفواتير'!$H$6:$H$1005,MATCH(B19&amp;"",'الفواتير'!$A$6:$A$1005,0))&amp;"","فاتورة غير موجودة"))</f>
        <v/>
      </c>
    </row>
    <row r="20">
      <c r="A20" s="13" t="n"/>
      <c r="B20" s="5" t="n"/>
      <c r="C20" s="16" t="n"/>
      <c r="D20" s="5" t="n"/>
      <c r="E20" s="5" t="n"/>
      <c r="F20" s="6">
        <f>IF(B20&amp;""="","",IFERROR(INDEX('الفواتير'!$G$6:$G$1005,MATCH(B20&amp;"",'الفواتير'!$A$6:$A$1005,0))&amp;"","فاتورة غير موجودة"))</f>
        <v/>
      </c>
      <c r="G20" s="6">
        <f>IF(B20&amp;""="","",IFERROR(INDEX('الفواتير'!$H$6:$H$1005,MATCH(B20&amp;"",'الفواتير'!$A$6:$A$1005,0))&amp;"","فاتورة غير موجودة"))</f>
        <v/>
      </c>
    </row>
    <row r="21">
      <c r="A21" s="13" t="n"/>
      <c r="B21" s="5" t="n"/>
      <c r="C21" s="16" t="n"/>
      <c r="D21" s="5" t="n"/>
      <c r="E21" s="5" t="n"/>
      <c r="F21" s="6">
        <f>IF(B21&amp;""="","",IFERROR(INDEX('الفواتير'!$G$6:$G$1005,MATCH(B21&amp;"",'الفواتير'!$A$6:$A$1005,0))&amp;"","فاتورة غير موجودة"))</f>
        <v/>
      </c>
      <c r="G21" s="6">
        <f>IF(B21&amp;""="","",IFERROR(INDEX('الفواتير'!$H$6:$H$1005,MATCH(B21&amp;"",'الفواتير'!$A$6:$A$1005,0))&amp;"","فاتورة غير موجودة"))</f>
        <v/>
      </c>
    </row>
    <row r="22">
      <c r="A22" s="13" t="n"/>
      <c r="B22" s="5" t="n"/>
      <c r="C22" s="16" t="n"/>
      <c r="D22" s="5" t="n"/>
      <c r="E22" s="5" t="n"/>
      <c r="F22" s="6">
        <f>IF(B22&amp;""="","",IFERROR(INDEX('الفواتير'!$G$6:$G$1005,MATCH(B22&amp;"",'الفواتير'!$A$6:$A$1005,0))&amp;"","فاتورة غير موجودة"))</f>
        <v/>
      </c>
      <c r="G22" s="6">
        <f>IF(B22&amp;""="","",IFERROR(INDEX('الفواتير'!$H$6:$H$1005,MATCH(B22&amp;"",'الفواتير'!$A$6:$A$1005,0))&amp;"","فاتورة غير موجودة"))</f>
        <v/>
      </c>
    </row>
    <row r="23">
      <c r="A23" s="13" t="n"/>
      <c r="B23" s="5" t="n"/>
      <c r="C23" s="16" t="n"/>
      <c r="D23" s="5" t="n"/>
      <c r="E23" s="5" t="n"/>
      <c r="F23" s="6">
        <f>IF(B23&amp;""="","",IFERROR(INDEX('الفواتير'!$G$6:$G$1005,MATCH(B23&amp;"",'الفواتير'!$A$6:$A$1005,0))&amp;"","فاتورة غير موجودة"))</f>
        <v/>
      </c>
      <c r="G23" s="6">
        <f>IF(B23&amp;""="","",IFERROR(INDEX('الفواتير'!$H$6:$H$1005,MATCH(B23&amp;"",'الفواتير'!$A$6:$A$1005,0))&amp;"","فاتورة غير موجودة"))</f>
        <v/>
      </c>
    </row>
    <row r="24">
      <c r="A24" s="13" t="n"/>
      <c r="B24" s="5" t="n"/>
      <c r="C24" s="16" t="n"/>
      <c r="D24" s="5" t="n"/>
      <c r="E24" s="5" t="n"/>
      <c r="F24" s="6">
        <f>IF(B24&amp;""="","",IFERROR(INDEX('الفواتير'!$G$6:$G$1005,MATCH(B24&amp;"",'الفواتير'!$A$6:$A$1005,0))&amp;"","فاتورة غير موجودة"))</f>
        <v/>
      </c>
      <c r="G24" s="6">
        <f>IF(B24&amp;""="","",IFERROR(INDEX('الفواتير'!$H$6:$H$1005,MATCH(B24&amp;"",'الفواتير'!$A$6:$A$1005,0))&amp;"","فاتورة غير موجودة"))</f>
        <v/>
      </c>
    </row>
    <row r="25">
      <c r="A25" s="13" t="n"/>
      <c r="B25" s="5" t="n"/>
      <c r="C25" s="16" t="n"/>
      <c r="D25" s="5" t="n"/>
      <c r="E25" s="5" t="n"/>
      <c r="F25" s="6">
        <f>IF(B25&amp;""="","",IFERROR(INDEX('الفواتير'!$G$6:$G$1005,MATCH(B25&amp;"",'الفواتير'!$A$6:$A$1005,0))&amp;"","فاتورة غير موجودة"))</f>
        <v/>
      </c>
      <c r="G25" s="6">
        <f>IF(B25&amp;""="","",IFERROR(INDEX('الفواتير'!$H$6:$H$1005,MATCH(B25&amp;"",'الفواتير'!$A$6:$A$1005,0))&amp;"","فاتورة غير موجودة"))</f>
        <v/>
      </c>
    </row>
    <row r="26">
      <c r="A26" s="13" t="n"/>
      <c r="B26" s="5" t="n"/>
      <c r="C26" s="16" t="n"/>
      <c r="D26" s="5" t="n"/>
      <c r="E26" s="5" t="n"/>
      <c r="F26" s="6">
        <f>IF(B26&amp;""="","",IFERROR(INDEX('الفواتير'!$G$6:$G$1005,MATCH(B26&amp;"",'الفواتير'!$A$6:$A$1005,0))&amp;"","فاتورة غير موجودة"))</f>
        <v/>
      </c>
      <c r="G26" s="6">
        <f>IF(B26&amp;""="","",IFERROR(INDEX('الفواتير'!$H$6:$H$1005,MATCH(B26&amp;"",'الفواتير'!$A$6:$A$1005,0))&amp;"","فاتورة غير موجودة"))</f>
        <v/>
      </c>
    </row>
    <row r="27">
      <c r="A27" s="13" t="n"/>
      <c r="B27" s="5" t="n"/>
      <c r="C27" s="16" t="n"/>
      <c r="D27" s="5" t="n"/>
      <c r="E27" s="5" t="n"/>
      <c r="F27" s="6">
        <f>IF(B27&amp;""="","",IFERROR(INDEX('الفواتير'!$G$6:$G$1005,MATCH(B27&amp;"",'الفواتير'!$A$6:$A$1005,0))&amp;"","فاتورة غير موجودة"))</f>
        <v/>
      </c>
      <c r="G27" s="6">
        <f>IF(B27&amp;""="","",IFERROR(INDEX('الفواتير'!$H$6:$H$1005,MATCH(B27&amp;"",'الفواتير'!$A$6:$A$1005,0))&amp;"","فاتورة غير موجودة"))</f>
        <v/>
      </c>
    </row>
    <row r="28">
      <c r="A28" s="13" t="n"/>
      <c r="B28" s="5" t="n"/>
      <c r="C28" s="16" t="n"/>
      <c r="D28" s="5" t="n"/>
      <c r="E28" s="5" t="n"/>
      <c r="F28" s="6">
        <f>IF(B28&amp;""="","",IFERROR(INDEX('الفواتير'!$G$6:$G$1005,MATCH(B28&amp;"",'الفواتير'!$A$6:$A$1005,0))&amp;"","فاتورة غير موجودة"))</f>
        <v/>
      </c>
      <c r="G28" s="6">
        <f>IF(B28&amp;""="","",IFERROR(INDEX('الفواتير'!$H$6:$H$1005,MATCH(B28&amp;"",'الفواتير'!$A$6:$A$1005,0))&amp;"","فاتورة غير موجودة"))</f>
        <v/>
      </c>
    </row>
    <row r="29">
      <c r="A29" s="13" t="n"/>
      <c r="B29" s="5" t="n"/>
      <c r="C29" s="16" t="n"/>
      <c r="D29" s="5" t="n"/>
      <c r="E29" s="5" t="n"/>
      <c r="F29" s="6">
        <f>IF(B29&amp;""="","",IFERROR(INDEX('الفواتير'!$G$6:$G$1005,MATCH(B29&amp;"",'الفواتير'!$A$6:$A$1005,0))&amp;"","فاتورة غير موجودة"))</f>
        <v/>
      </c>
      <c r="G29" s="6">
        <f>IF(B29&amp;""="","",IFERROR(INDEX('الفواتير'!$H$6:$H$1005,MATCH(B29&amp;"",'الفواتير'!$A$6:$A$1005,0))&amp;"","فاتورة غير موجودة"))</f>
        <v/>
      </c>
    </row>
    <row r="30">
      <c r="A30" s="13" t="n"/>
      <c r="B30" s="5" t="n"/>
      <c r="C30" s="16" t="n"/>
      <c r="D30" s="5" t="n"/>
      <c r="E30" s="5" t="n"/>
      <c r="F30" s="6">
        <f>IF(B30&amp;""="","",IFERROR(INDEX('الفواتير'!$G$6:$G$1005,MATCH(B30&amp;"",'الفواتير'!$A$6:$A$1005,0))&amp;"","فاتورة غير موجودة"))</f>
        <v/>
      </c>
      <c r="G30" s="6">
        <f>IF(B30&amp;""="","",IFERROR(INDEX('الفواتير'!$H$6:$H$1005,MATCH(B30&amp;"",'الفواتير'!$A$6:$A$1005,0))&amp;"","فاتورة غير موجودة"))</f>
        <v/>
      </c>
    </row>
    <row r="31">
      <c r="A31" s="13" t="n"/>
      <c r="B31" s="5" t="n"/>
      <c r="C31" s="16" t="n"/>
      <c r="D31" s="5" t="n"/>
      <c r="E31" s="5" t="n"/>
      <c r="F31" s="6">
        <f>IF(B31&amp;""="","",IFERROR(INDEX('الفواتير'!$G$6:$G$1005,MATCH(B31&amp;"",'الفواتير'!$A$6:$A$1005,0))&amp;"","فاتورة غير موجودة"))</f>
        <v/>
      </c>
      <c r="G31" s="6">
        <f>IF(B31&amp;""="","",IFERROR(INDEX('الفواتير'!$H$6:$H$1005,MATCH(B31&amp;"",'الفواتير'!$A$6:$A$1005,0))&amp;"","فاتورة غير موجودة"))</f>
        <v/>
      </c>
    </row>
    <row r="32">
      <c r="A32" s="13" t="n"/>
      <c r="B32" s="5" t="n"/>
      <c r="C32" s="16" t="n"/>
      <c r="D32" s="5" t="n"/>
      <c r="E32" s="5" t="n"/>
      <c r="F32" s="6">
        <f>IF(B32&amp;""="","",IFERROR(INDEX('الفواتير'!$G$6:$G$1005,MATCH(B32&amp;"",'الفواتير'!$A$6:$A$1005,0))&amp;"","فاتورة غير موجودة"))</f>
        <v/>
      </c>
      <c r="G32" s="6">
        <f>IF(B32&amp;""="","",IFERROR(INDEX('الفواتير'!$H$6:$H$1005,MATCH(B32&amp;"",'الفواتير'!$A$6:$A$1005,0))&amp;"","فاتورة غير موجودة"))</f>
        <v/>
      </c>
    </row>
    <row r="33">
      <c r="A33" s="13" t="n"/>
      <c r="B33" s="5" t="n"/>
      <c r="C33" s="16" t="n"/>
      <c r="D33" s="5" t="n"/>
      <c r="E33" s="5" t="n"/>
      <c r="F33" s="6">
        <f>IF(B33&amp;""="","",IFERROR(INDEX('الفواتير'!$G$6:$G$1005,MATCH(B33&amp;"",'الفواتير'!$A$6:$A$1005,0))&amp;"","فاتورة غير موجودة"))</f>
        <v/>
      </c>
      <c r="G33" s="6">
        <f>IF(B33&amp;""="","",IFERROR(INDEX('الفواتير'!$H$6:$H$1005,MATCH(B33&amp;"",'الفواتير'!$A$6:$A$1005,0))&amp;"","فاتورة غير موجودة"))</f>
        <v/>
      </c>
    </row>
    <row r="34">
      <c r="A34" s="13" t="n"/>
      <c r="B34" s="5" t="n"/>
      <c r="C34" s="16" t="n"/>
      <c r="D34" s="5" t="n"/>
      <c r="E34" s="5" t="n"/>
      <c r="F34" s="6">
        <f>IF(B34&amp;""="","",IFERROR(INDEX('الفواتير'!$G$6:$G$1005,MATCH(B34&amp;"",'الفواتير'!$A$6:$A$1005,0))&amp;"","فاتورة غير موجودة"))</f>
        <v/>
      </c>
      <c r="G34" s="6">
        <f>IF(B34&amp;""="","",IFERROR(INDEX('الفواتير'!$H$6:$H$1005,MATCH(B34&amp;"",'الفواتير'!$A$6:$A$1005,0))&amp;"","فاتورة غير موجودة"))</f>
        <v/>
      </c>
    </row>
    <row r="35">
      <c r="A35" s="13" t="n"/>
      <c r="B35" s="5" t="n"/>
      <c r="C35" s="16" t="n"/>
      <c r="D35" s="5" t="n"/>
      <c r="E35" s="5" t="n"/>
      <c r="F35" s="6">
        <f>IF(B35&amp;""="","",IFERROR(INDEX('الفواتير'!$G$6:$G$1005,MATCH(B35&amp;"",'الفواتير'!$A$6:$A$1005,0))&amp;"","فاتورة غير موجودة"))</f>
        <v/>
      </c>
      <c r="G35" s="6">
        <f>IF(B35&amp;""="","",IFERROR(INDEX('الفواتير'!$H$6:$H$1005,MATCH(B35&amp;"",'الفواتير'!$A$6:$A$1005,0))&amp;"","فاتورة غير موجودة"))</f>
        <v/>
      </c>
    </row>
    <row r="36">
      <c r="A36" s="13" t="n"/>
      <c r="B36" s="5" t="n"/>
      <c r="C36" s="16" t="n"/>
      <c r="D36" s="5" t="n"/>
      <c r="E36" s="5" t="n"/>
      <c r="F36" s="6">
        <f>IF(B36&amp;""="","",IFERROR(INDEX('الفواتير'!$G$6:$G$1005,MATCH(B36&amp;"",'الفواتير'!$A$6:$A$1005,0))&amp;"","فاتورة غير موجودة"))</f>
        <v/>
      </c>
      <c r="G36" s="6">
        <f>IF(B36&amp;""="","",IFERROR(INDEX('الفواتير'!$H$6:$H$1005,MATCH(B36&amp;"",'الفواتير'!$A$6:$A$1005,0))&amp;"","فاتورة غير موجودة"))</f>
        <v/>
      </c>
    </row>
    <row r="37">
      <c r="A37" s="13" t="n"/>
      <c r="B37" s="5" t="n"/>
      <c r="C37" s="16" t="n"/>
      <c r="D37" s="5" t="n"/>
      <c r="E37" s="5" t="n"/>
      <c r="F37" s="6">
        <f>IF(B37&amp;""="","",IFERROR(INDEX('الفواتير'!$G$6:$G$1005,MATCH(B37&amp;"",'الفواتير'!$A$6:$A$1005,0))&amp;"","فاتورة غير موجودة"))</f>
        <v/>
      </c>
      <c r="G37" s="6">
        <f>IF(B37&amp;""="","",IFERROR(INDEX('الفواتير'!$H$6:$H$1005,MATCH(B37&amp;"",'الفواتير'!$A$6:$A$1005,0))&amp;"","فاتورة غير موجودة"))</f>
        <v/>
      </c>
    </row>
    <row r="38">
      <c r="A38" s="13" t="n"/>
      <c r="B38" s="5" t="n"/>
      <c r="C38" s="16" t="n"/>
      <c r="D38" s="5" t="n"/>
      <c r="E38" s="5" t="n"/>
      <c r="F38" s="6">
        <f>IF(B38&amp;""="","",IFERROR(INDEX('الفواتير'!$G$6:$G$1005,MATCH(B38&amp;"",'الفواتير'!$A$6:$A$1005,0))&amp;"","فاتورة غير موجودة"))</f>
        <v/>
      </c>
      <c r="G38" s="6">
        <f>IF(B38&amp;""="","",IFERROR(INDEX('الفواتير'!$H$6:$H$1005,MATCH(B38&amp;"",'الفواتير'!$A$6:$A$1005,0))&amp;"","فاتورة غير موجودة"))</f>
        <v/>
      </c>
    </row>
    <row r="39">
      <c r="A39" s="13" t="n"/>
      <c r="B39" s="5" t="n"/>
      <c r="C39" s="16" t="n"/>
      <c r="D39" s="5" t="n"/>
      <c r="E39" s="5" t="n"/>
      <c r="F39" s="6">
        <f>IF(B39&amp;""="","",IFERROR(INDEX('الفواتير'!$G$6:$G$1005,MATCH(B39&amp;"",'الفواتير'!$A$6:$A$1005,0))&amp;"","فاتورة غير موجودة"))</f>
        <v/>
      </c>
      <c r="G39" s="6">
        <f>IF(B39&amp;""="","",IFERROR(INDEX('الفواتير'!$H$6:$H$1005,MATCH(B39&amp;"",'الفواتير'!$A$6:$A$1005,0))&amp;"","فاتورة غير موجودة"))</f>
        <v/>
      </c>
    </row>
    <row r="40">
      <c r="A40" s="13" t="n"/>
      <c r="B40" s="5" t="n"/>
      <c r="C40" s="16" t="n"/>
      <c r="D40" s="5" t="n"/>
      <c r="E40" s="5" t="n"/>
      <c r="F40" s="6">
        <f>IF(B40&amp;""="","",IFERROR(INDEX('الفواتير'!$G$6:$G$1005,MATCH(B40&amp;"",'الفواتير'!$A$6:$A$1005,0))&amp;"","فاتورة غير موجودة"))</f>
        <v/>
      </c>
      <c r="G40" s="6">
        <f>IF(B40&amp;""="","",IFERROR(INDEX('الفواتير'!$H$6:$H$1005,MATCH(B40&amp;"",'الفواتير'!$A$6:$A$1005,0))&amp;"","فاتورة غير موجودة"))</f>
        <v/>
      </c>
    </row>
    <row r="41">
      <c r="A41" s="13" t="n"/>
      <c r="B41" s="5" t="n"/>
      <c r="C41" s="16" t="n"/>
      <c r="D41" s="5" t="n"/>
      <c r="E41" s="5" t="n"/>
      <c r="F41" s="6">
        <f>IF(B41&amp;""="","",IFERROR(INDEX('الفواتير'!$G$6:$G$1005,MATCH(B41&amp;"",'الفواتير'!$A$6:$A$1005,0))&amp;"","فاتورة غير موجودة"))</f>
        <v/>
      </c>
      <c r="G41" s="6">
        <f>IF(B41&amp;""="","",IFERROR(INDEX('الفواتير'!$H$6:$H$1005,MATCH(B41&amp;"",'الفواتير'!$A$6:$A$1005,0))&amp;"","فاتورة غير موجودة"))</f>
        <v/>
      </c>
    </row>
    <row r="42">
      <c r="A42" s="13" t="n"/>
      <c r="B42" s="5" t="n"/>
      <c r="C42" s="16" t="n"/>
      <c r="D42" s="5" t="n"/>
      <c r="E42" s="5" t="n"/>
      <c r="F42" s="6">
        <f>IF(B42&amp;""="","",IFERROR(INDEX('الفواتير'!$G$6:$G$1005,MATCH(B42&amp;"",'الفواتير'!$A$6:$A$1005,0))&amp;"","فاتورة غير موجودة"))</f>
        <v/>
      </c>
      <c r="G42" s="6">
        <f>IF(B42&amp;""="","",IFERROR(INDEX('الفواتير'!$H$6:$H$1005,MATCH(B42&amp;"",'الفواتير'!$A$6:$A$1005,0))&amp;"","فاتورة غير موجودة"))</f>
        <v/>
      </c>
    </row>
    <row r="43">
      <c r="A43" s="13" t="n"/>
      <c r="B43" s="5" t="n"/>
      <c r="C43" s="16" t="n"/>
      <c r="D43" s="5" t="n"/>
      <c r="E43" s="5" t="n"/>
      <c r="F43" s="6">
        <f>IF(B43&amp;""="","",IFERROR(INDEX('الفواتير'!$G$6:$G$1005,MATCH(B43&amp;"",'الفواتير'!$A$6:$A$1005,0))&amp;"","فاتورة غير موجودة"))</f>
        <v/>
      </c>
      <c r="G43" s="6">
        <f>IF(B43&amp;""="","",IFERROR(INDEX('الفواتير'!$H$6:$H$1005,MATCH(B43&amp;"",'الفواتير'!$A$6:$A$1005,0))&amp;"","فاتورة غير موجودة"))</f>
        <v/>
      </c>
    </row>
    <row r="44">
      <c r="A44" s="13" t="n"/>
      <c r="B44" s="5" t="n"/>
      <c r="C44" s="16" t="n"/>
      <c r="D44" s="5" t="n"/>
      <c r="E44" s="5" t="n"/>
      <c r="F44" s="6">
        <f>IF(B44&amp;""="","",IFERROR(INDEX('الفواتير'!$G$6:$G$1005,MATCH(B44&amp;"",'الفواتير'!$A$6:$A$1005,0))&amp;"","فاتورة غير موجودة"))</f>
        <v/>
      </c>
      <c r="G44" s="6">
        <f>IF(B44&amp;""="","",IFERROR(INDEX('الفواتير'!$H$6:$H$1005,MATCH(B44&amp;"",'الفواتير'!$A$6:$A$1005,0))&amp;"","فاتورة غير موجودة"))</f>
        <v/>
      </c>
    </row>
    <row r="45">
      <c r="A45" s="13" t="n"/>
      <c r="B45" s="5" t="n"/>
      <c r="C45" s="16" t="n"/>
      <c r="D45" s="5" t="n"/>
      <c r="E45" s="5" t="n"/>
      <c r="F45" s="6">
        <f>IF(B45&amp;""="","",IFERROR(INDEX('الفواتير'!$G$6:$G$1005,MATCH(B45&amp;"",'الفواتير'!$A$6:$A$1005,0))&amp;"","فاتورة غير موجودة"))</f>
        <v/>
      </c>
      <c r="G45" s="6">
        <f>IF(B45&amp;""="","",IFERROR(INDEX('الفواتير'!$H$6:$H$1005,MATCH(B45&amp;"",'الفواتير'!$A$6:$A$1005,0))&amp;"","فاتورة غير موجودة"))</f>
        <v/>
      </c>
    </row>
    <row r="46">
      <c r="A46" s="13" t="n"/>
      <c r="B46" s="5" t="n"/>
      <c r="C46" s="16" t="n"/>
      <c r="D46" s="5" t="n"/>
      <c r="E46" s="5" t="n"/>
      <c r="F46" s="6">
        <f>IF(B46&amp;""="","",IFERROR(INDEX('الفواتير'!$G$6:$G$1005,MATCH(B46&amp;"",'الفواتير'!$A$6:$A$1005,0))&amp;"","فاتورة غير موجودة"))</f>
        <v/>
      </c>
      <c r="G46" s="6">
        <f>IF(B46&amp;""="","",IFERROR(INDEX('الفواتير'!$H$6:$H$1005,MATCH(B46&amp;"",'الفواتير'!$A$6:$A$1005,0))&amp;"","فاتورة غير موجودة"))</f>
        <v/>
      </c>
    </row>
    <row r="47">
      <c r="A47" s="13" t="n"/>
      <c r="B47" s="5" t="n"/>
      <c r="C47" s="16" t="n"/>
      <c r="D47" s="5" t="n"/>
      <c r="E47" s="5" t="n"/>
      <c r="F47" s="6">
        <f>IF(B47&amp;""="","",IFERROR(INDEX('الفواتير'!$G$6:$G$1005,MATCH(B47&amp;"",'الفواتير'!$A$6:$A$1005,0))&amp;"","فاتورة غير موجودة"))</f>
        <v/>
      </c>
      <c r="G47" s="6">
        <f>IF(B47&amp;""="","",IFERROR(INDEX('الفواتير'!$H$6:$H$1005,MATCH(B47&amp;"",'الفواتير'!$A$6:$A$1005,0))&amp;"","فاتورة غير موجودة"))</f>
        <v/>
      </c>
    </row>
    <row r="48">
      <c r="A48" s="13" t="n"/>
      <c r="B48" s="5" t="n"/>
      <c r="C48" s="16" t="n"/>
      <c r="D48" s="5" t="n"/>
      <c r="E48" s="5" t="n"/>
      <c r="F48" s="6">
        <f>IF(B48&amp;""="","",IFERROR(INDEX('الفواتير'!$G$6:$G$1005,MATCH(B48&amp;"",'الفواتير'!$A$6:$A$1005,0))&amp;"","فاتورة غير موجودة"))</f>
        <v/>
      </c>
      <c r="G48" s="6">
        <f>IF(B48&amp;""="","",IFERROR(INDEX('الفواتير'!$H$6:$H$1005,MATCH(B48&amp;"",'الفواتير'!$A$6:$A$1005,0))&amp;"","فاتورة غير موجودة"))</f>
        <v/>
      </c>
    </row>
    <row r="49">
      <c r="A49" s="13" t="n"/>
      <c r="B49" s="5" t="n"/>
      <c r="C49" s="16" t="n"/>
      <c r="D49" s="5" t="n"/>
      <c r="E49" s="5" t="n"/>
      <c r="F49" s="6">
        <f>IF(B49&amp;""="","",IFERROR(INDEX('الفواتير'!$G$6:$G$1005,MATCH(B49&amp;"",'الفواتير'!$A$6:$A$1005,0))&amp;"","فاتورة غير موجودة"))</f>
        <v/>
      </c>
      <c r="G49" s="6">
        <f>IF(B49&amp;""="","",IFERROR(INDEX('الفواتير'!$H$6:$H$1005,MATCH(B49&amp;"",'الفواتير'!$A$6:$A$1005,0))&amp;"","فاتورة غير موجودة"))</f>
        <v/>
      </c>
    </row>
    <row r="50">
      <c r="A50" s="13" t="n"/>
      <c r="B50" s="5" t="n"/>
      <c r="C50" s="16" t="n"/>
      <c r="D50" s="5" t="n"/>
      <c r="E50" s="5" t="n"/>
      <c r="F50" s="6">
        <f>IF(B50&amp;""="","",IFERROR(INDEX('الفواتير'!$G$6:$G$1005,MATCH(B50&amp;"",'الفواتير'!$A$6:$A$1005,0))&amp;"","فاتورة غير موجودة"))</f>
        <v/>
      </c>
      <c r="G50" s="6">
        <f>IF(B50&amp;""="","",IFERROR(INDEX('الفواتير'!$H$6:$H$1005,MATCH(B50&amp;"",'الفواتير'!$A$6:$A$1005,0))&amp;"","فاتورة غير موجودة"))</f>
        <v/>
      </c>
    </row>
    <row r="51">
      <c r="A51" s="13" t="n"/>
      <c r="B51" s="5" t="n"/>
      <c r="C51" s="16" t="n"/>
      <c r="D51" s="5" t="n"/>
      <c r="E51" s="5" t="n"/>
      <c r="F51" s="6">
        <f>IF(B51&amp;""="","",IFERROR(INDEX('الفواتير'!$G$6:$G$1005,MATCH(B51&amp;"",'الفواتير'!$A$6:$A$1005,0))&amp;"","فاتورة غير موجودة"))</f>
        <v/>
      </c>
      <c r="G51" s="6">
        <f>IF(B51&amp;""="","",IFERROR(INDEX('الفواتير'!$H$6:$H$1005,MATCH(B51&amp;"",'الفواتير'!$A$6:$A$1005,0))&amp;"","فاتورة غير موجودة"))</f>
        <v/>
      </c>
    </row>
    <row r="52">
      <c r="A52" s="13" t="n"/>
      <c r="B52" s="5" t="n"/>
      <c r="C52" s="16" t="n"/>
      <c r="D52" s="5" t="n"/>
      <c r="E52" s="5" t="n"/>
      <c r="F52" s="6">
        <f>IF(B52&amp;""="","",IFERROR(INDEX('الفواتير'!$G$6:$G$1005,MATCH(B52&amp;"",'الفواتير'!$A$6:$A$1005,0))&amp;"","فاتورة غير موجودة"))</f>
        <v/>
      </c>
      <c r="G52" s="6">
        <f>IF(B52&amp;""="","",IFERROR(INDEX('الفواتير'!$H$6:$H$1005,MATCH(B52&amp;"",'الفواتير'!$A$6:$A$1005,0))&amp;"","فاتورة غير موجودة"))</f>
        <v/>
      </c>
    </row>
    <row r="53">
      <c r="A53" s="13" t="n"/>
      <c r="B53" s="5" t="n"/>
      <c r="C53" s="16" t="n"/>
      <c r="D53" s="5" t="n"/>
      <c r="E53" s="5" t="n"/>
      <c r="F53" s="6">
        <f>IF(B53&amp;""="","",IFERROR(INDEX('الفواتير'!$G$6:$G$1005,MATCH(B53&amp;"",'الفواتير'!$A$6:$A$1005,0))&amp;"","فاتورة غير موجودة"))</f>
        <v/>
      </c>
      <c r="G53" s="6">
        <f>IF(B53&amp;""="","",IFERROR(INDEX('الفواتير'!$H$6:$H$1005,MATCH(B53&amp;"",'الفواتير'!$A$6:$A$1005,0))&amp;"","فاتورة غير موجودة"))</f>
        <v/>
      </c>
    </row>
    <row r="54">
      <c r="A54" s="13" t="n"/>
      <c r="B54" s="5" t="n"/>
      <c r="C54" s="16" t="n"/>
      <c r="D54" s="5" t="n"/>
      <c r="E54" s="5" t="n"/>
      <c r="F54" s="6">
        <f>IF(B54&amp;""="","",IFERROR(INDEX('الفواتير'!$G$6:$G$1005,MATCH(B54&amp;"",'الفواتير'!$A$6:$A$1005,0))&amp;"","فاتورة غير موجودة"))</f>
        <v/>
      </c>
      <c r="G54" s="6">
        <f>IF(B54&amp;""="","",IFERROR(INDEX('الفواتير'!$H$6:$H$1005,MATCH(B54&amp;"",'الفواتير'!$A$6:$A$1005,0))&amp;"","فاتورة غير موجودة"))</f>
        <v/>
      </c>
    </row>
    <row r="55">
      <c r="A55" s="13" t="n"/>
      <c r="B55" s="5" t="n"/>
      <c r="C55" s="16" t="n"/>
      <c r="D55" s="5" t="n"/>
      <c r="E55" s="5" t="n"/>
      <c r="F55" s="6">
        <f>IF(B55&amp;""="","",IFERROR(INDEX('الفواتير'!$G$6:$G$1005,MATCH(B55&amp;"",'الفواتير'!$A$6:$A$1005,0))&amp;"","فاتورة غير موجودة"))</f>
        <v/>
      </c>
      <c r="G55" s="6">
        <f>IF(B55&amp;""="","",IFERROR(INDEX('الفواتير'!$H$6:$H$1005,MATCH(B55&amp;"",'الفواتير'!$A$6:$A$1005,0))&amp;"","فاتورة غير موجودة"))</f>
        <v/>
      </c>
    </row>
    <row r="56">
      <c r="A56" s="13" t="n"/>
      <c r="B56" s="5" t="n"/>
      <c r="C56" s="16" t="n"/>
      <c r="D56" s="5" t="n"/>
      <c r="E56" s="5" t="n"/>
      <c r="F56" s="6">
        <f>IF(B56&amp;""="","",IFERROR(INDEX('الفواتير'!$G$6:$G$1005,MATCH(B56&amp;"",'الفواتير'!$A$6:$A$1005,0))&amp;"","فاتورة غير موجودة"))</f>
        <v/>
      </c>
      <c r="G56" s="6">
        <f>IF(B56&amp;""="","",IFERROR(INDEX('الفواتير'!$H$6:$H$1005,MATCH(B56&amp;"",'الفواتير'!$A$6:$A$1005,0))&amp;"","فاتورة غير موجودة"))</f>
        <v/>
      </c>
    </row>
    <row r="57">
      <c r="A57" s="13" t="n"/>
      <c r="B57" s="5" t="n"/>
      <c r="C57" s="16" t="n"/>
      <c r="D57" s="5" t="n"/>
      <c r="E57" s="5" t="n"/>
      <c r="F57" s="6">
        <f>IF(B57&amp;""="","",IFERROR(INDEX('الفواتير'!$G$6:$G$1005,MATCH(B57&amp;"",'الفواتير'!$A$6:$A$1005,0))&amp;"","فاتورة غير موجودة"))</f>
        <v/>
      </c>
      <c r="G57" s="6">
        <f>IF(B57&amp;""="","",IFERROR(INDEX('الفواتير'!$H$6:$H$1005,MATCH(B57&amp;"",'الفواتير'!$A$6:$A$1005,0))&amp;"","فاتورة غير موجودة"))</f>
        <v/>
      </c>
    </row>
    <row r="58">
      <c r="A58" s="13" t="n"/>
      <c r="B58" s="5" t="n"/>
      <c r="C58" s="16" t="n"/>
      <c r="D58" s="5" t="n"/>
      <c r="E58" s="5" t="n"/>
      <c r="F58" s="6">
        <f>IF(B58&amp;""="","",IFERROR(INDEX('الفواتير'!$G$6:$G$1005,MATCH(B58&amp;"",'الفواتير'!$A$6:$A$1005,0))&amp;"","فاتورة غير موجودة"))</f>
        <v/>
      </c>
      <c r="G58" s="6">
        <f>IF(B58&amp;""="","",IFERROR(INDEX('الفواتير'!$H$6:$H$1005,MATCH(B58&amp;"",'الفواتير'!$A$6:$A$1005,0))&amp;"","فاتورة غير موجودة"))</f>
        <v/>
      </c>
    </row>
    <row r="59">
      <c r="A59" s="13" t="n"/>
      <c r="B59" s="5" t="n"/>
      <c r="C59" s="16" t="n"/>
      <c r="D59" s="5" t="n"/>
      <c r="E59" s="5" t="n"/>
      <c r="F59" s="6">
        <f>IF(B59&amp;""="","",IFERROR(INDEX('الفواتير'!$G$6:$G$1005,MATCH(B59&amp;"",'الفواتير'!$A$6:$A$1005,0))&amp;"","فاتورة غير موجودة"))</f>
        <v/>
      </c>
      <c r="G59" s="6">
        <f>IF(B59&amp;""="","",IFERROR(INDEX('الفواتير'!$H$6:$H$1005,MATCH(B59&amp;"",'الفواتير'!$A$6:$A$1005,0))&amp;"","فاتورة غير موجودة"))</f>
        <v/>
      </c>
    </row>
    <row r="60">
      <c r="A60" s="13" t="n"/>
      <c r="B60" s="5" t="n"/>
      <c r="C60" s="16" t="n"/>
      <c r="D60" s="5" t="n"/>
      <c r="E60" s="5" t="n"/>
      <c r="F60" s="6">
        <f>IF(B60&amp;""="","",IFERROR(INDEX('الفواتير'!$G$6:$G$1005,MATCH(B60&amp;"",'الفواتير'!$A$6:$A$1005,0))&amp;"","فاتورة غير موجودة"))</f>
        <v/>
      </c>
      <c r="G60" s="6">
        <f>IF(B60&amp;""="","",IFERROR(INDEX('الفواتير'!$H$6:$H$1005,MATCH(B60&amp;"",'الفواتير'!$A$6:$A$1005,0))&amp;"","فاتورة غير موجودة"))</f>
        <v/>
      </c>
    </row>
    <row r="61">
      <c r="A61" s="13" t="n"/>
      <c r="B61" s="5" t="n"/>
      <c r="C61" s="16" t="n"/>
      <c r="D61" s="5" t="n"/>
      <c r="E61" s="5" t="n"/>
      <c r="F61" s="6">
        <f>IF(B61&amp;""="","",IFERROR(INDEX('الفواتير'!$G$6:$G$1005,MATCH(B61&amp;"",'الفواتير'!$A$6:$A$1005,0))&amp;"","فاتورة غير موجودة"))</f>
        <v/>
      </c>
      <c r="G61" s="6">
        <f>IF(B61&amp;""="","",IFERROR(INDEX('الفواتير'!$H$6:$H$1005,MATCH(B61&amp;"",'الفواتير'!$A$6:$A$1005,0))&amp;"","فاتورة غير موجودة"))</f>
        <v/>
      </c>
    </row>
    <row r="62">
      <c r="A62" s="13" t="n"/>
      <c r="B62" s="5" t="n"/>
      <c r="C62" s="16" t="n"/>
      <c r="D62" s="5" t="n"/>
      <c r="E62" s="5" t="n"/>
      <c r="F62" s="6">
        <f>IF(B62&amp;""="","",IFERROR(INDEX('الفواتير'!$G$6:$G$1005,MATCH(B62&amp;"",'الفواتير'!$A$6:$A$1005,0))&amp;"","فاتورة غير موجودة"))</f>
        <v/>
      </c>
      <c r="G62" s="6">
        <f>IF(B62&amp;""="","",IFERROR(INDEX('الفواتير'!$H$6:$H$1005,MATCH(B62&amp;"",'الفواتير'!$A$6:$A$1005,0))&amp;"","فاتورة غير موجودة"))</f>
        <v/>
      </c>
    </row>
    <row r="63">
      <c r="A63" s="13" t="n"/>
      <c r="B63" s="5" t="n"/>
      <c r="C63" s="16" t="n"/>
      <c r="D63" s="5" t="n"/>
      <c r="E63" s="5" t="n"/>
      <c r="F63" s="6">
        <f>IF(B63&amp;""="","",IFERROR(INDEX('الفواتير'!$G$6:$G$1005,MATCH(B63&amp;"",'الفواتير'!$A$6:$A$1005,0))&amp;"","فاتورة غير موجودة"))</f>
        <v/>
      </c>
      <c r="G63" s="6">
        <f>IF(B63&amp;""="","",IFERROR(INDEX('الفواتير'!$H$6:$H$1005,MATCH(B63&amp;"",'الفواتير'!$A$6:$A$1005,0))&amp;"","فاتورة غير موجودة"))</f>
        <v/>
      </c>
    </row>
    <row r="64">
      <c r="A64" s="13" t="n"/>
      <c r="B64" s="5" t="n"/>
      <c r="C64" s="16" t="n"/>
      <c r="D64" s="5" t="n"/>
      <c r="E64" s="5" t="n"/>
      <c r="F64" s="6">
        <f>IF(B64&amp;""="","",IFERROR(INDEX('الفواتير'!$G$6:$G$1005,MATCH(B64&amp;"",'الفواتير'!$A$6:$A$1005,0))&amp;"","فاتورة غير موجودة"))</f>
        <v/>
      </c>
      <c r="G64" s="6">
        <f>IF(B64&amp;""="","",IFERROR(INDEX('الفواتير'!$H$6:$H$1005,MATCH(B64&amp;"",'الفواتير'!$A$6:$A$1005,0))&amp;"","فاتورة غير موجودة"))</f>
        <v/>
      </c>
    </row>
    <row r="65">
      <c r="A65" s="13" t="n"/>
      <c r="B65" s="5" t="n"/>
      <c r="C65" s="16" t="n"/>
      <c r="D65" s="5" t="n"/>
      <c r="E65" s="5" t="n"/>
      <c r="F65" s="6">
        <f>IF(B65&amp;""="","",IFERROR(INDEX('الفواتير'!$G$6:$G$1005,MATCH(B65&amp;"",'الفواتير'!$A$6:$A$1005,0))&amp;"","فاتورة غير موجودة"))</f>
        <v/>
      </c>
      <c r="G65" s="6">
        <f>IF(B65&amp;""="","",IFERROR(INDEX('الفواتير'!$H$6:$H$1005,MATCH(B65&amp;"",'الفواتير'!$A$6:$A$1005,0))&amp;"","فاتورة غير موجودة"))</f>
        <v/>
      </c>
    </row>
    <row r="66">
      <c r="A66" s="13" t="n"/>
      <c r="B66" s="5" t="n"/>
      <c r="C66" s="16" t="n"/>
      <c r="D66" s="5" t="n"/>
      <c r="E66" s="5" t="n"/>
      <c r="F66" s="6">
        <f>IF(B66&amp;""="","",IFERROR(INDEX('الفواتير'!$G$6:$G$1005,MATCH(B66&amp;"",'الفواتير'!$A$6:$A$1005,0))&amp;"","فاتورة غير موجودة"))</f>
        <v/>
      </c>
      <c r="G66" s="6">
        <f>IF(B66&amp;""="","",IFERROR(INDEX('الفواتير'!$H$6:$H$1005,MATCH(B66&amp;"",'الفواتير'!$A$6:$A$1005,0))&amp;"","فاتورة غير موجودة"))</f>
        <v/>
      </c>
    </row>
    <row r="67">
      <c r="A67" s="13" t="n"/>
      <c r="B67" s="5" t="n"/>
      <c r="C67" s="16" t="n"/>
      <c r="D67" s="5" t="n"/>
      <c r="E67" s="5" t="n"/>
      <c r="F67" s="6">
        <f>IF(B67&amp;""="","",IFERROR(INDEX('الفواتير'!$G$6:$G$1005,MATCH(B67&amp;"",'الفواتير'!$A$6:$A$1005,0))&amp;"","فاتورة غير موجودة"))</f>
        <v/>
      </c>
      <c r="G67" s="6">
        <f>IF(B67&amp;""="","",IFERROR(INDEX('الفواتير'!$H$6:$H$1005,MATCH(B67&amp;"",'الفواتير'!$A$6:$A$1005,0))&amp;"","فاتورة غير موجودة"))</f>
        <v/>
      </c>
    </row>
    <row r="68">
      <c r="A68" s="13" t="n"/>
      <c r="B68" s="5" t="n"/>
      <c r="C68" s="16" t="n"/>
      <c r="D68" s="5" t="n"/>
      <c r="E68" s="5" t="n"/>
      <c r="F68" s="6">
        <f>IF(B68&amp;""="","",IFERROR(INDEX('الفواتير'!$G$6:$G$1005,MATCH(B68&amp;"",'الفواتير'!$A$6:$A$1005,0))&amp;"","فاتورة غير موجودة"))</f>
        <v/>
      </c>
      <c r="G68" s="6">
        <f>IF(B68&amp;""="","",IFERROR(INDEX('الفواتير'!$H$6:$H$1005,MATCH(B68&amp;"",'الفواتير'!$A$6:$A$1005,0))&amp;"","فاتورة غير موجودة"))</f>
        <v/>
      </c>
    </row>
    <row r="69">
      <c r="A69" s="13" t="n"/>
      <c r="B69" s="5" t="n"/>
      <c r="C69" s="16" t="n"/>
      <c r="D69" s="5" t="n"/>
      <c r="E69" s="5" t="n"/>
      <c r="F69" s="6">
        <f>IF(B69&amp;""="","",IFERROR(INDEX('الفواتير'!$G$6:$G$1005,MATCH(B69&amp;"",'الفواتير'!$A$6:$A$1005,0))&amp;"","فاتورة غير موجودة"))</f>
        <v/>
      </c>
      <c r="G69" s="6">
        <f>IF(B69&amp;""="","",IFERROR(INDEX('الفواتير'!$H$6:$H$1005,MATCH(B69&amp;"",'الفواتير'!$A$6:$A$1005,0))&amp;"","فاتورة غير موجودة"))</f>
        <v/>
      </c>
    </row>
    <row r="70">
      <c r="A70" s="13" t="n"/>
      <c r="B70" s="5" t="n"/>
      <c r="C70" s="16" t="n"/>
      <c r="D70" s="5" t="n"/>
      <c r="E70" s="5" t="n"/>
      <c r="F70" s="6">
        <f>IF(B70&amp;""="","",IFERROR(INDEX('الفواتير'!$G$6:$G$1005,MATCH(B70&amp;"",'الفواتير'!$A$6:$A$1005,0))&amp;"","فاتورة غير موجودة"))</f>
        <v/>
      </c>
      <c r="G70" s="6">
        <f>IF(B70&amp;""="","",IFERROR(INDEX('الفواتير'!$H$6:$H$1005,MATCH(B70&amp;"",'الفواتير'!$A$6:$A$1005,0))&amp;"","فاتورة غير موجودة"))</f>
        <v/>
      </c>
    </row>
    <row r="71">
      <c r="A71" s="13" t="n"/>
      <c r="B71" s="5" t="n"/>
      <c r="C71" s="16" t="n"/>
      <c r="D71" s="5" t="n"/>
      <c r="E71" s="5" t="n"/>
      <c r="F71" s="6">
        <f>IF(B71&amp;""="","",IFERROR(INDEX('الفواتير'!$G$6:$G$1005,MATCH(B71&amp;"",'الفواتير'!$A$6:$A$1005,0))&amp;"","فاتورة غير موجودة"))</f>
        <v/>
      </c>
      <c r="G71" s="6">
        <f>IF(B71&amp;""="","",IFERROR(INDEX('الفواتير'!$H$6:$H$1005,MATCH(B71&amp;"",'الفواتير'!$A$6:$A$1005,0))&amp;"","فاتورة غير موجودة"))</f>
        <v/>
      </c>
    </row>
    <row r="72">
      <c r="A72" s="13" t="n"/>
      <c r="B72" s="5" t="n"/>
      <c r="C72" s="16" t="n"/>
      <c r="D72" s="5" t="n"/>
      <c r="E72" s="5" t="n"/>
      <c r="F72" s="6">
        <f>IF(B72&amp;""="","",IFERROR(INDEX('الفواتير'!$G$6:$G$1005,MATCH(B72&amp;"",'الفواتير'!$A$6:$A$1005,0))&amp;"","فاتورة غير موجودة"))</f>
        <v/>
      </c>
      <c r="G72" s="6">
        <f>IF(B72&amp;""="","",IFERROR(INDEX('الفواتير'!$H$6:$H$1005,MATCH(B72&amp;"",'الفواتير'!$A$6:$A$1005,0))&amp;"","فاتورة غير موجودة"))</f>
        <v/>
      </c>
    </row>
    <row r="73">
      <c r="A73" s="13" t="n"/>
      <c r="B73" s="5" t="n"/>
      <c r="C73" s="16" t="n"/>
      <c r="D73" s="5" t="n"/>
      <c r="E73" s="5" t="n"/>
      <c r="F73" s="6">
        <f>IF(B73&amp;""="","",IFERROR(INDEX('الفواتير'!$G$6:$G$1005,MATCH(B73&amp;"",'الفواتير'!$A$6:$A$1005,0))&amp;"","فاتورة غير موجودة"))</f>
        <v/>
      </c>
      <c r="G73" s="6">
        <f>IF(B73&amp;""="","",IFERROR(INDEX('الفواتير'!$H$6:$H$1005,MATCH(B73&amp;"",'الفواتير'!$A$6:$A$1005,0))&amp;"","فاتورة غير موجودة"))</f>
        <v/>
      </c>
    </row>
    <row r="74">
      <c r="A74" s="13" t="n"/>
      <c r="B74" s="5" t="n"/>
      <c r="C74" s="16" t="n"/>
      <c r="D74" s="5" t="n"/>
      <c r="E74" s="5" t="n"/>
      <c r="F74" s="6">
        <f>IF(B74&amp;""="","",IFERROR(INDEX('الفواتير'!$G$6:$G$1005,MATCH(B74&amp;"",'الفواتير'!$A$6:$A$1005,0))&amp;"","فاتورة غير موجودة"))</f>
        <v/>
      </c>
      <c r="G74" s="6">
        <f>IF(B74&amp;""="","",IFERROR(INDEX('الفواتير'!$H$6:$H$1005,MATCH(B74&amp;"",'الفواتير'!$A$6:$A$1005,0))&amp;"","فاتورة غير موجودة"))</f>
        <v/>
      </c>
    </row>
    <row r="75">
      <c r="A75" s="13" t="n"/>
      <c r="B75" s="5" t="n"/>
      <c r="C75" s="16" t="n"/>
      <c r="D75" s="5" t="n"/>
      <c r="E75" s="5" t="n"/>
      <c r="F75" s="6">
        <f>IF(B75&amp;""="","",IFERROR(INDEX('الفواتير'!$G$6:$G$1005,MATCH(B75&amp;"",'الفواتير'!$A$6:$A$1005,0))&amp;"","فاتورة غير موجودة"))</f>
        <v/>
      </c>
      <c r="G75" s="6">
        <f>IF(B75&amp;""="","",IFERROR(INDEX('الفواتير'!$H$6:$H$1005,MATCH(B75&amp;"",'الفواتير'!$A$6:$A$1005,0))&amp;"","فاتورة غير موجودة"))</f>
        <v/>
      </c>
    </row>
    <row r="76">
      <c r="A76" s="13" t="n"/>
      <c r="B76" s="5" t="n"/>
      <c r="C76" s="16" t="n"/>
      <c r="D76" s="5" t="n"/>
      <c r="E76" s="5" t="n"/>
      <c r="F76" s="6">
        <f>IF(B76&amp;""="","",IFERROR(INDEX('الفواتير'!$G$6:$G$1005,MATCH(B76&amp;"",'الفواتير'!$A$6:$A$1005,0))&amp;"","فاتورة غير موجودة"))</f>
        <v/>
      </c>
      <c r="G76" s="6">
        <f>IF(B76&amp;""="","",IFERROR(INDEX('الفواتير'!$H$6:$H$1005,MATCH(B76&amp;"",'الفواتير'!$A$6:$A$1005,0))&amp;"","فاتورة غير موجودة"))</f>
        <v/>
      </c>
    </row>
    <row r="77">
      <c r="A77" s="13" t="n"/>
      <c r="B77" s="5" t="n"/>
      <c r="C77" s="16" t="n"/>
      <c r="D77" s="5" t="n"/>
      <c r="E77" s="5" t="n"/>
      <c r="F77" s="6">
        <f>IF(B77&amp;""="","",IFERROR(INDEX('الفواتير'!$G$6:$G$1005,MATCH(B77&amp;"",'الفواتير'!$A$6:$A$1005,0))&amp;"","فاتورة غير موجودة"))</f>
        <v/>
      </c>
      <c r="G77" s="6">
        <f>IF(B77&amp;""="","",IFERROR(INDEX('الفواتير'!$H$6:$H$1005,MATCH(B77&amp;"",'الفواتير'!$A$6:$A$1005,0))&amp;"","فاتورة غير موجودة"))</f>
        <v/>
      </c>
    </row>
    <row r="78">
      <c r="A78" s="13" t="n"/>
      <c r="B78" s="5" t="n"/>
      <c r="C78" s="16" t="n"/>
      <c r="D78" s="5" t="n"/>
      <c r="E78" s="5" t="n"/>
      <c r="F78" s="6">
        <f>IF(B78&amp;""="","",IFERROR(INDEX('الفواتير'!$G$6:$G$1005,MATCH(B78&amp;"",'الفواتير'!$A$6:$A$1005,0))&amp;"","فاتورة غير موجودة"))</f>
        <v/>
      </c>
      <c r="G78" s="6">
        <f>IF(B78&amp;""="","",IFERROR(INDEX('الفواتير'!$H$6:$H$1005,MATCH(B78&amp;"",'الفواتير'!$A$6:$A$1005,0))&amp;"","فاتورة غير موجودة"))</f>
        <v/>
      </c>
    </row>
    <row r="79">
      <c r="A79" s="13" t="n"/>
      <c r="B79" s="5" t="n"/>
      <c r="C79" s="16" t="n"/>
      <c r="D79" s="5" t="n"/>
      <c r="E79" s="5" t="n"/>
      <c r="F79" s="6">
        <f>IF(B79&amp;""="","",IFERROR(INDEX('الفواتير'!$G$6:$G$1005,MATCH(B79&amp;"",'الفواتير'!$A$6:$A$1005,0))&amp;"","فاتورة غير موجودة"))</f>
        <v/>
      </c>
      <c r="G79" s="6">
        <f>IF(B79&amp;""="","",IFERROR(INDEX('الفواتير'!$H$6:$H$1005,MATCH(B79&amp;"",'الفواتير'!$A$6:$A$1005,0))&amp;"","فاتورة غير موجودة"))</f>
        <v/>
      </c>
    </row>
    <row r="80">
      <c r="A80" s="13" t="n"/>
      <c r="B80" s="5" t="n"/>
      <c r="C80" s="16" t="n"/>
      <c r="D80" s="5" t="n"/>
      <c r="E80" s="5" t="n"/>
      <c r="F80" s="6">
        <f>IF(B80&amp;""="","",IFERROR(INDEX('الفواتير'!$G$6:$G$1005,MATCH(B80&amp;"",'الفواتير'!$A$6:$A$1005,0))&amp;"","فاتورة غير موجودة"))</f>
        <v/>
      </c>
      <c r="G80" s="6">
        <f>IF(B80&amp;""="","",IFERROR(INDEX('الفواتير'!$H$6:$H$1005,MATCH(B80&amp;"",'الفواتير'!$A$6:$A$1005,0))&amp;"","فاتورة غير موجودة"))</f>
        <v/>
      </c>
    </row>
    <row r="81">
      <c r="A81" s="13" t="n"/>
      <c r="B81" s="5" t="n"/>
      <c r="C81" s="16" t="n"/>
      <c r="D81" s="5" t="n"/>
      <c r="E81" s="5" t="n"/>
      <c r="F81" s="6">
        <f>IF(B81&amp;""="","",IFERROR(INDEX('الفواتير'!$G$6:$G$1005,MATCH(B81&amp;"",'الفواتير'!$A$6:$A$1005,0))&amp;"","فاتورة غير موجودة"))</f>
        <v/>
      </c>
      <c r="G81" s="6">
        <f>IF(B81&amp;""="","",IFERROR(INDEX('الفواتير'!$H$6:$H$1005,MATCH(B81&amp;"",'الفواتير'!$A$6:$A$1005,0))&amp;"","فاتورة غير موجودة"))</f>
        <v/>
      </c>
    </row>
    <row r="82">
      <c r="A82" s="13" t="n"/>
      <c r="B82" s="5" t="n"/>
      <c r="C82" s="16" t="n"/>
      <c r="D82" s="5" t="n"/>
      <c r="E82" s="5" t="n"/>
      <c r="F82" s="6">
        <f>IF(B82&amp;""="","",IFERROR(INDEX('الفواتير'!$G$6:$G$1005,MATCH(B82&amp;"",'الفواتير'!$A$6:$A$1005,0))&amp;"","فاتورة غير موجودة"))</f>
        <v/>
      </c>
      <c r="G82" s="6">
        <f>IF(B82&amp;""="","",IFERROR(INDEX('الفواتير'!$H$6:$H$1005,MATCH(B82&amp;"",'الفواتير'!$A$6:$A$1005,0))&amp;"","فاتورة غير موجودة"))</f>
        <v/>
      </c>
    </row>
    <row r="83">
      <c r="A83" s="13" t="n"/>
      <c r="B83" s="5" t="n"/>
      <c r="C83" s="16" t="n"/>
      <c r="D83" s="5" t="n"/>
      <c r="E83" s="5" t="n"/>
      <c r="F83" s="6">
        <f>IF(B83&amp;""="","",IFERROR(INDEX('الفواتير'!$G$6:$G$1005,MATCH(B83&amp;"",'الفواتير'!$A$6:$A$1005,0))&amp;"","فاتورة غير موجودة"))</f>
        <v/>
      </c>
      <c r="G83" s="6">
        <f>IF(B83&amp;""="","",IFERROR(INDEX('الفواتير'!$H$6:$H$1005,MATCH(B83&amp;"",'الفواتير'!$A$6:$A$1005,0))&amp;"","فاتورة غير موجودة"))</f>
        <v/>
      </c>
    </row>
    <row r="84">
      <c r="A84" s="13" t="n"/>
      <c r="B84" s="5" t="n"/>
      <c r="C84" s="16" t="n"/>
      <c r="D84" s="5" t="n"/>
      <c r="E84" s="5" t="n"/>
      <c r="F84" s="6">
        <f>IF(B84&amp;""="","",IFERROR(INDEX('الفواتير'!$G$6:$G$1005,MATCH(B84&amp;"",'الفواتير'!$A$6:$A$1005,0))&amp;"","فاتورة غير موجودة"))</f>
        <v/>
      </c>
      <c r="G84" s="6">
        <f>IF(B84&amp;""="","",IFERROR(INDEX('الفواتير'!$H$6:$H$1005,MATCH(B84&amp;"",'الفواتير'!$A$6:$A$1005,0))&amp;"","فاتورة غير موجودة"))</f>
        <v/>
      </c>
    </row>
    <row r="85">
      <c r="A85" s="13" t="n"/>
      <c r="B85" s="5" t="n"/>
      <c r="C85" s="16" t="n"/>
      <c r="D85" s="5" t="n"/>
      <c r="E85" s="5" t="n"/>
      <c r="F85" s="6">
        <f>IF(B85&amp;""="","",IFERROR(INDEX('الفواتير'!$G$6:$G$1005,MATCH(B85&amp;"",'الفواتير'!$A$6:$A$1005,0))&amp;"","فاتورة غير موجودة"))</f>
        <v/>
      </c>
      <c r="G85" s="6">
        <f>IF(B85&amp;""="","",IFERROR(INDEX('الفواتير'!$H$6:$H$1005,MATCH(B85&amp;"",'الفواتير'!$A$6:$A$1005,0))&amp;"","فاتورة غير موجودة"))</f>
        <v/>
      </c>
    </row>
    <row r="86">
      <c r="A86" s="13" t="n"/>
      <c r="B86" s="5" t="n"/>
      <c r="C86" s="16" t="n"/>
      <c r="D86" s="5" t="n"/>
      <c r="E86" s="5" t="n"/>
      <c r="F86" s="6">
        <f>IF(B86&amp;""="","",IFERROR(INDEX('الفواتير'!$G$6:$G$1005,MATCH(B86&amp;"",'الفواتير'!$A$6:$A$1005,0))&amp;"","فاتورة غير موجودة"))</f>
        <v/>
      </c>
      <c r="G86" s="6">
        <f>IF(B86&amp;""="","",IFERROR(INDEX('الفواتير'!$H$6:$H$1005,MATCH(B86&amp;"",'الفواتير'!$A$6:$A$1005,0))&amp;"","فاتورة غير موجودة"))</f>
        <v/>
      </c>
    </row>
    <row r="87">
      <c r="A87" s="13" t="n"/>
      <c r="B87" s="5" t="n"/>
      <c r="C87" s="16" t="n"/>
      <c r="D87" s="5" t="n"/>
      <c r="E87" s="5" t="n"/>
      <c r="F87" s="6">
        <f>IF(B87&amp;""="","",IFERROR(INDEX('الفواتير'!$G$6:$G$1005,MATCH(B87&amp;"",'الفواتير'!$A$6:$A$1005,0))&amp;"","فاتورة غير موجودة"))</f>
        <v/>
      </c>
      <c r="G87" s="6">
        <f>IF(B87&amp;""="","",IFERROR(INDEX('الفواتير'!$H$6:$H$1005,MATCH(B87&amp;"",'الفواتير'!$A$6:$A$1005,0))&amp;"","فاتورة غير موجودة"))</f>
        <v/>
      </c>
    </row>
    <row r="88">
      <c r="A88" s="13" t="n"/>
      <c r="B88" s="5" t="n"/>
      <c r="C88" s="16" t="n"/>
      <c r="D88" s="5" t="n"/>
      <c r="E88" s="5" t="n"/>
      <c r="F88" s="6">
        <f>IF(B88&amp;""="","",IFERROR(INDEX('الفواتير'!$G$6:$G$1005,MATCH(B88&amp;"",'الفواتير'!$A$6:$A$1005,0))&amp;"","فاتورة غير موجودة"))</f>
        <v/>
      </c>
      <c r="G88" s="6">
        <f>IF(B88&amp;""="","",IFERROR(INDEX('الفواتير'!$H$6:$H$1005,MATCH(B88&amp;"",'الفواتير'!$A$6:$A$1005,0))&amp;"","فاتورة غير موجودة"))</f>
        <v/>
      </c>
    </row>
    <row r="89">
      <c r="A89" s="13" t="n"/>
      <c r="B89" s="5" t="n"/>
      <c r="C89" s="16" t="n"/>
      <c r="D89" s="5" t="n"/>
      <c r="E89" s="5" t="n"/>
      <c r="F89" s="6">
        <f>IF(B89&amp;""="","",IFERROR(INDEX('الفواتير'!$G$6:$G$1005,MATCH(B89&amp;"",'الفواتير'!$A$6:$A$1005,0))&amp;"","فاتورة غير موجودة"))</f>
        <v/>
      </c>
      <c r="G89" s="6">
        <f>IF(B89&amp;""="","",IFERROR(INDEX('الفواتير'!$H$6:$H$1005,MATCH(B89&amp;"",'الفواتير'!$A$6:$A$1005,0))&amp;"","فاتورة غير موجودة"))</f>
        <v/>
      </c>
    </row>
    <row r="90">
      <c r="A90" s="13" t="n"/>
      <c r="B90" s="5" t="n"/>
      <c r="C90" s="16" t="n"/>
      <c r="D90" s="5" t="n"/>
      <c r="E90" s="5" t="n"/>
      <c r="F90" s="6">
        <f>IF(B90&amp;""="","",IFERROR(INDEX('الفواتير'!$G$6:$G$1005,MATCH(B90&amp;"",'الفواتير'!$A$6:$A$1005,0))&amp;"","فاتورة غير موجودة"))</f>
        <v/>
      </c>
      <c r="G90" s="6">
        <f>IF(B90&amp;""="","",IFERROR(INDEX('الفواتير'!$H$6:$H$1005,MATCH(B90&amp;"",'الفواتير'!$A$6:$A$1005,0))&amp;"","فاتورة غير موجودة"))</f>
        <v/>
      </c>
    </row>
    <row r="91">
      <c r="A91" s="13" t="n"/>
      <c r="B91" s="5" t="n"/>
      <c r="C91" s="16" t="n"/>
      <c r="D91" s="5" t="n"/>
      <c r="E91" s="5" t="n"/>
      <c r="F91" s="6">
        <f>IF(B91&amp;""="","",IFERROR(INDEX('الفواتير'!$G$6:$G$1005,MATCH(B91&amp;"",'الفواتير'!$A$6:$A$1005,0))&amp;"","فاتورة غير موجودة"))</f>
        <v/>
      </c>
      <c r="G91" s="6">
        <f>IF(B91&amp;""="","",IFERROR(INDEX('الفواتير'!$H$6:$H$1005,MATCH(B91&amp;"",'الفواتير'!$A$6:$A$1005,0))&amp;"","فاتورة غير موجودة"))</f>
        <v/>
      </c>
    </row>
    <row r="92">
      <c r="A92" s="13" t="n"/>
      <c r="B92" s="5" t="n"/>
      <c r="C92" s="16" t="n"/>
      <c r="D92" s="5" t="n"/>
      <c r="E92" s="5" t="n"/>
      <c r="F92" s="6">
        <f>IF(B92&amp;""="","",IFERROR(INDEX('الفواتير'!$G$6:$G$1005,MATCH(B92&amp;"",'الفواتير'!$A$6:$A$1005,0))&amp;"","فاتورة غير موجودة"))</f>
        <v/>
      </c>
      <c r="G92" s="6">
        <f>IF(B92&amp;""="","",IFERROR(INDEX('الفواتير'!$H$6:$H$1005,MATCH(B92&amp;"",'الفواتير'!$A$6:$A$1005,0))&amp;"","فاتورة غير موجودة"))</f>
        <v/>
      </c>
    </row>
    <row r="93">
      <c r="A93" s="13" t="n"/>
      <c r="B93" s="5" t="n"/>
      <c r="C93" s="16" t="n"/>
      <c r="D93" s="5" t="n"/>
      <c r="E93" s="5" t="n"/>
      <c r="F93" s="6">
        <f>IF(B93&amp;""="","",IFERROR(INDEX('الفواتير'!$G$6:$G$1005,MATCH(B93&amp;"",'الفواتير'!$A$6:$A$1005,0))&amp;"","فاتورة غير موجودة"))</f>
        <v/>
      </c>
      <c r="G93" s="6">
        <f>IF(B93&amp;""="","",IFERROR(INDEX('الفواتير'!$H$6:$H$1005,MATCH(B93&amp;"",'الفواتير'!$A$6:$A$1005,0))&amp;"","فاتورة غير موجودة"))</f>
        <v/>
      </c>
    </row>
    <row r="94">
      <c r="A94" s="13" t="n"/>
      <c r="B94" s="5" t="n"/>
      <c r="C94" s="16" t="n"/>
      <c r="D94" s="5" t="n"/>
      <c r="E94" s="5" t="n"/>
      <c r="F94" s="6">
        <f>IF(B94&amp;""="","",IFERROR(INDEX('الفواتير'!$G$6:$G$1005,MATCH(B94&amp;"",'الفواتير'!$A$6:$A$1005,0))&amp;"","فاتورة غير موجودة"))</f>
        <v/>
      </c>
      <c r="G94" s="6">
        <f>IF(B94&amp;""="","",IFERROR(INDEX('الفواتير'!$H$6:$H$1005,MATCH(B94&amp;"",'الفواتير'!$A$6:$A$1005,0))&amp;"","فاتورة غير موجودة"))</f>
        <v/>
      </c>
    </row>
    <row r="95">
      <c r="A95" s="13" t="n"/>
      <c r="B95" s="5" t="n"/>
      <c r="C95" s="16" t="n"/>
      <c r="D95" s="5" t="n"/>
      <c r="E95" s="5" t="n"/>
      <c r="F95" s="6">
        <f>IF(B95&amp;""="","",IFERROR(INDEX('الفواتير'!$G$6:$G$1005,MATCH(B95&amp;"",'الفواتير'!$A$6:$A$1005,0))&amp;"","فاتورة غير موجودة"))</f>
        <v/>
      </c>
      <c r="G95" s="6">
        <f>IF(B95&amp;""="","",IFERROR(INDEX('الفواتير'!$H$6:$H$1005,MATCH(B95&amp;"",'الفواتير'!$A$6:$A$1005,0))&amp;"","فاتورة غير موجودة"))</f>
        <v/>
      </c>
    </row>
    <row r="96">
      <c r="A96" s="13" t="n"/>
      <c r="B96" s="5" t="n"/>
      <c r="C96" s="16" t="n"/>
      <c r="D96" s="5" t="n"/>
      <c r="E96" s="5" t="n"/>
      <c r="F96" s="6">
        <f>IF(B96&amp;""="","",IFERROR(INDEX('الفواتير'!$G$6:$G$1005,MATCH(B96&amp;"",'الفواتير'!$A$6:$A$1005,0))&amp;"","فاتورة غير موجودة"))</f>
        <v/>
      </c>
      <c r="G96" s="6">
        <f>IF(B96&amp;""="","",IFERROR(INDEX('الفواتير'!$H$6:$H$1005,MATCH(B96&amp;"",'الفواتير'!$A$6:$A$1005,0))&amp;"","فاتورة غير موجودة"))</f>
        <v/>
      </c>
    </row>
    <row r="97">
      <c r="A97" s="13" t="n"/>
      <c r="B97" s="5" t="n"/>
      <c r="C97" s="16" t="n"/>
      <c r="D97" s="5" t="n"/>
      <c r="E97" s="5" t="n"/>
      <c r="F97" s="6">
        <f>IF(B97&amp;""="","",IFERROR(INDEX('الفواتير'!$G$6:$G$1005,MATCH(B97&amp;"",'الفواتير'!$A$6:$A$1005,0))&amp;"","فاتورة غير موجودة"))</f>
        <v/>
      </c>
      <c r="G97" s="6">
        <f>IF(B97&amp;""="","",IFERROR(INDEX('الفواتير'!$H$6:$H$1005,MATCH(B97&amp;"",'الفواتير'!$A$6:$A$1005,0))&amp;"","فاتورة غير موجودة"))</f>
        <v/>
      </c>
    </row>
    <row r="98">
      <c r="A98" s="13" t="n"/>
      <c r="B98" s="5" t="n"/>
      <c r="C98" s="16" t="n"/>
      <c r="D98" s="5" t="n"/>
      <c r="E98" s="5" t="n"/>
      <c r="F98" s="6">
        <f>IF(B98&amp;""="","",IFERROR(INDEX('الفواتير'!$G$6:$G$1005,MATCH(B98&amp;"",'الفواتير'!$A$6:$A$1005,0))&amp;"","فاتورة غير موجودة"))</f>
        <v/>
      </c>
      <c r="G98" s="6">
        <f>IF(B98&amp;""="","",IFERROR(INDEX('الفواتير'!$H$6:$H$1005,MATCH(B98&amp;"",'الفواتير'!$A$6:$A$1005,0))&amp;"","فاتورة غير موجودة"))</f>
        <v/>
      </c>
    </row>
    <row r="99">
      <c r="A99" s="13" t="n"/>
      <c r="B99" s="5" t="n"/>
      <c r="C99" s="16" t="n"/>
      <c r="D99" s="5" t="n"/>
      <c r="E99" s="5" t="n"/>
      <c r="F99" s="6">
        <f>IF(B99&amp;""="","",IFERROR(INDEX('الفواتير'!$G$6:$G$1005,MATCH(B99&amp;"",'الفواتير'!$A$6:$A$1005,0))&amp;"","فاتورة غير موجودة"))</f>
        <v/>
      </c>
      <c r="G99" s="6">
        <f>IF(B99&amp;""="","",IFERROR(INDEX('الفواتير'!$H$6:$H$1005,MATCH(B99&amp;"",'الفواتير'!$A$6:$A$1005,0))&amp;"","فاتورة غير موجودة"))</f>
        <v/>
      </c>
    </row>
    <row r="100">
      <c r="A100" s="13" t="n"/>
      <c r="B100" s="5" t="n"/>
      <c r="C100" s="16" t="n"/>
      <c r="D100" s="5" t="n"/>
      <c r="E100" s="5" t="n"/>
      <c r="F100" s="6">
        <f>IF(B100&amp;""="","",IFERROR(INDEX('الفواتير'!$G$6:$G$1005,MATCH(B100&amp;"",'الفواتير'!$A$6:$A$1005,0))&amp;"","فاتورة غير موجودة"))</f>
        <v/>
      </c>
      <c r="G100" s="6">
        <f>IF(B100&amp;""="","",IFERROR(INDEX('الفواتير'!$H$6:$H$1005,MATCH(B100&amp;"",'الفواتير'!$A$6:$A$1005,0))&amp;"","فاتورة غير موجودة"))</f>
        <v/>
      </c>
    </row>
    <row r="101">
      <c r="A101" s="13" t="n"/>
      <c r="B101" s="5" t="n"/>
      <c r="C101" s="16" t="n"/>
      <c r="D101" s="5" t="n"/>
      <c r="E101" s="5" t="n"/>
      <c r="F101" s="6">
        <f>IF(B101&amp;""="","",IFERROR(INDEX('الفواتير'!$G$6:$G$1005,MATCH(B101&amp;"",'الفواتير'!$A$6:$A$1005,0))&amp;"","فاتورة غير موجودة"))</f>
        <v/>
      </c>
      <c r="G101" s="6">
        <f>IF(B101&amp;""="","",IFERROR(INDEX('الفواتير'!$H$6:$H$1005,MATCH(B101&amp;"",'الفواتير'!$A$6:$A$1005,0))&amp;"","فاتورة غير موجودة"))</f>
        <v/>
      </c>
    </row>
    <row r="102">
      <c r="A102" s="13" t="n"/>
      <c r="B102" s="5" t="n"/>
      <c r="C102" s="16" t="n"/>
      <c r="D102" s="5" t="n"/>
      <c r="E102" s="5" t="n"/>
      <c r="F102" s="6">
        <f>IF(B102&amp;""="","",IFERROR(INDEX('الفواتير'!$G$6:$G$1005,MATCH(B102&amp;"",'الفواتير'!$A$6:$A$1005,0))&amp;"","فاتورة غير موجودة"))</f>
        <v/>
      </c>
      <c r="G102" s="6">
        <f>IF(B102&amp;""="","",IFERROR(INDEX('الفواتير'!$H$6:$H$1005,MATCH(B102&amp;"",'الفواتير'!$A$6:$A$1005,0))&amp;"","فاتورة غير موجودة"))</f>
        <v/>
      </c>
    </row>
    <row r="103">
      <c r="A103" s="13" t="n"/>
      <c r="B103" s="5" t="n"/>
      <c r="C103" s="16" t="n"/>
      <c r="D103" s="5" t="n"/>
      <c r="E103" s="5" t="n"/>
      <c r="F103" s="6">
        <f>IF(B103&amp;""="","",IFERROR(INDEX('الفواتير'!$G$6:$G$1005,MATCH(B103&amp;"",'الفواتير'!$A$6:$A$1005,0))&amp;"","فاتورة غير موجودة"))</f>
        <v/>
      </c>
      <c r="G103" s="6">
        <f>IF(B103&amp;""="","",IFERROR(INDEX('الفواتير'!$H$6:$H$1005,MATCH(B103&amp;"",'الفواتير'!$A$6:$A$1005,0))&amp;"","فاتورة غير موجودة"))</f>
        <v/>
      </c>
    </row>
    <row r="104">
      <c r="A104" s="13" t="n"/>
      <c r="B104" s="5" t="n"/>
      <c r="C104" s="16" t="n"/>
      <c r="D104" s="5" t="n"/>
      <c r="E104" s="5" t="n"/>
      <c r="F104" s="6">
        <f>IF(B104&amp;""="","",IFERROR(INDEX('الفواتير'!$G$6:$G$1005,MATCH(B104&amp;"",'الفواتير'!$A$6:$A$1005,0))&amp;"","فاتورة غير موجودة"))</f>
        <v/>
      </c>
      <c r="G104" s="6">
        <f>IF(B104&amp;""="","",IFERROR(INDEX('الفواتير'!$H$6:$H$1005,MATCH(B104&amp;"",'الفواتير'!$A$6:$A$1005,0))&amp;"","فاتورة غير موجودة"))</f>
        <v/>
      </c>
    </row>
    <row r="105">
      <c r="A105" s="13" t="n"/>
      <c r="B105" s="5" t="n"/>
      <c r="C105" s="16" t="n"/>
      <c r="D105" s="5" t="n"/>
      <c r="E105" s="5" t="n"/>
      <c r="F105" s="6">
        <f>IF(B105&amp;""="","",IFERROR(INDEX('الفواتير'!$G$6:$G$1005,MATCH(B105&amp;"",'الفواتير'!$A$6:$A$1005,0))&amp;"","فاتورة غير موجودة"))</f>
        <v/>
      </c>
      <c r="G105" s="6">
        <f>IF(B105&amp;""="","",IFERROR(INDEX('الفواتير'!$H$6:$H$1005,MATCH(B105&amp;"",'الفواتير'!$A$6:$A$1005,0))&amp;"","فاتورة غير موجودة"))</f>
        <v/>
      </c>
    </row>
    <row r="106">
      <c r="A106" s="13" t="n"/>
      <c r="B106" s="5" t="n"/>
      <c r="C106" s="16" t="n"/>
      <c r="D106" s="5" t="n"/>
      <c r="E106" s="5" t="n"/>
      <c r="F106" s="6">
        <f>IF(B106&amp;""="","",IFERROR(INDEX('الفواتير'!$G$6:$G$1005,MATCH(B106&amp;"",'الفواتير'!$A$6:$A$1005,0))&amp;"","فاتورة غير موجودة"))</f>
        <v/>
      </c>
      <c r="G106" s="6">
        <f>IF(B106&amp;""="","",IFERROR(INDEX('الفواتير'!$H$6:$H$1005,MATCH(B106&amp;"",'الفواتير'!$A$6:$A$1005,0))&amp;"","فاتورة غير موجودة"))</f>
        <v/>
      </c>
    </row>
    <row r="107">
      <c r="A107" s="13" t="n"/>
      <c r="B107" s="5" t="n"/>
      <c r="C107" s="16" t="n"/>
      <c r="D107" s="5" t="n"/>
      <c r="E107" s="5" t="n"/>
      <c r="F107" s="6">
        <f>IF(B107&amp;""="","",IFERROR(INDEX('الفواتير'!$G$6:$G$1005,MATCH(B107&amp;"",'الفواتير'!$A$6:$A$1005,0))&amp;"","فاتورة غير موجودة"))</f>
        <v/>
      </c>
      <c r="G107" s="6">
        <f>IF(B107&amp;""="","",IFERROR(INDEX('الفواتير'!$H$6:$H$1005,MATCH(B107&amp;"",'الفواتير'!$A$6:$A$1005,0))&amp;"","فاتورة غير موجودة"))</f>
        <v/>
      </c>
    </row>
    <row r="108">
      <c r="A108" s="13" t="n"/>
      <c r="B108" s="5" t="n"/>
      <c r="C108" s="16" t="n"/>
      <c r="D108" s="5" t="n"/>
      <c r="E108" s="5" t="n"/>
      <c r="F108" s="6">
        <f>IF(B108&amp;""="","",IFERROR(INDEX('الفواتير'!$G$6:$G$1005,MATCH(B108&amp;"",'الفواتير'!$A$6:$A$1005,0))&amp;"","فاتورة غير موجودة"))</f>
        <v/>
      </c>
      <c r="G108" s="6">
        <f>IF(B108&amp;""="","",IFERROR(INDEX('الفواتير'!$H$6:$H$1005,MATCH(B108&amp;"",'الفواتير'!$A$6:$A$1005,0))&amp;"","فاتورة غير موجودة"))</f>
        <v/>
      </c>
    </row>
    <row r="109">
      <c r="A109" s="13" t="n"/>
      <c r="B109" s="5" t="n"/>
      <c r="C109" s="16" t="n"/>
      <c r="D109" s="5" t="n"/>
      <c r="E109" s="5" t="n"/>
      <c r="F109" s="6">
        <f>IF(B109&amp;""="","",IFERROR(INDEX('الفواتير'!$G$6:$G$1005,MATCH(B109&amp;"",'الفواتير'!$A$6:$A$1005,0))&amp;"","فاتورة غير موجودة"))</f>
        <v/>
      </c>
      <c r="G109" s="6">
        <f>IF(B109&amp;""="","",IFERROR(INDEX('الفواتير'!$H$6:$H$1005,MATCH(B109&amp;"",'الفواتير'!$A$6:$A$1005,0))&amp;"","فاتورة غير موجودة"))</f>
        <v/>
      </c>
    </row>
    <row r="110">
      <c r="A110" s="13" t="n"/>
      <c r="B110" s="5" t="n"/>
      <c r="C110" s="16" t="n"/>
      <c r="D110" s="5" t="n"/>
      <c r="E110" s="5" t="n"/>
      <c r="F110" s="6">
        <f>IF(B110&amp;""="","",IFERROR(INDEX('الفواتير'!$G$6:$G$1005,MATCH(B110&amp;"",'الفواتير'!$A$6:$A$1005,0))&amp;"","فاتورة غير موجودة"))</f>
        <v/>
      </c>
      <c r="G110" s="6">
        <f>IF(B110&amp;""="","",IFERROR(INDEX('الفواتير'!$H$6:$H$1005,MATCH(B110&amp;"",'الفواتير'!$A$6:$A$1005,0))&amp;"","فاتورة غير موجودة"))</f>
        <v/>
      </c>
    </row>
    <row r="111">
      <c r="A111" s="13" t="n"/>
      <c r="B111" s="5" t="n"/>
      <c r="C111" s="16" t="n"/>
      <c r="D111" s="5" t="n"/>
      <c r="E111" s="5" t="n"/>
      <c r="F111" s="6">
        <f>IF(B111&amp;""="","",IFERROR(INDEX('الفواتير'!$G$6:$G$1005,MATCH(B111&amp;"",'الفواتير'!$A$6:$A$1005,0))&amp;"","فاتورة غير موجودة"))</f>
        <v/>
      </c>
      <c r="G111" s="6">
        <f>IF(B111&amp;""="","",IFERROR(INDEX('الفواتير'!$H$6:$H$1005,MATCH(B111&amp;"",'الفواتير'!$A$6:$A$1005,0))&amp;"","فاتورة غير موجودة"))</f>
        <v/>
      </c>
    </row>
    <row r="112">
      <c r="A112" s="13" t="n"/>
      <c r="B112" s="5" t="n"/>
      <c r="C112" s="16" t="n"/>
      <c r="D112" s="5" t="n"/>
      <c r="E112" s="5" t="n"/>
      <c r="F112" s="6">
        <f>IF(B112&amp;""="","",IFERROR(INDEX('الفواتير'!$G$6:$G$1005,MATCH(B112&amp;"",'الفواتير'!$A$6:$A$1005,0))&amp;"","فاتورة غير موجودة"))</f>
        <v/>
      </c>
      <c r="G112" s="6">
        <f>IF(B112&amp;""="","",IFERROR(INDEX('الفواتير'!$H$6:$H$1005,MATCH(B112&amp;"",'الفواتير'!$A$6:$A$1005,0))&amp;"","فاتورة غير موجودة"))</f>
        <v/>
      </c>
    </row>
    <row r="113">
      <c r="A113" s="13" t="n"/>
      <c r="B113" s="5" t="n"/>
      <c r="C113" s="16" t="n"/>
      <c r="D113" s="5" t="n"/>
      <c r="E113" s="5" t="n"/>
      <c r="F113" s="6">
        <f>IF(B113&amp;""="","",IFERROR(INDEX('الفواتير'!$G$6:$G$1005,MATCH(B113&amp;"",'الفواتير'!$A$6:$A$1005,0))&amp;"","فاتورة غير موجودة"))</f>
        <v/>
      </c>
      <c r="G113" s="6">
        <f>IF(B113&amp;""="","",IFERROR(INDEX('الفواتير'!$H$6:$H$1005,MATCH(B113&amp;"",'الفواتير'!$A$6:$A$1005,0))&amp;"","فاتورة غير موجودة"))</f>
        <v/>
      </c>
    </row>
    <row r="114">
      <c r="A114" s="13" t="n"/>
      <c r="B114" s="5" t="n"/>
      <c r="C114" s="16" t="n"/>
      <c r="D114" s="5" t="n"/>
      <c r="E114" s="5" t="n"/>
      <c r="F114" s="6">
        <f>IF(B114&amp;""="","",IFERROR(INDEX('الفواتير'!$G$6:$G$1005,MATCH(B114&amp;"",'الفواتير'!$A$6:$A$1005,0))&amp;"","فاتورة غير موجودة"))</f>
        <v/>
      </c>
      <c r="G114" s="6">
        <f>IF(B114&amp;""="","",IFERROR(INDEX('الفواتير'!$H$6:$H$1005,MATCH(B114&amp;"",'الفواتير'!$A$6:$A$1005,0))&amp;"","فاتورة غير موجودة"))</f>
        <v/>
      </c>
    </row>
    <row r="115">
      <c r="A115" s="13" t="n"/>
      <c r="B115" s="5" t="n"/>
      <c r="C115" s="16" t="n"/>
      <c r="D115" s="5" t="n"/>
      <c r="E115" s="5" t="n"/>
      <c r="F115" s="6">
        <f>IF(B115&amp;""="","",IFERROR(INDEX('الفواتير'!$G$6:$G$1005,MATCH(B115&amp;"",'الفواتير'!$A$6:$A$1005,0))&amp;"","فاتورة غير موجودة"))</f>
        <v/>
      </c>
      <c r="G115" s="6">
        <f>IF(B115&amp;""="","",IFERROR(INDEX('الفواتير'!$H$6:$H$1005,MATCH(B115&amp;"",'الفواتير'!$A$6:$A$1005,0))&amp;"","فاتورة غير موجودة"))</f>
        <v/>
      </c>
    </row>
    <row r="116">
      <c r="A116" s="13" t="n"/>
      <c r="B116" s="5" t="n"/>
      <c r="C116" s="16" t="n"/>
      <c r="D116" s="5" t="n"/>
      <c r="E116" s="5" t="n"/>
      <c r="F116" s="6">
        <f>IF(B116&amp;""="","",IFERROR(INDEX('الفواتير'!$G$6:$G$1005,MATCH(B116&amp;"",'الفواتير'!$A$6:$A$1005,0))&amp;"","فاتورة غير موجودة"))</f>
        <v/>
      </c>
      <c r="G116" s="6">
        <f>IF(B116&amp;""="","",IFERROR(INDEX('الفواتير'!$H$6:$H$1005,MATCH(B116&amp;"",'الفواتير'!$A$6:$A$1005,0))&amp;"","فاتورة غير موجودة"))</f>
        <v/>
      </c>
    </row>
    <row r="117">
      <c r="A117" s="13" t="n"/>
      <c r="B117" s="5" t="n"/>
      <c r="C117" s="16" t="n"/>
      <c r="D117" s="5" t="n"/>
      <c r="E117" s="5" t="n"/>
      <c r="F117" s="6">
        <f>IF(B117&amp;""="","",IFERROR(INDEX('الفواتير'!$G$6:$G$1005,MATCH(B117&amp;"",'الفواتير'!$A$6:$A$1005,0))&amp;"","فاتورة غير موجودة"))</f>
        <v/>
      </c>
      <c r="G117" s="6">
        <f>IF(B117&amp;""="","",IFERROR(INDEX('الفواتير'!$H$6:$H$1005,MATCH(B117&amp;"",'الفواتير'!$A$6:$A$1005,0))&amp;"","فاتورة غير موجودة"))</f>
        <v/>
      </c>
    </row>
    <row r="118">
      <c r="A118" s="13" t="n"/>
      <c r="B118" s="5" t="n"/>
      <c r="C118" s="16" t="n"/>
      <c r="D118" s="5" t="n"/>
      <c r="E118" s="5" t="n"/>
      <c r="F118" s="6">
        <f>IF(B118&amp;""="","",IFERROR(INDEX('الفواتير'!$G$6:$G$1005,MATCH(B118&amp;"",'الفواتير'!$A$6:$A$1005,0))&amp;"","فاتورة غير موجودة"))</f>
        <v/>
      </c>
      <c r="G118" s="6">
        <f>IF(B118&amp;""="","",IFERROR(INDEX('الفواتير'!$H$6:$H$1005,MATCH(B118&amp;"",'الفواتير'!$A$6:$A$1005,0))&amp;"","فاتورة غير موجودة"))</f>
        <v/>
      </c>
    </row>
    <row r="119">
      <c r="A119" s="13" t="n"/>
      <c r="B119" s="5" t="n"/>
      <c r="C119" s="16" t="n"/>
      <c r="D119" s="5" t="n"/>
      <c r="E119" s="5" t="n"/>
      <c r="F119" s="6">
        <f>IF(B119&amp;""="","",IFERROR(INDEX('الفواتير'!$G$6:$G$1005,MATCH(B119&amp;"",'الفواتير'!$A$6:$A$1005,0))&amp;"","فاتورة غير موجودة"))</f>
        <v/>
      </c>
      <c r="G119" s="6">
        <f>IF(B119&amp;""="","",IFERROR(INDEX('الفواتير'!$H$6:$H$1005,MATCH(B119&amp;"",'الفواتير'!$A$6:$A$1005,0))&amp;"","فاتورة غير موجودة"))</f>
        <v/>
      </c>
    </row>
    <row r="120">
      <c r="A120" s="13" t="n"/>
      <c r="B120" s="5" t="n"/>
      <c r="C120" s="16" t="n"/>
      <c r="D120" s="5" t="n"/>
      <c r="E120" s="5" t="n"/>
      <c r="F120" s="6">
        <f>IF(B120&amp;""="","",IFERROR(INDEX('الفواتير'!$G$6:$G$1005,MATCH(B120&amp;"",'الفواتير'!$A$6:$A$1005,0))&amp;"","فاتورة غير موجودة"))</f>
        <v/>
      </c>
      <c r="G120" s="6">
        <f>IF(B120&amp;""="","",IFERROR(INDEX('الفواتير'!$H$6:$H$1005,MATCH(B120&amp;"",'الفواتير'!$A$6:$A$1005,0))&amp;"","فاتورة غير موجودة"))</f>
        <v/>
      </c>
    </row>
    <row r="121">
      <c r="A121" s="13" t="n"/>
      <c r="B121" s="5" t="n"/>
      <c r="C121" s="16" t="n"/>
      <c r="D121" s="5" t="n"/>
      <c r="E121" s="5" t="n"/>
      <c r="F121" s="6">
        <f>IF(B121&amp;""="","",IFERROR(INDEX('الفواتير'!$G$6:$G$1005,MATCH(B121&amp;"",'الفواتير'!$A$6:$A$1005,0))&amp;"","فاتورة غير موجودة"))</f>
        <v/>
      </c>
      <c r="G121" s="6">
        <f>IF(B121&amp;""="","",IFERROR(INDEX('الفواتير'!$H$6:$H$1005,MATCH(B121&amp;"",'الفواتير'!$A$6:$A$1005,0))&amp;"","فاتورة غير موجودة"))</f>
        <v/>
      </c>
    </row>
    <row r="122">
      <c r="A122" s="13" t="n"/>
      <c r="B122" s="5" t="n"/>
      <c r="C122" s="16" t="n"/>
      <c r="D122" s="5" t="n"/>
      <c r="E122" s="5" t="n"/>
      <c r="F122" s="6">
        <f>IF(B122&amp;""="","",IFERROR(INDEX('الفواتير'!$G$6:$G$1005,MATCH(B122&amp;"",'الفواتير'!$A$6:$A$1005,0))&amp;"","فاتورة غير موجودة"))</f>
        <v/>
      </c>
      <c r="G122" s="6">
        <f>IF(B122&amp;""="","",IFERROR(INDEX('الفواتير'!$H$6:$H$1005,MATCH(B122&amp;"",'الفواتير'!$A$6:$A$1005,0))&amp;"","فاتورة غير موجودة"))</f>
        <v/>
      </c>
    </row>
    <row r="123">
      <c r="A123" s="13" t="n"/>
      <c r="B123" s="5" t="n"/>
      <c r="C123" s="16" t="n"/>
      <c r="D123" s="5" t="n"/>
      <c r="E123" s="5" t="n"/>
      <c r="F123" s="6">
        <f>IF(B123&amp;""="","",IFERROR(INDEX('الفواتير'!$G$6:$G$1005,MATCH(B123&amp;"",'الفواتير'!$A$6:$A$1005,0))&amp;"","فاتورة غير موجودة"))</f>
        <v/>
      </c>
      <c r="G123" s="6">
        <f>IF(B123&amp;""="","",IFERROR(INDEX('الفواتير'!$H$6:$H$1005,MATCH(B123&amp;"",'الفواتير'!$A$6:$A$1005,0))&amp;"","فاتورة غير موجودة"))</f>
        <v/>
      </c>
    </row>
    <row r="124">
      <c r="A124" s="13" t="n"/>
      <c r="B124" s="5" t="n"/>
      <c r="C124" s="16" t="n"/>
      <c r="D124" s="5" t="n"/>
      <c r="E124" s="5" t="n"/>
      <c r="F124" s="6">
        <f>IF(B124&amp;""="","",IFERROR(INDEX('الفواتير'!$G$6:$G$1005,MATCH(B124&amp;"",'الفواتير'!$A$6:$A$1005,0))&amp;"","فاتورة غير موجودة"))</f>
        <v/>
      </c>
      <c r="G124" s="6">
        <f>IF(B124&amp;""="","",IFERROR(INDEX('الفواتير'!$H$6:$H$1005,MATCH(B124&amp;"",'الفواتير'!$A$6:$A$1005,0))&amp;"","فاتورة غير موجودة"))</f>
        <v/>
      </c>
    </row>
    <row r="125">
      <c r="A125" s="13" t="n"/>
      <c r="B125" s="5" t="n"/>
      <c r="C125" s="16" t="n"/>
      <c r="D125" s="5" t="n"/>
      <c r="E125" s="5" t="n"/>
      <c r="F125" s="6">
        <f>IF(B125&amp;""="","",IFERROR(INDEX('الفواتير'!$G$6:$G$1005,MATCH(B125&amp;"",'الفواتير'!$A$6:$A$1005,0))&amp;"","فاتورة غير موجودة"))</f>
        <v/>
      </c>
      <c r="G125" s="6">
        <f>IF(B125&amp;""="","",IFERROR(INDEX('الفواتير'!$H$6:$H$1005,MATCH(B125&amp;"",'الفواتير'!$A$6:$A$1005,0))&amp;"","فاتورة غير موجودة"))</f>
        <v/>
      </c>
    </row>
    <row r="126">
      <c r="A126" s="13" t="n"/>
      <c r="B126" s="5" t="n"/>
      <c r="C126" s="16" t="n"/>
      <c r="D126" s="5" t="n"/>
      <c r="E126" s="5" t="n"/>
      <c r="F126" s="6">
        <f>IF(B126&amp;""="","",IFERROR(INDEX('الفواتير'!$G$6:$G$1005,MATCH(B126&amp;"",'الفواتير'!$A$6:$A$1005,0))&amp;"","فاتورة غير موجودة"))</f>
        <v/>
      </c>
      <c r="G126" s="6">
        <f>IF(B126&amp;""="","",IFERROR(INDEX('الفواتير'!$H$6:$H$1005,MATCH(B126&amp;"",'الفواتير'!$A$6:$A$1005,0))&amp;"","فاتورة غير موجودة"))</f>
        <v/>
      </c>
    </row>
    <row r="127">
      <c r="A127" s="13" t="n"/>
      <c r="B127" s="5" t="n"/>
      <c r="C127" s="16" t="n"/>
      <c r="D127" s="5" t="n"/>
      <c r="E127" s="5" t="n"/>
      <c r="F127" s="6">
        <f>IF(B127&amp;""="","",IFERROR(INDEX('الفواتير'!$G$6:$G$1005,MATCH(B127&amp;"",'الفواتير'!$A$6:$A$1005,0))&amp;"","فاتورة غير موجودة"))</f>
        <v/>
      </c>
      <c r="G127" s="6">
        <f>IF(B127&amp;""="","",IFERROR(INDEX('الفواتير'!$H$6:$H$1005,MATCH(B127&amp;"",'الفواتير'!$A$6:$A$1005,0))&amp;"","فاتورة غير موجودة"))</f>
        <v/>
      </c>
    </row>
    <row r="128">
      <c r="A128" s="13" t="n"/>
      <c r="B128" s="5" t="n"/>
      <c r="C128" s="16" t="n"/>
      <c r="D128" s="5" t="n"/>
      <c r="E128" s="5" t="n"/>
      <c r="F128" s="6">
        <f>IF(B128&amp;""="","",IFERROR(INDEX('الفواتير'!$G$6:$G$1005,MATCH(B128&amp;"",'الفواتير'!$A$6:$A$1005,0))&amp;"","فاتورة غير موجودة"))</f>
        <v/>
      </c>
      <c r="G128" s="6">
        <f>IF(B128&amp;""="","",IFERROR(INDEX('الفواتير'!$H$6:$H$1005,MATCH(B128&amp;"",'الفواتير'!$A$6:$A$1005,0))&amp;"","فاتورة غير موجودة"))</f>
        <v/>
      </c>
    </row>
    <row r="129">
      <c r="A129" s="13" t="n"/>
      <c r="B129" s="5" t="n"/>
      <c r="C129" s="16" t="n"/>
      <c r="D129" s="5" t="n"/>
      <c r="E129" s="5" t="n"/>
      <c r="F129" s="6">
        <f>IF(B129&amp;""="","",IFERROR(INDEX('الفواتير'!$G$6:$G$1005,MATCH(B129&amp;"",'الفواتير'!$A$6:$A$1005,0))&amp;"","فاتورة غير موجودة"))</f>
        <v/>
      </c>
      <c r="G129" s="6">
        <f>IF(B129&amp;""="","",IFERROR(INDEX('الفواتير'!$H$6:$H$1005,MATCH(B129&amp;"",'الفواتير'!$A$6:$A$1005,0))&amp;"","فاتورة غير موجودة"))</f>
        <v/>
      </c>
    </row>
    <row r="130">
      <c r="A130" s="13" t="n"/>
      <c r="B130" s="5" t="n"/>
      <c r="C130" s="16" t="n"/>
      <c r="D130" s="5" t="n"/>
      <c r="E130" s="5" t="n"/>
      <c r="F130" s="6">
        <f>IF(B130&amp;""="","",IFERROR(INDEX('الفواتير'!$G$6:$G$1005,MATCH(B130&amp;"",'الفواتير'!$A$6:$A$1005,0))&amp;"","فاتورة غير موجودة"))</f>
        <v/>
      </c>
      <c r="G130" s="6">
        <f>IF(B130&amp;""="","",IFERROR(INDEX('الفواتير'!$H$6:$H$1005,MATCH(B130&amp;"",'الفواتير'!$A$6:$A$1005,0))&amp;"","فاتورة غير موجودة"))</f>
        <v/>
      </c>
    </row>
    <row r="131">
      <c r="A131" s="13" t="n"/>
      <c r="B131" s="5" t="n"/>
      <c r="C131" s="16" t="n"/>
      <c r="D131" s="5" t="n"/>
      <c r="E131" s="5" t="n"/>
      <c r="F131" s="6">
        <f>IF(B131&amp;""="","",IFERROR(INDEX('الفواتير'!$G$6:$G$1005,MATCH(B131&amp;"",'الفواتير'!$A$6:$A$1005,0))&amp;"","فاتورة غير موجودة"))</f>
        <v/>
      </c>
      <c r="G131" s="6">
        <f>IF(B131&amp;""="","",IFERROR(INDEX('الفواتير'!$H$6:$H$1005,MATCH(B131&amp;"",'الفواتير'!$A$6:$A$1005,0))&amp;"","فاتورة غير موجودة"))</f>
        <v/>
      </c>
    </row>
    <row r="132">
      <c r="A132" s="13" t="n"/>
      <c r="B132" s="5" t="n"/>
      <c r="C132" s="16" t="n"/>
      <c r="D132" s="5" t="n"/>
      <c r="E132" s="5" t="n"/>
      <c r="F132" s="6">
        <f>IF(B132&amp;""="","",IFERROR(INDEX('الفواتير'!$G$6:$G$1005,MATCH(B132&amp;"",'الفواتير'!$A$6:$A$1005,0))&amp;"","فاتورة غير موجودة"))</f>
        <v/>
      </c>
      <c r="G132" s="6">
        <f>IF(B132&amp;""="","",IFERROR(INDEX('الفواتير'!$H$6:$H$1005,MATCH(B132&amp;"",'الفواتير'!$A$6:$A$1005,0))&amp;"","فاتورة غير موجودة"))</f>
        <v/>
      </c>
    </row>
    <row r="133">
      <c r="A133" s="13" t="n"/>
      <c r="B133" s="5" t="n"/>
      <c r="C133" s="16" t="n"/>
      <c r="D133" s="5" t="n"/>
      <c r="E133" s="5" t="n"/>
      <c r="F133" s="6">
        <f>IF(B133&amp;""="","",IFERROR(INDEX('الفواتير'!$G$6:$G$1005,MATCH(B133&amp;"",'الفواتير'!$A$6:$A$1005,0))&amp;"","فاتورة غير موجودة"))</f>
        <v/>
      </c>
      <c r="G133" s="6">
        <f>IF(B133&amp;""="","",IFERROR(INDEX('الفواتير'!$H$6:$H$1005,MATCH(B133&amp;"",'الفواتير'!$A$6:$A$1005,0))&amp;"","فاتورة غير موجودة"))</f>
        <v/>
      </c>
    </row>
    <row r="134">
      <c r="A134" s="13" t="n"/>
      <c r="B134" s="5" t="n"/>
      <c r="C134" s="16" t="n"/>
      <c r="D134" s="5" t="n"/>
      <c r="E134" s="5" t="n"/>
      <c r="F134" s="6">
        <f>IF(B134&amp;""="","",IFERROR(INDEX('الفواتير'!$G$6:$G$1005,MATCH(B134&amp;"",'الفواتير'!$A$6:$A$1005,0))&amp;"","فاتورة غير موجودة"))</f>
        <v/>
      </c>
      <c r="G134" s="6">
        <f>IF(B134&amp;""="","",IFERROR(INDEX('الفواتير'!$H$6:$H$1005,MATCH(B134&amp;"",'الفواتير'!$A$6:$A$1005,0))&amp;"","فاتورة غير موجودة"))</f>
        <v/>
      </c>
    </row>
    <row r="135">
      <c r="A135" s="13" t="n"/>
      <c r="B135" s="5" t="n"/>
      <c r="C135" s="16" t="n"/>
      <c r="D135" s="5" t="n"/>
      <c r="E135" s="5" t="n"/>
      <c r="F135" s="6">
        <f>IF(B135&amp;""="","",IFERROR(INDEX('الفواتير'!$G$6:$G$1005,MATCH(B135&amp;"",'الفواتير'!$A$6:$A$1005,0))&amp;"","فاتورة غير موجودة"))</f>
        <v/>
      </c>
      <c r="G135" s="6">
        <f>IF(B135&amp;""="","",IFERROR(INDEX('الفواتير'!$H$6:$H$1005,MATCH(B135&amp;"",'الفواتير'!$A$6:$A$1005,0))&amp;"","فاتورة غير موجودة"))</f>
        <v/>
      </c>
    </row>
    <row r="136">
      <c r="A136" s="13" t="n"/>
      <c r="B136" s="5" t="n"/>
      <c r="C136" s="16" t="n"/>
      <c r="D136" s="5" t="n"/>
      <c r="E136" s="5" t="n"/>
      <c r="F136" s="6">
        <f>IF(B136&amp;""="","",IFERROR(INDEX('الفواتير'!$G$6:$G$1005,MATCH(B136&amp;"",'الفواتير'!$A$6:$A$1005,0))&amp;"","فاتورة غير موجودة"))</f>
        <v/>
      </c>
      <c r="G136" s="6">
        <f>IF(B136&amp;""="","",IFERROR(INDEX('الفواتير'!$H$6:$H$1005,MATCH(B136&amp;"",'الفواتير'!$A$6:$A$1005,0))&amp;"","فاتورة غير موجودة"))</f>
        <v/>
      </c>
    </row>
    <row r="137">
      <c r="A137" s="13" t="n"/>
      <c r="B137" s="5" t="n"/>
      <c r="C137" s="16" t="n"/>
      <c r="D137" s="5" t="n"/>
      <c r="E137" s="5" t="n"/>
      <c r="F137" s="6">
        <f>IF(B137&amp;""="","",IFERROR(INDEX('الفواتير'!$G$6:$G$1005,MATCH(B137&amp;"",'الفواتير'!$A$6:$A$1005,0))&amp;"","فاتورة غير موجودة"))</f>
        <v/>
      </c>
      <c r="G137" s="6">
        <f>IF(B137&amp;""="","",IFERROR(INDEX('الفواتير'!$H$6:$H$1005,MATCH(B137&amp;"",'الفواتير'!$A$6:$A$1005,0))&amp;"","فاتورة غير موجودة"))</f>
        <v/>
      </c>
    </row>
    <row r="138">
      <c r="A138" s="13" t="n"/>
      <c r="B138" s="5" t="n"/>
      <c r="C138" s="16" t="n"/>
      <c r="D138" s="5" t="n"/>
      <c r="E138" s="5" t="n"/>
      <c r="F138" s="6">
        <f>IF(B138&amp;""="","",IFERROR(INDEX('الفواتير'!$G$6:$G$1005,MATCH(B138&amp;"",'الفواتير'!$A$6:$A$1005,0))&amp;"","فاتورة غير موجودة"))</f>
        <v/>
      </c>
      <c r="G138" s="6">
        <f>IF(B138&amp;""="","",IFERROR(INDEX('الفواتير'!$H$6:$H$1005,MATCH(B138&amp;"",'الفواتير'!$A$6:$A$1005,0))&amp;"","فاتورة غير موجودة"))</f>
        <v/>
      </c>
    </row>
    <row r="139">
      <c r="A139" s="13" t="n"/>
      <c r="B139" s="5" t="n"/>
      <c r="C139" s="16" t="n"/>
      <c r="D139" s="5" t="n"/>
      <c r="E139" s="5" t="n"/>
      <c r="F139" s="6">
        <f>IF(B139&amp;""="","",IFERROR(INDEX('الفواتير'!$G$6:$G$1005,MATCH(B139&amp;"",'الفواتير'!$A$6:$A$1005,0))&amp;"","فاتورة غير موجودة"))</f>
        <v/>
      </c>
      <c r="G139" s="6">
        <f>IF(B139&amp;""="","",IFERROR(INDEX('الفواتير'!$H$6:$H$1005,MATCH(B139&amp;"",'الفواتير'!$A$6:$A$1005,0))&amp;"","فاتورة غير موجودة"))</f>
        <v/>
      </c>
    </row>
    <row r="140">
      <c r="A140" s="13" t="n"/>
      <c r="B140" s="5" t="n"/>
      <c r="C140" s="16" t="n"/>
      <c r="D140" s="5" t="n"/>
      <c r="E140" s="5" t="n"/>
      <c r="F140" s="6">
        <f>IF(B140&amp;""="","",IFERROR(INDEX('الفواتير'!$G$6:$G$1005,MATCH(B140&amp;"",'الفواتير'!$A$6:$A$1005,0))&amp;"","فاتورة غير موجودة"))</f>
        <v/>
      </c>
      <c r="G140" s="6">
        <f>IF(B140&amp;""="","",IFERROR(INDEX('الفواتير'!$H$6:$H$1005,MATCH(B140&amp;"",'الفواتير'!$A$6:$A$1005,0))&amp;"","فاتورة غير موجودة"))</f>
        <v/>
      </c>
    </row>
    <row r="141">
      <c r="A141" s="13" t="n"/>
      <c r="B141" s="5" t="n"/>
      <c r="C141" s="16" t="n"/>
      <c r="D141" s="5" t="n"/>
      <c r="E141" s="5" t="n"/>
      <c r="F141" s="6">
        <f>IF(B141&amp;""="","",IFERROR(INDEX('الفواتير'!$G$6:$G$1005,MATCH(B141&amp;"",'الفواتير'!$A$6:$A$1005,0))&amp;"","فاتورة غير موجودة"))</f>
        <v/>
      </c>
      <c r="G141" s="6">
        <f>IF(B141&amp;""="","",IFERROR(INDEX('الفواتير'!$H$6:$H$1005,MATCH(B141&amp;"",'الفواتير'!$A$6:$A$1005,0))&amp;"","فاتورة غير موجودة"))</f>
        <v/>
      </c>
    </row>
    <row r="142">
      <c r="A142" s="13" t="n"/>
      <c r="B142" s="5" t="n"/>
      <c r="C142" s="16" t="n"/>
      <c r="D142" s="5" t="n"/>
      <c r="E142" s="5" t="n"/>
      <c r="F142" s="6">
        <f>IF(B142&amp;""="","",IFERROR(INDEX('الفواتير'!$G$6:$G$1005,MATCH(B142&amp;"",'الفواتير'!$A$6:$A$1005,0))&amp;"","فاتورة غير موجودة"))</f>
        <v/>
      </c>
      <c r="G142" s="6">
        <f>IF(B142&amp;""="","",IFERROR(INDEX('الفواتير'!$H$6:$H$1005,MATCH(B142&amp;"",'الفواتير'!$A$6:$A$1005,0))&amp;"","فاتورة غير موجودة"))</f>
        <v/>
      </c>
    </row>
    <row r="143">
      <c r="A143" s="13" t="n"/>
      <c r="B143" s="5" t="n"/>
      <c r="C143" s="16" t="n"/>
      <c r="D143" s="5" t="n"/>
      <c r="E143" s="5" t="n"/>
      <c r="F143" s="6">
        <f>IF(B143&amp;""="","",IFERROR(INDEX('الفواتير'!$G$6:$G$1005,MATCH(B143&amp;"",'الفواتير'!$A$6:$A$1005,0))&amp;"","فاتورة غير موجودة"))</f>
        <v/>
      </c>
      <c r="G143" s="6">
        <f>IF(B143&amp;""="","",IFERROR(INDEX('الفواتير'!$H$6:$H$1005,MATCH(B143&amp;"",'الفواتير'!$A$6:$A$1005,0))&amp;"","فاتورة غير موجودة"))</f>
        <v/>
      </c>
    </row>
    <row r="144">
      <c r="A144" s="13" t="n"/>
      <c r="B144" s="5" t="n"/>
      <c r="C144" s="16" t="n"/>
      <c r="D144" s="5" t="n"/>
      <c r="E144" s="5" t="n"/>
      <c r="F144" s="6">
        <f>IF(B144&amp;""="","",IFERROR(INDEX('الفواتير'!$G$6:$G$1005,MATCH(B144&amp;"",'الفواتير'!$A$6:$A$1005,0))&amp;"","فاتورة غير موجودة"))</f>
        <v/>
      </c>
      <c r="G144" s="6">
        <f>IF(B144&amp;""="","",IFERROR(INDEX('الفواتير'!$H$6:$H$1005,MATCH(B144&amp;"",'الفواتير'!$A$6:$A$1005,0))&amp;"","فاتورة غير موجودة"))</f>
        <v/>
      </c>
    </row>
    <row r="145">
      <c r="A145" s="13" t="n"/>
      <c r="B145" s="5" t="n"/>
      <c r="C145" s="16" t="n"/>
      <c r="D145" s="5" t="n"/>
      <c r="E145" s="5" t="n"/>
      <c r="F145" s="6">
        <f>IF(B145&amp;""="","",IFERROR(INDEX('الفواتير'!$G$6:$G$1005,MATCH(B145&amp;"",'الفواتير'!$A$6:$A$1005,0))&amp;"","فاتورة غير موجودة"))</f>
        <v/>
      </c>
      <c r="G145" s="6">
        <f>IF(B145&amp;""="","",IFERROR(INDEX('الفواتير'!$H$6:$H$1005,MATCH(B145&amp;"",'الفواتير'!$A$6:$A$1005,0))&amp;"","فاتورة غير موجودة"))</f>
        <v/>
      </c>
    </row>
    <row r="146">
      <c r="A146" s="13" t="n"/>
      <c r="B146" s="5" t="n"/>
      <c r="C146" s="16" t="n"/>
      <c r="D146" s="5" t="n"/>
      <c r="E146" s="5" t="n"/>
      <c r="F146" s="6">
        <f>IF(B146&amp;""="","",IFERROR(INDEX('الفواتير'!$G$6:$G$1005,MATCH(B146&amp;"",'الفواتير'!$A$6:$A$1005,0))&amp;"","فاتورة غير موجودة"))</f>
        <v/>
      </c>
      <c r="G146" s="6">
        <f>IF(B146&amp;""="","",IFERROR(INDEX('الفواتير'!$H$6:$H$1005,MATCH(B146&amp;"",'الفواتير'!$A$6:$A$1005,0))&amp;"","فاتورة غير موجودة"))</f>
        <v/>
      </c>
    </row>
    <row r="147">
      <c r="A147" s="13" t="n"/>
      <c r="B147" s="5" t="n"/>
      <c r="C147" s="16" t="n"/>
      <c r="D147" s="5" t="n"/>
      <c r="E147" s="5" t="n"/>
      <c r="F147" s="6">
        <f>IF(B147&amp;""="","",IFERROR(INDEX('الفواتير'!$G$6:$G$1005,MATCH(B147&amp;"",'الفواتير'!$A$6:$A$1005,0))&amp;"","فاتورة غير موجودة"))</f>
        <v/>
      </c>
      <c r="G147" s="6">
        <f>IF(B147&amp;""="","",IFERROR(INDEX('الفواتير'!$H$6:$H$1005,MATCH(B147&amp;"",'الفواتير'!$A$6:$A$1005,0))&amp;"","فاتورة غير موجودة"))</f>
        <v/>
      </c>
    </row>
    <row r="148">
      <c r="A148" s="13" t="n"/>
      <c r="B148" s="5" t="n"/>
      <c r="C148" s="16" t="n"/>
      <c r="D148" s="5" t="n"/>
      <c r="E148" s="5" t="n"/>
      <c r="F148" s="6">
        <f>IF(B148&amp;""="","",IFERROR(INDEX('الفواتير'!$G$6:$G$1005,MATCH(B148&amp;"",'الفواتير'!$A$6:$A$1005,0))&amp;"","فاتورة غير موجودة"))</f>
        <v/>
      </c>
      <c r="G148" s="6">
        <f>IF(B148&amp;""="","",IFERROR(INDEX('الفواتير'!$H$6:$H$1005,MATCH(B148&amp;"",'الفواتير'!$A$6:$A$1005,0))&amp;"","فاتورة غير موجودة"))</f>
        <v/>
      </c>
    </row>
    <row r="149">
      <c r="A149" s="13" t="n"/>
      <c r="B149" s="5" t="n"/>
      <c r="C149" s="16" t="n"/>
      <c r="D149" s="5" t="n"/>
      <c r="E149" s="5" t="n"/>
      <c r="F149" s="6">
        <f>IF(B149&amp;""="","",IFERROR(INDEX('الفواتير'!$G$6:$G$1005,MATCH(B149&amp;"",'الفواتير'!$A$6:$A$1005,0))&amp;"","فاتورة غير موجودة"))</f>
        <v/>
      </c>
      <c r="G149" s="6">
        <f>IF(B149&amp;""="","",IFERROR(INDEX('الفواتير'!$H$6:$H$1005,MATCH(B149&amp;"",'الفواتير'!$A$6:$A$1005,0))&amp;"","فاتورة غير موجودة"))</f>
        <v/>
      </c>
    </row>
    <row r="150">
      <c r="A150" s="13" t="n"/>
      <c r="B150" s="5" t="n"/>
      <c r="C150" s="16" t="n"/>
      <c r="D150" s="5" t="n"/>
      <c r="E150" s="5" t="n"/>
      <c r="F150" s="6">
        <f>IF(B150&amp;""="","",IFERROR(INDEX('الفواتير'!$G$6:$G$1005,MATCH(B150&amp;"",'الفواتير'!$A$6:$A$1005,0))&amp;"","فاتورة غير موجودة"))</f>
        <v/>
      </c>
      <c r="G150" s="6">
        <f>IF(B150&amp;""="","",IFERROR(INDEX('الفواتير'!$H$6:$H$1005,MATCH(B150&amp;"",'الفواتير'!$A$6:$A$1005,0))&amp;"","فاتورة غير موجودة"))</f>
        <v/>
      </c>
    </row>
    <row r="151">
      <c r="A151" s="13" t="n"/>
      <c r="B151" s="5" t="n"/>
      <c r="C151" s="16" t="n"/>
      <c r="D151" s="5" t="n"/>
      <c r="E151" s="5" t="n"/>
      <c r="F151" s="6">
        <f>IF(B151&amp;""="","",IFERROR(INDEX('الفواتير'!$G$6:$G$1005,MATCH(B151&amp;"",'الفواتير'!$A$6:$A$1005,0))&amp;"","فاتورة غير موجودة"))</f>
        <v/>
      </c>
      <c r="G151" s="6">
        <f>IF(B151&amp;""="","",IFERROR(INDEX('الفواتير'!$H$6:$H$1005,MATCH(B151&amp;"",'الفواتير'!$A$6:$A$1005,0))&amp;"","فاتورة غير موجودة"))</f>
        <v/>
      </c>
    </row>
    <row r="152">
      <c r="A152" s="13" t="n"/>
      <c r="B152" s="5" t="n"/>
      <c r="C152" s="16" t="n"/>
      <c r="D152" s="5" t="n"/>
      <c r="E152" s="5" t="n"/>
      <c r="F152" s="6">
        <f>IF(B152&amp;""="","",IFERROR(INDEX('الفواتير'!$G$6:$G$1005,MATCH(B152&amp;"",'الفواتير'!$A$6:$A$1005,0))&amp;"","فاتورة غير موجودة"))</f>
        <v/>
      </c>
      <c r="G152" s="6">
        <f>IF(B152&amp;""="","",IFERROR(INDEX('الفواتير'!$H$6:$H$1005,MATCH(B152&amp;"",'الفواتير'!$A$6:$A$1005,0))&amp;"","فاتورة غير موجودة"))</f>
        <v/>
      </c>
    </row>
    <row r="153">
      <c r="A153" s="13" t="n"/>
      <c r="B153" s="5" t="n"/>
      <c r="C153" s="16" t="n"/>
      <c r="D153" s="5" t="n"/>
      <c r="E153" s="5" t="n"/>
      <c r="F153" s="6">
        <f>IF(B153&amp;""="","",IFERROR(INDEX('الفواتير'!$G$6:$G$1005,MATCH(B153&amp;"",'الفواتير'!$A$6:$A$1005,0))&amp;"","فاتورة غير موجودة"))</f>
        <v/>
      </c>
      <c r="G153" s="6">
        <f>IF(B153&amp;""="","",IFERROR(INDEX('الفواتير'!$H$6:$H$1005,MATCH(B153&amp;"",'الفواتير'!$A$6:$A$1005,0))&amp;"","فاتورة غير موجودة"))</f>
        <v/>
      </c>
    </row>
    <row r="154">
      <c r="A154" s="13" t="n"/>
      <c r="B154" s="5" t="n"/>
      <c r="C154" s="16" t="n"/>
      <c r="D154" s="5" t="n"/>
      <c r="E154" s="5" t="n"/>
      <c r="F154" s="6">
        <f>IF(B154&amp;""="","",IFERROR(INDEX('الفواتير'!$G$6:$G$1005,MATCH(B154&amp;"",'الفواتير'!$A$6:$A$1005,0))&amp;"","فاتورة غير موجودة"))</f>
        <v/>
      </c>
      <c r="G154" s="6">
        <f>IF(B154&amp;""="","",IFERROR(INDEX('الفواتير'!$H$6:$H$1005,MATCH(B154&amp;"",'الفواتير'!$A$6:$A$1005,0))&amp;"","فاتورة غير موجودة"))</f>
        <v/>
      </c>
    </row>
    <row r="155">
      <c r="A155" s="13" t="n"/>
      <c r="B155" s="5" t="n"/>
      <c r="C155" s="16" t="n"/>
      <c r="D155" s="5" t="n"/>
      <c r="E155" s="5" t="n"/>
      <c r="F155" s="6">
        <f>IF(B155&amp;""="","",IFERROR(INDEX('الفواتير'!$G$6:$G$1005,MATCH(B155&amp;"",'الفواتير'!$A$6:$A$1005,0))&amp;"","فاتورة غير موجودة"))</f>
        <v/>
      </c>
      <c r="G155" s="6">
        <f>IF(B155&amp;""="","",IFERROR(INDEX('الفواتير'!$H$6:$H$1005,MATCH(B155&amp;"",'الفواتير'!$A$6:$A$1005,0))&amp;"","فاتورة غير موجودة"))</f>
        <v/>
      </c>
    </row>
    <row r="156">
      <c r="A156" s="13" t="n"/>
      <c r="B156" s="5" t="n"/>
      <c r="C156" s="16" t="n"/>
      <c r="D156" s="5" t="n"/>
      <c r="E156" s="5" t="n"/>
      <c r="F156" s="6">
        <f>IF(B156&amp;""="","",IFERROR(INDEX('الفواتير'!$G$6:$G$1005,MATCH(B156&amp;"",'الفواتير'!$A$6:$A$1005,0))&amp;"","فاتورة غير موجودة"))</f>
        <v/>
      </c>
      <c r="G156" s="6">
        <f>IF(B156&amp;""="","",IFERROR(INDEX('الفواتير'!$H$6:$H$1005,MATCH(B156&amp;"",'الفواتير'!$A$6:$A$1005,0))&amp;"","فاتورة غير موجودة"))</f>
        <v/>
      </c>
    </row>
    <row r="157">
      <c r="A157" s="13" t="n"/>
      <c r="B157" s="5" t="n"/>
      <c r="C157" s="16" t="n"/>
      <c r="D157" s="5" t="n"/>
      <c r="E157" s="5" t="n"/>
      <c r="F157" s="6">
        <f>IF(B157&amp;""="","",IFERROR(INDEX('الفواتير'!$G$6:$G$1005,MATCH(B157&amp;"",'الفواتير'!$A$6:$A$1005,0))&amp;"","فاتورة غير موجودة"))</f>
        <v/>
      </c>
      <c r="G157" s="6">
        <f>IF(B157&amp;""="","",IFERROR(INDEX('الفواتير'!$H$6:$H$1005,MATCH(B157&amp;"",'الفواتير'!$A$6:$A$1005,0))&amp;"","فاتورة غير موجودة"))</f>
        <v/>
      </c>
    </row>
    <row r="158">
      <c r="A158" s="13" t="n"/>
      <c r="B158" s="5" t="n"/>
      <c r="C158" s="16" t="n"/>
      <c r="D158" s="5" t="n"/>
      <c r="E158" s="5" t="n"/>
      <c r="F158" s="6">
        <f>IF(B158&amp;""="","",IFERROR(INDEX('الفواتير'!$G$6:$G$1005,MATCH(B158&amp;"",'الفواتير'!$A$6:$A$1005,0))&amp;"","فاتورة غير موجودة"))</f>
        <v/>
      </c>
      <c r="G158" s="6">
        <f>IF(B158&amp;""="","",IFERROR(INDEX('الفواتير'!$H$6:$H$1005,MATCH(B158&amp;"",'الفواتير'!$A$6:$A$1005,0))&amp;"","فاتورة غير موجودة"))</f>
        <v/>
      </c>
    </row>
    <row r="159">
      <c r="A159" s="13" t="n"/>
      <c r="B159" s="5" t="n"/>
      <c r="C159" s="16" t="n"/>
      <c r="D159" s="5" t="n"/>
      <c r="E159" s="5" t="n"/>
      <c r="F159" s="6">
        <f>IF(B159&amp;""="","",IFERROR(INDEX('الفواتير'!$G$6:$G$1005,MATCH(B159&amp;"",'الفواتير'!$A$6:$A$1005,0))&amp;"","فاتورة غير موجودة"))</f>
        <v/>
      </c>
      <c r="G159" s="6">
        <f>IF(B159&amp;""="","",IFERROR(INDEX('الفواتير'!$H$6:$H$1005,MATCH(B159&amp;"",'الفواتير'!$A$6:$A$1005,0))&amp;"","فاتورة غير موجودة"))</f>
        <v/>
      </c>
    </row>
    <row r="160">
      <c r="A160" s="13" t="n"/>
      <c r="B160" s="5" t="n"/>
      <c r="C160" s="16" t="n"/>
      <c r="D160" s="5" t="n"/>
      <c r="E160" s="5" t="n"/>
      <c r="F160" s="6">
        <f>IF(B160&amp;""="","",IFERROR(INDEX('الفواتير'!$G$6:$G$1005,MATCH(B160&amp;"",'الفواتير'!$A$6:$A$1005,0))&amp;"","فاتورة غير موجودة"))</f>
        <v/>
      </c>
      <c r="G160" s="6">
        <f>IF(B160&amp;""="","",IFERROR(INDEX('الفواتير'!$H$6:$H$1005,MATCH(B160&amp;"",'الفواتير'!$A$6:$A$1005,0))&amp;"","فاتورة غير موجودة"))</f>
        <v/>
      </c>
    </row>
    <row r="161">
      <c r="A161" s="13" t="n"/>
      <c r="B161" s="5" t="n"/>
      <c r="C161" s="16" t="n"/>
      <c r="D161" s="5" t="n"/>
      <c r="E161" s="5" t="n"/>
      <c r="F161" s="6">
        <f>IF(B161&amp;""="","",IFERROR(INDEX('الفواتير'!$G$6:$G$1005,MATCH(B161&amp;"",'الفواتير'!$A$6:$A$1005,0))&amp;"","فاتورة غير موجودة"))</f>
        <v/>
      </c>
      <c r="G161" s="6">
        <f>IF(B161&amp;""="","",IFERROR(INDEX('الفواتير'!$H$6:$H$1005,MATCH(B161&amp;"",'الفواتير'!$A$6:$A$1005,0))&amp;"","فاتورة غير موجودة"))</f>
        <v/>
      </c>
    </row>
    <row r="162">
      <c r="A162" s="13" t="n"/>
      <c r="B162" s="5" t="n"/>
      <c r="C162" s="16" t="n"/>
      <c r="D162" s="5" t="n"/>
      <c r="E162" s="5" t="n"/>
      <c r="F162" s="6">
        <f>IF(B162&amp;""="","",IFERROR(INDEX('الفواتير'!$G$6:$G$1005,MATCH(B162&amp;"",'الفواتير'!$A$6:$A$1005,0))&amp;"","فاتورة غير موجودة"))</f>
        <v/>
      </c>
      <c r="G162" s="6">
        <f>IF(B162&amp;""="","",IFERROR(INDEX('الفواتير'!$H$6:$H$1005,MATCH(B162&amp;"",'الفواتير'!$A$6:$A$1005,0))&amp;"","فاتورة غير موجودة"))</f>
        <v/>
      </c>
    </row>
    <row r="163">
      <c r="A163" s="13" t="n"/>
      <c r="B163" s="5" t="n"/>
      <c r="C163" s="16" t="n"/>
      <c r="D163" s="5" t="n"/>
      <c r="E163" s="5" t="n"/>
      <c r="F163" s="6">
        <f>IF(B163&amp;""="","",IFERROR(INDEX('الفواتير'!$G$6:$G$1005,MATCH(B163&amp;"",'الفواتير'!$A$6:$A$1005,0))&amp;"","فاتورة غير موجودة"))</f>
        <v/>
      </c>
      <c r="G163" s="6">
        <f>IF(B163&amp;""="","",IFERROR(INDEX('الفواتير'!$H$6:$H$1005,MATCH(B163&amp;"",'الفواتير'!$A$6:$A$1005,0))&amp;"","فاتورة غير موجودة"))</f>
        <v/>
      </c>
    </row>
    <row r="164">
      <c r="A164" s="13" t="n"/>
      <c r="B164" s="5" t="n"/>
      <c r="C164" s="16" t="n"/>
      <c r="D164" s="5" t="n"/>
      <c r="E164" s="5" t="n"/>
      <c r="F164" s="6">
        <f>IF(B164&amp;""="","",IFERROR(INDEX('الفواتير'!$G$6:$G$1005,MATCH(B164&amp;"",'الفواتير'!$A$6:$A$1005,0))&amp;"","فاتورة غير موجودة"))</f>
        <v/>
      </c>
      <c r="G164" s="6">
        <f>IF(B164&amp;""="","",IFERROR(INDEX('الفواتير'!$H$6:$H$1005,MATCH(B164&amp;"",'الفواتير'!$A$6:$A$1005,0))&amp;"","فاتورة غير موجودة"))</f>
        <v/>
      </c>
    </row>
    <row r="165">
      <c r="A165" s="13" t="n"/>
      <c r="B165" s="5" t="n"/>
      <c r="C165" s="16" t="n"/>
      <c r="D165" s="5" t="n"/>
      <c r="E165" s="5" t="n"/>
      <c r="F165" s="6">
        <f>IF(B165&amp;""="","",IFERROR(INDEX('الفواتير'!$G$6:$G$1005,MATCH(B165&amp;"",'الفواتير'!$A$6:$A$1005,0))&amp;"","فاتورة غير موجودة"))</f>
        <v/>
      </c>
      <c r="G165" s="6">
        <f>IF(B165&amp;""="","",IFERROR(INDEX('الفواتير'!$H$6:$H$1005,MATCH(B165&amp;"",'الفواتير'!$A$6:$A$1005,0))&amp;"","فاتورة غير موجودة"))</f>
        <v/>
      </c>
    </row>
    <row r="166">
      <c r="A166" s="13" t="n"/>
      <c r="B166" s="5" t="n"/>
      <c r="C166" s="16" t="n"/>
      <c r="D166" s="5" t="n"/>
      <c r="E166" s="5" t="n"/>
      <c r="F166" s="6">
        <f>IF(B166&amp;""="","",IFERROR(INDEX('الفواتير'!$G$6:$G$1005,MATCH(B166&amp;"",'الفواتير'!$A$6:$A$1005,0))&amp;"","فاتورة غير موجودة"))</f>
        <v/>
      </c>
      <c r="G166" s="6">
        <f>IF(B166&amp;""="","",IFERROR(INDEX('الفواتير'!$H$6:$H$1005,MATCH(B166&amp;"",'الفواتير'!$A$6:$A$1005,0))&amp;"","فاتورة غير موجودة"))</f>
        <v/>
      </c>
    </row>
    <row r="167">
      <c r="A167" s="13" t="n"/>
      <c r="B167" s="5" t="n"/>
      <c r="C167" s="16" t="n"/>
      <c r="D167" s="5" t="n"/>
      <c r="E167" s="5" t="n"/>
      <c r="F167" s="6">
        <f>IF(B167&amp;""="","",IFERROR(INDEX('الفواتير'!$G$6:$G$1005,MATCH(B167&amp;"",'الفواتير'!$A$6:$A$1005,0))&amp;"","فاتورة غير موجودة"))</f>
        <v/>
      </c>
      <c r="G167" s="6">
        <f>IF(B167&amp;""="","",IFERROR(INDEX('الفواتير'!$H$6:$H$1005,MATCH(B167&amp;"",'الفواتير'!$A$6:$A$1005,0))&amp;"","فاتورة غير موجودة"))</f>
        <v/>
      </c>
    </row>
    <row r="168">
      <c r="A168" s="13" t="n"/>
      <c r="B168" s="5" t="n"/>
      <c r="C168" s="16" t="n"/>
      <c r="D168" s="5" t="n"/>
      <c r="E168" s="5" t="n"/>
      <c r="F168" s="6">
        <f>IF(B168&amp;""="","",IFERROR(INDEX('الفواتير'!$G$6:$G$1005,MATCH(B168&amp;"",'الفواتير'!$A$6:$A$1005,0))&amp;"","فاتورة غير موجودة"))</f>
        <v/>
      </c>
      <c r="G168" s="6">
        <f>IF(B168&amp;""="","",IFERROR(INDEX('الفواتير'!$H$6:$H$1005,MATCH(B168&amp;"",'الفواتير'!$A$6:$A$1005,0))&amp;"","فاتورة غير موجودة"))</f>
        <v/>
      </c>
    </row>
    <row r="169">
      <c r="A169" s="13" t="n"/>
      <c r="B169" s="5" t="n"/>
      <c r="C169" s="16" t="n"/>
      <c r="D169" s="5" t="n"/>
      <c r="E169" s="5" t="n"/>
      <c r="F169" s="6">
        <f>IF(B169&amp;""="","",IFERROR(INDEX('الفواتير'!$G$6:$G$1005,MATCH(B169&amp;"",'الفواتير'!$A$6:$A$1005,0))&amp;"","فاتورة غير موجودة"))</f>
        <v/>
      </c>
      <c r="G169" s="6">
        <f>IF(B169&amp;""="","",IFERROR(INDEX('الفواتير'!$H$6:$H$1005,MATCH(B169&amp;"",'الفواتير'!$A$6:$A$1005,0))&amp;"","فاتورة غير موجودة"))</f>
        <v/>
      </c>
    </row>
    <row r="170">
      <c r="A170" s="13" t="n"/>
      <c r="B170" s="5" t="n"/>
      <c r="C170" s="16" t="n"/>
      <c r="D170" s="5" t="n"/>
      <c r="E170" s="5" t="n"/>
      <c r="F170" s="6">
        <f>IF(B170&amp;""="","",IFERROR(INDEX('الفواتير'!$G$6:$G$1005,MATCH(B170&amp;"",'الفواتير'!$A$6:$A$1005,0))&amp;"","فاتورة غير موجودة"))</f>
        <v/>
      </c>
      <c r="G170" s="6">
        <f>IF(B170&amp;""="","",IFERROR(INDEX('الفواتير'!$H$6:$H$1005,MATCH(B170&amp;"",'الفواتير'!$A$6:$A$1005,0))&amp;"","فاتورة غير موجودة"))</f>
        <v/>
      </c>
    </row>
    <row r="171">
      <c r="A171" s="13" t="n"/>
      <c r="B171" s="5" t="n"/>
      <c r="C171" s="16" t="n"/>
      <c r="D171" s="5" t="n"/>
      <c r="E171" s="5" t="n"/>
      <c r="F171" s="6">
        <f>IF(B171&amp;""="","",IFERROR(INDEX('الفواتير'!$G$6:$G$1005,MATCH(B171&amp;"",'الفواتير'!$A$6:$A$1005,0))&amp;"","فاتورة غير موجودة"))</f>
        <v/>
      </c>
      <c r="G171" s="6">
        <f>IF(B171&amp;""="","",IFERROR(INDEX('الفواتير'!$H$6:$H$1005,MATCH(B171&amp;"",'الفواتير'!$A$6:$A$1005,0))&amp;"","فاتورة غير موجودة"))</f>
        <v/>
      </c>
    </row>
    <row r="172">
      <c r="A172" s="13" t="n"/>
      <c r="B172" s="5" t="n"/>
      <c r="C172" s="16" t="n"/>
      <c r="D172" s="5" t="n"/>
      <c r="E172" s="5" t="n"/>
      <c r="F172" s="6">
        <f>IF(B172&amp;""="","",IFERROR(INDEX('الفواتير'!$G$6:$G$1005,MATCH(B172&amp;"",'الفواتير'!$A$6:$A$1005,0))&amp;"","فاتورة غير موجودة"))</f>
        <v/>
      </c>
      <c r="G172" s="6">
        <f>IF(B172&amp;""="","",IFERROR(INDEX('الفواتير'!$H$6:$H$1005,MATCH(B172&amp;"",'الفواتير'!$A$6:$A$1005,0))&amp;"","فاتورة غير موجودة"))</f>
        <v/>
      </c>
    </row>
    <row r="173">
      <c r="A173" s="13" t="n"/>
      <c r="B173" s="5" t="n"/>
      <c r="C173" s="16" t="n"/>
      <c r="D173" s="5" t="n"/>
      <c r="E173" s="5" t="n"/>
      <c r="F173" s="6">
        <f>IF(B173&amp;""="","",IFERROR(INDEX('الفواتير'!$G$6:$G$1005,MATCH(B173&amp;"",'الفواتير'!$A$6:$A$1005,0))&amp;"","فاتورة غير موجودة"))</f>
        <v/>
      </c>
      <c r="G173" s="6">
        <f>IF(B173&amp;""="","",IFERROR(INDEX('الفواتير'!$H$6:$H$1005,MATCH(B173&amp;"",'الفواتير'!$A$6:$A$1005,0))&amp;"","فاتورة غير موجودة"))</f>
        <v/>
      </c>
    </row>
    <row r="174">
      <c r="A174" s="13" t="n"/>
      <c r="B174" s="5" t="n"/>
      <c r="C174" s="16" t="n"/>
      <c r="D174" s="5" t="n"/>
      <c r="E174" s="5" t="n"/>
      <c r="F174" s="6">
        <f>IF(B174&amp;""="","",IFERROR(INDEX('الفواتير'!$G$6:$G$1005,MATCH(B174&amp;"",'الفواتير'!$A$6:$A$1005,0))&amp;"","فاتورة غير موجودة"))</f>
        <v/>
      </c>
      <c r="G174" s="6">
        <f>IF(B174&amp;""="","",IFERROR(INDEX('الفواتير'!$H$6:$H$1005,MATCH(B174&amp;"",'الفواتير'!$A$6:$A$1005,0))&amp;"","فاتورة غير موجودة"))</f>
        <v/>
      </c>
    </row>
    <row r="175">
      <c r="A175" s="13" t="n"/>
      <c r="B175" s="5" t="n"/>
      <c r="C175" s="16" t="n"/>
      <c r="D175" s="5" t="n"/>
      <c r="E175" s="5" t="n"/>
      <c r="F175" s="6">
        <f>IF(B175&amp;""="","",IFERROR(INDEX('الفواتير'!$G$6:$G$1005,MATCH(B175&amp;"",'الفواتير'!$A$6:$A$1005,0))&amp;"","فاتورة غير موجودة"))</f>
        <v/>
      </c>
      <c r="G175" s="6">
        <f>IF(B175&amp;""="","",IFERROR(INDEX('الفواتير'!$H$6:$H$1005,MATCH(B175&amp;"",'الفواتير'!$A$6:$A$1005,0))&amp;"","فاتورة غير موجودة"))</f>
        <v/>
      </c>
    </row>
    <row r="176">
      <c r="A176" s="13" t="n"/>
      <c r="B176" s="5" t="n"/>
      <c r="C176" s="16" t="n"/>
      <c r="D176" s="5" t="n"/>
      <c r="E176" s="5" t="n"/>
      <c r="F176" s="6">
        <f>IF(B176&amp;""="","",IFERROR(INDEX('الفواتير'!$G$6:$G$1005,MATCH(B176&amp;"",'الفواتير'!$A$6:$A$1005,0))&amp;"","فاتورة غير موجودة"))</f>
        <v/>
      </c>
      <c r="G176" s="6">
        <f>IF(B176&amp;""="","",IFERROR(INDEX('الفواتير'!$H$6:$H$1005,MATCH(B176&amp;"",'الفواتير'!$A$6:$A$1005,0))&amp;"","فاتورة غير موجودة"))</f>
        <v/>
      </c>
    </row>
    <row r="177">
      <c r="A177" s="13" t="n"/>
      <c r="B177" s="5" t="n"/>
      <c r="C177" s="16" t="n"/>
      <c r="D177" s="5" t="n"/>
      <c r="E177" s="5" t="n"/>
      <c r="F177" s="6">
        <f>IF(B177&amp;""="","",IFERROR(INDEX('الفواتير'!$G$6:$G$1005,MATCH(B177&amp;"",'الفواتير'!$A$6:$A$1005,0))&amp;"","فاتورة غير موجودة"))</f>
        <v/>
      </c>
      <c r="G177" s="6">
        <f>IF(B177&amp;""="","",IFERROR(INDEX('الفواتير'!$H$6:$H$1005,MATCH(B177&amp;"",'الفواتير'!$A$6:$A$1005,0))&amp;"","فاتورة غير موجودة"))</f>
        <v/>
      </c>
    </row>
    <row r="178">
      <c r="A178" s="13" t="n"/>
      <c r="B178" s="5" t="n"/>
      <c r="C178" s="16" t="n"/>
      <c r="D178" s="5" t="n"/>
      <c r="E178" s="5" t="n"/>
      <c r="F178" s="6">
        <f>IF(B178&amp;""="","",IFERROR(INDEX('الفواتير'!$G$6:$G$1005,MATCH(B178&amp;"",'الفواتير'!$A$6:$A$1005,0))&amp;"","فاتورة غير موجودة"))</f>
        <v/>
      </c>
      <c r="G178" s="6">
        <f>IF(B178&amp;""="","",IFERROR(INDEX('الفواتير'!$H$6:$H$1005,MATCH(B178&amp;"",'الفواتير'!$A$6:$A$1005,0))&amp;"","فاتورة غير موجودة"))</f>
        <v/>
      </c>
    </row>
    <row r="179">
      <c r="A179" s="13" t="n"/>
      <c r="B179" s="5" t="n"/>
      <c r="C179" s="16" t="n"/>
      <c r="D179" s="5" t="n"/>
      <c r="E179" s="5" t="n"/>
      <c r="F179" s="6">
        <f>IF(B179&amp;""="","",IFERROR(INDEX('الفواتير'!$G$6:$G$1005,MATCH(B179&amp;"",'الفواتير'!$A$6:$A$1005,0))&amp;"","فاتورة غير موجودة"))</f>
        <v/>
      </c>
      <c r="G179" s="6">
        <f>IF(B179&amp;""="","",IFERROR(INDEX('الفواتير'!$H$6:$H$1005,MATCH(B179&amp;"",'الفواتير'!$A$6:$A$1005,0))&amp;"","فاتورة غير موجودة"))</f>
        <v/>
      </c>
    </row>
    <row r="180">
      <c r="A180" s="13" t="n"/>
      <c r="B180" s="5" t="n"/>
      <c r="C180" s="16" t="n"/>
      <c r="D180" s="5" t="n"/>
      <c r="E180" s="5" t="n"/>
      <c r="F180" s="6">
        <f>IF(B180&amp;""="","",IFERROR(INDEX('الفواتير'!$G$6:$G$1005,MATCH(B180&amp;"",'الفواتير'!$A$6:$A$1005,0))&amp;"","فاتورة غير موجودة"))</f>
        <v/>
      </c>
      <c r="G180" s="6">
        <f>IF(B180&amp;""="","",IFERROR(INDEX('الفواتير'!$H$6:$H$1005,MATCH(B180&amp;"",'الفواتير'!$A$6:$A$1005,0))&amp;"","فاتورة غير موجودة"))</f>
        <v/>
      </c>
    </row>
    <row r="181">
      <c r="A181" s="13" t="n"/>
      <c r="B181" s="5" t="n"/>
      <c r="C181" s="16" t="n"/>
      <c r="D181" s="5" t="n"/>
      <c r="E181" s="5" t="n"/>
      <c r="F181" s="6">
        <f>IF(B181&amp;""="","",IFERROR(INDEX('الفواتير'!$G$6:$G$1005,MATCH(B181&amp;"",'الفواتير'!$A$6:$A$1005,0))&amp;"","فاتورة غير موجودة"))</f>
        <v/>
      </c>
      <c r="G181" s="6">
        <f>IF(B181&amp;""="","",IFERROR(INDEX('الفواتير'!$H$6:$H$1005,MATCH(B181&amp;"",'الفواتير'!$A$6:$A$1005,0))&amp;"","فاتورة غير موجودة"))</f>
        <v/>
      </c>
    </row>
    <row r="182">
      <c r="A182" s="13" t="n"/>
      <c r="B182" s="5" t="n"/>
      <c r="C182" s="16" t="n"/>
      <c r="D182" s="5" t="n"/>
      <c r="E182" s="5" t="n"/>
      <c r="F182" s="6">
        <f>IF(B182&amp;""="","",IFERROR(INDEX('الفواتير'!$G$6:$G$1005,MATCH(B182&amp;"",'الفواتير'!$A$6:$A$1005,0))&amp;"","فاتورة غير موجودة"))</f>
        <v/>
      </c>
      <c r="G182" s="6">
        <f>IF(B182&amp;""="","",IFERROR(INDEX('الفواتير'!$H$6:$H$1005,MATCH(B182&amp;"",'الفواتير'!$A$6:$A$1005,0))&amp;"","فاتورة غير موجودة"))</f>
        <v/>
      </c>
    </row>
    <row r="183">
      <c r="A183" s="13" t="n"/>
      <c r="B183" s="5" t="n"/>
      <c r="C183" s="16" t="n"/>
      <c r="D183" s="5" t="n"/>
      <c r="E183" s="5" t="n"/>
      <c r="F183" s="6">
        <f>IF(B183&amp;""="","",IFERROR(INDEX('الفواتير'!$G$6:$G$1005,MATCH(B183&amp;"",'الفواتير'!$A$6:$A$1005,0))&amp;"","فاتورة غير موجودة"))</f>
        <v/>
      </c>
      <c r="G183" s="6">
        <f>IF(B183&amp;""="","",IFERROR(INDEX('الفواتير'!$H$6:$H$1005,MATCH(B183&amp;"",'الفواتير'!$A$6:$A$1005,0))&amp;"","فاتورة غير موجودة"))</f>
        <v/>
      </c>
    </row>
    <row r="184">
      <c r="A184" s="13" t="n"/>
      <c r="B184" s="5" t="n"/>
      <c r="C184" s="16" t="n"/>
      <c r="D184" s="5" t="n"/>
      <c r="E184" s="5" t="n"/>
      <c r="F184" s="6">
        <f>IF(B184&amp;""="","",IFERROR(INDEX('الفواتير'!$G$6:$G$1005,MATCH(B184&amp;"",'الفواتير'!$A$6:$A$1005,0))&amp;"","فاتورة غير موجودة"))</f>
        <v/>
      </c>
      <c r="G184" s="6">
        <f>IF(B184&amp;""="","",IFERROR(INDEX('الفواتير'!$H$6:$H$1005,MATCH(B184&amp;"",'الفواتير'!$A$6:$A$1005,0))&amp;"","فاتورة غير موجودة"))</f>
        <v/>
      </c>
    </row>
    <row r="185">
      <c r="A185" s="13" t="n"/>
      <c r="B185" s="5" t="n"/>
      <c r="C185" s="16" t="n"/>
      <c r="D185" s="5" t="n"/>
      <c r="E185" s="5" t="n"/>
      <c r="F185" s="6">
        <f>IF(B185&amp;""="","",IFERROR(INDEX('الفواتير'!$G$6:$G$1005,MATCH(B185&amp;"",'الفواتير'!$A$6:$A$1005,0))&amp;"","فاتورة غير موجودة"))</f>
        <v/>
      </c>
      <c r="G185" s="6">
        <f>IF(B185&amp;""="","",IFERROR(INDEX('الفواتير'!$H$6:$H$1005,MATCH(B185&amp;"",'الفواتير'!$A$6:$A$1005,0))&amp;"","فاتورة غير موجودة"))</f>
        <v/>
      </c>
    </row>
    <row r="186">
      <c r="A186" s="13" t="n"/>
      <c r="B186" s="5" t="n"/>
      <c r="C186" s="16" t="n"/>
      <c r="D186" s="5" t="n"/>
      <c r="E186" s="5" t="n"/>
      <c r="F186" s="6">
        <f>IF(B186&amp;""="","",IFERROR(INDEX('الفواتير'!$G$6:$G$1005,MATCH(B186&amp;"",'الفواتير'!$A$6:$A$1005,0))&amp;"","فاتورة غير موجودة"))</f>
        <v/>
      </c>
      <c r="G186" s="6">
        <f>IF(B186&amp;""="","",IFERROR(INDEX('الفواتير'!$H$6:$H$1005,MATCH(B186&amp;"",'الفواتير'!$A$6:$A$1005,0))&amp;"","فاتورة غير موجودة"))</f>
        <v/>
      </c>
    </row>
    <row r="187">
      <c r="A187" s="13" t="n"/>
      <c r="B187" s="5" t="n"/>
      <c r="C187" s="16" t="n"/>
      <c r="D187" s="5" t="n"/>
      <c r="E187" s="5" t="n"/>
      <c r="F187" s="6">
        <f>IF(B187&amp;""="","",IFERROR(INDEX('الفواتير'!$G$6:$G$1005,MATCH(B187&amp;"",'الفواتير'!$A$6:$A$1005,0))&amp;"","فاتورة غير موجودة"))</f>
        <v/>
      </c>
      <c r="G187" s="6">
        <f>IF(B187&amp;""="","",IFERROR(INDEX('الفواتير'!$H$6:$H$1005,MATCH(B187&amp;"",'الفواتير'!$A$6:$A$1005,0))&amp;"","فاتورة غير موجودة"))</f>
        <v/>
      </c>
    </row>
    <row r="188">
      <c r="A188" s="13" t="n"/>
      <c r="B188" s="5" t="n"/>
      <c r="C188" s="16" t="n"/>
      <c r="D188" s="5" t="n"/>
      <c r="E188" s="5" t="n"/>
      <c r="F188" s="6">
        <f>IF(B188&amp;""="","",IFERROR(INDEX('الفواتير'!$G$6:$G$1005,MATCH(B188&amp;"",'الفواتير'!$A$6:$A$1005,0))&amp;"","فاتورة غير موجودة"))</f>
        <v/>
      </c>
      <c r="G188" s="6">
        <f>IF(B188&amp;""="","",IFERROR(INDEX('الفواتير'!$H$6:$H$1005,MATCH(B188&amp;"",'الفواتير'!$A$6:$A$1005,0))&amp;"","فاتورة غير موجودة"))</f>
        <v/>
      </c>
    </row>
    <row r="189">
      <c r="A189" s="13" t="n"/>
      <c r="B189" s="5" t="n"/>
      <c r="C189" s="16" t="n"/>
      <c r="D189" s="5" t="n"/>
      <c r="E189" s="5" t="n"/>
      <c r="F189" s="6">
        <f>IF(B189&amp;""="","",IFERROR(INDEX('الفواتير'!$G$6:$G$1005,MATCH(B189&amp;"",'الفواتير'!$A$6:$A$1005,0))&amp;"","فاتورة غير موجودة"))</f>
        <v/>
      </c>
      <c r="G189" s="6">
        <f>IF(B189&amp;""="","",IFERROR(INDEX('الفواتير'!$H$6:$H$1005,MATCH(B189&amp;"",'الفواتير'!$A$6:$A$1005,0))&amp;"","فاتورة غير موجودة"))</f>
        <v/>
      </c>
    </row>
    <row r="190">
      <c r="A190" s="13" t="n"/>
      <c r="B190" s="5" t="n"/>
      <c r="C190" s="16" t="n"/>
      <c r="D190" s="5" t="n"/>
      <c r="E190" s="5" t="n"/>
      <c r="F190" s="6">
        <f>IF(B190&amp;""="","",IFERROR(INDEX('الفواتير'!$G$6:$G$1005,MATCH(B190&amp;"",'الفواتير'!$A$6:$A$1005,0))&amp;"","فاتورة غير موجودة"))</f>
        <v/>
      </c>
      <c r="G190" s="6">
        <f>IF(B190&amp;""="","",IFERROR(INDEX('الفواتير'!$H$6:$H$1005,MATCH(B190&amp;"",'الفواتير'!$A$6:$A$1005,0))&amp;"","فاتورة غير موجودة"))</f>
        <v/>
      </c>
    </row>
    <row r="191">
      <c r="A191" s="13" t="n"/>
      <c r="B191" s="5" t="n"/>
      <c r="C191" s="16" t="n"/>
      <c r="D191" s="5" t="n"/>
      <c r="E191" s="5" t="n"/>
      <c r="F191" s="6">
        <f>IF(B191&amp;""="","",IFERROR(INDEX('الفواتير'!$G$6:$G$1005,MATCH(B191&amp;"",'الفواتير'!$A$6:$A$1005,0))&amp;"","فاتورة غير موجودة"))</f>
        <v/>
      </c>
      <c r="G191" s="6">
        <f>IF(B191&amp;""="","",IFERROR(INDEX('الفواتير'!$H$6:$H$1005,MATCH(B191&amp;"",'الفواتير'!$A$6:$A$1005,0))&amp;"","فاتورة غير موجودة"))</f>
        <v/>
      </c>
    </row>
    <row r="192">
      <c r="A192" s="13" t="n"/>
      <c r="B192" s="5" t="n"/>
      <c r="C192" s="16" t="n"/>
      <c r="D192" s="5" t="n"/>
      <c r="E192" s="5" t="n"/>
      <c r="F192" s="6">
        <f>IF(B192&amp;""="","",IFERROR(INDEX('الفواتير'!$G$6:$G$1005,MATCH(B192&amp;"",'الفواتير'!$A$6:$A$1005,0))&amp;"","فاتورة غير موجودة"))</f>
        <v/>
      </c>
      <c r="G192" s="6">
        <f>IF(B192&amp;""="","",IFERROR(INDEX('الفواتير'!$H$6:$H$1005,MATCH(B192&amp;"",'الفواتير'!$A$6:$A$1005,0))&amp;"","فاتورة غير موجودة"))</f>
        <v/>
      </c>
    </row>
    <row r="193">
      <c r="A193" s="13" t="n"/>
      <c r="B193" s="5" t="n"/>
      <c r="C193" s="16" t="n"/>
      <c r="D193" s="5" t="n"/>
      <c r="E193" s="5" t="n"/>
      <c r="F193" s="6">
        <f>IF(B193&amp;""="","",IFERROR(INDEX('الفواتير'!$G$6:$G$1005,MATCH(B193&amp;"",'الفواتير'!$A$6:$A$1005,0))&amp;"","فاتورة غير موجودة"))</f>
        <v/>
      </c>
      <c r="G193" s="6">
        <f>IF(B193&amp;""="","",IFERROR(INDEX('الفواتير'!$H$6:$H$1005,MATCH(B193&amp;"",'الفواتير'!$A$6:$A$1005,0))&amp;"","فاتورة غير موجودة"))</f>
        <v/>
      </c>
    </row>
    <row r="194">
      <c r="A194" s="13" t="n"/>
      <c r="B194" s="5" t="n"/>
      <c r="C194" s="16" t="n"/>
      <c r="D194" s="5" t="n"/>
      <c r="E194" s="5" t="n"/>
      <c r="F194" s="6">
        <f>IF(B194&amp;""="","",IFERROR(INDEX('الفواتير'!$G$6:$G$1005,MATCH(B194&amp;"",'الفواتير'!$A$6:$A$1005,0))&amp;"","فاتورة غير موجودة"))</f>
        <v/>
      </c>
      <c r="G194" s="6">
        <f>IF(B194&amp;""="","",IFERROR(INDEX('الفواتير'!$H$6:$H$1005,MATCH(B194&amp;"",'الفواتير'!$A$6:$A$1005,0))&amp;"","فاتورة غير موجودة"))</f>
        <v/>
      </c>
    </row>
    <row r="195">
      <c r="A195" s="13" t="n"/>
      <c r="B195" s="5" t="n"/>
      <c r="C195" s="16" t="n"/>
      <c r="D195" s="5" t="n"/>
      <c r="E195" s="5" t="n"/>
      <c r="F195" s="6">
        <f>IF(B195&amp;""="","",IFERROR(INDEX('الفواتير'!$G$6:$G$1005,MATCH(B195&amp;"",'الفواتير'!$A$6:$A$1005,0))&amp;"","فاتورة غير موجودة"))</f>
        <v/>
      </c>
      <c r="G195" s="6">
        <f>IF(B195&amp;""="","",IFERROR(INDEX('الفواتير'!$H$6:$H$1005,MATCH(B195&amp;"",'الفواتير'!$A$6:$A$1005,0))&amp;"","فاتورة غير موجودة"))</f>
        <v/>
      </c>
    </row>
    <row r="196">
      <c r="A196" s="13" t="n"/>
      <c r="B196" s="5" t="n"/>
      <c r="C196" s="16" t="n"/>
      <c r="D196" s="5" t="n"/>
      <c r="E196" s="5" t="n"/>
      <c r="F196" s="6">
        <f>IF(B196&amp;""="","",IFERROR(INDEX('الفواتير'!$G$6:$G$1005,MATCH(B196&amp;"",'الفواتير'!$A$6:$A$1005,0))&amp;"","فاتورة غير موجودة"))</f>
        <v/>
      </c>
      <c r="G196" s="6">
        <f>IF(B196&amp;""="","",IFERROR(INDEX('الفواتير'!$H$6:$H$1005,MATCH(B196&amp;"",'الفواتير'!$A$6:$A$1005,0))&amp;"","فاتورة غير موجودة"))</f>
        <v/>
      </c>
    </row>
    <row r="197">
      <c r="A197" s="13" t="n"/>
      <c r="B197" s="5" t="n"/>
      <c r="C197" s="16" t="n"/>
      <c r="D197" s="5" t="n"/>
      <c r="E197" s="5" t="n"/>
      <c r="F197" s="6">
        <f>IF(B197&amp;""="","",IFERROR(INDEX('الفواتير'!$G$6:$G$1005,MATCH(B197&amp;"",'الفواتير'!$A$6:$A$1005,0))&amp;"","فاتورة غير موجودة"))</f>
        <v/>
      </c>
      <c r="G197" s="6">
        <f>IF(B197&amp;""="","",IFERROR(INDEX('الفواتير'!$H$6:$H$1005,MATCH(B197&amp;"",'الفواتير'!$A$6:$A$1005,0))&amp;"","فاتورة غير موجودة"))</f>
        <v/>
      </c>
    </row>
    <row r="198">
      <c r="A198" s="13" t="n"/>
      <c r="B198" s="5" t="n"/>
      <c r="C198" s="16" t="n"/>
      <c r="D198" s="5" t="n"/>
      <c r="E198" s="5" t="n"/>
      <c r="F198" s="6">
        <f>IF(B198&amp;""="","",IFERROR(INDEX('الفواتير'!$G$6:$G$1005,MATCH(B198&amp;"",'الفواتير'!$A$6:$A$1005,0))&amp;"","فاتورة غير موجودة"))</f>
        <v/>
      </c>
      <c r="G198" s="6">
        <f>IF(B198&amp;""="","",IFERROR(INDEX('الفواتير'!$H$6:$H$1005,MATCH(B198&amp;"",'الفواتير'!$A$6:$A$1005,0))&amp;"","فاتورة غير موجودة"))</f>
        <v/>
      </c>
    </row>
    <row r="199">
      <c r="A199" s="13" t="n"/>
      <c r="B199" s="5" t="n"/>
      <c r="C199" s="16" t="n"/>
      <c r="D199" s="5" t="n"/>
      <c r="E199" s="5" t="n"/>
      <c r="F199" s="6">
        <f>IF(B199&amp;""="","",IFERROR(INDEX('الفواتير'!$G$6:$G$1005,MATCH(B199&amp;"",'الفواتير'!$A$6:$A$1005,0))&amp;"","فاتورة غير موجودة"))</f>
        <v/>
      </c>
      <c r="G199" s="6">
        <f>IF(B199&amp;""="","",IFERROR(INDEX('الفواتير'!$H$6:$H$1005,MATCH(B199&amp;"",'الفواتير'!$A$6:$A$1005,0))&amp;"","فاتورة غير موجودة"))</f>
        <v/>
      </c>
    </row>
    <row r="200">
      <c r="A200" s="13" t="n"/>
      <c r="B200" s="5" t="n"/>
      <c r="C200" s="16" t="n"/>
      <c r="D200" s="5" t="n"/>
      <c r="E200" s="5" t="n"/>
      <c r="F200" s="6">
        <f>IF(B200&amp;""="","",IFERROR(INDEX('الفواتير'!$G$6:$G$1005,MATCH(B200&amp;"",'الفواتير'!$A$6:$A$1005,0))&amp;"","فاتورة غير موجودة"))</f>
        <v/>
      </c>
      <c r="G200" s="6">
        <f>IF(B200&amp;""="","",IFERROR(INDEX('الفواتير'!$H$6:$H$1005,MATCH(B200&amp;"",'الفواتير'!$A$6:$A$1005,0))&amp;"","فاتورة غير موجودة"))</f>
        <v/>
      </c>
    </row>
    <row r="201">
      <c r="A201" s="13" t="n"/>
      <c r="B201" s="5" t="n"/>
      <c r="C201" s="16" t="n"/>
      <c r="D201" s="5" t="n"/>
      <c r="E201" s="5" t="n"/>
      <c r="F201" s="6">
        <f>IF(B201&amp;""="","",IFERROR(INDEX('الفواتير'!$G$6:$G$1005,MATCH(B201&amp;"",'الفواتير'!$A$6:$A$1005,0))&amp;"","فاتورة غير موجودة"))</f>
        <v/>
      </c>
      <c r="G201" s="6">
        <f>IF(B201&amp;""="","",IFERROR(INDEX('الفواتير'!$H$6:$H$1005,MATCH(B201&amp;"",'الفواتير'!$A$6:$A$1005,0))&amp;"","فاتورة غير موجودة"))</f>
        <v/>
      </c>
    </row>
    <row r="202">
      <c r="A202" s="13" t="n"/>
      <c r="B202" s="5" t="n"/>
      <c r="C202" s="16" t="n"/>
      <c r="D202" s="5" t="n"/>
      <c r="E202" s="5" t="n"/>
      <c r="F202" s="6">
        <f>IF(B202&amp;""="","",IFERROR(INDEX('الفواتير'!$G$6:$G$1005,MATCH(B202&amp;"",'الفواتير'!$A$6:$A$1005,0))&amp;"","فاتورة غير موجودة"))</f>
        <v/>
      </c>
      <c r="G202" s="6">
        <f>IF(B202&amp;""="","",IFERROR(INDEX('الفواتير'!$H$6:$H$1005,MATCH(B202&amp;"",'الفواتير'!$A$6:$A$1005,0))&amp;"","فاتورة غير موجودة"))</f>
        <v/>
      </c>
    </row>
    <row r="203">
      <c r="A203" s="13" t="n"/>
      <c r="B203" s="5" t="n"/>
      <c r="C203" s="16" t="n"/>
      <c r="D203" s="5" t="n"/>
      <c r="E203" s="5" t="n"/>
      <c r="F203" s="6">
        <f>IF(B203&amp;""="","",IFERROR(INDEX('الفواتير'!$G$6:$G$1005,MATCH(B203&amp;"",'الفواتير'!$A$6:$A$1005,0))&amp;"","فاتورة غير موجودة"))</f>
        <v/>
      </c>
      <c r="G203" s="6">
        <f>IF(B203&amp;""="","",IFERROR(INDEX('الفواتير'!$H$6:$H$1005,MATCH(B203&amp;"",'الفواتير'!$A$6:$A$1005,0))&amp;"","فاتورة غير موجودة"))</f>
        <v/>
      </c>
    </row>
    <row r="204">
      <c r="A204" s="13" t="n"/>
      <c r="B204" s="5" t="n"/>
      <c r="C204" s="16" t="n"/>
      <c r="D204" s="5" t="n"/>
      <c r="E204" s="5" t="n"/>
      <c r="F204" s="6">
        <f>IF(B204&amp;""="","",IFERROR(INDEX('الفواتير'!$G$6:$G$1005,MATCH(B204&amp;"",'الفواتير'!$A$6:$A$1005,0))&amp;"","فاتورة غير موجودة"))</f>
        <v/>
      </c>
      <c r="G204" s="6">
        <f>IF(B204&amp;""="","",IFERROR(INDEX('الفواتير'!$H$6:$H$1005,MATCH(B204&amp;"",'الفواتير'!$A$6:$A$1005,0))&amp;"","فاتورة غير موجودة"))</f>
        <v/>
      </c>
    </row>
    <row r="205">
      <c r="A205" s="13" t="n"/>
      <c r="B205" s="5" t="n"/>
      <c r="C205" s="16" t="n"/>
      <c r="D205" s="5" t="n"/>
      <c r="E205" s="5" t="n"/>
      <c r="F205" s="6">
        <f>IF(B205&amp;""="","",IFERROR(INDEX('الفواتير'!$G$6:$G$1005,MATCH(B205&amp;"",'الفواتير'!$A$6:$A$1005,0))&amp;"","فاتورة غير موجودة"))</f>
        <v/>
      </c>
      <c r="G205" s="6">
        <f>IF(B205&amp;""="","",IFERROR(INDEX('الفواتير'!$H$6:$H$1005,MATCH(B205&amp;"",'الفواتير'!$A$6:$A$1005,0))&amp;"","فاتورة غير موجودة"))</f>
        <v/>
      </c>
    </row>
    <row r="206">
      <c r="A206" s="13" t="n"/>
      <c r="B206" s="5" t="n"/>
      <c r="C206" s="16" t="n"/>
      <c r="D206" s="5" t="n"/>
      <c r="E206" s="5" t="n"/>
      <c r="F206" s="6">
        <f>IF(B206&amp;""="","",IFERROR(INDEX('الفواتير'!$G$6:$G$1005,MATCH(B206&amp;"",'الفواتير'!$A$6:$A$1005,0))&amp;"","فاتورة غير موجودة"))</f>
        <v/>
      </c>
      <c r="G206" s="6">
        <f>IF(B206&amp;""="","",IFERROR(INDEX('الفواتير'!$H$6:$H$1005,MATCH(B206&amp;"",'الفواتير'!$A$6:$A$1005,0))&amp;"","فاتورة غير موجودة"))</f>
        <v/>
      </c>
    </row>
    <row r="207">
      <c r="A207" s="13" t="n"/>
      <c r="B207" s="5" t="n"/>
      <c r="C207" s="16" t="n"/>
      <c r="D207" s="5" t="n"/>
      <c r="E207" s="5" t="n"/>
      <c r="F207" s="6">
        <f>IF(B207&amp;""="","",IFERROR(INDEX('الفواتير'!$G$6:$G$1005,MATCH(B207&amp;"",'الفواتير'!$A$6:$A$1005,0))&amp;"","فاتورة غير موجودة"))</f>
        <v/>
      </c>
      <c r="G207" s="6">
        <f>IF(B207&amp;""="","",IFERROR(INDEX('الفواتير'!$H$6:$H$1005,MATCH(B207&amp;"",'الفواتير'!$A$6:$A$1005,0))&amp;"","فاتورة غير موجودة"))</f>
        <v/>
      </c>
    </row>
    <row r="208">
      <c r="A208" s="13" t="n"/>
      <c r="B208" s="5" t="n"/>
      <c r="C208" s="16" t="n"/>
      <c r="D208" s="5" t="n"/>
      <c r="E208" s="5" t="n"/>
      <c r="F208" s="6">
        <f>IF(B208&amp;""="","",IFERROR(INDEX('الفواتير'!$G$6:$G$1005,MATCH(B208&amp;"",'الفواتير'!$A$6:$A$1005,0))&amp;"","فاتورة غير موجودة"))</f>
        <v/>
      </c>
      <c r="G208" s="6">
        <f>IF(B208&amp;""="","",IFERROR(INDEX('الفواتير'!$H$6:$H$1005,MATCH(B208&amp;"",'الفواتير'!$A$6:$A$1005,0))&amp;"","فاتورة غير موجودة"))</f>
        <v/>
      </c>
    </row>
    <row r="209">
      <c r="A209" s="13" t="n"/>
      <c r="B209" s="5" t="n"/>
      <c r="C209" s="16" t="n"/>
      <c r="D209" s="5" t="n"/>
      <c r="E209" s="5" t="n"/>
      <c r="F209" s="6">
        <f>IF(B209&amp;""="","",IFERROR(INDEX('الفواتير'!$G$6:$G$1005,MATCH(B209&amp;"",'الفواتير'!$A$6:$A$1005,0))&amp;"","فاتورة غير موجودة"))</f>
        <v/>
      </c>
      <c r="G209" s="6">
        <f>IF(B209&amp;""="","",IFERROR(INDEX('الفواتير'!$H$6:$H$1005,MATCH(B209&amp;"",'الفواتير'!$A$6:$A$1005,0))&amp;"","فاتورة غير موجودة"))</f>
        <v/>
      </c>
    </row>
    <row r="210">
      <c r="A210" s="13" t="n"/>
      <c r="B210" s="5" t="n"/>
      <c r="C210" s="16" t="n"/>
      <c r="D210" s="5" t="n"/>
      <c r="E210" s="5" t="n"/>
      <c r="F210" s="6">
        <f>IF(B210&amp;""="","",IFERROR(INDEX('الفواتير'!$G$6:$G$1005,MATCH(B210&amp;"",'الفواتير'!$A$6:$A$1005,0))&amp;"","فاتورة غير موجودة"))</f>
        <v/>
      </c>
      <c r="G210" s="6">
        <f>IF(B210&amp;""="","",IFERROR(INDEX('الفواتير'!$H$6:$H$1005,MATCH(B210&amp;"",'الفواتير'!$A$6:$A$1005,0))&amp;"","فاتورة غير موجودة"))</f>
        <v/>
      </c>
    </row>
    <row r="211">
      <c r="A211" s="13" t="n"/>
      <c r="B211" s="5" t="n"/>
      <c r="C211" s="16" t="n"/>
      <c r="D211" s="5" t="n"/>
      <c r="E211" s="5" t="n"/>
      <c r="F211" s="6">
        <f>IF(B211&amp;""="","",IFERROR(INDEX('الفواتير'!$G$6:$G$1005,MATCH(B211&amp;"",'الفواتير'!$A$6:$A$1005,0))&amp;"","فاتورة غير موجودة"))</f>
        <v/>
      </c>
      <c r="G211" s="6">
        <f>IF(B211&amp;""="","",IFERROR(INDEX('الفواتير'!$H$6:$H$1005,MATCH(B211&amp;"",'الفواتير'!$A$6:$A$1005,0))&amp;"","فاتورة غير موجودة"))</f>
        <v/>
      </c>
    </row>
    <row r="212">
      <c r="A212" s="13" t="n"/>
      <c r="B212" s="5" t="n"/>
      <c r="C212" s="16" t="n"/>
      <c r="D212" s="5" t="n"/>
      <c r="E212" s="5" t="n"/>
      <c r="F212" s="6">
        <f>IF(B212&amp;""="","",IFERROR(INDEX('الفواتير'!$G$6:$G$1005,MATCH(B212&amp;"",'الفواتير'!$A$6:$A$1005,0))&amp;"","فاتورة غير موجودة"))</f>
        <v/>
      </c>
      <c r="G212" s="6">
        <f>IF(B212&amp;""="","",IFERROR(INDEX('الفواتير'!$H$6:$H$1005,MATCH(B212&amp;"",'الفواتير'!$A$6:$A$1005,0))&amp;"","فاتورة غير موجودة"))</f>
        <v/>
      </c>
    </row>
    <row r="213">
      <c r="A213" s="13" t="n"/>
      <c r="B213" s="5" t="n"/>
      <c r="C213" s="16" t="n"/>
      <c r="D213" s="5" t="n"/>
      <c r="E213" s="5" t="n"/>
      <c r="F213" s="6">
        <f>IF(B213&amp;""="","",IFERROR(INDEX('الفواتير'!$G$6:$G$1005,MATCH(B213&amp;"",'الفواتير'!$A$6:$A$1005,0))&amp;"","فاتورة غير موجودة"))</f>
        <v/>
      </c>
      <c r="G213" s="6">
        <f>IF(B213&amp;""="","",IFERROR(INDEX('الفواتير'!$H$6:$H$1005,MATCH(B213&amp;"",'الفواتير'!$A$6:$A$1005,0))&amp;"","فاتورة غير موجودة"))</f>
        <v/>
      </c>
    </row>
    <row r="214">
      <c r="A214" s="13" t="n"/>
      <c r="B214" s="5" t="n"/>
      <c r="C214" s="16" t="n"/>
      <c r="D214" s="5" t="n"/>
      <c r="E214" s="5" t="n"/>
      <c r="F214" s="6">
        <f>IF(B214&amp;""="","",IFERROR(INDEX('الفواتير'!$G$6:$G$1005,MATCH(B214&amp;"",'الفواتير'!$A$6:$A$1005,0))&amp;"","فاتورة غير موجودة"))</f>
        <v/>
      </c>
      <c r="G214" s="6">
        <f>IF(B214&amp;""="","",IFERROR(INDEX('الفواتير'!$H$6:$H$1005,MATCH(B214&amp;"",'الفواتير'!$A$6:$A$1005,0))&amp;"","فاتورة غير موجودة"))</f>
        <v/>
      </c>
    </row>
    <row r="215">
      <c r="A215" s="13" t="n"/>
      <c r="B215" s="5" t="n"/>
      <c r="C215" s="16" t="n"/>
      <c r="D215" s="5" t="n"/>
      <c r="E215" s="5" t="n"/>
      <c r="F215" s="6">
        <f>IF(B215&amp;""="","",IFERROR(INDEX('الفواتير'!$G$6:$G$1005,MATCH(B215&amp;"",'الفواتير'!$A$6:$A$1005,0))&amp;"","فاتورة غير موجودة"))</f>
        <v/>
      </c>
      <c r="G215" s="6">
        <f>IF(B215&amp;""="","",IFERROR(INDEX('الفواتير'!$H$6:$H$1005,MATCH(B215&amp;"",'الفواتير'!$A$6:$A$1005,0))&amp;"","فاتورة غير موجودة"))</f>
        <v/>
      </c>
    </row>
    <row r="216">
      <c r="A216" s="13" t="n"/>
      <c r="B216" s="5" t="n"/>
      <c r="C216" s="16" t="n"/>
      <c r="D216" s="5" t="n"/>
      <c r="E216" s="5" t="n"/>
      <c r="F216" s="6">
        <f>IF(B216&amp;""="","",IFERROR(INDEX('الفواتير'!$G$6:$G$1005,MATCH(B216&amp;"",'الفواتير'!$A$6:$A$1005,0))&amp;"","فاتورة غير موجودة"))</f>
        <v/>
      </c>
      <c r="G216" s="6">
        <f>IF(B216&amp;""="","",IFERROR(INDEX('الفواتير'!$H$6:$H$1005,MATCH(B216&amp;"",'الفواتير'!$A$6:$A$1005,0))&amp;"","فاتورة غير موجودة"))</f>
        <v/>
      </c>
    </row>
    <row r="217">
      <c r="A217" s="13" t="n"/>
      <c r="B217" s="5" t="n"/>
      <c r="C217" s="16" t="n"/>
      <c r="D217" s="5" t="n"/>
      <c r="E217" s="5" t="n"/>
      <c r="F217" s="6">
        <f>IF(B217&amp;""="","",IFERROR(INDEX('الفواتير'!$G$6:$G$1005,MATCH(B217&amp;"",'الفواتير'!$A$6:$A$1005,0))&amp;"","فاتورة غير موجودة"))</f>
        <v/>
      </c>
      <c r="G217" s="6">
        <f>IF(B217&amp;""="","",IFERROR(INDEX('الفواتير'!$H$6:$H$1005,MATCH(B217&amp;"",'الفواتير'!$A$6:$A$1005,0))&amp;"","فاتورة غير موجودة"))</f>
        <v/>
      </c>
    </row>
    <row r="218">
      <c r="A218" s="13" t="n"/>
      <c r="B218" s="5" t="n"/>
      <c r="C218" s="16" t="n"/>
      <c r="D218" s="5" t="n"/>
      <c r="E218" s="5" t="n"/>
      <c r="F218" s="6">
        <f>IF(B218&amp;""="","",IFERROR(INDEX('الفواتير'!$G$6:$G$1005,MATCH(B218&amp;"",'الفواتير'!$A$6:$A$1005,0))&amp;"","فاتورة غير موجودة"))</f>
        <v/>
      </c>
      <c r="G218" s="6">
        <f>IF(B218&amp;""="","",IFERROR(INDEX('الفواتير'!$H$6:$H$1005,MATCH(B218&amp;"",'الفواتير'!$A$6:$A$1005,0))&amp;"","فاتورة غير موجودة"))</f>
        <v/>
      </c>
    </row>
    <row r="219">
      <c r="A219" s="13" t="n"/>
      <c r="B219" s="5" t="n"/>
      <c r="C219" s="16" t="n"/>
      <c r="D219" s="5" t="n"/>
      <c r="E219" s="5" t="n"/>
      <c r="F219" s="6">
        <f>IF(B219&amp;""="","",IFERROR(INDEX('الفواتير'!$G$6:$G$1005,MATCH(B219&amp;"",'الفواتير'!$A$6:$A$1005,0))&amp;"","فاتورة غير موجودة"))</f>
        <v/>
      </c>
      <c r="G219" s="6">
        <f>IF(B219&amp;""="","",IFERROR(INDEX('الفواتير'!$H$6:$H$1005,MATCH(B219&amp;"",'الفواتير'!$A$6:$A$1005,0))&amp;"","فاتورة غير موجودة"))</f>
        <v/>
      </c>
    </row>
    <row r="220">
      <c r="A220" s="13" t="n"/>
      <c r="B220" s="5" t="n"/>
      <c r="C220" s="16" t="n"/>
      <c r="D220" s="5" t="n"/>
      <c r="E220" s="5" t="n"/>
      <c r="F220" s="6">
        <f>IF(B220&amp;""="","",IFERROR(INDEX('الفواتير'!$G$6:$G$1005,MATCH(B220&amp;"",'الفواتير'!$A$6:$A$1005,0))&amp;"","فاتورة غير موجودة"))</f>
        <v/>
      </c>
      <c r="G220" s="6">
        <f>IF(B220&amp;""="","",IFERROR(INDEX('الفواتير'!$H$6:$H$1005,MATCH(B220&amp;"",'الفواتير'!$A$6:$A$1005,0))&amp;"","فاتورة غير موجودة"))</f>
        <v/>
      </c>
    </row>
    <row r="221">
      <c r="A221" s="13" t="n"/>
      <c r="B221" s="5" t="n"/>
      <c r="C221" s="16" t="n"/>
      <c r="D221" s="5" t="n"/>
      <c r="E221" s="5" t="n"/>
      <c r="F221" s="6">
        <f>IF(B221&amp;""="","",IFERROR(INDEX('الفواتير'!$G$6:$G$1005,MATCH(B221&amp;"",'الفواتير'!$A$6:$A$1005,0))&amp;"","فاتورة غير موجودة"))</f>
        <v/>
      </c>
      <c r="G221" s="6">
        <f>IF(B221&amp;""="","",IFERROR(INDEX('الفواتير'!$H$6:$H$1005,MATCH(B221&amp;"",'الفواتير'!$A$6:$A$1005,0))&amp;"","فاتورة غير موجودة"))</f>
        <v/>
      </c>
    </row>
    <row r="222">
      <c r="A222" s="13" t="n"/>
      <c r="B222" s="5" t="n"/>
      <c r="C222" s="16" t="n"/>
      <c r="D222" s="5" t="n"/>
      <c r="E222" s="5" t="n"/>
      <c r="F222" s="6">
        <f>IF(B222&amp;""="","",IFERROR(INDEX('الفواتير'!$G$6:$G$1005,MATCH(B222&amp;"",'الفواتير'!$A$6:$A$1005,0))&amp;"","فاتورة غير موجودة"))</f>
        <v/>
      </c>
      <c r="G222" s="6">
        <f>IF(B222&amp;""="","",IFERROR(INDEX('الفواتير'!$H$6:$H$1005,MATCH(B222&amp;"",'الفواتير'!$A$6:$A$1005,0))&amp;"","فاتورة غير موجودة"))</f>
        <v/>
      </c>
    </row>
    <row r="223">
      <c r="A223" s="13" t="n"/>
      <c r="B223" s="5" t="n"/>
      <c r="C223" s="16" t="n"/>
      <c r="D223" s="5" t="n"/>
      <c r="E223" s="5" t="n"/>
      <c r="F223" s="6">
        <f>IF(B223&amp;""="","",IFERROR(INDEX('الفواتير'!$G$6:$G$1005,MATCH(B223&amp;"",'الفواتير'!$A$6:$A$1005,0))&amp;"","فاتورة غير موجودة"))</f>
        <v/>
      </c>
      <c r="G223" s="6">
        <f>IF(B223&amp;""="","",IFERROR(INDEX('الفواتير'!$H$6:$H$1005,MATCH(B223&amp;"",'الفواتير'!$A$6:$A$1005,0))&amp;"","فاتورة غير موجودة"))</f>
        <v/>
      </c>
    </row>
    <row r="224">
      <c r="A224" s="13" t="n"/>
      <c r="B224" s="5" t="n"/>
      <c r="C224" s="16" t="n"/>
      <c r="D224" s="5" t="n"/>
      <c r="E224" s="5" t="n"/>
      <c r="F224" s="6">
        <f>IF(B224&amp;""="","",IFERROR(INDEX('الفواتير'!$G$6:$G$1005,MATCH(B224&amp;"",'الفواتير'!$A$6:$A$1005,0))&amp;"","فاتورة غير موجودة"))</f>
        <v/>
      </c>
      <c r="G224" s="6">
        <f>IF(B224&amp;""="","",IFERROR(INDEX('الفواتير'!$H$6:$H$1005,MATCH(B224&amp;"",'الفواتير'!$A$6:$A$1005,0))&amp;"","فاتورة غير موجودة"))</f>
        <v/>
      </c>
    </row>
    <row r="225">
      <c r="A225" s="13" t="n"/>
      <c r="B225" s="5" t="n"/>
      <c r="C225" s="16" t="n"/>
      <c r="D225" s="5" t="n"/>
      <c r="E225" s="5" t="n"/>
      <c r="F225" s="6">
        <f>IF(B225&amp;""="","",IFERROR(INDEX('الفواتير'!$G$6:$G$1005,MATCH(B225&amp;"",'الفواتير'!$A$6:$A$1005,0))&amp;"","فاتورة غير موجودة"))</f>
        <v/>
      </c>
      <c r="G225" s="6">
        <f>IF(B225&amp;""="","",IFERROR(INDEX('الفواتير'!$H$6:$H$1005,MATCH(B225&amp;"",'الفواتير'!$A$6:$A$1005,0))&amp;"","فاتورة غير موجودة"))</f>
        <v/>
      </c>
    </row>
    <row r="226">
      <c r="A226" s="13" t="n"/>
      <c r="B226" s="5" t="n"/>
      <c r="C226" s="16" t="n"/>
      <c r="D226" s="5" t="n"/>
      <c r="E226" s="5" t="n"/>
      <c r="F226" s="6">
        <f>IF(B226&amp;""="","",IFERROR(INDEX('الفواتير'!$G$6:$G$1005,MATCH(B226&amp;"",'الفواتير'!$A$6:$A$1005,0))&amp;"","فاتورة غير موجودة"))</f>
        <v/>
      </c>
      <c r="G226" s="6">
        <f>IF(B226&amp;""="","",IFERROR(INDEX('الفواتير'!$H$6:$H$1005,MATCH(B226&amp;"",'الفواتير'!$A$6:$A$1005,0))&amp;"","فاتورة غير موجودة"))</f>
        <v/>
      </c>
    </row>
    <row r="227">
      <c r="A227" s="13" t="n"/>
      <c r="B227" s="5" t="n"/>
      <c r="C227" s="16" t="n"/>
      <c r="D227" s="5" t="n"/>
      <c r="E227" s="5" t="n"/>
      <c r="F227" s="6">
        <f>IF(B227&amp;""="","",IFERROR(INDEX('الفواتير'!$G$6:$G$1005,MATCH(B227&amp;"",'الفواتير'!$A$6:$A$1005,0))&amp;"","فاتورة غير موجودة"))</f>
        <v/>
      </c>
      <c r="G227" s="6">
        <f>IF(B227&amp;""="","",IFERROR(INDEX('الفواتير'!$H$6:$H$1005,MATCH(B227&amp;"",'الفواتير'!$A$6:$A$1005,0))&amp;"","فاتورة غير موجودة"))</f>
        <v/>
      </c>
    </row>
    <row r="228">
      <c r="A228" s="13" t="n"/>
      <c r="B228" s="5" t="n"/>
      <c r="C228" s="16" t="n"/>
      <c r="D228" s="5" t="n"/>
      <c r="E228" s="5" t="n"/>
      <c r="F228" s="6">
        <f>IF(B228&amp;""="","",IFERROR(INDEX('الفواتير'!$G$6:$G$1005,MATCH(B228&amp;"",'الفواتير'!$A$6:$A$1005,0))&amp;"","فاتورة غير موجودة"))</f>
        <v/>
      </c>
      <c r="G228" s="6">
        <f>IF(B228&amp;""="","",IFERROR(INDEX('الفواتير'!$H$6:$H$1005,MATCH(B228&amp;"",'الفواتير'!$A$6:$A$1005,0))&amp;"","فاتورة غير موجودة"))</f>
        <v/>
      </c>
    </row>
    <row r="229">
      <c r="A229" s="13" t="n"/>
      <c r="B229" s="5" t="n"/>
      <c r="C229" s="16" t="n"/>
      <c r="D229" s="5" t="n"/>
      <c r="E229" s="5" t="n"/>
      <c r="F229" s="6">
        <f>IF(B229&amp;""="","",IFERROR(INDEX('الفواتير'!$G$6:$G$1005,MATCH(B229&amp;"",'الفواتير'!$A$6:$A$1005,0))&amp;"","فاتورة غير موجودة"))</f>
        <v/>
      </c>
      <c r="G229" s="6">
        <f>IF(B229&amp;""="","",IFERROR(INDEX('الفواتير'!$H$6:$H$1005,MATCH(B229&amp;"",'الفواتير'!$A$6:$A$1005,0))&amp;"","فاتورة غير موجودة"))</f>
        <v/>
      </c>
    </row>
    <row r="230">
      <c r="A230" s="13" t="n"/>
      <c r="B230" s="5" t="n"/>
      <c r="C230" s="16" t="n"/>
      <c r="D230" s="5" t="n"/>
      <c r="E230" s="5" t="n"/>
      <c r="F230" s="6">
        <f>IF(B230&amp;""="","",IFERROR(INDEX('الفواتير'!$G$6:$G$1005,MATCH(B230&amp;"",'الفواتير'!$A$6:$A$1005,0))&amp;"","فاتورة غير موجودة"))</f>
        <v/>
      </c>
      <c r="G230" s="6">
        <f>IF(B230&amp;""="","",IFERROR(INDEX('الفواتير'!$H$6:$H$1005,MATCH(B230&amp;"",'الفواتير'!$A$6:$A$1005,0))&amp;"","فاتورة غير موجودة"))</f>
        <v/>
      </c>
    </row>
    <row r="231">
      <c r="A231" s="13" t="n"/>
      <c r="B231" s="5" t="n"/>
      <c r="C231" s="16" t="n"/>
      <c r="D231" s="5" t="n"/>
      <c r="E231" s="5" t="n"/>
      <c r="F231" s="6">
        <f>IF(B231&amp;""="","",IFERROR(INDEX('الفواتير'!$G$6:$G$1005,MATCH(B231&amp;"",'الفواتير'!$A$6:$A$1005,0))&amp;"","فاتورة غير موجودة"))</f>
        <v/>
      </c>
      <c r="G231" s="6">
        <f>IF(B231&amp;""="","",IFERROR(INDEX('الفواتير'!$H$6:$H$1005,MATCH(B231&amp;"",'الفواتير'!$A$6:$A$1005,0))&amp;"","فاتورة غير موجودة"))</f>
        <v/>
      </c>
    </row>
    <row r="232">
      <c r="A232" s="13" t="n"/>
      <c r="B232" s="5" t="n"/>
      <c r="C232" s="16" t="n"/>
      <c r="D232" s="5" t="n"/>
      <c r="E232" s="5" t="n"/>
      <c r="F232" s="6">
        <f>IF(B232&amp;""="","",IFERROR(INDEX('الفواتير'!$G$6:$G$1005,MATCH(B232&amp;"",'الفواتير'!$A$6:$A$1005,0))&amp;"","فاتورة غير موجودة"))</f>
        <v/>
      </c>
      <c r="G232" s="6">
        <f>IF(B232&amp;""="","",IFERROR(INDEX('الفواتير'!$H$6:$H$1005,MATCH(B232&amp;"",'الفواتير'!$A$6:$A$1005,0))&amp;"","فاتورة غير موجودة"))</f>
        <v/>
      </c>
    </row>
    <row r="233">
      <c r="A233" s="13" t="n"/>
      <c r="B233" s="5" t="n"/>
      <c r="C233" s="16" t="n"/>
      <c r="D233" s="5" t="n"/>
      <c r="E233" s="5" t="n"/>
      <c r="F233" s="6">
        <f>IF(B233&amp;""="","",IFERROR(INDEX('الفواتير'!$G$6:$G$1005,MATCH(B233&amp;"",'الفواتير'!$A$6:$A$1005,0))&amp;"","فاتورة غير موجودة"))</f>
        <v/>
      </c>
      <c r="G233" s="6">
        <f>IF(B233&amp;""="","",IFERROR(INDEX('الفواتير'!$H$6:$H$1005,MATCH(B233&amp;"",'الفواتير'!$A$6:$A$1005,0))&amp;"","فاتورة غير موجودة"))</f>
        <v/>
      </c>
    </row>
    <row r="234">
      <c r="A234" s="13" t="n"/>
      <c r="B234" s="5" t="n"/>
      <c r="C234" s="16" t="n"/>
      <c r="D234" s="5" t="n"/>
      <c r="E234" s="5" t="n"/>
      <c r="F234" s="6">
        <f>IF(B234&amp;""="","",IFERROR(INDEX('الفواتير'!$G$6:$G$1005,MATCH(B234&amp;"",'الفواتير'!$A$6:$A$1005,0))&amp;"","فاتورة غير موجودة"))</f>
        <v/>
      </c>
      <c r="G234" s="6">
        <f>IF(B234&amp;""="","",IFERROR(INDEX('الفواتير'!$H$6:$H$1005,MATCH(B234&amp;"",'الفواتير'!$A$6:$A$1005,0))&amp;"","فاتورة غير موجودة"))</f>
        <v/>
      </c>
    </row>
    <row r="235">
      <c r="A235" s="13" t="n"/>
      <c r="B235" s="5" t="n"/>
      <c r="C235" s="16" t="n"/>
      <c r="D235" s="5" t="n"/>
      <c r="E235" s="5" t="n"/>
      <c r="F235" s="6">
        <f>IF(B235&amp;""="","",IFERROR(INDEX('الفواتير'!$G$6:$G$1005,MATCH(B235&amp;"",'الفواتير'!$A$6:$A$1005,0))&amp;"","فاتورة غير موجودة"))</f>
        <v/>
      </c>
      <c r="G235" s="6">
        <f>IF(B235&amp;""="","",IFERROR(INDEX('الفواتير'!$H$6:$H$1005,MATCH(B235&amp;"",'الفواتير'!$A$6:$A$1005,0))&amp;"","فاتورة غير موجودة"))</f>
        <v/>
      </c>
    </row>
    <row r="236">
      <c r="A236" s="13" t="n"/>
      <c r="B236" s="5" t="n"/>
      <c r="C236" s="16" t="n"/>
      <c r="D236" s="5" t="n"/>
      <c r="E236" s="5" t="n"/>
      <c r="F236" s="6">
        <f>IF(B236&amp;""="","",IFERROR(INDEX('الفواتير'!$G$6:$G$1005,MATCH(B236&amp;"",'الفواتير'!$A$6:$A$1005,0))&amp;"","فاتورة غير موجودة"))</f>
        <v/>
      </c>
      <c r="G236" s="6">
        <f>IF(B236&amp;""="","",IFERROR(INDEX('الفواتير'!$H$6:$H$1005,MATCH(B236&amp;"",'الفواتير'!$A$6:$A$1005,0))&amp;"","فاتورة غير موجودة"))</f>
        <v/>
      </c>
    </row>
    <row r="237">
      <c r="A237" s="13" t="n"/>
      <c r="B237" s="5" t="n"/>
      <c r="C237" s="16" t="n"/>
      <c r="D237" s="5" t="n"/>
      <c r="E237" s="5" t="n"/>
      <c r="F237" s="6">
        <f>IF(B237&amp;""="","",IFERROR(INDEX('الفواتير'!$G$6:$G$1005,MATCH(B237&amp;"",'الفواتير'!$A$6:$A$1005,0))&amp;"","فاتورة غير موجودة"))</f>
        <v/>
      </c>
      <c r="G237" s="6">
        <f>IF(B237&amp;""="","",IFERROR(INDEX('الفواتير'!$H$6:$H$1005,MATCH(B237&amp;"",'الفواتير'!$A$6:$A$1005,0))&amp;"","فاتورة غير موجودة"))</f>
        <v/>
      </c>
    </row>
    <row r="238">
      <c r="A238" s="13" t="n"/>
      <c r="B238" s="5" t="n"/>
      <c r="C238" s="16" t="n"/>
      <c r="D238" s="5" t="n"/>
      <c r="E238" s="5" t="n"/>
      <c r="F238" s="6">
        <f>IF(B238&amp;""="","",IFERROR(INDEX('الفواتير'!$G$6:$G$1005,MATCH(B238&amp;"",'الفواتير'!$A$6:$A$1005,0))&amp;"","فاتورة غير موجودة"))</f>
        <v/>
      </c>
      <c r="G238" s="6">
        <f>IF(B238&amp;""="","",IFERROR(INDEX('الفواتير'!$H$6:$H$1005,MATCH(B238&amp;"",'الفواتير'!$A$6:$A$1005,0))&amp;"","فاتورة غير موجودة"))</f>
        <v/>
      </c>
    </row>
    <row r="239">
      <c r="A239" s="13" t="n"/>
      <c r="B239" s="5" t="n"/>
      <c r="C239" s="16" t="n"/>
      <c r="D239" s="5" t="n"/>
      <c r="E239" s="5" t="n"/>
      <c r="F239" s="6">
        <f>IF(B239&amp;""="","",IFERROR(INDEX('الفواتير'!$G$6:$G$1005,MATCH(B239&amp;"",'الفواتير'!$A$6:$A$1005,0))&amp;"","فاتورة غير موجودة"))</f>
        <v/>
      </c>
      <c r="G239" s="6">
        <f>IF(B239&amp;""="","",IFERROR(INDEX('الفواتير'!$H$6:$H$1005,MATCH(B239&amp;"",'الفواتير'!$A$6:$A$1005,0))&amp;"","فاتورة غير موجودة"))</f>
        <v/>
      </c>
    </row>
    <row r="240">
      <c r="A240" s="13" t="n"/>
      <c r="B240" s="5" t="n"/>
      <c r="C240" s="16" t="n"/>
      <c r="D240" s="5" t="n"/>
      <c r="E240" s="5" t="n"/>
      <c r="F240" s="6">
        <f>IF(B240&amp;""="","",IFERROR(INDEX('الفواتير'!$G$6:$G$1005,MATCH(B240&amp;"",'الفواتير'!$A$6:$A$1005,0))&amp;"","فاتورة غير موجودة"))</f>
        <v/>
      </c>
      <c r="G240" s="6">
        <f>IF(B240&amp;""="","",IFERROR(INDEX('الفواتير'!$H$6:$H$1005,MATCH(B240&amp;"",'الفواتير'!$A$6:$A$1005,0))&amp;"","فاتورة غير موجودة"))</f>
        <v/>
      </c>
    </row>
    <row r="241">
      <c r="A241" s="13" t="n"/>
      <c r="B241" s="5" t="n"/>
      <c r="C241" s="16" t="n"/>
      <c r="D241" s="5" t="n"/>
      <c r="E241" s="5" t="n"/>
      <c r="F241" s="6">
        <f>IF(B241&amp;""="","",IFERROR(INDEX('الفواتير'!$G$6:$G$1005,MATCH(B241&amp;"",'الفواتير'!$A$6:$A$1005,0))&amp;"","فاتورة غير موجودة"))</f>
        <v/>
      </c>
      <c r="G241" s="6">
        <f>IF(B241&amp;""="","",IFERROR(INDEX('الفواتير'!$H$6:$H$1005,MATCH(B241&amp;"",'الفواتير'!$A$6:$A$1005,0))&amp;"","فاتورة غير موجودة"))</f>
        <v/>
      </c>
    </row>
    <row r="242">
      <c r="A242" s="13" t="n"/>
      <c r="B242" s="5" t="n"/>
      <c r="C242" s="16" t="n"/>
      <c r="D242" s="5" t="n"/>
      <c r="E242" s="5" t="n"/>
      <c r="F242" s="6">
        <f>IF(B242&amp;""="","",IFERROR(INDEX('الفواتير'!$G$6:$G$1005,MATCH(B242&amp;"",'الفواتير'!$A$6:$A$1005,0))&amp;"","فاتورة غير موجودة"))</f>
        <v/>
      </c>
      <c r="G242" s="6">
        <f>IF(B242&amp;""="","",IFERROR(INDEX('الفواتير'!$H$6:$H$1005,MATCH(B242&amp;"",'الفواتير'!$A$6:$A$1005,0))&amp;"","فاتورة غير موجودة"))</f>
        <v/>
      </c>
    </row>
    <row r="243">
      <c r="A243" s="13" t="n"/>
      <c r="B243" s="5" t="n"/>
      <c r="C243" s="16" t="n"/>
      <c r="D243" s="5" t="n"/>
      <c r="E243" s="5" t="n"/>
      <c r="F243" s="6">
        <f>IF(B243&amp;""="","",IFERROR(INDEX('الفواتير'!$G$6:$G$1005,MATCH(B243&amp;"",'الفواتير'!$A$6:$A$1005,0))&amp;"","فاتورة غير موجودة"))</f>
        <v/>
      </c>
      <c r="G243" s="6">
        <f>IF(B243&amp;""="","",IFERROR(INDEX('الفواتير'!$H$6:$H$1005,MATCH(B243&amp;"",'الفواتير'!$A$6:$A$1005,0))&amp;"","فاتورة غير موجودة"))</f>
        <v/>
      </c>
    </row>
    <row r="244">
      <c r="A244" s="13" t="n"/>
      <c r="B244" s="5" t="n"/>
      <c r="C244" s="16" t="n"/>
      <c r="D244" s="5" t="n"/>
      <c r="E244" s="5" t="n"/>
      <c r="F244" s="6">
        <f>IF(B244&amp;""="","",IFERROR(INDEX('الفواتير'!$G$6:$G$1005,MATCH(B244&amp;"",'الفواتير'!$A$6:$A$1005,0))&amp;"","فاتورة غير موجودة"))</f>
        <v/>
      </c>
      <c r="G244" s="6">
        <f>IF(B244&amp;""="","",IFERROR(INDEX('الفواتير'!$H$6:$H$1005,MATCH(B244&amp;"",'الفواتير'!$A$6:$A$1005,0))&amp;"","فاتورة غير موجودة"))</f>
        <v/>
      </c>
    </row>
    <row r="245">
      <c r="A245" s="13" t="n"/>
      <c r="B245" s="5" t="n"/>
      <c r="C245" s="16" t="n"/>
      <c r="D245" s="5" t="n"/>
      <c r="E245" s="5" t="n"/>
      <c r="F245" s="6">
        <f>IF(B245&amp;""="","",IFERROR(INDEX('الفواتير'!$G$6:$G$1005,MATCH(B245&amp;"",'الفواتير'!$A$6:$A$1005,0))&amp;"","فاتورة غير موجودة"))</f>
        <v/>
      </c>
      <c r="G245" s="6">
        <f>IF(B245&amp;""="","",IFERROR(INDEX('الفواتير'!$H$6:$H$1005,MATCH(B245&amp;"",'الفواتير'!$A$6:$A$1005,0))&amp;"","فاتورة غير موجودة"))</f>
        <v/>
      </c>
    </row>
    <row r="246">
      <c r="A246" s="13" t="n"/>
      <c r="B246" s="5" t="n"/>
      <c r="C246" s="16" t="n"/>
      <c r="D246" s="5" t="n"/>
      <c r="E246" s="5" t="n"/>
      <c r="F246" s="6">
        <f>IF(B246&amp;""="","",IFERROR(INDEX('الفواتير'!$G$6:$G$1005,MATCH(B246&amp;"",'الفواتير'!$A$6:$A$1005,0))&amp;"","فاتورة غير موجودة"))</f>
        <v/>
      </c>
      <c r="G246" s="6">
        <f>IF(B246&amp;""="","",IFERROR(INDEX('الفواتير'!$H$6:$H$1005,MATCH(B246&amp;"",'الفواتير'!$A$6:$A$1005,0))&amp;"","فاتورة غير موجودة"))</f>
        <v/>
      </c>
    </row>
    <row r="247">
      <c r="A247" s="13" t="n"/>
      <c r="B247" s="5" t="n"/>
      <c r="C247" s="16" t="n"/>
      <c r="D247" s="5" t="n"/>
      <c r="E247" s="5" t="n"/>
      <c r="F247" s="6">
        <f>IF(B247&amp;""="","",IFERROR(INDEX('الفواتير'!$G$6:$G$1005,MATCH(B247&amp;"",'الفواتير'!$A$6:$A$1005,0))&amp;"","فاتورة غير موجودة"))</f>
        <v/>
      </c>
      <c r="G247" s="6">
        <f>IF(B247&amp;""="","",IFERROR(INDEX('الفواتير'!$H$6:$H$1005,MATCH(B247&amp;"",'الفواتير'!$A$6:$A$1005,0))&amp;"","فاتورة غير موجودة"))</f>
        <v/>
      </c>
    </row>
    <row r="248">
      <c r="A248" s="13" t="n"/>
      <c r="B248" s="5" t="n"/>
      <c r="C248" s="16" t="n"/>
      <c r="D248" s="5" t="n"/>
      <c r="E248" s="5" t="n"/>
      <c r="F248" s="6">
        <f>IF(B248&amp;""="","",IFERROR(INDEX('الفواتير'!$G$6:$G$1005,MATCH(B248&amp;"",'الفواتير'!$A$6:$A$1005,0))&amp;"","فاتورة غير موجودة"))</f>
        <v/>
      </c>
      <c r="G248" s="6">
        <f>IF(B248&amp;""="","",IFERROR(INDEX('الفواتير'!$H$6:$H$1005,MATCH(B248&amp;"",'الفواتير'!$A$6:$A$1005,0))&amp;"","فاتورة غير موجودة"))</f>
        <v/>
      </c>
    </row>
    <row r="249">
      <c r="A249" s="13" t="n"/>
      <c r="B249" s="5" t="n"/>
      <c r="C249" s="16" t="n"/>
      <c r="D249" s="5" t="n"/>
      <c r="E249" s="5" t="n"/>
      <c r="F249" s="6">
        <f>IF(B249&amp;""="","",IFERROR(INDEX('الفواتير'!$G$6:$G$1005,MATCH(B249&amp;"",'الفواتير'!$A$6:$A$1005,0))&amp;"","فاتورة غير موجودة"))</f>
        <v/>
      </c>
      <c r="G249" s="6">
        <f>IF(B249&amp;""="","",IFERROR(INDEX('الفواتير'!$H$6:$H$1005,MATCH(B249&amp;"",'الفواتير'!$A$6:$A$1005,0))&amp;"","فاتورة غير موجودة"))</f>
        <v/>
      </c>
    </row>
    <row r="250">
      <c r="A250" s="13" t="n"/>
      <c r="B250" s="5" t="n"/>
      <c r="C250" s="16" t="n"/>
      <c r="D250" s="5" t="n"/>
      <c r="E250" s="5" t="n"/>
      <c r="F250" s="6">
        <f>IF(B250&amp;""="","",IFERROR(INDEX('الفواتير'!$G$6:$G$1005,MATCH(B250&amp;"",'الفواتير'!$A$6:$A$1005,0))&amp;"","فاتورة غير موجودة"))</f>
        <v/>
      </c>
      <c r="G250" s="6">
        <f>IF(B250&amp;""="","",IFERROR(INDEX('الفواتير'!$H$6:$H$1005,MATCH(B250&amp;"",'الفواتير'!$A$6:$A$1005,0))&amp;"","فاتورة غير موجودة"))</f>
        <v/>
      </c>
    </row>
    <row r="251">
      <c r="A251" s="13" t="n"/>
      <c r="B251" s="5" t="n"/>
      <c r="C251" s="16" t="n"/>
      <c r="D251" s="5" t="n"/>
      <c r="E251" s="5" t="n"/>
      <c r="F251" s="6">
        <f>IF(B251&amp;""="","",IFERROR(INDEX('الفواتير'!$G$6:$G$1005,MATCH(B251&amp;"",'الفواتير'!$A$6:$A$1005,0))&amp;"","فاتورة غير موجودة"))</f>
        <v/>
      </c>
      <c r="G251" s="6">
        <f>IF(B251&amp;""="","",IFERROR(INDEX('الفواتير'!$H$6:$H$1005,MATCH(B251&amp;"",'الفواتير'!$A$6:$A$1005,0))&amp;"","فاتورة غير موجودة"))</f>
        <v/>
      </c>
    </row>
    <row r="252">
      <c r="A252" s="13" t="n"/>
      <c r="B252" s="5" t="n"/>
      <c r="C252" s="16" t="n"/>
      <c r="D252" s="5" t="n"/>
      <c r="E252" s="5" t="n"/>
      <c r="F252" s="6">
        <f>IF(B252&amp;""="","",IFERROR(INDEX('الفواتير'!$G$6:$G$1005,MATCH(B252&amp;"",'الفواتير'!$A$6:$A$1005,0))&amp;"","فاتورة غير موجودة"))</f>
        <v/>
      </c>
      <c r="G252" s="6">
        <f>IF(B252&amp;""="","",IFERROR(INDEX('الفواتير'!$H$6:$H$1005,MATCH(B252&amp;"",'الفواتير'!$A$6:$A$1005,0))&amp;"","فاتورة غير موجودة"))</f>
        <v/>
      </c>
    </row>
    <row r="253">
      <c r="A253" s="13" t="n"/>
      <c r="B253" s="5" t="n"/>
      <c r="C253" s="16" t="n"/>
      <c r="D253" s="5" t="n"/>
      <c r="E253" s="5" t="n"/>
      <c r="F253" s="6">
        <f>IF(B253&amp;""="","",IFERROR(INDEX('الفواتير'!$G$6:$G$1005,MATCH(B253&amp;"",'الفواتير'!$A$6:$A$1005,0))&amp;"","فاتورة غير موجودة"))</f>
        <v/>
      </c>
      <c r="G253" s="6">
        <f>IF(B253&amp;""="","",IFERROR(INDEX('الفواتير'!$H$6:$H$1005,MATCH(B253&amp;"",'الفواتير'!$A$6:$A$1005,0))&amp;"","فاتورة غير موجودة"))</f>
        <v/>
      </c>
    </row>
    <row r="254">
      <c r="A254" s="13" t="n"/>
      <c r="B254" s="5" t="n"/>
      <c r="C254" s="16" t="n"/>
      <c r="D254" s="5" t="n"/>
      <c r="E254" s="5" t="n"/>
      <c r="F254" s="6">
        <f>IF(B254&amp;""="","",IFERROR(INDEX('الفواتير'!$G$6:$G$1005,MATCH(B254&amp;"",'الفواتير'!$A$6:$A$1005,0))&amp;"","فاتورة غير موجودة"))</f>
        <v/>
      </c>
      <c r="G254" s="6">
        <f>IF(B254&amp;""="","",IFERROR(INDEX('الفواتير'!$H$6:$H$1005,MATCH(B254&amp;"",'الفواتير'!$A$6:$A$1005,0))&amp;"","فاتورة غير موجودة"))</f>
        <v/>
      </c>
    </row>
    <row r="255">
      <c r="A255" s="13" t="n"/>
      <c r="B255" s="5" t="n"/>
      <c r="C255" s="16" t="n"/>
      <c r="D255" s="5" t="n"/>
      <c r="E255" s="5" t="n"/>
      <c r="F255" s="6">
        <f>IF(B255&amp;""="","",IFERROR(INDEX('الفواتير'!$G$6:$G$1005,MATCH(B255&amp;"",'الفواتير'!$A$6:$A$1005,0))&amp;"","فاتورة غير موجودة"))</f>
        <v/>
      </c>
      <c r="G255" s="6">
        <f>IF(B255&amp;""="","",IFERROR(INDEX('الفواتير'!$H$6:$H$1005,MATCH(B255&amp;"",'الفواتير'!$A$6:$A$1005,0))&amp;"","فاتورة غير موجودة"))</f>
        <v/>
      </c>
    </row>
    <row r="256">
      <c r="A256" s="13" t="n"/>
      <c r="B256" s="5" t="n"/>
      <c r="C256" s="16" t="n"/>
      <c r="D256" s="5" t="n"/>
      <c r="E256" s="5" t="n"/>
      <c r="F256" s="6">
        <f>IF(B256&amp;""="","",IFERROR(INDEX('الفواتير'!$G$6:$G$1005,MATCH(B256&amp;"",'الفواتير'!$A$6:$A$1005,0))&amp;"","فاتورة غير موجودة"))</f>
        <v/>
      </c>
      <c r="G256" s="6">
        <f>IF(B256&amp;""="","",IFERROR(INDEX('الفواتير'!$H$6:$H$1005,MATCH(B256&amp;"",'الفواتير'!$A$6:$A$1005,0))&amp;"","فاتورة غير موجودة"))</f>
        <v/>
      </c>
    </row>
    <row r="257">
      <c r="A257" s="13" t="n"/>
      <c r="B257" s="5" t="n"/>
      <c r="C257" s="16" t="n"/>
      <c r="D257" s="5" t="n"/>
      <c r="E257" s="5" t="n"/>
      <c r="F257" s="6">
        <f>IF(B257&amp;""="","",IFERROR(INDEX('الفواتير'!$G$6:$G$1005,MATCH(B257&amp;"",'الفواتير'!$A$6:$A$1005,0))&amp;"","فاتورة غير موجودة"))</f>
        <v/>
      </c>
      <c r="G257" s="6">
        <f>IF(B257&amp;""="","",IFERROR(INDEX('الفواتير'!$H$6:$H$1005,MATCH(B257&amp;"",'الفواتير'!$A$6:$A$1005,0))&amp;"","فاتورة غير موجودة"))</f>
        <v/>
      </c>
    </row>
    <row r="258">
      <c r="A258" s="13" t="n"/>
      <c r="B258" s="5" t="n"/>
      <c r="C258" s="16" t="n"/>
      <c r="D258" s="5" t="n"/>
      <c r="E258" s="5" t="n"/>
      <c r="F258" s="6">
        <f>IF(B258&amp;""="","",IFERROR(INDEX('الفواتير'!$G$6:$G$1005,MATCH(B258&amp;"",'الفواتير'!$A$6:$A$1005,0))&amp;"","فاتورة غير موجودة"))</f>
        <v/>
      </c>
      <c r="G258" s="6">
        <f>IF(B258&amp;""="","",IFERROR(INDEX('الفواتير'!$H$6:$H$1005,MATCH(B258&amp;"",'الفواتير'!$A$6:$A$1005,0))&amp;"","فاتورة غير موجودة"))</f>
        <v/>
      </c>
    </row>
    <row r="259">
      <c r="A259" s="13" t="n"/>
      <c r="B259" s="5" t="n"/>
      <c r="C259" s="16" t="n"/>
      <c r="D259" s="5" t="n"/>
      <c r="E259" s="5" t="n"/>
      <c r="F259" s="6">
        <f>IF(B259&amp;""="","",IFERROR(INDEX('الفواتير'!$G$6:$G$1005,MATCH(B259&amp;"",'الفواتير'!$A$6:$A$1005,0))&amp;"","فاتورة غير موجودة"))</f>
        <v/>
      </c>
      <c r="G259" s="6">
        <f>IF(B259&amp;""="","",IFERROR(INDEX('الفواتير'!$H$6:$H$1005,MATCH(B259&amp;"",'الفواتير'!$A$6:$A$1005,0))&amp;"","فاتورة غير موجودة"))</f>
        <v/>
      </c>
    </row>
    <row r="260">
      <c r="A260" s="13" t="n"/>
      <c r="B260" s="5" t="n"/>
      <c r="C260" s="16" t="n"/>
      <c r="D260" s="5" t="n"/>
      <c r="E260" s="5" t="n"/>
      <c r="F260" s="6">
        <f>IF(B260&amp;""="","",IFERROR(INDEX('الفواتير'!$G$6:$G$1005,MATCH(B260&amp;"",'الفواتير'!$A$6:$A$1005,0))&amp;"","فاتورة غير موجودة"))</f>
        <v/>
      </c>
      <c r="G260" s="6">
        <f>IF(B260&amp;""="","",IFERROR(INDEX('الفواتير'!$H$6:$H$1005,MATCH(B260&amp;"",'الفواتير'!$A$6:$A$1005,0))&amp;"","فاتورة غير موجودة"))</f>
        <v/>
      </c>
    </row>
    <row r="261">
      <c r="A261" s="13" t="n"/>
      <c r="B261" s="5" t="n"/>
      <c r="C261" s="16" t="n"/>
      <c r="D261" s="5" t="n"/>
      <c r="E261" s="5" t="n"/>
      <c r="F261" s="6">
        <f>IF(B261&amp;""="","",IFERROR(INDEX('الفواتير'!$G$6:$G$1005,MATCH(B261&amp;"",'الفواتير'!$A$6:$A$1005,0))&amp;"","فاتورة غير موجودة"))</f>
        <v/>
      </c>
      <c r="G261" s="6">
        <f>IF(B261&amp;""="","",IFERROR(INDEX('الفواتير'!$H$6:$H$1005,MATCH(B261&amp;"",'الفواتير'!$A$6:$A$1005,0))&amp;"","فاتورة غير موجودة"))</f>
        <v/>
      </c>
    </row>
    <row r="262">
      <c r="A262" s="13" t="n"/>
      <c r="B262" s="5" t="n"/>
      <c r="C262" s="16" t="n"/>
      <c r="D262" s="5" t="n"/>
      <c r="E262" s="5" t="n"/>
      <c r="F262" s="6">
        <f>IF(B262&amp;""="","",IFERROR(INDEX('الفواتير'!$G$6:$G$1005,MATCH(B262&amp;"",'الفواتير'!$A$6:$A$1005,0))&amp;"","فاتورة غير موجودة"))</f>
        <v/>
      </c>
      <c r="G262" s="6">
        <f>IF(B262&amp;""="","",IFERROR(INDEX('الفواتير'!$H$6:$H$1005,MATCH(B262&amp;"",'الفواتير'!$A$6:$A$1005,0))&amp;"","فاتورة غير موجودة"))</f>
        <v/>
      </c>
    </row>
    <row r="263">
      <c r="A263" s="13" t="n"/>
      <c r="B263" s="5" t="n"/>
      <c r="C263" s="16" t="n"/>
      <c r="D263" s="5" t="n"/>
      <c r="E263" s="5" t="n"/>
      <c r="F263" s="6">
        <f>IF(B263&amp;""="","",IFERROR(INDEX('الفواتير'!$G$6:$G$1005,MATCH(B263&amp;"",'الفواتير'!$A$6:$A$1005,0))&amp;"","فاتورة غير موجودة"))</f>
        <v/>
      </c>
      <c r="G263" s="6">
        <f>IF(B263&amp;""="","",IFERROR(INDEX('الفواتير'!$H$6:$H$1005,MATCH(B263&amp;"",'الفواتير'!$A$6:$A$1005,0))&amp;"","فاتورة غير موجودة"))</f>
        <v/>
      </c>
    </row>
    <row r="264">
      <c r="A264" s="13" t="n"/>
      <c r="B264" s="5" t="n"/>
      <c r="C264" s="16" t="n"/>
      <c r="D264" s="5" t="n"/>
      <c r="E264" s="5" t="n"/>
      <c r="F264" s="6">
        <f>IF(B264&amp;""="","",IFERROR(INDEX('الفواتير'!$G$6:$G$1005,MATCH(B264&amp;"",'الفواتير'!$A$6:$A$1005,0))&amp;"","فاتورة غير موجودة"))</f>
        <v/>
      </c>
      <c r="G264" s="6">
        <f>IF(B264&amp;""="","",IFERROR(INDEX('الفواتير'!$H$6:$H$1005,MATCH(B264&amp;"",'الفواتير'!$A$6:$A$1005,0))&amp;"","فاتورة غير موجودة"))</f>
        <v/>
      </c>
    </row>
    <row r="265">
      <c r="A265" s="13" t="n"/>
      <c r="B265" s="5" t="n"/>
      <c r="C265" s="16" t="n"/>
      <c r="D265" s="5" t="n"/>
      <c r="E265" s="5" t="n"/>
      <c r="F265" s="6">
        <f>IF(B265&amp;""="","",IFERROR(INDEX('الفواتير'!$G$6:$G$1005,MATCH(B265&amp;"",'الفواتير'!$A$6:$A$1005,0))&amp;"","فاتورة غير موجودة"))</f>
        <v/>
      </c>
      <c r="G265" s="6">
        <f>IF(B265&amp;""="","",IFERROR(INDEX('الفواتير'!$H$6:$H$1005,MATCH(B265&amp;"",'الفواتير'!$A$6:$A$1005,0))&amp;"","فاتورة غير موجودة"))</f>
        <v/>
      </c>
    </row>
    <row r="266">
      <c r="A266" s="13" t="n"/>
      <c r="B266" s="5" t="n"/>
      <c r="C266" s="16" t="n"/>
      <c r="D266" s="5" t="n"/>
      <c r="E266" s="5" t="n"/>
      <c r="F266" s="6">
        <f>IF(B266&amp;""="","",IFERROR(INDEX('الفواتير'!$G$6:$G$1005,MATCH(B266&amp;"",'الفواتير'!$A$6:$A$1005,0))&amp;"","فاتورة غير موجودة"))</f>
        <v/>
      </c>
      <c r="G266" s="6">
        <f>IF(B266&amp;""="","",IFERROR(INDEX('الفواتير'!$H$6:$H$1005,MATCH(B266&amp;"",'الفواتير'!$A$6:$A$1005,0))&amp;"","فاتورة غير موجودة"))</f>
        <v/>
      </c>
    </row>
    <row r="267">
      <c r="A267" s="13" t="n"/>
      <c r="B267" s="5" t="n"/>
      <c r="C267" s="16" t="n"/>
      <c r="D267" s="5" t="n"/>
      <c r="E267" s="5" t="n"/>
      <c r="F267" s="6">
        <f>IF(B267&amp;""="","",IFERROR(INDEX('الفواتير'!$G$6:$G$1005,MATCH(B267&amp;"",'الفواتير'!$A$6:$A$1005,0))&amp;"","فاتورة غير موجودة"))</f>
        <v/>
      </c>
      <c r="G267" s="6">
        <f>IF(B267&amp;""="","",IFERROR(INDEX('الفواتير'!$H$6:$H$1005,MATCH(B267&amp;"",'الفواتير'!$A$6:$A$1005,0))&amp;"","فاتورة غير موجودة"))</f>
        <v/>
      </c>
    </row>
    <row r="268">
      <c r="A268" s="13" t="n"/>
      <c r="B268" s="5" t="n"/>
      <c r="C268" s="16" t="n"/>
      <c r="D268" s="5" t="n"/>
      <c r="E268" s="5" t="n"/>
      <c r="F268" s="6">
        <f>IF(B268&amp;""="","",IFERROR(INDEX('الفواتير'!$G$6:$G$1005,MATCH(B268&amp;"",'الفواتير'!$A$6:$A$1005,0))&amp;"","فاتورة غير موجودة"))</f>
        <v/>
      </c>
      <c r="G268" s="6">
        <f>IF(B268&amp;""="","",IFERROR(INDEX('الفواتير'!$H$6:$H$1005,MATCH(B268&amp;"",'الفواتير'!$A$6:$A$1005,0))&amp;"","فاتورة غير موجودة"))</f>
        <v/>
      </c>
    </row>
    <row r="269">
      <c r="A269" s="13" t="n"/>
      <c r="B269" s="5" t="n"/>
      <c r="C269" s="16" t="n"/>
      <c r="D269" s="5" t="n"/>
      <c r="E269" s="5" t="n"/>
      <c r="F269" s="6">
        <f>IF(B269&amp;""="","",IFERROR(INDEX('الفواتير'!$G$6:$G$1005,MATCH(B269&amp;"",'الفواتير'!$A$6:$A$1005,0))&amp;"","فاتورة غير موجودة"))</f>
        <v/>
      </c>
      <c r="G269" s="6">
        <f>IF(B269&amp;""="","",IFERROR(INDEX('الفواتير'!$H$6:$H$1005,MATCH(B269&amp;"",'الفواتير'!$A$6:$A$1005,0))&amp;"","فاتورة غير موجودة"))</f>
        <v/>
      </c>
    </row>
    <row r="270">
      <c r="A270" s="13" t="n"/>
      <c r="B270" s="5" t="n"/>
      <c r="C270" s="16" t="n"/>
      <c r="D270" s="5" t="n"/>
      <c r="E270" s="5" t="n"/>
      <c r="F270" s="6">
        <f>IF(B270&amp;""="","",IFERROR(INDEX('الفواتير'!$G$6:$G$1005,MATCH(B270&amp;"",'الفواتير'!$A$6:$A$1005,0))&amp;"","فاتورة غير موجودة"))</f>
        <v/>
      </c>
      <c r="G270" s="6">
        <f>IF(B270&amp;""="","",IFERROR(INDEX('الفواتير'!$H$6:$H$1005,MATCH(B270&amp;"",'الفواتير'!$A$6:$A$1005,0))&amp;"","فاتورة غير موجودة"))</f>
        <v/>
      </c>
    </row>
    <row r="271">
      <c r="A271" s="13" t="n"/>
      <c r="B271" s="5" t="n"/>
      <c r="C271" s="16" t="n"/>
      <c r="D271" s="5" t="n"/>
      <c r="E271" s="5" t="n"/>
      <c r="F271" s="6">
        <f>IF(B271&amp;""="","",IFERROR(INDEX('الفواتير'!$G$6:$G$1005,MATCH(B271&amp;"",'الفواتير'!$A$6:$A$1005,0))&amp;"","فاتورة غير موجودة"))</f>
        <v/>
      </c>
      <c r="G271" s="6">
        <f>IF(B271&amp;""="","",IFERROR(INDEX('الفواتير'!$H$6:$H$1005,MATCH(B271&amp;"",'الفواتير'!$A$6:$A$1005,0))&amp;"","فاتورة غير موجودة"))</f>
        <v/>
      </c>
    </row>
    <row r="272">
      <c r="A272" s="13" t="n"/>
      <c r="B272" s="5" t="n"/>
      <c r="C272" s="16" t="n"/>
      <c r="D272" s="5" t="n"/>
      <c r="E272" s="5" t="n"/>
      <c r="F272" s="6">
        <f>IF(B272&amp;""="","",IFERROR(INDEX('الفواتير'!$G$6:$G$1005,MATCH(B272&amp;"",'الفواتير'!$A$6:$A$1005,0))&amp;"","فاتورة غير موجودة"))</f>
        <v/>
      </c>
      <c r="G272" s="6">
        <f>IF(B272&amp;""="","",IFERROR(INDEX('الفواتير'!$H$6:$H$1005,MATCH(B272&amp;"",'الفواتير'!$A$6:$A$1005,0))&amp;"","فاتورة غير موجودة"))</f>
        <v/>
      </c>
    </row>
    <row r="273">
      <c r="A273" s="13" t="n"/>
      <c r="B273" s="5" t="n"/>
      <c r="C273" s="16" t="n"/>
      <c r="D273" s="5" t="n"/>
      <c r="E273" s="5" t="n"/>
      <c r="F273" s="6">
        <f>IF(B273&amp;""="","",IFERROR(INDEX('الفواتير'!$G$6:$G$1005,MATCH(B273&amp;"",'الفواتير'!$A$6:$A$1005,0))&amp;"","فاتورة غير موجودة"))</f>
        <v/>
      </c>
      <c r="G273" s="6">
        <f>IF(B273&amp;""="","",IFERROR(INDEX('الفواتير'!$H$6:$H$1005,MATCH(B273&amp;"",'الفواتير'!$A$6:$A$1005,0))&amp;"","فاتورة غير موجودة"))</f>
        <v/>
      </c>
    </row>
    <row r="274">
      <c r="A274" s="13" t="n"/>
      <c r="B274" s="5" t="n"/>
      <c r="C274" s="16" t="n"/>
      <c r="D274" s="5" t="n"/>
      <c r="E274" s="5" t="n"/>
      <c r="F274" s="6">
        <f>IF(B274&amp;""="","",IFERROR(INDEX('الفواتير'!$G$6:$G$1005,MATCH(B274&amp;"",'الفواتير'!$A$6:$A$1005,0))&amp;"","فاتورة غير موجودة"))</f>
        <v/>
      </c>
      <c r="G274" s="6">
        <f>IF(B274&amp;""="","",IFERROR(INDEX('الفواتير'!$H$6:$H$1005,MATCH(B274&amp;"",'الفواتير'!$A$6:$A$1005,0))&amp;"","فاتورة غير موجودة"))</f>
        <v/>
      </c>
    </row>
    <row r="275">
      <c r="A275" s="13" t="n"/>
      <c r="B275" s="5" t="n"/>
      <c r="C275" s="16" t="n"/>
      <c r="D275" s="5" t="n"/>
      <c r="E275" s="5" t="n"/>
      <c r="F275" s="6">
        <f>IF(B275&amp;""="","",IFERROR(INDEX('الفواتير'!$G$6:$G$1005,MATCH(B275&amp;"",'الفواتير'!$A$6:$A$1005,0))&amp;"","فاتورة غير موجودة"))</f>
        <v/>
      </c>
      <c r="G275" s="6">
        <f>IF(B275&amp;""="","",IFERROR(INDEX('الفواتير'!$H$6:$H$1005,MATCH(B275&amp;"",'الفواتير'!$A$6:$A$1005,0))&amp;"","فاتورة غير موجودة"))</f>
        <v/>
      </c>
    </row>
    <row r="276">
      <c r="A276" s="13" t="n"/>
      <c r="B276" s="5" t="n"/>
      <c r="C276" s="16" t="n"/>
      <c r="D276" s="5" t="n"/>
      <c r="E276" s="5" t="n"/>
      <c r="F276" s="6">
        <f>IF(B276&amp;""="","",IFERROR(INDEX('الفواتير'!$G$6:$G$1005,MATCH(B276&amp;"",'الفواتير'!$A$6:$A$1005,0))&amp;"","فاتورة غير موجودة"))</f>
        <v/>
      </c>
      <c r="G276" s="6">
        <f>IF(B276&amp;""="","",IFERROR(INDEX('الفواتير'!$H$6:$H$1005,MATCH(B276&amp;"",'الفواتير'!$A$6:$A$1005,0))&amp;"","فاتورة غير موجودة"))</f>
        <v/>
      </c>
    </row>
    <row r="277">
      <c r="A277" s="13" t="n"/>
      <c r="B277" s="5" t="n"/>
      <c r="C277" s="16" t="n"/>
      <c r="D277" s="5" t="n"/>
      <c r="E277" s="5" t="n"/>
      <c r="F277" s="6">
        <f>IF(B277&amp;""="","",IFERROR(INDEX('الفواتير'!$G$6:$G$1005,MATCH(B277&amp;"",'الفواتير'!$A$6:$A$1005,0))&amp;"","فاتورة غير موجودة"))</f>
        <v/>
      </c>
      <c r="G277" s="6">
        <f>IF(B277&amp;""="","",IFERROR(INDEX('الفواتير'!$H$6:$H$1005,MATCH(B277&amp;"",'الفواتير'!$A$6:$A$1005,0))&amp;"","فاتورة غير موجودة"))</f>
        <v/>
      </c>
    </row>
    <row r="278">
      <c r="A278" s="13" t="n"/>
      <c r="B278" s="5" t="n"/>
      <c r="C278" s="16" t="n"/>
      <c r="D278" s="5" t="n"/>
      <c r="E278" s="5" t="n"/>
      <c r="F278" s="6">
        <f>IF(B278&amp;""="","",IFERROR(INDEX('الفواتير'!$G$6:$G$1005,MATCH(B278&amp;"",'الفواتير'!$A$6:$A$1005,0))&amp;"","فاتورة غير موجودة"))</f>
        <v/>
      </c>
      <c r="G278" s="6">
        <f>IF(B278&amp;""="","",IFERROR(INDEX('الفواتير'!$H$6:$H$1005,MATCH(B278&amp;"",'الفواتير'!$A$6:$A$1005,0))&amp;"","فاتورة غير موجودة"))</f>
        <v/>
      </c>
    </row>
    <row r="279">
      <c r="A279" s="13" t="n"/>
      <c r="B279" s="5" t="n"/>
      <c r="C279" s="16" t="n"/>
      <c r="D279" s="5" t="n"/>
      <c r="E279" s="5" t="n"/>
      <c r="F279" s="6">
        <f>IF(B279&amp;""="","",IFERROR(INDEX('الفواتير'!$G$6:$G$1005,MATCH(B279&amp;"",'الفواتير'!$A$6:$A$1005,0))&amp;"","فاتورة غير موجودة"))</f>
        <v/>
      </c>
      <c r="G279" s="6">
        <f>IF(B279&amp;""="","",IFERROR(INDEX('الفواتير'!$H$6:$H$1005,MATCH(B279&amp;"",'الفواتير'!$A$6:$A$1005,0))&amp;"","فاتورة غير موجودة"))</f>
        <v/>
      </c>
    </row>
    <row r="280">
      <c r="A280" s="13" t="n"/>
      <c r="B280" s="5" t="n"/>
      <c r="C280" s="16" t="n"/>
      <c r="D280" s="5" t="n"/>
      <c r="E280" s="5" t="n"/>
      <c r="F280" s="6">
        <f>IF(B280&amp;""="","",IFERROR(INDEX('الفواتير'!$G$6:$G$1005,MATCH(B280&amp;"",'الفواتير'!$A$6:$A$1005,0))&amp;"","فاتورة غير موجودة"))</f>
        <v/>
      </c>
      <c r="G280" s="6">
        <f>IF(B280&amp;""="","",IFERROR(INDEX('الفواتير'!$H$6:$H$1005,MATCH(B280&amp;"",'الفواتير'!$A$6:$A$1005,0))&amp;"","فاتورة غير موجودة"))</f>
        <v/>
      </c>
    </row>
    <row r="281">
      <c r="A281" s="13" t="n"/>
      <c r="B281" s="5" t="n"/>
      <c r="C281" s="16" t="n"/>
      <c r="D281" s="5" t="n"/>
      <c r="E281" s="5" t="n"/>
      <c r="F281" s="6">
        <f>IF(B281&amp;""="","",IFERROR(INDEX('الفواتير'!$G$6:$G$1005,MATCH(B281&amp;"",'الفواتير'!$A$6:$A$1005,0))&amp;"","فاتورة غير موجودة"))</f>
        <v/>
      </c>
      <c r="G281" s="6">
        <f>IF(B281&amp;""="","",IFERROR(INDEX('الفواتير'!$H$6:$H$1005,MATCH(B281&amp;"",'الفواتير'!$A$6:$A$1005,0))&amp;"","فاتورة غير موجودة"))</f>
        <v/>
      </c>
    </row>
    <row r="282">
      <c r="A282" s="13" t="n"/>
      <c r="B282" s="5" t="n"/>
      <c r="C282" s="16" t="n"/>
      <c r="D282" s="5" t="n"/>
      <c r="E282" s="5" t="n"/>
      <c r="F282" s="6">
        <f>IF(B282&amp;""="","",IFERROR(INDEX('الفواتير'!$G$6:$G$1005,MATCH(B282&amp;"",'الفواتير'!$A$6:$A$1005,0))&amp;"","فاتورة غير موجودة"))</f>
        <v/>
      </c>
      <c r="G282" s="6">
        <f>IF(B282&amp;""="","",IFERROR(INDEX('الفواتير'!$H$6:$H$1005,MATCH(B282&amp;"",'الفواتير'!$A$6:$A$1005,0))&amp;"","فاتورة غير موجودة"))</f>
        <v/>
      </c>
    </row>
    <row r="283">
      <c r="A283" s="13" t="n"/>
      <c r="B283" s="5" t="n"/>
      <c r="C283" s="16" t="n"/>
      <c r="D283" s="5" t="n"/>
      <c r="E283" s="5" t="n"/>
      <c r="F283" s="6">
        <f>IF(B283&amp;""="","",IFERROR(INDEX('الفواتير'!$G$6:$G$1005,MATCH(B283&amp;"",'الفواتير'!$A$6:$A$1005,0))&amp;"","فاتورة غير موجودة"))</f>
        <v/>
      </c>
      <c r="G283" s="6">
        <f>IF(B283&amp;""="","",IFERROR(INDEX('الفواتير'!$H$6:$H$1005,MATCH(B283&amp;"",'الفواتير'!$A$6:$A$1005,0))&amp;"","فاتورة غير موجودة"))</f>
        <v/>
      </c>
    </row>
    <row r="284">
      <c r="A284" s="13" t="n"/>
      <c r="B284" s="5" t="n"/>
      <c r="C284" s="16" t="n"/>
      <c r="D284" s="5" t="n"/>
      <c r="E284" s="5" t="n"/>
      <c r="F284" s="6">
        <f>IF(B284&amp;""="","",IFERROR(INDEX('الفواتير'!$G$6:$G$1005,MATCH(B284&amp;"",'الفواتير'!$A$6:$A$1005,0))&amp;"","فاتورة غير موجودة"))</f>
        <v/>
      </c>
      <c r="G284" s="6">
        <f>IF(B284&amp;""="","",IFERROR(INDEX('الفواتير'!$H$6:$H$1005,MATCH(B284&amp;"",'الفواتير'!$A$6:$A$1005,0))&amp;"","فاتورة غير موجودة"))</f>
        <v/>
      </c>
    </row>
    <row r="285">
      <c r="A285" s="13" t="n"/>
      <c r="B285" s="5" t="n"/>
      <c r="C285" s="16" t="n"/>
      <c r="D285" s="5" t="n"/>
      <c r="E285" s="5" t="n"/>
      <c r="F285" s="6">
        <f>IF(B285&amp;""="","",IFERROR(INDEX('الفواتير'!$G$6:$G$1005,MATCH(B285&amp;"",'الفواتير'!$A$6:$A$1005,0))&amp;"","فاتورة غير موجودة"))</f>
        <v/>
      </c>
      <c r="G285" s="6">
        <f>IF(B285&amp;""="","",IFERROR(INDEX('الفواتير'!$H$6:$H$1005,MATCH(B285&amp;"",'الفواتير'!$A$6:$A$1005,0))&amp;"","فاتورة غير موجودة"))</f>
        <v/>
      </c>
    </row>
    <row r="286">
      <c r="A286" s="13" t="n"/>
      <c r="B286" s="5" t="n"/>
      <c r="C286" s="16" t="n"/>
      <c r="D286" s="5" t="n"/>
      <c r="E286" s="5" t="n"/>
      <c r="F286" s="6">
        <f>IF(B286&amp;""="","",IFERROR(INDEX('الفواتير'!$G$6:$G$1005,MATCH(B286&amp;"",'الفواتير'!$A$6:$A$1005,0))&amp;"","فاتورة غير موجودة"))</f>
        <v/>
      </c>
      <c r="G286" s="6">
        <f>IF(B286&amp;""="","",IFERROR(INDEX('الفواتير'!$H$6:$H$1005,MATCH(B286&amp;"",'الفواتير'!$A$6:$A$1005,0))&amp;"","فاتورة غير موجودة"))</f>
        <v/>
      </c>
    </row>
    <row r="287">
      <c r="A287" s="13" t="n"/>
      <c r="B287" s="5" t="n"/>
      <c r="C287" s="16" t="n"/>
      <c r="D287" s="5" t="n"/>
      <c r="E287" s="5" t="n"/>
      <c r="F287" s="6">
        <f>IF(B287&amp;""="","",IFERROR(INDEX('الفواتير'!$G$6:$G$1005,MATCH(B287&amp;"",'الفواتير'!$A$6:$A$1005,0))&amp;"","فاتورة غير موجودة"))</f>
        <v/>
      </c>
      <c r="G287" s="6">
        <f>IF(B287&amp;""="","",IFERROR(INDEX('الفواتير'!$H$6:$H$1005,MATCH(B287&amp;"",'الفواتير'!$A$6:$A$1005,0))&amp;"","فاتورة غير موجودة"))</f>
        <v/>
      </c>
    </row>
    <row r="288">
      <c r="A288" s="13" t="n"/>
      <c r="B288" s="5" t="n"/>
      <c r="C288" s="16" t="n"/>
      <c r="D288" s="5" t="n"/>
      <c r="E288" s="5" t="n"/>
      <c r="F288" s="6">
        <f>IF(B288&amp;""="","",IFERROR(INDEX('الفواتير'!$G$6:$G$1005,MATCH(B288&amp;"",'الفواتير'!$A$6:$A$1005,0))&amp;"","فاتورة غير موجودة"))</f>
        <v/>
      </c>
      <c r="G288" s="6">
        <f>IF(B288&amp;""="","",IFERROR(INDEX('الفواتير'!$H$6:$H$1005,MATCH(B288&amp;"",'الفواتير'!$A$6:$A$1005,0))&amp;"","فاتورة غير موجودة"))</f>
        <v/>
      </c>
    </row>
    <row r="289">
      <c r="A289" s="13" t="n"/>
      <c r="B289" s="5" t="n"/>
      <c r="C289" s="16" t="n"/>
      <c r="D289" s="5" t="n"/>
      <c r="E289" s="5" t="n"/>
      <c r="F289" s="6">
        <f>IF(B289&amp;""="","",IFERROR(INDEX('الفواتير'!$G$6:$G$1005,MATCH(B289&amp;"",'الفواتير'!$A$6:$A$1005,0))&amp;"","فاتورة غير موجودة"))</f>
        <v/>
      </c>
      <c r="G289" s="6">
        <f>IF(B289&amp;""="","",IFERROR(INDEX('الفواتير'!$H$6:$H$1005,MATCH(B289&amp;"",'الفواتير'!$A$6:$A$1005,0))&amp;"","فاتورة غير موجودة"))</f>
        <v/>
      </c>
    </row>
    <row r="290">
      <c r="A290" s="13" t="n"/>
      <c r="B290" s="5" t="n"/>
      <c r="C290" s="16" t="n"/>
      <c r="D290" s="5" t="n"/>
      <c r="E290" s="5" t="n"/>
      <c r="F290" s="6">
        <f>IF(B290&amp;""="","",IFERROR(INDEX('الفواتير'!$G$6:$G$1005,MATCH(B290&amp;"",'الفواتير'!$A$6:$A$1005,0))&amp;"","فاتورة غير موجودة"))</f>
        <v/>
      </c>
      <c r="G290" s="6">
        <f>IF(B290&amp;""="","",IFERROR(INDEX('الفواتير'!$H$6:$H$1005,MATCH(B290&amp;"",'الفواتير'!$A$6:$A$1005,0))&amp;"","فاتورة غير موجودة"))</f>
        <v/>
      </c>
    </row>
    <row r="291">
      <c r="A291" s="13" t="n"/>
      <c r="B291" s="5" t="n"/>
      <c r="C291" s="16" t="n"/>
      <c r="D291" s="5" t="n"/>
      <c r="E291" s="5" t="n"/>
      <c r="F291" s="6">
        <f>IF(B291&amp;""="","",IFERROR(INDEX('الفواتير'!$G$6:$G$1005,MATCH(B291&amp;"",'الفواتير'!$A$6:$A$1005,0))&amp;"","فاتورة غير موجودة"))</f>
        <v/>
      </c>
      <c r="G291" s="6">
        <f>IF(B291&amp;""="","",IFERROR(INDEX('الفواتير'!$H$6:$H$1005,MATCH(B291&amp;"",'الفواتير'!$A$6:$A$1005,0))&amp;"","فاتورة غير موجودة"))</f>
        <v/>
      </c>
    </row>
    <row r="292">
      <c r="A292" s="13" t="n"/>
      <c r="B292" s="5" t="n"/>
      <c r="C292" s="16" t="n"/>
      <c r="D292" s="5" t="n"/>
      <c r="E292" s="5" t="n"/>
      <c r="F292" s="6">
        <f>IF(B292&amp;""="","",IFERROR(INDEX('الفواتير'!$G$6:$G$1005,MATCH(B292&amp;"",'الفواتير'!$A$6:$A$1005,0))&amp;"","فاتورة غير موجودة"))</f>
        <v/>
      </c>
      <c r="G292" s="6">
        <f>IF(B292&amp;""="","",IFERROR(INDEX('الفواتير'!$H$6:$H$1005,MATCH(B292&amp;"",'الفواتير'!$A$6:$A$1005,0))&amp;"","فاتورة غير موجودة"))</f>
        <v/>
      </c>
    </row>
    <row r="293">
      <c r="A293" s="13" t="n"/>
      <c r="B293" s="5" t="n"/>
      <c r="C293" s="16" t="n"/>
      <c r="D293" s="5" t="n"/>
      <c r="E293" s="5" t="n"/>
      <c r="F293" s="6">
        <f>IF(B293&amp;""="","",IFERROR(INDEX('الفواتير'!$G$6:$G$1005,MATCH(B293&amp;"",'الفواتير'!$A$6:$A$1005,0))&amp;"","فاتورة غير موجودة"))</f>
        <v/>
      </c>
      <c r="G293" s="6">
        <f>IF(B293&amp;""="","",IFERROR(INDEX('الفواتير'!$H$6:$H$1005,MATCH(B293&amp;"",'الفواتير'!$A$6:$A$1005,0))&amp;"","فاتورة غير موجودة"))</f>
        <v/>
      </c>
    </row>
    <row r="294">
      <c r="A294" s="13" t="n"/>
      <c r="B294" s="5" t="n"/>
      <c r="C294" s="16" t="n"/>
      <c r="D294" s="5" t="n"/>
      <c r="E294" s="5" t="n"/>
      <c r="F294" s="6">
        <f>IF(B294&amp;""="","",IFERROR(INDEX('الفواتير'!$G$6:$G$1005,MATCH(B294&amp;"",'الفواتير'!$A$6:$A$1005,0))&amp;"","فاتورة غير موجودة"))</f>
        <v/>
      </c>
      <c r="G294" s="6">
        <f>IF(B294&amp;""="","",IFERROR(INDEX('الفواتير'!$H$6:$H$1005,MATCH(B294&amp;"",'الفواتير'!$A$6:$A$1005,0))&amp;"","فاتورة غير موجودة"))</f>
        <v/>
      </c>
    </row>
    <row r="295">
      <c r="A295" s="13" t="n"/>
      <c r="B295" s="5" t="n"/>
      <c r="C295" s="16" t="n"/>
      <c r="D295" s="5" t="n"/>
      <c r="E295" s="5" t="n"/>
      <c r="F295" s="6">
        <f>IF(B295&amp;""="","",IFERROR(INDEX('الفواتير'!$G$6:$G$1005,MATCH(B295&amp;"",'الفواتير'!$A$6:$A$1005,0))&amp;"","فاتورة غير موجودة"))</f>
        <v/>
      </c>
      <c r="G295" s="6">
        <f>IF(B295&amp;""="","",IFERROR(INDEX('الفواتير'!$H$6:$H$1005,MATCH(B295&amp;"",'الفواتير'!$A$6:$A$1005,0))&amp;"","فاتورة غير موجودة"))</f>
        <v/>
      </c>
    </row>
    <row r="296">
      <c r="A296" s="13" t="n"/>
      <c r="B296" s="5" t="n"/>
      <c r="C296" s="16" t="n"/>
      <c r="D296" s="5" t="n"/>
      <c r="E296" s="5" t="n"/>
      <c r="F296" s="6">
        <f>IF(B296&amp;""="","",IFERROR(INDEX('الفواتير'!$G$6:$G$1005,MATCH(B296&amp;"",'الفواتير'!$A$6:$A$1005,0))&amp;"","فاتورة غير موجودة"))</f>
        <v/>
      </c>
      <c r="G296" s="6">
        <f>IF(B296&amp;""="","",IFERROR(INDEX('الفواتير'!$H$6:$H$1005,MATCH(B296&amp;"",'الفواتير'!$A$6:$A$1005,0))&amp;"","فاتورة غير موجودة"))</f>
        <v/>
      </c>
    </row>
    <row r="297">
      <c r="A297" s="13" t="n"/>
      <c r="B297" s="5" t="n"/>
      <c r="C297" s="16" t="n"/>
      <c r="D297" s="5" t="n"/>
      <c r="E297" s="5" t="n"/>
      <c r="F297" s="6">
        <f>IF(B297&amp;""="","",IFERROR(INDEX('الفواتير'!$G$6:$G$1005,MATCH(B297&amp;"",'الفواتير'!$A$6:$A$1005,0))&amp;"","فاتورة غير موجودة"))</f>
        <v/>
      </c>
      <c r="G297" s="6">
        <f>IF(B297&amp;""="","",IFERROR(INDEX('الفواتير'!$H$6:$H$1005,MATCH(B297&amp;"",'الفواتير'!$A$6:$A$1005,0))&amp;"","فاتورة غير موجودة"))</f>
        <v/>
      </c>
    </row>
    <row r="298">
      <c r="A298" s="13" t="n"/>
      <c r="B298" s="5" t="n"/>
      <c r="C298" s="16" t="n"/>
      <c r="D298" s="5" t="n"/>
      <c r="E298" s="5" t="n"/>
      <c r="F298" s="6">
        <f>IF(B298&amp;""="","",IFERROR(INDEX('الفواتير'!$G$6:$G$1005,MATCH(B298&amp;"",'الفواتير'!$A$6:$A$1005,0))&amp;"","فاتورة غير موجودة"))</f>
        <v/>
      </c>
      <c r="G298" s="6">
        <f>IF(B298&amp;""="","",IFERROR(INDEX('الفواتير'!$H$6:$H$1005,MATCH(B298&amp;"",'الفواتير'!$A$6:$A$1005,0))&amp;"","فاتورة غير موجودة"))</f>
        <v/>
      </c>
    </row>
    <row r="299">
      <c r="A299" s="13" t="n"/>
      <c r="B299" s="5" t="n"/>
      <c r="C299" s="16" t="n"/>
      <c r="D299" s="5" t="n"/>
      <c r="E299" s="5" t="n"/>
      <c r="F299" s="6">
        <f>IF(B299&amp;""="","",IFERROR(INDEX('الفواتير'!$G$6:$G$1005,MATCH(B299&amp;"",'الفواتير'!$A$6:$A$1005,0))&amp;"","فاتورة غير موجودة"))</f>
        <v/>
      </c>
      <c r="G299" s="6">
        <f>IF(B299&amp;""="","",IFERROR(INDEX('الفواتير'!$H$6:$H$1005,MATCH(B299&amp;"",'الفواتير'!$A$6:$A$1005,0))&amp;"","فاتورة غير موجودة"))</f>
        <v/>
      </c>
    </row>
    <row r="300">
      <c r="A300" s="13" t="n"/>
      <c r="B300" s="5" t="n"/>
      <c r="C300" s="16" t="n"/>
      <c r="D300" s="5" t="n"/>
      <c r="E300" s="5" t="n"/>
      <c r="F300" s="6">
        <f>IF(B300&amp;""="","",IFERROR(INDEX('الفواتير'!$G$6:$G$1005,MATCH(B300&amp;"",'الفواتير'!$A$6:$A$1005,0))&amp;"","فاتورة غير موجودة"))</f>
        <v/>
      </c>
      <c r="G300" s="6">
        <f>IF(B300&amp;""="","",IFERROR(INDEX('الفواتير'!$H$6:$H$1005,MATCH(B300&amp;"",'الفواتير'!$A$6:$A$1005,0))&amp;"","فاتورة غير موجودة"))</f>
        <v/>
      </c>
    </row>
    <row r="301">
      <c r="A301" s="13" t="n"/>
      <c r="B301" s="5" t="n"/>
      <c r="C301" s="16" t="n"/>
      <c r="D301" s="5" t="n"/>
      <c r="E301" s="5" t="n"/>
      <c r="F301" s="6">
        <f>IF(B301&amp;""="","",IFERROR(INDEX('الفواتير'!$G$6:$G$1005,MATCH(B301&amp;"",'الفواتير'!$A$6:$A$1005,0))&amp;"","فاتورة غير موجودة"))</f>
        <v/>
      </c>
      <c r="G301" s="6">
        <f>IF(B301&amp;""="","",IFERROR(INDEX('الفواتير'!$H$6:$H$1005,MATCH(B301&amp;"",'الفواتير'!$A$6:$A$1005,0))&amp;"","فاتورة غير موجودة"))</f>
        <v/>
      </c>
    </row>
    <row r="302">
      <c r="A302" s="13" t="n"/>
      <c r="B302" s="5" t="n"/>
      <c r="C302" s="16" t="n"/>
      <c r="D302" s="5" t="n"/>
      <c r="E302" s="5" t="n"/>
      <c r="F302" s="6">
        <f>IF(B302&amp;""="","",IFERROR(INDEX('الفواتير'!$G$6:$G$1005,MATCH(B302&amp;"",'الفواتير'!$A$6:$A$1005,0))&amp;"","فاتورة غير موجودة"))</f>
        <v/>
      </c>
      <c r="G302" s="6">
        <f>IF(B302&amp;""="","",IFERROR(INDEX('الفواتير'!$H$6:$H$1005,MATCH(B302&amp;"",'الفواتير'!$A$6:$A$1005,0))&amp;"","فاتورة غير موجودة"))</f>
        <v/>
      </c>
    </row>
    <row r="303">
      <c r="A303" s="13" t="n"/>
      <c r="B303" s="5" t="n"/>
      <c r="C303" s="16" t="n"/>
      <c r="D303" s="5" t="n"/>
      <c r="E303" s="5" t="n"/>
      <c r="F303" s="6">
        <f>IF(B303&amp;""="","",IFERROR(INDEX('الفواتير'!$G$6:$G$1005,MATCH(B303&amp;"",'الفواتير'!$A$6:$A$1005,0))&amp;"","فاتورة غير موجودة"))</f>
        <v/>
      </c>
      <c r="G303" s="6">
        <f>IF(B303&amp;""="","",IFERROR(INDEX('الفواتير'!$H$6:$H$1005,MATCH(B303&amp;"",'الفواتير'!$A$6:$A$1005,0))&amp;"","فاتورة غير موجودة"))</f>
        <v/>
      </c>
    </row>
    <row r="304">
      <c r="A304" s="13" t="n"/>
      <c r="B304" s="5" t="n"/>
      <c r="C304" s="16" t="n"/>
      <c r="D304" s="5" t="n"/>
      <c r="E304" s="5" t="n"/>
      <c r="F304" s="6">
        <f>IF(B304&amp;""="","",IFERROR(INDEX('الفواتير'!$G$6:$G$1005,MATCH(B304&amp;"",'الفواتير'!$A$6:$A$1005,0))&amp;"","فاتورة غير موجودة"))</f>
        <v/>
      </c>
      <c r="G304" s="6">
        <f>IF(B304&amp;""="","",IFERROR(INDEX('الفواتير'!$H$6:$H$1005,MATCH(B304&amp;"",'الفواتير'!$A$6:$A$1005,0))&amp;"","فاتورة غير موجودة"))</f>
        <v/>
      </c>
    </row>
    <row r="305">
      <c r="A305" s="13" t="n"/>
      <c r="B305" s="5" t="n"/>
      <c r="C305" s="16" t="n"/>
      <c r="D305" s="5" t="n"/>
      <c r="E305" s="5" t="n"/>
      <c r="F305" s="6">
        <f>IF(B305&amp;""="","",IFERROR(INDEX('الفواتير'!$G$6:$G$1005,MATCH(B305&amp;"",'الفواتير'!$A$6:$A$1005,0))&amp;"","فاتورة غير موجودة"))</f>
        <v/>
      </c>
      <c r="G305" s="6">
        <f>IF(B305&amp;""="","",IFERROR(INDEX('الفواتير'!$H$6:$H$1005,MATCH(B305&amp;"",'الفواتير'!$A$6:$A$1005,0))&amp;"","فاتورة غير موجودة"))</f>
        <v/>
      </c>
    </row>
    <row r="306">
      <c r="A306" s="13" t="n"/>
      <c r="B306" s="5" t="n"/>
      <c r="C306" s="16" t="n"/>
      <c r="D306" s="5" t="n"/>
      <c r="E306" s="5" t="n"/>
      <c r="F306" s="6">
        <f>IF(B306&amp;""="","",IFERROR(INDEX('الفواتير'!$G$6:$G$1005,MATCH(B306&amp;"",'الفواتير'!$A$6:$A$1005,0))&amp;"","فاتورة غير موجودة"))</f>
        <v/>
      </c>
      <c r="G306" s="6">
        <f>IF(B306&amp;""="","",IFERROR(INDEX('الفواتير'!$H$6:$H$1005,MATCH(B306&amp;"",'الفواتير'!$A$6:$A$1005,0))&amp;"","فاتورة غير موجودة"))</f>
        <v/>
      </c>
    </row>
    <row r="307">
      <c r="A307" s="13" t="n"/>
      <c r="B307" s="5" t="n"/>
      <c r="C307" s="16" t="n"/>
      <c r="D307" s="5" t="n"/>
      <c r="E307" s="5" t="n"/>
      <c r="F307" s="6">
        <f>IF(B307&amp;""="","",IFERROR(INDEX('الفواتير'!$G$6:$G$1005,MATCH(B307&amp;"",'الفواتير'!$A$6:$A$1005,0))&amp;"","فاتورة غير موجودة"))</f>
        <v/>
      </c>
      <c r="G307" s="6">
        <f>IF(B307&amp;""="","",IFERROR(INDEX('الفواتير'!$H$6:$H$1005,MATCH(B307&amp;"",'الفواتير'!$A$6:$A$1005,0))&amp;"","فاتورة غير موجودة"))</f>
        <v/>
      </c>
    </row>
    <row r="308">
      <c r="A308" s="13" t="n"/>
      <c r="B308" s="5" t="n"/>
      <c r="C308" s="16" t="n"/>
      <c r="D308" s="5" t="n"/>
      <c r="E308" s="5" t="n"/>
      <c r="F308" s="6">
        <f>IF(B308&amp;""="","",IFERROR(INDEX('الفواتير'!$G$6:$G$1005,MATCH(B308&amp;"",'الفواتير'!$A$6:$A$1005,0))&amp;"","فاتورة غير موجودة"))</f>
        <v/>
      </c>
      <c r="G308" s="6">
        <f>IF(B308&amp;""="","",IFERROR(INDEX('الفواتير'!$H$6:$H$1005,MATCH(B308&amp;"",'الفواتير'!$A$6:$A$1005,0))&amp;"","فاتورة غير موجودة"))</f>
        <v/>
      </c>
    </row>
    <row r="309">
      <c r="A309" s="13" t="n"/>
      <c r="B309" s="5" t="n"/>
      <c r="C309" s="16" t="n"/>
      <c r="D309" s="5" t="n"/>
      <c r="E309" s="5" t="n"/>
      <c r="F309" s="6">
        <f>IF(B309&amp;""="","",IFERROR(INDEX('الفواتير'!$G$6:$G$1005,MATCH(B309&amp;"",'الفواتير'!$A$6:$A$1005,0))&amp;"","فاتورة غير موجودة"))</f>
        <v/>
      </c>
      <c r="G309" s="6">
        <f>IF(B309&amp;""="","",IFERROR(INDEX('الفواتير'!$H$6:$H$1005,MATCH(B309&amp;"",'الفواتير'!$A$6:$A$1005,0))&amp;"","فاتورة غير موجودة"))</f>
        <v/>
      </c>
    </row>
    <row r="310">
      <c r="A310" s="13" t="n"/>
      <c r="B310" s="5" t="n"/>
      <c r="C310" s="16" t="n"/>
      <c r="D310" s="5" t="n"/>
      <c r="E310" s="5" t="n"/>
      <c r="F310" s="6">
        <f>IF(B310&amp;""="","",IFERROR(INDEX('الفواتير'!$G$6:$G$1005,MATCH(B310&amp;"",'الفواتير'!$A$6:$A$1005,0))&amp;"","فاتورة غير موجودة"))</f>
        <v/>
      </c>
      <c r="G310" s="6">
        <f>IF(B310&amp;""="","",IFERROR(INDEX('الفواتير'!$H$6:$H$1005,MATCH(B310&amp;"",'الفواتير'!$A$6:$A$1005,0))&amp;"","فاتورة غير موجودة"))</f>
        <v/>
      </c>
    </row>
    <row r="311">
      <c r="A311" s="13" t="n"/>
      <c r="B311" s="5" t="n"/>
      <c r="C311" s="16" t="n"/>
      <c r="D311" s="5" t="n"/>
      <c r="E311" s="5" t="n"/>
      <c r="F311" s="6">
        <f>IF(B311&amp;""="","",IFERROR(INDEX('الفواتير'!$G$6:$G$1005,MATCH(B311&amp;"",'الفواتير'!$A$6:$A$1005,0))&amp;"","فاتورة غير موجودة"))</f>
        <v/>
      </c>
      <c r="G311" s="6">
        <f>IF(B311&amp;""="","",IFERROR(INDEX('الفواتير'!$H$6:$H$1005,MATCH(B311&amp;"",'الفواتير'!$A$6:$A$1005,0))&amp;"","فاتورة غير موجودة"))</f>
        <v/>
      </c>
    </row>
    <row r="312">
      <c r="A312" s="13" t="n"/>
      <c r="B312" s="5" t="n"/>
      <c r="C312" s="16" t="n"/>
      <c r="D312" s="5" t="n"/>
      <c r="E312" s="5" t="n"/>
      <c r="F312" s="6">
        <f>IF(B312&amp;""="","",IFERROR(INDEX('الفواتير'!$G$6:$G$1005,MATCH(B312&amp;"",'الفواتير'!$A$6:$A$1005,0))&amp;"","فاتورة غير موجودة"))</f>
        <v/>
      </c>
      <c r="G312" s="6">
        <f>IF(B312&amp;""="","",IFERROR(INDEX('الفواتير'!$H$6:$H$1005,MATCH(B312&amp;"",'الفواتير'!$A$6:$A$1005,0))&amp;"","فاتورة غير موجودة"))</f>
        <v/>
      </c>
    </row>
    <row r="313">
      <c r="A313" s="13" t="n"/>
      <c r="B313" s="5" t="n"/>
      <c r="C313" s="16" t="n"/>
      <c r="D313" s="5" t="n"/>
      <c r="E313" s="5" t="n"/>
      <c r="F313" s="6">
        <f>IF(B313&amp;""="","",IFERROR(INDEX('الفواتير'!$G$6:$G$1005,MATCH(B313&amp;"",'الفواتير'!$A$6:$A$1005,0))&amp;"","فاتورة غير موجودة"))</f>
        <v/>
      </c>
      <c r="G313" s="6">
        <f>IF(B313&amp;""="","",IFERROR(INDEX('الفواتير'!$H$6:$H$1005,MATCH(B313&amp;"",'الفواتير'!$A$6:$A$1005,0))&amp;"","فاتورة غير موجودة"))</f>
        <v/>
      </c>
    </row>
    <row r="314">
      <c r="A314" s="13" t="n"/>
      <c r="B314" s="5" t="n"/>
      <c r="C314" s="16" t="n"/>
      <c r="D314" s="5" t="n"/>
      <c r="E314" s="5" t="n"/>
      <c r="F314" s="6">
        <f>IF(B314&amp;""="","",IFERROR(INDEX('الفواتير'!$G$6:$G$1005,MATCH(B314&amp;"",'الفواتير'!$A$6:$A$1005,0))&amp;"","فاتورة غير موجودة"))</f>
        <v/>
      </c>
      <c r="G314" s="6">
        <f>IF(B314&amp;""="","",IFERROR(INDEX('الفواتير'!$H$6:$H$1005,MATCH(B314&amp;"",'الفواتير'!$A$6:$A$1005,0))&amp;"","فاتورة غير موجودة"))</f>
        <v/>
      </c>
    </row>
    <row r="315">
      <c r="A315" s="13" t="n"/>
      <c r="B315" s="5" t="n"/>
      <c r="C315" s="16" t="n"/>
      <c r="D315" s="5" t="n"/>
      <c r="E315" s="5" t="n"/>
      <c r="F315" s="6">
        <f>IF(B315&amp;""="","",IFERROR(INDEX('الفواتير'!$G$6:$G$1005,MATCH(B315&amp;"",'الفواتير'!$A$6:$A$1005,0))&amp;"","فاتورة غير موجودة"))</f>
        <v/>
      </c>
      <c r="G315" s="6">
        <f>IF(B315&amp;""="","",IFERROR(INDEX('الفواتير'!$H$6:$H$1005,MATCH(B315&amp;"",'الفواتير'!$A$6:$A$1005,0))&amp;"","فاتورة غير موجودة"))</f>
        <v/>
      </c>
    </row>
    <row r="316">
      <c r="A316" s="13" t="n"/>
      <c r="B316" s="5" t="n"/>
      <c r="C316" s="16" t="n"/>
      <c r="D316" s="5" t="n"/>
      <c r="E316" s="5" t="n"/>
      <c r="F316" s="6">
        <f>IF(B316&amp;""="","",IFERROR(INDEX('الفواتير'!$G$6:$G$1005,MATCH(B316&amp;"",'الفواتير'!$A$6:$A$1005,0))&amp;"","فاتورة غير موجودة"))</f>
        <v/>
      </c>
      <c r="G316" s="6">
        <f>IF(B316&amp;""="","",IFERROR(INDEX('الفواتير'!$H$6:$H$1005,MATCH(B316&amp;"",'الفواتير'!$A$6:$A$1005,0))&amp;"","فاتورة غير موجودة"))</f>
        <v/>
      </c>
    </row>
    <row r="317">
      <c r="A317" s="13" t="n"/>
      <c r="B317" s="5" t="n"/>
      <c r="C317" s="16" t="n"/>
      <c r="D317" s="5" t="n"/>
      <c r="E317" s="5" t="n"/>
      <c r="F317" s="6">
        <f>IF(B317&amp;""="","",IFERROR(INDEX('الفواتير'!$G$6:$G$1005,MATCH(B317&amp;"",'الفواتير'!$A$6:$A$1005,0))&amp;"","فاتورة غير موجودة"))</f>
        <v/>
      </c>
      <c r="G317" s="6">
        <f>IF(B317&amp;""="","",IFERROR(INDEX('الفواتير'!$H$6:$H$1005,MATCH(B317&amp;"",'الفواتير'!$A$6:$A$1005,0))&amp;"","فاتورة غير موجودة"))</f>
        <v/>
      </c>
    </row>
    <row r="318">
      <c r="A318" s="13" t="n"/>
      <c r="B318" s="5" t="n"/>
      <c r="C318" s="16" t="n"/>
      <c r="D318" s="5" t="n"/>
      <c r="E318" s="5" t="n"/>
      <c r="F318" s="6">
        <f>IF(B318&amp;""="","",IFERROR(INDEX('الفواتير'!$G$6:$G$1005,MATCH(B318&amp;"",'الفواتير'!$A$6:$A$1005,0))&amp;"","فاتورة غير موجودة"))</f>
        <v/>
      </c>
      <c r="G318" s="6">
        <f>IF(B318&amp;""="","",IFERROR(INDEX('الفواتير'!$H$6:$H$1005,MATCH(B318&amp;"",'الفواتير'!$A$6:$A$1005,0))&amp;"","فاتورة غير موجودة"))</f>
        <v/>
      </c>
    </row>
    <row r="319">
      <c r="A319" s="13" t="n"/>
      <c r="B319" s="5" t="n"/>
      <c r="C319" s="16" t="n"/>
      <c r="D319" s="5" t="n"/>
      <c r="E319" s="5" t="n"/>
      <c r="F319" s="6">
        <f>IF(B319&amp;""="","",IFERROR(INDEX('الفواتير'!$G$6:$G$1005,MATCH(B319&amp;"",'الفواتير'!$A$6:$A$1005,0))&amp;"","فاتورة غير موجودة"))</f>
        <v/>
      </c>
      <c r="G319" s="6">
        <f>IF(B319&amp;""="","",IFERROR(INDEX('الفواتير'!$H$6:$H$1005,MATCH(B319&amp;"",'الفواتير'!$A$6:$A$1005,0))&amp;"","فاتورة غير موجودة"))</f>
        <v/>
      </c>
    </row>
    <row r="320">
      <c r="A320" s="13" t="n"/>
      <c r="B320" s="5" t="n"/>
      <c r="C320" s="16" t="n"/>
      <c r="D320" s="5" t="n"/>
      <c r="E320" s="5" t="n"/>
      <c r="F320" s="6">
        <f>IF(B320&amp;""="","",IFERROR(INDEX('الفواتير'!$G$6:$G$1005,MATCH(B320&amp;"",'الفواتير'!$A$6:$A$1005,0))&amp;"","فاتورة غير موجودة"))</f>
        <v/>
      </c>
      <c r="G320" s="6">
        <f>IF(B320&amp;""="","",IFERROR(INDEX('الفواتير'!$H$6:$H$1005,MATCH(B320&amp;"",'الفواتير'!$A$6:$A$1005,0))&amp;"","فاتورة غير موجودة"))</f>
        <v/>
      </c>
    </row>
    <row r="321">
      <c r="A321" s="13" t="n"/>
      <c r="B321" s="5" t="n"/>
      <c r="C321" s="16" t="n"/>
      <c r="D321" s="5" t="n"/>
      <c r="E321" s="5" t="n"/>
      <c r="F321" s="6">
        <f>IF(B321&amp;""="","",IFERROR(INDEX('الفواتير'!$G$6:$G$1005,MATCH(B321&amp;"",'الفواتير'!$A$6:$A$1005,0))&amp;"","فاتورة غير موجودة"))</f>
        <v/>
      </c>
      <c r="G321" s="6">
        <f>IF(B321&amp;""="","",IFERROR(INDEX('الفواتير'!$H$6:$H$1005,MATCH(B321&amp;"",'الفواتير'!$A$6:$A$1005,0))&amp;"","فاتورة غير موجودة"))</f>
        <v/>
      </c>
    </row>
    <row r="322">
      <c r="A322" s="13" t="n"/>
      <c r="B322" s="5" t="n"/>
      <c r="C322" s="16" t="n"/>
      <c r="D322" s="5" t="n"/>
      <c r="E322" s="5" t="n"/>
      <c r="F322" s="6">
        <f>IF(B322&amp;""="","",IFERROR(INDEX('الفواتير'!$G$6:$G$1005,MATCH(B322&amp;"",'الفواتير'!$A$6:$A$1005,0))&amp;"","فاتورة غير موجودة"))</f>
        <v/>
      </c>
      <c r="G322" s="6">
        <f>IF(B322&amp;""="","",IFERROR(INDEX('الفواتير'!$H$6:$H$1005,MATCH(B322&amp;"",'الفواتير'!$A$6:$A$1005,0))&amp;"","فاتورة غير موجودة"))</f>
        <v/>
      </c>
    </row>
    <row r="323">
      <c r="A323" s="13" t="n"/>
      <c r="B323" s="5" t="n"/>
      <c r="C323" s="16" t="n"/>
      <c r="D323" s="5" t="n"/>
      <c r="E323" s="5" t="n"/>
      <c r="F323" s="6">
        <f>IF(B323&amp;""="","",IFERROR(INDEX('الفواتير'!$G$6:$G$1005,MATCH(B323&amp;"",'الفواتير'!$A$6:$A$1005,0))&amp;"","فاتورة غير موجودة"))</f>
        <v/>
      </c>
      <c r="G323" s="6">
        <f>IF(B323&amp;""="","",IFERROR(INDEX('الفواتير'!$H$6:$H$1005,MATCH(B323&amp;"",'الفواتير'!$A$6:$A$1005,0))&amp;"","فاتورة غير موجودة"))</f>
        <v/>
      </c>
    </row>
    <row r="324">
      <c r="A324" s="13" t="n"/>
      <c r="B324" s="5" t="n"/>
      <c r="C324" s="16" t="n"/>
      <c r="D324" s="5" t="n"/>
      <c r="E324" s="5" t="n"/>
      <c r="F324" s="6">
        <f>IF(B324&amp;""="","",IFERROR(INDEX('الفواتير'!$G$6:$G$1005,MATCH(B324&amp;"",'الفواتير'!$A$6:$A$1005,0))&amp;"","فاتورة غير موجودة"))</f>
        <v/>
      </c>
      <c r="G324" s="6">
        <f>IF(B324&amp;""="","",IFERROR(INDEX('الفواتير'!$H$6:$H$1005,MATCH(B324&amp;"",'الفواتير'!$A$6:$A$1005,0))&amp;"","فاتورة غير موجودة"))</f>
        <v/>
      </c>
    </row>
    <row r="325">
      <c r="A325" s="13" t="n"/>
      <c r="B325" s="5" t="n"/>
      <c r="C325" s="16" t="n"/>
      <c r="D325" s="5" t="n"/>
      <c r="E325" s="5" t="n"/>
      <c r="F325" s="6">
        <f>IF(B325&amp;""="","",IFERROR(INDEX('الفواتير'!$G$6:$G$1005,MATCH(B325&amp;"",'الفواتير'!$A$6:$A$1005,0))&amp;"","فاتورة غير موجودة"))</f>
        <v/>
      </c>
      <c r="G325" s="6">
        <f>IF(B325&amp;""="","",IFERROR(INDEX('الفواتير'!$H$6:$H$1005,MATCH(B325&amp;"",'الفواتير'!$A$6:$A$1005,0))&amp;"","فاتورة غير موجودة"))</f>
        <v/>
      </c>
    </row>
    <row r="326">
      <c r="A326" s="13" t="n"/>
      <c r="B326" s="5" t="n"/>
      <c r="C326" s="16" t="n"/>
      <c r="D326" s="5" t="n"/>
      <c r="E326" s="5" t="n"/>
      <c r="F326" s="6">
        <f>IF(B326&amp;""="","",IFERROR(INDEX('الفواتير'!$G$6:$G$1005,MATCH(B326&amp;"",'الفواتير'!$A$6:$A$1005,0))&amp;"","فاتورة غير موجودة"))</f>
        <v/>
      </c>
      <c r="G326" s="6">
        <f>IF(B326&amp;""="","",IFERROR(INDEX('الفواتير'!$H$6:$H$1005,MATCH(B326&amp;"",'الفواتير'!$A$6:$A$1005,0))&amp;"","فاتورة غير موجودة"))</f>
        <v/>
      </c>
    </row>
    <row r="327">
      <c r="A327" s="13" t="n"/>
      <c r="B327" s="5" t="n"/>
      <c r="C327" s="16" t="n"/>
      <c r="D327" s="5" t="n"/>
      <c r="E327" s="5" t="n"/>
      <c r="F327" s="6">
        <f>IF(B327&amp;""="","",IFERROR(INDEX('الفواتير'!$G$6:$G$1005,MATCH(B327&amp;"",'الفواتير'!$A$6:$A$1005,0))&amp;"","فاتورة غير موجودة"))</f>
        <v/>
      </c>
      <c r="G327" s="6">
        <f>IF(B327&amp;""="","",IFERROR(INDEX('الفواتير'!$H$6:$H$1005,MATCH(B327&amp;"",'الفواتير'!$A$6:$A$1005,0))&amp;"","فاتورة غير موجودة"))</f>
        <v/>
      </c>
    </row>
    <row r="328">
      <c r="A328" s="13" t="n"/>
      <c r="B328" s="5" t="n"/>
      <c r="C328" s="16" t="n"/>
      <c r="D328" s="5" t="n"/>
      <c r="E328" s="5" t="n"/>
      <c r="F328" s="6">
        <f>IF(B328&amp;""="","",IFERROR(INDEX('الفواتير'!$G$6:$G$1005,MATCH(B328&amp;"",'الفواتير'!$A$6:$A$1005,0))&amp;"","فاتورة غير موجودة"))</f>
        <v/>
      </c>
      <c r="G328" s="6">
        <f>IF(B328&amp;""="","",IFERROR(INDEX('الفواتير'!$H$6:$H$1005,MATCH(B328&amp;"",'الفواتير'!$A$6:$A$1005,0))&amp;"","فاتورة غير موجودة"))</f>
        <v/>
      </c>
    </row>
    <row r="329">
      <c r="A329" s="13" t="n"/>
      <c r="B329" s="5" t="n"/>
      <c r="C329" s="16" t="n"/>
      <c r="D329" s="5" t="n"/>
      <c r="E329" s="5" t="n"/>
      <c r="F329" s="6">
        <f>IF(B329&amp;""="","",IFERROR(INDEX('الفواتير'!$G$6:$G$1005,MATCH(B329&amp;"",'الفواتير'!$A$6:$A$1005,0))&amp;"","فاتورة غير موجودة"))</f>
        <v/>
      </c>
      <c r="G329" s="6">
        <f>IF(B329&amp;""="","",IFERROR(INDEX('الفواتير'!$H$6:$H$1005,MATCH(B329&amp;"",'الفواتير'!$A$6:$A$1005,0))&amp;"","فاتورة غير موجودة"))</f>
        <v/>
      </c>
    </row>
    <row r="330">
      <c r="A330" s="13" t="n"/>
      <c r="B330" s="5" t="n"/>
      <c r="C330" s="16" t="n"/>
      <c r="D330" s="5" t="n"/>
      <c r="E330" s="5" t="n"/>
      <c r="F330" s="6">
        <f>IF(B330&amp;""="","",IFERROR(INDEX('الفواتير'!$G$6:$G$1005,MATCH(B330&amp;"",'الفواتير'!$A$6:$A$1005,0))&amp;"","فاتورة غير موجودة"))</f>
        <v/>
      </c>
      <c r="G330" s="6">
        <f>IF(B330&amp;""="","",IFERROR(INDEX('الفواتير'!$H$6:$H$1005,MATCH(B330&amp;"",'الفواتير'!$A$6:$A$1005,0))&amp;"","فاتورة غير موجودة"))</f>
        <v/>
      </c>
    </row>
    <row r="331">
      <c r="A331" s="13" t="n"/>
      <c r="B331" s="5" t="n"/>
      <c r="C331" s="16" t="n"/>
      <c r="D331" s="5" t="n"/>
      <c r="E331" s="5" t="n"/>
      <c r="F331" s="6">
        <f>IF(B331&amp;""="","",IFERROR(INDEX('الفواتير'!$G$6:$G$1005,MATCH(B331&amp;"",'الفواتير'!$A$6:$A$1005,0))&amp;"","فاتورة غير موجودة"))</f>
        <v/>
      </c>
      <c r="G331" s="6">
        <f>IF(B331&amp;""="","",IFERROR(INDEX('الفواتير'!$H$6:$H$1005,MATCH(B331&amp;"",'الفواتير'!$A$6:$A$1005,0))&amp;"","فاتورة غير موجودة"))</f>
        <v/>
      </c>
    </row>
    <row r="332">
      <c r="A332" s="13" t="n"/>
      <c r="B332" s="5" t="n"/>
      <c r="C332" s="16" t="n"/>
      <c r="D332" s="5" t="n"/>
      <c r="E332" s="5" t="n"/>
      <c r="F332" s="6">
        <f>IF(B332&amp;""="","",IFERROR(INDEX('الفواتير'!$G$6:$G$1005,MATCH(B332&amp;"",'الفواتير'!$A$6:$A$1005,0))&amp;"","فاتورة غير موجودة"))</f>
        <v/>
      </c>
      <c r="G332" s="6">
        <f>IF(B332&amp;""="","",IFERROR(INDEX('الفواتير'!$H$6:$H$1005,MATCH(B332&amp;"",'الفواتير'!$A$6:$A$1005,0))&amp;"","فاتورة غير موجودة"))</f>
        <v/>
      </c>
    </row>
    <row r="333">
      <c r="A333" s="13" t="n"/>
      <c r="B333" s="5" t="n"/>
      <c r="C333" s="16" t="n"/>
      <c r="D333" s="5" t="n"/>
      <c r="E333" s="5" t="n"/>
      <c r="F333" s="6">
        <f>IF(B333&amp;""="","",IFERROR(INDEX('الفواتير'!$G$6:$G$1005,MATCH(B333&amp;"",'الفواتير'!$A$6:$A$1005,0))&amp;"","فاتورة غير موجودة"))</f>
        <v/>
      </c>
      <c r="G333" s="6">
        <f>IF(B333&amp;""="","",IFERROR(INDEX('الفواتير'!$H$6:$H$1005,MATCH(B333&amp;"",'الفواتير'!$A$6:$A$1005,0))&amp;"","فاتورة غير موجودة"))</f>
        <v/>
      </c>
    </row>
    <row r="334">
      <c r="A334" s="13" t="n"/>
      <c r="B334" s="5" t="n"/>
      <c r="C334" s="16" t="n"/>
      <c r="D334" s="5" t="n"/>
      <c r="E334" s="5" t="n"/>
      <c r="F334" s="6">
        <f>IF(B334&amp;""="","",IFERROR(INDEX('الفواتير'!$G$6:$G$1005,MATCH(B334&amp;"",'الفواتير'!$A$6:$A$1005,0))&amp;"","فاتورة غير موجودة"))</f>
        <v/>
      </c>
      <c r="G334" s="6">
        <f>IF(B334&amp;""="","",IFERROR(INDEX('الفواتير'!$H$6:$H$1005,MATCH(B334&amp;"",'الفواتير'!$A$6:$A$1005,0))&amp;"","فاتورة غير موجودة"))</f>
        <v/>
      </c>
    </row>
    <row r="335">
      <c r="A335" s="13" t="n"/>
      <c r="B335" s="5" t="n"/>
      <c r="C335" s="16" t="n"/>
      <c r="D335" s="5" t="n"/>
      <c r="E335" s="5" t="n"/>
      <c r="F335" s="6">
        <f>IF(B335&amp;""="","",IFERROR(INDEX('الفواتير'!$G$6:$G$1005,MATCH(B335&amp;"",'الفواتير'!$A$6:$A$1005,0))&amp;"","فاتورة غير موجودة"))</f>
        <v/>
      </c>
      <c r="G335" s="6">
        <f>IF(B335&amp;""="","",IFERROR(INDEX('الفواتير'!$H$6:$H$1005,MATCH(B335&amp;"",'الفواتير'!$A$6:$A$1005,0))&amp;"","فاتورة غير موجودة"))</f>
        <v/>
      </c>
    </row>
    <row r="336">
      <c r="A336" s="13" t="n"/>
      <c r="B336" s="5" t="n"/>
      <c r="C336" s="16" t="n"/>
      <c r="D336" s="5" t="n"/>
      <c r="E336" s="5" t="n"/>
      <c r="F336" s="6">
        <f>IF(B336&amp;""="","",IFERROR(INDEX('الفواتير'!$G$6:$G$1005,MATCH(B336&amp;"",'الفواتير'!$A$6:$A$1005,0))&amp;"","فاتورة غير موجودة"))</f>
        <v/>
      </c>
      <c r="G336" s="6">
        <f>IF(B336&amp;""="","",IFERROR(INDEX('الفواتير'!$H$6:$H$1005,MATCH(B336&amp;"",'الفواتير'!$A$6:$A$1005,0))&amp;"","فاتورة غير موجودة"))</f>
        <v/>
      </c>
    </row>
    <row r="337">
      <c r="A337" s="13" t="n"/>
      <c r="B337" s="5" t="n"/>
      <c r="C337" s="16" t="n"/>
      <c r="D337" s="5" t="n"/>
      <c r="E337" s="5" t="n"/>
      <c r="F337" s="6">
        <f>IF(B337&amp;""="","",IFERROR(INDEX('الفواتير'!$G$6:$G$1005,MATCH(B337&amp;"",'الفواتير'!$A$6:$A$1005,0))&amp;"","فاتورة غير موجودة"))</f>
        <v/>
      </c>
      <c r="G337" s="6">
        <f>IF(B337&amp;""="","",IFERROR(INDEX('الفواتير'!$H$6:$H$1005,MATCH(B337&amp;"",'الفواتير'!$A$6:$A$1005,0))&amp;"","فاتورة غير موجودة"))</f>
        <v/>
      </c>
    </row>
    <row r="338">
      <c r="A338" s="13" t="n"/>
      <c r="B338" s="5" t="n"/>
      <c r="C338" s="16" t="n"/>
      <c r="D338" s="5" t="n"/>
      <c r="E338" s="5" t="n"/>
      <c r="F338" s="6">
        <f>IF(B338&amp;""="","",IFERROR(INDEX('الفواتير'!$G$6:$G$1005,MATCH(B338&amp;"",'الفواتير'!$A$6:$A$1005,0))&amp;"","فاتورة غير موجودة"))</f>
        <v/>
      </c>
      <c r="G338" s="6">
        <f>IF(B338&amp;""="","",IFERROR(INDEX('الفواتير'!$H$6:$H$1005,MATCH(B338&amp;"",'الفواتير'!$A$6:$A$1005,0))&amp;"","فاتورة غير موجودة"))</f>
        <v/>
      </c>
    </row>
    <row r="339">
      <c r="A339" s="13" t="n"/>
      <c r="B339" s="5" t="n"/>
      <c r="C339" s="16" t="n"/>
      <c r="D339" s="5" t="n"/>
      <c r="E339" s="5" t="n"/>
      <c r="F339" s="6">
        <f>IF(B339&amp;""="","",IFERROR(INDEX('الفواتير'!$G$6:$G$1005,MATCH(B339&amp;"",'الفواتير'!$A$6:$A$1005,0))&amp;"","فاتورة غير موجودة"))</f>
        <v/>
      </c>
      <c r="G339" s="6">
        <f>IF(B339&amp;""="","",IFERROR(INDEX('الفواتير'!$H$6:$H$1005,MATCH(B339&amp;"",'الفواتير'!$A$6:$A$1005,0))&amp;"","فاتورة غير موجودة"))</f>
        <v/>
      </c>
    </row>
    <row r="340">
      <c r="A340" s="13" t="n"/>
      <c r="B340" s="5" t="n"/>
      <c r="C340" s="16" t="n"/>
      <c r="D340" s="5" t="n"/>
      <c r="E340" s="5" t="n"/>
      <c r="F340" s="6">
        <f>IF(B340&amp;""="","",IFERROR(INDEX('الفواتير'!$G$6:$G$1005,MATCH(B340&amp;"",'الفواتير'!$A$6:$A$1005,0))&amp;"","فاتورة غير موجودة"))</f>
        <v/>
      </c>
      <c r="G340" s="6">
        <f>IF(B340&amp;""="","",IFERROR(INDEX('الفواتير'!$H$6:$H$1005,MATCH(B340&amp;"",'الفواتير'!$A$6:$A$1005,0))&amp;"","فاتورة غير موجودة"))</f>
        <v/>
      </c>
    </row>
    <row r="341">
      <c r="A341" s="13" t="n"/>
      <c r="B341" s="5" t="n"/>
      <c r="C341" s="16" t="n"/>
      <c r="D341" s="5" t="n"/>
      <c r="E341" s="5" t="n"/>
      <c r="F341" s="6">
        <f>IF(B341&amp;""="","",IFERROR(INDEX('الفواتير'!$G$6:$G$1005,MATCH(B341&amp;"",'الفواتير'!$A$6:$A$1005,0))&amp;"","فاتورة غير موجودة"))</f>
        <v/>
      </c>
      <c r="G341" s="6">
        <f>IF(B341&amp;""="","",IFERROR(INDEX('الفواتير'!$H$6:$H$1005,MATCH(B341&amp;"",'الفواتير'!$A$6:$A$1005,0))&amp;"","فاتورة غير موجودة"))</f>
        <v/>
      </c>
    </row>
    <row r="342">
      <c r="A342" s="13" t="n"/>
      <c r="B342" s="5" t="n"/>
      <c r="C342" s="16" t="n"/>
      <c r="D342" s="5" t="n"/>
      <c r="E342" s="5" t="n"/>
      <c r="F342" s="6">
        <f>IF(B342&amp;""="","",IFERROR(INDEX('الفواتير'!$G$6:$G$1005,MATCH(B342&amp;"",'الفواتير'!$A$6:$A$1005,0))&amp;"","فاتورة غير موجودة"))</f>
        <v/>
      </c>
      <c r="G342" s="6">
        <f>IF(B342&amp;""="","",IFERROR(INDEX('الفواتير'!$H$6:$H$1005,MATCH(B342&amp;"",'الفواتير'!$A$6:$A$1005,0))&amp;"","فاتورة غير موجودة"))</f>
        <v/>
      </c>
    </row>
    <row r="343">
      <c r="A343" s="13" t="n"/>
      <c r="B343" s="5" t="n"/>
      <c r="C343" s="16" t="n"/>
      <c r="D343" s="5" t="n"/>
      <c r="E343" s="5" t="n"/>
      <c r="F343" s="6">
        <f>IF(B343&amp;""="","",IFERROR(INDEX('الفواتير'!$G$6:$G$1005,MATCH(B343&amp;"",'الفواتير'!$A$6:$A$1005,0))&amp;"","فاتورة غير موجودة"))</f>
        <v/>
      </c>
      <c r="G343" s="6">
        <f>IF(B343&amp;""="","",IFERROR(INDEX('الفواتير'!$H$6:$H$1005,MATCH(B343&amp;"",'الفواتير'!$A$6:$A$1005,0))&amp;"","فاتورة غير موجودة"))</f>
        <v/>
      </c>
    </row>
    <row r="344">
      <c r="A344" s="13" t="n"/>
      <c r="B344" s="5" t="n"/>
      <c r="C344" s="16" t="n"/>
      <c r="D344" s="5" t="n"/>
      <c r="E344" s="5" t="n"/>
      <c r="F344" s="6">
        <f>IF(B344&amp;""="","",IFERROR(INDEX('الفواتير'!$G$6:$G$1005,MATCH(B344&amp;"",'الفواتير'!$A$6:$A$1005,0))&amp;"","فاتورة غير موجودة"))</f>
        <v/>
      </c>
      <c r="G344" s="6">
        <f>IF(B344&amp;""="","",IFERROR(INDEX('الفواتير'!$H$6:$H$1005,MATCH(B344&amp;"",'الفواتير'!$A$6:$A$1005,0))&amp;"","فاتورة غير موجودة"))</f>
        <v/>
      </c>
    </row>
    <row r="345">
      <c r="A345" s="13" t="n"/>
      <c r="B345" s="5" t="n"/>
      <c r="C345" s="16" t="n"/>
      <c r="D345" s="5" t="n"/>
      <c r="E345" s="5" t="n"/>
      <c r="F345" s="6">
        <f>IF(B345&amp;""="","",IFERROR(INDEX('الفواتير'!$G$6:$G$1005,MATCH(B345&amp;"",'الفواتير'!$A$6:$A$1005,0))&amp;"","فاتورة غير موجودة"))</f>
        <v/>
      </c>
      <c r="G345" s="6">
        <f>IF(B345&amp;""="","",IFERROR(INDEX('الفواتير'!$H$6:$H$1005,MATCH(B345&amp;"",'الفواتير'!$A$6:$A$1005,0))&amp;"","فاتورة غير موجودة"))</f>
        <v/>
      </c>
    </row>
    <row r="346">
      <c r="A346" s="13" t="n"/>
      <c r="B346" s="5" t="n"/>
      <c r="C346" s="16" t="n"/>
      <c r="D346" s="5" t="n"/>
      <c r="E346" s="5" t="n"/>
      <c r="F346" s="6">
        <f>IF(B346&amp;""="","",IFERROR(INDEX('الفواتير'!$G$6:$G$1005,MATCH(B346&amp;"",'الفواتير'!$A$6:$A$1005,0))&amp;"","فاتورة غير موجودة"))</f>
        <v/>
      </c>
      <c r="G346" s="6">
        <f>IF(B346&amp;""="","",IFERROR(INDEX('الفواتير'!$H$6:$H$1005,MATCH(B346&amp;"",'الفواتير'!$A$6:$A$1005,0))&amp;"","فاتورة غير موجودة"))</f>
        <v/>
      </c>
    </row>
    <row r="347">
      <c r="A347" s="13" t="n"/>
      <c r="B347" s="5" t="n"/>
      <c r="C347" s="16" t="n"/>
      <c r="D347" s="5" t="n"/>
      <c r="E347" s="5" t="n"/>
      <c r="F347" s="6">
        <f>IF(B347&amp;""="","",IFERROR(INDEX('الفواتير'!$G$6:$G$1005,MATCH(B347&amp;"",'الفواتير'!$A$6:$A$1005,0))&amp;"","فاتورة غير موجودة"))</f>
        <v/>
      </c>
      <c r="G347" s="6">
        <f>IF(B347&amp;""="","",IFERROR(INDEX('الفواتير'!$H$6:$H$1005,MATCH(B347&amp;"",'الفواتير'!$A$6:$A$1005,0))&amp;"","فاتورة غير موجودة"))</f>
        <v/>
      </c>
    </row>
    <row r="348">
      <c r="A348" s="13" t="n"/>
      <c r="B348" s="5" t="n"/>
      <c r="C348" s="16" t="n"/>
      <c r="D348" s="5" t="n"/>
      <c r="E348" s="5" t="n"/>
      <c r="F348" s="6">
        <f>IF(B348&amp;""="","",IFERROR(INDEX('الفواتير'!$G$6:$G$1005,MATCH(B348&amp;"",'الفواتير'!$A$6:$A$1005,0))&amp;"","فاتورة غير موجودة"))</f>
        <v/>
      </c>
      <c r="G348" s="6">
        <f>IF(B348&amp;""="","",IFERROR(INDEX('الفواتير'!$H$6:$H$1005,MATCH(B348&amp;"",'الفواتير'!$A$6:$A$1005,0))&amp;"","فاتورة غير موجودة"))</f>
        <v/>
      </c>
    </row>
    <row r="349">
      <c r="A349" s="13" t="n"/>
      <c r="B349" s="5" t="n"/>
      <c r="C349" s="16" t="n"/>
      <c r="D349" s="5" t="n"/>
      <c r="E349" s="5" t="n"/>
      <c r="F349" s="6">
        <f>IF(B349&amp;""="","",IFERROR(INDEX('الفواتير'!$G$6:$G$1005,MATCH(B349&amp;"",'الفواتير'!$A$6:$A$1005,0))&amp;"","فاتورة غير موجودة"))</f>
        <v/>
      </c>
      <c r="G349" s="6">
        <f>IF(B349&amp;""="","",IFERROR(INDEX('الفواتير'!$H$6:$H$1005,MATCH(B349&amp;"",'الفواتير'!$A$6:$A$1005,0))&amp;"","فاتورة غير موجودة"))</f>
        <v/>
      </c>
    </row>
    <row r="350">
      <c r="A350" s="13" t="n"/>
      <c r="B350" s="5" t="n"/>
      <c r="C350" s="16" t="n"/>
      <c r="D350" s="5" t="n"/>
      <c r="E350" s="5" t="n"/>
      <c r="F350" s="6">
        <f>IF(B350&amp;""="","",IFERROR(INDEX('الفواتير'!$G$6:$G$1005,MATCH(B350&amp;"",'الفواتير'!$A$6:$A$1005,0))&amp;"","فاتورة غير موجودة"))</f>
        <v/>
      </c>
      <c r="G350" s="6">
        <f>IF(B350&amp;""="","",IFERROR(INDEX('الفواتير'!$H$6:$H$1005,MATCH(B350&amp;"",'الفواتير'!$A$6:$A$1005,0))&amp;"","فاتورة غير موجودة"))</f>
        <v/>
      </c>
    </row>
    <row r="351">
      <c r="A351" s="13" t="n"/>
      <c r="B351" s="5" t="n"/>
      <c r="C351" s="16" t="n"/>
      <c r="D351" s="5" t="n"/>
      <c r="E351" s="5" t="n"/>
      <c r="F351" s="6">
        <f>IF(B351&amp;""="","",IFERROR(INDEX('الفواتير'!$G$6:$G$1005,MATCH(B351&amp;"",'الفواتير'!$A$6:$A$1005,0))&amp;"","فاتورة غير موجودة"))</f>
        <v/>
      </c>
      <c r="G351" s="6">
        <f>IF(B351&amp;""="","",IFERROR(INDEX('الفواتير'!$H$6:$H$1005,MATCH(B351&amp;"",'الفواتير'!$A$6:$A$1005,0))&amp;"","فاتورة غير موجودة"))</f>
        <v/>
      </c>
    </row>
    <row r="352">
      <c r="A352" s="13" t="n"/>
      <c r="B352" s="5" t="n"/>
      <c r="C352" s="16" t="n"/>
      <c r="D352" s="5" t="n"/>
      <c r="E352" s="5" t="n"/>
      <c r="F352" s="6">
        <f>IF(B352&amp;""="","",IFERROR(INDEX('الفواتير'!$G$6:$G$1005,MATCH(B352&amp;"",'الفواتير'!$A$6:$A$1005,0))&amp;"","فاتورة غير موجودة"))</f>
        <v/>
      </c>
      <c r="G352" s="6">
        <f>IF(B352&amp;""="","",IFERROR(INDEX('الفواتير'!$H$6:$H$1005,MATCH(B352&amp;"",'الفواتير'!$A$6:$A$1005,0))&amp;"","فاتورة غير موجودة"))</f>
        <v/>
      </c>
    </row>
    <row r="353">
      <c r="A353" s="13" t="n"/>
      <c r="B353" s="5" t="n"/>
      <c r="C353" s="16" t="n"/>
      <c r="D353" s="5" t="n"/>
      <c r="E353" s="5" t="n"/>
      <c r="F353" s="6">
        <f>IF(B353&amp;""="","",IFERROR(INDEX('الفواتير'!$G$6:$G$1005,MATCH(B353&amp;"",'الفواتير'!$A$6:$A$1005,0))&amp;"","فاتورة غير موجودة"))</f>
        <v/>
      </c>
      <c r="G353" s="6">
        <f>IF(B353&amp;""="","",IFERROR(INDEX('الفواتير'!$H$6:$H$1005,MATCH(B353&amp;"",'الفواتير'!$A$6:$A$1005,0))&amp;"","فاتورة غير موجودة"))</f>
        <v/>
      </c>
    </row>
    <row r="354">
      <c r="A354" s="13" t="n"/>
      <c r="B354" s="5" t="n"/>
      <c r="C354" s="16" t="n"/>
      <c r="D354" s="5" t="n"/>
      <c r="E354" s="5" t="n"/>
      <c r="F354" s="6">
        <f>IF(B354&amp;""="","",IFERROR(INDEX('الفواتير'!$G$6:$G$1005,MATCH(B354&amp;"",'الفواتير'!$A$6:$A$1005,0))&amp;"","فاتورة غير موجودة"))</f>
        <v/>
      </c>
      <c r="G354" s="6">
        <f>IF(B354&amp;""="","",IFERROR(INDEX('الفواتير'!$H$6:$H$1005,MATCH(B354&amp;"",'الفواتير'!$A$6:$A$1005,0))&amp;"","فاتورة غير موجودة"))</f>
        <v/>
      </c>
    </row>
    <row r="355">
      <c r="A355" s="13" t="n"/>
      <c r="B355" s="5" t="n"/>
      <c r="C355" s="16" t="n"/>
      <c r="D355" s="5" t="n"/>
      <c r="E355" s="5" t="n"/>
      <c r="F355" s="6">
        <f>IF(B355&amp;""="","",IFERROR(INDEX('الفواتير'!$G$6:$G$1005,MATCH(B355&amp;"",'الفواتير'!$A$6:$A$1005,0))&amp;"","فاتورة غير موجودة"))</f>
        <v/>
      </c>
      <c r="G355" s="6">
        <f>IF(B355&amp;""="","",IFERROR(INDEX('الفواتير'!$H$6:$H$1005,MATCH(B355&amp;"",'الفواتير'!$A$6:$A$1005,0))&amp;"","فاتورة غير موجودة"))</f>
        <v/>
      </c>
    </row>
    <row r="356">
      <c r="A356" s="13" t="n"/>
      <c r="B356" s="5" t="n"/>
      <c r="C356" s="16" t="n"/>
      <c r="D356" s="5" t="n"/>
      <c r="E356" s="5" t="n"/>
      <c r="F356" s="6">
        <f>IF(B356&amp;""="","",IFERROR(INDEX('الفواتير'!$G$6:$G$1005,MATCH(B356&amp;"",'الفواتير'!$A$6:$A$1005,0))&amp;"","فاتورة غير موجودة"))</f>
        <v/>
      </c>
      <c r="G356" s="6">
        <f>IF(B356&amp;""="","",IFERROR(INDEX('الفواتير'!$H$6:$H$1005,MATCH(B356&amp;"",'الفواتير'!$A$6:$A$1005,0))&amp;"","فاتورة غير موجودة"))</f>
        <v/>
      </c>
    </row>
    <row r="357">
      <c r="A357" s="13" t="n"/>
      <c r="B357" s="5" t="n"/>
      <c r="C357" s="16" t="n"/>
      <c r="D357" s="5" t="n"/>
      <c r="E357" s="5" t="n"/>
      <c r="F357" s="6">
        <f>IF(B357&amp;""="","",IFERROR(INDEX('الفواتير'!$G$6:$G$1005,MATCH(B357&amp;"",'الفواتير'!$A$6:$A$1005,0))&amp;"","فاتورة غير موجودة"))</f>
        <v/>
      </c>
      <c r="G357" s="6">
        <f>IF(B357&amp;""="","",IFERROR(INDEX('الفواتير'!$H$6:$H$1005,MATCH(B357&amp;"",'الفواتير'!$A$6:$A$1005,0))&amp;"","فاتورة غير موجودة"))</f>
        <v/>
      </c>
    </row>
    <row r="358">
      <c r="A358" s="13" t="n"/>
      <c r="B358" s="5" t="n"/>
      <c r="C358" s="16" t="n"/>
      <c r="D358" s="5" t="n"/>
      <c r="E358" s="5" t="n"/>
      <c r="F358" s="6">
        <f>IF(B358&amp;""="","",IFERROR(INDEX('الفواتير'!$G$6:$G$1005,MATCH(B358&amp;"",'الفواتير'!$A$6:$A$1005,0))&amp;"","فاتورة غير موجودة"))</f>
        <v/>
      </c>
      <c r="G358" s="6">
        <f>IF(B358&amp;""="","",IFERROR(INDEX('الفواتير'!$H$6:$H$1005,MATCH(B358&amp;"",'الفواتير'!$A$6:$A$1005,0))&amp;"","فاتورة غير موجودة"))</f>
        <v/>
      </c>
    </row>
    <row r="359">
      <c r="A359" s="13" t="n"/>
      <c r="B359" s="5" t="n"/>
      <c r="C359" s="16" t="n"/>
      <c r="D359" s="5" t="n"/>
      <c r="E359" s="5" t="n"/>
      <c r="F359" s="6">
        <f>IF(B359&amp;""="","",IFERROR(INDEX('الفواتير'!$G$6:$G$1005,MATCH(B359&amp;"",'الفواتير'!$A$6:$A$1005,0))&amp;"","فاتورة غير موجودة"))</f>
        <v/>
      </c>
      <c r="G359" s="6">
        <f>IF(B359&amp;""="","",IFERROR(INDEX('الفواتير'!$H$6:$H$1005,MATCH(B359&amp;"",'الفواتير'!$A$6:$A$1005,0))&amp;"","فاتورة غير موجودة"))</f>
        <v/>
      </c>
    </row>
    <row r="360">
      <c r="A360" s="13" t="n"/>
      <c r="B360" s="5" t="n"/>
      <c r="C360" s="16" t="n"/>
      <c r="D360" s="5" t="n"/>
      <c r="E360" s="5" t="n"/>
      <c r="F360" s="6">
        <f>IF(B360&amp;""="","",IFERROR(INDEX('الفواتير'!$G$6:$G$1005,MATCH(B360&amp;"",'الفواتير'!$A$6:$A$1005,0))&amp;"","فاتورة غير موجودة"))</f>
        <v/>
      </c>
      <c r="G360" s="6">
        <f>IF(B360&amp;""="","",IFERROR(INDEX('الفواتير'!$H$6:$H$1005,MATCH(B360&amp;"",'الفواتير'!$A$6:$A$1005,0))&amp;"","فاتورة غير موجودة"))</f>
        <v/>
      </c>
    </row>
    <row r="361">
      <c r="A361" s="13" t="n"/>
      <c r="B361" s="5" t="n"/>
      <c r="C361" s="16" t="n"/>
      <c r="D361" s="5" t="n"/>
      <c r="E361" s="5" t="n"/>
      <c r="F361" s="6">
        <f>IF(B361&amp;""="","",IFERROR(INDEX('الفواتير'!$G$6:$G$1005,MATCH(B361&amp;"",'الفواتير'!$A$6:$A$1005,0))&amp;"","فاتورة غير موجودة"))</f>
        <v/>
      </c>
      <c r="G361" s="6">
        <f>IF(B361&amp;""="","",IFERROR(INDEX('الفواتير'!$H$6:$H$1005,MATCH(B361&amp;"",'الفواتير'!$A$6:$A$1005,0))&amp;"","فاتورة غير موجودة"))</f>
        <v/>
      </c>
    </row>
    <row r="362">
      <c r="A362" s="13" t="n"/>
      <c r="B362" s="5" t="n"/>
      <c r="C362" s="16" t="n"/>
      <c r="D362" s="5" t="n"/>
      <c r="E362" s="5" t="n"/>
      <c r="F362" s="6">
        <f>IF(B362&amp;""="","",IFERROR(INDEX('الفواتير'!$G$6:$G$1005,MATCH(B362&amp;"",'الفواتير'!$A$6:$A$1005,0))&amp;"","فاتورة غير موجودة"))</f>
        <v/>
      </c>
      <c r="G362" s="6">
        <f>IF(B362&amp;""="","",IFERROR(INDEX('الفواتير'!$H$6:$H$1005,MATCH(B362&amp;"",'الفواتير'!$A$6:$A$1005,0))&amp;"","فاتورة غير موجودة"))</f>
        <v/>
      </c>
    </row>
    <row r="363">
      <c r="A363" s="13" t="n"/>
      <c r="B363" s="5" t="n"/>
      <c r="C363" s="16" t="n"/>
      <c r="D363" s="5" t="n"/>
      <c r="E363" s="5" t="n"/>
      <c r="F363" s="6">
        <f>IF(B363&amp;""="","",IFERROR(INDEX('الفواتير'!$G$6:$G$1005,MATCH(B363&amp;"",'الفواتير'!$A$6:$A$1005,0))&amp;"","فاتورة غير موجودة"))</f>
        <v/>
      </c>
      <c r="G363" s="6">
        <f>IF(B363&amp;""="","",IFERROR(INDEX('الفواتير'!$H$6:$H$1005,MATCH(B363&amp;"",'الفواتير'!$A$6:$A$1005,0))&amp;"","فاتورة غير موجودة"))</f>
        <v/>
      </c>
    </row>
    <row r="364">
      <c r="A364" s="13" t="n"/>
      <c r="B364" s="5" t="n"/>
      <c r="C364" s="16" t="n"/>
      <c r="D364" s="5" t="n"/>
      <c r="E364" s="5" t="n"/>
      <c r="F364" s="6">
        <f>IF(B364&amp;""="","",IFERROR(INDEX('الفواتير'!$G$6:$G$1005,MATCH(B364&amp;"",'الفواتير'!$A$6:$A$1005,0))&amp;"","فاتورة غير موجودة"))</f>
        <v/>
      </c>
      <c r="G364" s="6">
        <f>IF(B364&amp;""="","",IFERROR(INDEX('الفواتير'!$H$6:$H$1005,MATCH(B364&amp;"",'الفواتير'!$A$6:$A$1005,0))&amp;"","فاتورة غير موجودة"))</f>
        <v/>
      </c>
    </row>
    <row r="365">
      <c r="A365" s="13" t="n"/>
      <c r="B365" s="5" t="n"/>
      <c r="C365" s="16" t="n"/>
      <c r="D365" s="5" t="n"/>
      <c r="E365" s="5" t="n"/>
      <c r="F365" s="6">
        <f>IF(B365&amp;""="","",IFERROR(INDEX('الفواتير'!$G$6:$G$1005,MATCH(B365&amp;"",'الفواتير'!$A$6:$A$1005,0))&amp;"","فاتورة غير موجودة"))</f>
        <v/>
      </c>
      <c r="G365" s="6">
        <f>IF(B365&amp;""="","",IFERROR(INDEX('الفواتير'!$H$6:$H$1005,MATCH(B365&amp;"",'الفواتير'!$A$6:$A$1005,0))&amp;"","فاتورة غير موجودة"))</f>
        <v/>
      </c>
    </row>
    <row r="366">
      <c r="A366" s="13" t="n"/>
      <c r="B366" s="5" t="n"/>
      <c r="C366" s="16" t="n"/>
      <c r="D366" s="5" t="n"/>
      <c r="E366" s="5" t="n"/>
      <c r="F366" s="6">
        <f>IF(B366&amp;""="","",IFERROR(INDEX('الفواتير'!$G$6:$G$1005,MATCH(B366&amp;"",'الفواتير'!$A$6:$A$1005,0))&amp;"","فاتورة غير موجودة"))</f>
        <v/>
      </c>
      <c r="G366" s="6">
        <f>IF(B366&amp;""="","",IFERROR(INDEX('الفواتير'!$H$6:$H$1005,MATCH(B366&amp;"",'الفواتير'!$A$6:$A$1005,0))&amp;"","فاتورة غير موجودة"))</f>
        <v/>
      </c>
    </row>
    <row r="367">
      <c r="A367" s="13" t="n"/>
      <c r="B367" s="5" t="n"/>
      <c r="C367" s="16" t="n"/>
      <c r="D367" s="5" t="n"/>
      <c r="E367" s="5" t="n"/>
      <c r="F367" s="6">
        <f>IF(B367&amp;""="","",IFERROR(INDEX('الفواتير'!$G$6:$G$1005,MATCH(B367&amp;"",'الفواتير'!$A$6:$A$1005,0))&amp;"","فاتورة غير موجودة"))</f>
        <v/>
      </c>
      <c r="G367" s="6">
        <f>IF(B367&amp;""="","",IFERROR(INDEX('الفواتير'!$H$6:$H$1005,MATCH(B367&amp;"",'الفواتير'!$A$6:$A$1005,0))&amp;"","فاتورة غير موجودة"))</f>
        <v/>
      </c>
    </row>
    <row r="368">
      <c r="A368" s="13" t="n"/>
      <c r="B368" s="5" t="n"/>
      <c r="C368" s="16" t="n"/>
      <c r="D368" s="5" t="n"/>
      <c r="E368" s="5" t="n"/>
      <c r="F368" s="6">
        <f>IF(B368&amp;""="","",IFERROR(INDEX('الفواتير'!$G$6:$G$1005,MATCH(B368&amp;"",'الفواتير'!$A$6:$A$1005,0))&amp;"","فاتورة غير موجودة"))</f>
        <v/>
      </c>
      <c r="G368" s="6">
        <f>IF(B368&amp;""="","",IFERROR(INDEX('الفواتير'!$H$6:$H$1005,MATCH(B368&amp;"",'الفواتير'!$A$6:$A$1005,0))&amp;"","فاتورة غير موجودة"))</f>
        <v/>
      </c>
    </row>
    <row r="369">
      <c r="A369" s="13" t="n"/>
      <c r="B369" s="5" t="n"/>
      <c r="C369" s="16" t="n"/>
      <c r="D369" s="5" t="n"/>
      <c r="E369" s="5" t="n"/>
      <c r="F369" s="6">
        <f>IF(B369&amp;""="","",IFERROR(INDEX('الفواتير'!$G$6:$G$1005,MATCH(B369&amp;"",'الفواتير'!$A$6:$A$1005,0))&amp;"","فاتورة غير موجودة"))</f>
        <v/>
      </c>
      <c r="G369" s="6">
        <f>IF(B369&amp;""="","",IFERROR(INDEX('الفواتير'!$H$6:$H$1005,MATCH(B369&amp;"",'الفواتير'!$A$6:$A$1005,0))&amp;"","فاتورة غير موجودة"))</f>
        <v/>
      </c>
    </row>
    <row r="370">
      <c r="A370" s="13" t="n"/>
      <c r="B370" s="5" t="n"/>
      <c r="C370" s="16" t="n"/>
      <c r="D370" s="5" t="n"/>
      <c r="E370" s="5" t="n"/>
      <c r="F370" s="6">
        <f>IF(B370&amp;""="","",IFERROR(INDEX('الفواتير'!$G$6:$G$1005,MATCH(B370&amp;"",'الفواتير'!$A$6:$A$1005,0))&amp;"","فاتورة غير موجودة"))</f>
        <v/>
      </c>
      <c r="G370" s="6">
        <f>IF(B370&amp;""="","",IFERROR(INDEX('الفواتير'!$H$6:$H$1005,MATCH(B370&amp;"",'الفواتير'!$A$6:$A$1005,0))&amp;"","فاتورة غير موجودة"))</f>
        <v/>
      </c>
    </row>
    <row r="371">
      <c r="A371" s="13" t="n"/>
      <c r="B371" s="5" t="n"/>
      <c r="C371" s="16" t="n"/>
      <c r="D371" s="5" t="n"/>
      <c r="E371" s="5" t="n"/>
      <c r="F371" s="6">
        <f>IF(B371&amp;""="","",IFERROR(INDEX('الفواتير'!$G$6:$G$1005,MATCH(B371&amp;"",'الفواتير'!$A$6:$A$1005,0))&amp;"","فاتورة غير موجودة"))</f>
        <v/>
      </c>
      <c r="G371" s="6">
        <f>IF(B371&amp;""="","",IFERROR(INDEX('الفواتير'!$H$6:$H$1005,MATCH(B371&amp;"",'الفواتير'!$A$6:$A$1005,0))&amp;"","فاتورة غير موجودة"))</f>
        <v/>
      </c>
    </row>
    <row r="372">
      <c r="A372" s="13" t="n"/>
      <c r="B372" s="5" t="n"/>
      <c r="C372" s="16" t="n"/>
      <c r="D372" s="5" t="n"/>
      <c r="E372" s="5" t="n"/>
      <c r="F372" s="6">
        <f>IF(B372&amp;""="","",IFERROR(INDEX('الفواتير'!$G$6:$G$1005,MATCH(B372&amp;"",'الفواتير'!$A$6:$A$1005,0))&amp;"","فاتورة غير موجودة"))</f>
        <v/>
      </c>
      <c r="G372" s="6">
        <f>IF(B372&amp;""="","",IFERROR(INDEX('الفواتير'!$H$6:$H$1005,MATCH(B372&amp;"",'الفواتير'!$A$6:$A$1005,0))&amp;"","فاتورة غير موجودة"))</f>
        <v/>
      </c>
    </row>
    <row r="373">
      <c r="A373" s="13" t="n"/>
      <c r="B373" s="5" t="n"/>
      <c r="C373" s="16" t="n"/>
      <c r="D373" s="5" t="n"/>
      <c r="E373" s="5" t="n"/>
      <c r="F373" s="6">
        <f>IF(B373&amp;""="","",IFERROR(INDEX('الفواتير'!$G$6:$G$1005,MATCH(B373&amp;"",'الفواتير'!$A$6:$A$1005,0))&amp;"","فاتورة غير موجودة"))</f>
        <v/>
      </c>
      <c r="G373" s="6">
        <f>IF(B373&amp;""="","",IFERROR(INDEX('الفواتير'!$H$6:$H$1005,MATCH(B373&amp;"",'الفواتير'!$A$6:$A$1005,0))&amp;"","فاتورة غير موجودة"))</f>
        <v/>
      </c>
    </row>
    <row r="374">
      <c r="A374" s="13" t="n"/>
      <c r="B374" s="5" t="n"/>
      <c r="C374" s="16" t="n"/>
      <c r="D374" s="5" t="n"/>
      <c r="E374" s="5" t="n"/>
      <c r="F374" s="6">
        <f>IF(B374&amp;""="","",IFERROR(INDEX('الفواتير'!$G$6:$G$1005,MATCH(B374&amp;"",'الفواتير'!$A$6:$A$1005,0))&amp;"","فاتورة غير موجودة"))</f>
        <v/>
      </c>
      <c r="G374" s="6">
        <f>IF(B374&amp;""="","",IFERROR(INDEX('الفواتير'!$H$6:$H$1005,MATCH(B374&amp;"",'الفواتير'!$A$6:$A$1005,0))&amp;"","فاتورة غير موجودة"))</f>
        <v/>
      </c>
    </row>
    <row r="375">
      <c r="A375" s="13" t="n"/>
      <c r="B375" s="5" t="n"/>
      <c r="C375" s="16" t="n"/>
      <c r="D375" s="5" t="n"/>
      <c r="E375" s="5" t="n"/>
      <c r="F375" s="6">
        <f>IF(B375&amp;""="","",IFERROR(INDEX('الفواتير'!$G$6:$G$1005,MATCH(B375&amp;"",'الفواتير'!$A$6:$A$1005,0))&amp;"","فاتورة غير موجودة"))</f>
        <v/>
      </c>
      <c r="G375" s="6">
        <f>IF(B375&amp;""="","",IFERROR(INDEX('الفواتير'!$H$6:$H$1005,MATCH(B375&amp;"",'الفواتير'!$A$6:$A$1005,0))&amp;"","فاتورة غير موجودة"))</f>
        <v/>
      </c>
    </row>
    <row r="376">
      <c r="A376" s="13" t="n"/>
      <c r="B376" s="5" t="n"/>
      <c r="C376" s="16" t="n"/>
      <c r="D376" s="5" t="n"/>
      <c r="E376" s="5" t="n"/>
      <c r="F376" s="6">
        <f>IF(B376&amp;""="","",IFERROR(INDEX('الفواتير'!$G$6:$G$1005,MATCH(B376&amp;"",'الفواتير'!$A$6:$A$1005,0))&amp;"","فاتورة غير موجودة"))</f>
        <v/>
      </c>
      <c r="G376" s="6">
        <f>IF(B376&amp;""="","",IFERROR(INDEX('الفواتير'!$H$6:$H$1005,MATCH(B376&amp;"",'الفواتير'!$A$6:$A$1005,0))&amp;"","فاتورة غير موجودة"))</f>
        <v/>
      </c>
    </row>
    <row r="377">
      <c r="A377" s="13" t="n"/>
      <c r="B377" s="5" t="n"/>
      <c r="C377" s="16" t="n"/>
      <c r="D377" s="5" t="n"/>
      <c r="E377" s="5" t="n"/>
      <c r="F377" s="6">
        <f>IF(B377&amp;""="","",IFERROR(INDEX('الفواتير'!$G$6:$G$1005,MATCH(B377&amp;"",'الفواتير'!$A$6:$A$1005,0))&amp;"","فاتورة غير موجودة"))</f>
        <v/>
      </c>
      <c r="G377" s="6">
        <f>IF(B377&amp;""="","",IFERROR(INDEX('الفواتير'!$H$6:$H$1005,MATCH(B377&amp;"",'الفواتير'!$A$6:$A$1005,0))&amp;"","فاتورة غير موجودة"))</f>
        <v/>
      </c>
    </row>
    <row r="378">
      <c r="A378" s="13" t="n"/>
      <c r="B378" s="5" t="n"/>
      <c r="C378" s="16" t="n"/>
      <c r="D378" s="5" t="n"/>
      <c r="E378" s="5" t="n"/>
      <c r="F378" s="6">
        <f>IF(B378&amp;""="","",IFERROR(INDEX('الفواتير'!$G$6:$G$1005,MATCH(B378&amp;"",'الفواتير'!$A$6:$A$1005,0))&amp;"","فاتورة غير موجودة"))</f>
        <v/>
      </c>
      <c r="G378" s="6">
        <f>IF(B378&amp;""="","",IFERROR(INDEX('الفواتير'!$H$6:$H$1005,MATCH(B378&amp;"",'الفواتير'!$A$6:$A$1005,0))&amp;"","فاتورة غير موجودة"))</f>
        <v/>
      </c>
    </row>
    <row r="379">
      <c r="A379" s="13" t="n"/>
      <c r="B379" s="5" t="n"/>
      <c r="C379" s="16" t="n"/>
      <c r="D379" s="5" t="n"/>
      <c r="E379" s="5" t="n"/>
      <c r="F379" s="6">
        <f>IF(B379&amp;""="","",IFERROR(INDEX('الفواتير'!$G$6:$G$1005,MATCH(B379&amp;"",'الفواتير'!$A$6:$A$1005,0))&amp;"","فاتورة غير موجودة"))</f>
        <v/>
      </c>
      <c r="G379" s="6">
        <f>IF(B379&amp;""="","",IFERROR(INDEX('الفواتير'!$H$6:$H$1005,MATCH(B379&amp;"",'الفواتير'!$A$6:$A$1005,0))&amp;"","فاتورة غير موجودة"))</f>
        <v/>
      </c>
    </row>
    <row r="380">
      <c r="A380" s="13" t="n"/>
      <c r="B380" s="5" t="n"/>
      <c r="C380" s="16" t="n"/>
      <c r="D380" s="5" t="n"/>
      <c r="E380" s="5" t="n"/>
      <c r="F380" s="6">
        <f>IF(B380&amp;""="","",IFERROR(INDEX('الفواتير'!$G$6:$G$1005,MATCH(B380&amp;"",'الفواتير'!$A$6:$A$1005,0))&amp;"","فاتورة غير موجودة"))</f>
        <v/>
      </c>
      <c r="G380" s="6">
        <f>IF(B380&amp;""="","",IFERROR(INDEX('الفواتير'!$H$6:$H$1005,MATCH(B380&amp;"",'الفواتير'!$A$6:$A$1005,0))&amp;"","فاتورة غير موجودة"))</f>
        <v/>
      </c>
    </row>
    <row r="381">
      <c r="A381" s="13" t="n"/>
      <c r="B381" s="5" t="n"/>
      <c r="C381" s="16" t="n"/>
      <c r="D381" s="5" t="n"/>
      <c r="E381" s="5" t="n"/>
      <c r="F381" s="6">
        <f>IF(B381&amp;""="","",IFERROR(INDEX('الفواتير'!$G$6:$G$1005,MATCH(B381&amp;"",'الفواتير'!$A$6:$A$1005,0))&amp;"","فاتورة غير موجودة"))</f>
        <v/>
      </c>
      <c r="G381" s="6">
        <f>IF(B381&amp;""="","",IFERROR(INDEX('الفواتير'!$H$6:$H$1005,MATCH(B381&amp;"",'الفواتير'!$A$6:$A$1005,0))&amp;"","فاتورة غير موجودة"))</f>
        <v/>
      </c>
    </row>
    <row r="382">
      <c r="A382" s="13" t="n"/>
      <c r="B382" s="5" t="n"/>
      <c r="C382" s="16" t="n"/>
      <c r="D382" s="5" t="n"/>
      <c r="E382" s="5" t="n"/>
      <c r="F382" s="6">
        <f>IF(B382&amp;""="","",IFERROR(INDEX('الفواتير'!$G$6:$G$1005,MATCH(B382&amp;"",'الفواتير'!$A$6:$A$1005,0))&amp;"","فاتورة غير موجودة"))</f>
        <v/>
      </c>
      <c r="G382" s="6">
        <f>IF(B382&amp;""="","",IFERROR(INDEX('الفواتير'!$H$6:$H$1005,MATCH(B382&amp;"",'الفواتير'!$A$6:$A$1005,0))&amp;"","فاتورة غير موجودة"))</f>
        <v/>
      </c>
    </row>
    <row r="383">
      <c r="A383" s="13" t="n"/>
      <c r="B383" s="5" t="n"/>
      <c r="C383" s="16" t="n"/>
      <c r="D383" s="5" t="n"/>
      <c r="E383" s="5" t="n"/>
      <c r="F383" s="6">
        <f>IF(B383&amp;""="","",IFERROR(INDEX('الفواتير'!$G$6:$G$1005,MATCH(B383&amp;"",'الفواتير'!$A$6:$A$1005,0))&amp;"","فاتورة غير موجودة"))</f>
        <v/>
      </c>
      <c r="G383" s="6">
        <f>IF(B383&amp;""="","",IFERROR(INDEX('الفواتير'!$H$6:$H$1005,MATCH(B383&amp;"",'الفواتير'!$A$6:$A$1005,0))&amp;"","فاتورة غير موجودة"))</f>
        <v/>
      </c>
    </row>
    <row r="384">
      <c r="A384" s="13" t="n"/>
      <c r="B384" s="5" t="n"/>
      <c r="C384" s="16" t="n"/>
      <c r="D384" s="5" t="n"/>
      <c r="E384" s="5" t="n"/>
      <c r="F384" s="6">
        <f>IF(B384&amp;""="","",IFERROR(INDEX('الفواتير'!$G$6:$G$1005,MATCH(B384&amp;"",'الفواتير'!$A$6:$A$1005,0))&amp;"","فاتورة غير موجودة"))</f>
        <v/>
      </c>
      <c r="G384" s="6">
        <f>IF(B384&amp;""="","",IFERROR(INDEX('الفواتير'!$H$6:$H$1005,MATCH(B384&amp;"",'الفواتير'!$A$6:$A$1005,0))&amp;"","فاتورة غير موجودة"))</f>
        <v/>
      </c>
    </row>
    <row r="385">
      <c r="A385" s="13" t="n"/>
      <c r="B385" s="5" t="n"/>
      <c r="C385" s="16" t="n"/>
      <c r="D385" s="5" t="n"/>
      <c r="E385" s="5" t="n"/>
      <c r="F385" s="6">
        <f>IF(B385&amp;""="","",IFERROR(INDEX('الفواتير'!$G$6:$G$1005,MATCH(B385&amp;"",'الفواتير'!$A$6:$A$1005,0))&amp;"","فاتورة غير موجودة"))</f>
        <v/>
      </c>
      <c r="G385" s="6">
        <f>IF(B385&amp;""="","",IFERROR(INDEX('الفواتير'!$H$6:$H$1005,MATCH(B385&amp;"",'الفواتير'!$A$6:$A$1005,0))&amp;"","فاتورة غير موجودة"))</f>
        <v/>
      </c>
    </row>
    <row r="386">
      <c r="A386" s="13" t="n"/>
      <c r="B386" s="5" t="n"/>
      <c r="C386" s="16" t="n"/>
      <c r="D386" s="5" t="n"/>
      <c r="E386" s="5" t="n"/>
      <c r="F386" s="6">
        <f>IF(B386&amp;""="","",IFERROR(INDEX('الفواتير'!$G$6:$G$1005,MATCH(B386&amp;"",'الفواتير'!$A$6:$A$1005,0))&amp;"","فاتورة غير موجودة"))</f>
        <v/>
      </c>
      <c r="G386" s="6">
        <f>IF(B386&amp;""="","",IFERROR(INDEX('الفواتير'!$H$6:$H$1005,MATCH(B386&amp;"",'الفواتير'!$A$6:$A$1005,0))&amp;"","فاتورة غير موجودة"))</f>
        <v/>
      </c>
    </row>
    <row r="387">
      <c r="A387" s="13" t="n"/>
      <c r="B387" s="5" t="n"/>
      <c r="C387" s="16" t="n"/>
      <c r="D387" s="5" t="n"/>
      <c r="E387" s="5" t="n"/>
      <c r="F387" s="6">
        <f>IF(B387&amp;""="","",IFERROR(INDEX('الفواتير'!$G$6:$G$1005,MATCH(B387&amp;"",'الفواتير'!$A$6:$A$1005,0))&amp;"","فاتورة غير موجودة"))</f>
        <v/>
      </c>
      <c r="G387" s="6">
        <f>IF(B387&amp;""="","",IFERROR(INDEX('الفواتير'!$H$6:$H$1005,MATCH(B387&amp;"",'الفواتير'!$A$6:$A$1005,0))&amp;"","فاتورة غير موجودة"))</f>
        <v/>
      </c>
    </row>
    <row r="388">
      <c r="A388" s="13" t="n"/>
      <c r="B388" s="5" t="n"/>
      <c r="C388" s="16" t="n"/>
      <c r="D388" s="5" t="n"/>
      <c r="E388" s="5" t="n"/>
      <c r="F388" s="6">
        <f>IF(B388&amp;""="","",IFERROR(INDEX('الفواتير'!$G$6:$G$1005,MATCH(B388&amp;"",'الفواتير'!$A$6:$A$1005,0))&amp;"","فاتورة غير موجودة"))</f>
        <v/>
      </c>
      <c r="G388" s="6">
        <f>IF(B388&amp;""="","",IFERROR(INDEX('الفواتير'!$H$6:$H$1005,MATCH(B388&amp;"",'الفواتير'!$A$6:$A$1005,0))&amp;"","فاتورة غير موجودة"))</f>
        <v/>
      </c>
    </row>
    <row r="389">
      <c r="A389" s="13" t="n"/>
      <c r="B389" s="5" t="n"/>
      <c r="C389" s="16" t="n"/>
      <c r="D389" s="5" t="n"/>
      <c r="E389" s="5" t="n"/>
      <c r="F389" s="6">
        <f>IF(B389&amp;""="","",IFERROR(INDEX('الفواتير'!$G$6:$G$1005,MATCH(B389&amp;"",'الفواتير'!$A$6:$A$1005,0))&amp;"","فاتورة غير موجودة"))</f>
        <v/>
      </c>
      <c r="G389" s="6">
        <f>IF(B389&amp;""="","",IFERROR(INDEX('الفواتير'!$H$6:$H$1005,MATCH(B389&amp;"",'الفواتير'!$A$6:$A$1005,0))&amp;"","فاتورة غير موجودة"))</f>
        <v/>
      </c>
    </row>
    <row r="390">
      <c r="A390" s="13" t="n"/>
      <c r="B390" s="5" t="n"/>
      <c r="C390" s="16" t="n"/>
      <c r="D390" s="5" t="n"/>
      <c r="E390" s="5" t="n"/>
      <c r="F390" s="6">
        <f>IF(B390&amp;""="","",IFERROR(INDEX('الفواتير'!$G$6:$G$1005,MATCH(B390&amp;"",'الفواتير'!$A$6:$A$1005,0))&amp;"","فاتورة غير موجودة"))</f>
        <v/>
      </c>
      <c r="G390" s="6">
        <f>IF(B390&amp;""="","",IFERROR(INDEX('الفواتير'!$H$6:$H$1005,MATCH(B390&amp;"",'الفواتير'!$A$6:$A$1005,0))&amp;"","فاتورة غير موجودة"))</f>
        <v/>
      </c>
    </row>
    <row r="391">
      <c r="A391" s="13" t="n"/>
      <c r="B391" s="5" t="n"/>
      <c r="C391" s="16" t="n"/>
      <c r="D391" s="5" t="n"/>
      <c r="E391" s="5" t="n"/>
      <c r="F391" s="6">
        <f>IF(B391&amp;""="","",IFERROR(INDEX('الفواتير'!$G$6:$G$1005,MATCH(B391&amp;"",'الفواتير'!$A$6:$A$1005,0))&amp;"","فاتورة غير موجودة"))</f>
        <v/>
      </c>
      <c r="G391" s="6">
        <f>IF(B391&amp;""="","",IFERROR(INDEX('الفواتير'!$H$6:$H$1005,MATCH(B391&amp;"",'الفواتير'!$A$6:$A$1005,0))&amp;"","فاتورة غير موجودة"))</f>
        <v/>
      </c>
    </row>
    <row r="392">
      <c r="A392" s="13" t="n"/>
      <c r="B392" s="5" t="n"/>
      <c r="C392" s="16" t="n"/>
      <c r="D392" s="5" t="n"/>
      <c r="E392" s="5" t="n"/>
      <c r="F392" s="6">
        <f>IF(B392&amp;""="","",IFERROR(INDEX('الفواتير'!$G$6:$G$1005,MATCH(B392&amp;"",'الفواتير'!$A$6:$A$1005,0))&amp;"","فاتورة غير موجودة"))</f>
        <v/>
      </c>
      <c r="G392" s="6">
        <f>IF(B392&amp;""="","",IFERROR(INDEX('الفواتير'!$H$6:$H$1005,MATCH(B392&amp;"",'الفواتير'!$A$6:$A$1005,0))&amp;"","فاتورة غير موجودة"))</f>
        <v/>
      </c>
    </row>
    <row r="393">
      <c r="A393" s="13" t="n"/>
      <c r="B393" s="5" t="n"/>
      <c r="C393" s="16" t="n"/>
      <c r="D393" s="5" t="n"/>
      <c r="E393" s="5" t="n"/>
      <c r="F393" s="6">
        <f>IF(B393&amp;""="","",IFERROR(INDEX('الفواتير'!$G$6:$G$1005,MATCH(B393&amp;"",'الفواتير'!$A$6:$A$1005,0))&amp;"","فاتورة غير موجودة"))</f>
        <v/>
      </c>
      <c r="G393" s="6">
        <f>IF(B393&amp;""="","",IFERROR(INDEX('الفواتير'!$H$6:$H$1005,MATCH(B393&amp;"",'الفواتير'!$A$6:$A$1005,0))&amp;"","فاتورة غير موجودة"))</f>
        <v/>
      </c>
    </row>
    <row r="394">
      <c r="A394" s="13" t="n"/>
      <c r="B394" s="5" t="n"/>
      <c r="C394" s="16" t="n"/>
      <c r="D394" s="5" t="n"/>
      <c r="E394" s="5" t="n"/>
      <c r="F394" s="6">
        <f>IF(B394&amp;""="","",IFERROR(INDEX('الفواتير'!$G$6:$G$1005,MATCH(B394&amp;"",'الفواتير'!$A$6:$A$1005,0))&amp;"","فاتورة غير موجودة"))</f>
        <v/>
      </c>
      <c r="G394" s="6">
        <f>IF(B394&amp;""="","",IFERROR(INDEX('الفواتير'!$H$6:$H$1005,MATCH(B394&amp;"",'الفواتير'!$A$6:$A$1005,0))&amp;"","فاتورة غير موجودة"))</f>
        <v/>
      </c>
    </row>
    <row r="395">
      <c r="A395" s="13" t="n"/>
      <c r="B395" s="5" t="n"/>
      <c r="C395" s="16" t="n"/>
      <c r="D395" s="5" t="n"/>
      <c r="E395" s="5" t="n"/>
      <c r="F395" s="6">
        <f>IF(B395&amp;""="","",IFERROR(INDEX('الفواتير'!$G$6:$G$1005,MATCH(B395&amp;"",'الفواتير'!$A$6:$A$1005,0))&amp;"","فاتورة غير موجودة"))</f>
        <v/>
      </c>
      <c r="G395" s="6">
        <f>IF(B395&amp;""="","",IFERROR(INDEX('الفواتير'!$H$6:$H$1005,MATCH(B395&amp;"",'الفواتير'!$A$6:$A$1005,0))&amp;"","فاتورة غير موجودة"))</f>
        <v/>
      </c>
    </row>
    <row r="396">
      <c r="A396" s="13" t="n"/>
      <c r="B396" s="5" t="n"/>
      <c r="C396" s="16" t="n"/>
      <c r="D396" s="5" t="n"/>
      <c r="E396" s="5" t="n"/>
      <c r="F396" s="6">
        <f>IF(B396&amp;""="","",IFERROR(INDEX('الفواتير'!$G$6:$G$1005,MATCH(B396&amp;"",'الفواتير'!$A$6:$A$1005,0))&amp;"","فاتورة غير موجودة"))</f>
        <v/>
      </c>
      <c r="G396" s="6">
        <f>IF(B396&amp;""="","",IFERROR(INDEX('الفواتير'!$H$6:$H$1005,MATCH(B396&amp;"",'الفواتير'!$A$6:$A$1005,0))&amp;"","فاتورة غير موجودة"))</f>
        <v/>
      </c>
    </row>
    <row r="397">
      <c r="A397" s="13" t="n"/>
      <c r="B397" s="5" t="n"/>
      <c r="C397" s="16" t="n"/>
      <c r="D397" s="5" t="n"/>
      <c r="E397" s="5" t="n"/>
      <c r="F397" s="6">
        <f>IF(B397&amp;""="","",IFERROR(INDEX('الفواتير'!$G$6:$G$1005,MATCH(B397&amp;"",'الفواتير'!$A$6:$A$1005,0))&amp;"","فاتورة غير موجودة"))</f>
        <v/>
      </c>
      <c r="G397" s="6">
        <f>IF(B397&amp;""="","",IFERROR(INDEX('الفواتير'!$H$6:$H$1005,MATCH(B397&amp;"",'الفواتير'!$A$6:$A$1005,0))&amp;"","فاتورة غير موجودة"))</f>
        <v/>
      </c>
    </row>
    <row r="398">
      <c r="A398" s="13" t="n"/>
      <c r="B398" s="5" t="n"/>
      <c r="C398" s="16" t="n"/>
      <c r="D398" s="5" t="n"/>
      <c r="E398" s="5" t="n"/>
      <c r="F398" s="6">
        <f>IF(B398&amp;""="","",IFERROR(INDEX('الفواتير'!$G$6:$G$1005,MATCH(B398&amp;"",'الفواتير'!$A$6:$A$1005,0))&amp;"","فاتورة غير موجودة"))</f>
        <v/>
      </c>
      <c r="G398" s="6">
        <f>IF(B398&amp;""="","",IFERROR(INDEX('الفواتير'!$H$6:$H$1005,MATCH(B398&amp;"",'الفواتير'!$A$6:$A$1005,0))&amp;"","فاتورة غير موجودة"))</f>
        <v/>
      </c>
    </row>
    <row r="399">
      <c r="A399" s="13" t="n"/>
      <c r="B399" s="5" t="n"/>
      <c r="C399" s="16" t="n"/>
      <c r="D399" s="5" t="n"/>
      <c r="E399" s="5" t="n"/>
      <c r="F399" s="6">
        <f>IF(B399&amp;""="","",IFERROR(INDEX('الفواتير'!$G$6:$G$1005,MATCH(B399&amp;"",'الفواتير'!$A$6:$A$1005,0))&amp;"","فاتورة غير موجودة"))</f>
        <v/>
      </c>
      <c r="G399" s="6">
        <f>IF(B399&amp;""="","",IFERROR(INDEX('الفواتير'!$H$6:$H$1005,MATCH(B399&amp;"",'الفواتير'!$A$6:$A$1005,0))&amp;"","فاتورة غير موجودة"))</f>
        <v/>
      </c>
    </row>
    <row r="400">
      <c r="A400" s="13" t="n"/>
      <c r="B400" s="5" t="n"/>
      <c r="C400" s="16" t="n"/>
      <c r="D400" s="5" t="n"/>
      <c r="E400" s="5" t="n"/>
      <c r="F400" s="6">
        <f>IF(B400&amp;""="","",IFERROR(INDEX('الفواتير'!$G$6:$G$1005,MATCH(B400&amp;"",'الفواتير'!$A$6:$A$1005,0))&amp;"","فاتورة غير موجودة"))</f>
        <v/>
      </c>
      <c r="G400" s="6">
        <f>IF(B400&amp;""="","",IFERROR(INDEX('الفواتير'!$H$6:$H$1005,MATCH(B400&amp;"",'الفواتير'!$A$6:$A$1005,0))&amp;"","فاتورة غير موجودة"))</f>
        <v/>
      </c>
    </row>
    <row r="401">
      <c r="A401" s="13" t="n"/>
      <c r="B401" s="5" t="n"/>
      <c r="C401" s="16" t="n"/>
      <c r="D401" s="5" t="n"/>
      <c r="E401" s="5" t="n"/>
      <c r="F401" s="6">
        <f>IF(B401&amp;""="","",IFERROR(INDEX('الفواتير'!$G$6:$G$1005,MATCH(B401&amp;"",'الفواتير'!$A$6:$A$1005,0))&amp;"","فاتورة غير موجودة"))</f>
        <v/>
      </c>
      <c r="G401" s="6">
        <f>IF(B401&amp;""="","",IFERROR(INDEX('الفواتير'!$H$6:$H$1005,MATCH(B401&amp;"",'الفواتير'!$A$6:$A$1005,0))&amp;"","فاتورة غير موجودة"))</f>
        <v/>
      </c>
    </row>
    <row r="402">
      <c r="A402" s="13" t="n"/>
      <c r="B402" s="5" t="n"/>
      <c r="C402" s="16" t="n"/>
      <c r="D402" s="5" t="n"/>
      <c r="E402" s="5" t="n"/>
      <c r="F402" s="6">
        <f>IF(B402&amp;""="","",IFERROR(INDEX('الفواتير'!$G$6:$G$1005,MATCH(B402&amp;"",'الفواتير'!$A$6:$A$1005,0))&amp;"","فاتورة غير موجودة"))</f>
        <v/>
      </c>
      <c r="G402" s="6">
        <f>IF(B402&amp;""="","",IFERROR(INDEX('الفواتير'!$H$6:$H$1005,MATCH(B402&amp;"",'الفواتير'!$A$6:$A$1005,0))&amp;"","فاتورة غير موجودة"))</f>
        <v/>
      </c>
    </row>
    <row r="403">
      <c r="A403" s="13" t="n"/>
      <c r="B403" s="5" t="n"/>
      <c r="C403" s="16" t="n"/>
      <c r="D403" s="5" t="n"/>
      <c r="E403" s="5" t="n"/>
      <c r="F403" s="6">
        <f>IF(B403&amp;""="","",IFERROR(INDEX('الفواتير'!$G$6:$G$1005,MATCH(B403&amp;"",'الفواتير'!$A$6:$A$1005,0))&amp;"","فاتورة غير موجودة"))</f>
        <v/>
      </c>
      <c r="G403" s="6">
        <f>IF(B403&amp;""="","",IFERROR(INDEX('الفواتير'!$H$6:$H$1005,MATCH(B403&amp;"",'الفواتير'!$A$6:$A$1005,0))&amp;"","فاتورة غير موجودة"))</f>
        <v/>
      </c>
    </row>
    <row r="404">
      <c r="A404" s="13" t="n"/>
      <c r="B404" s="5" t="n"/>
      <c r="C404" s="16" t="n"/>
      <c r="D404" s="5" t="n"/>
      <c r="E404" s="5" t="n"/>
      <c r="F404" s="6">
        <f>IF(B404&amp;""="","",IFERROR(INDEX('الفواتير'!$G$6:$G$1005,MATCH(B404&amp;"",'الفواتير'!$A$6:$A$1005,0))&amp;"","فاتورة غير موجودة"))</f>
        <v/>
      </c>
      <c r="G404" s="6">
        <f>IF(B404&amp;""="","",IFERROR(INDEX('الفواتير'!$H$6:$H$1005,MATCH(B404&amp;"",'الفواتير'!$A$6:$A$1005,0))&amp;"","فاتورة غير موجودة"))</f>
        <v/>
      </c>
    </row>
    <row r="405">
      <c r="A405" s="13" t="n"/>
      <c r="B405" s="5" t="n"/>
      <c r="C405" s="16" t="n"/>
      <c r="D405" s="5" t="n"/>
      <c r="E405" s="5" t="n"/>
      <c r="F405" s="6">
        <f>IF(B405&amp;""="","",IFERROR(INDEX('الفواتير'!$G$6:$G$1005,MATCH(B405&amp;"",'الفواتير'!$A$6:$A$1005,0))&amp;"","فاتورة غير موجودة"))</f>
        <v/>
      </c>
      <c r="G405" s="6">
        <f>IF(B405&amp;""="","",IFERROR(INDEX('الفواتير'!$H$6:$H$1005,MATCH(B405&amp;"",'الفواتير'!$A$6:$A$1005,0))&amp;"","فاتورة غير موجودة"))</f>
        <v/>
      </c>
    </row>
    <row r="406">
      <c r="A406" s="13" t="n"/>
      <c r="B406" s="5" t="n"/>
      <c r="C406" s="16" t="n"/>
      <c r="D406" s="5" t="n"/>
      <c r="E406" s="5" t="n"/>
      <c r="F406" s="6">
        <f>IF(B406&amp;""="","",IFERROR(INDEX('الفواتير'!$G$6:$G$1005,MATCH(B406&amp;"",'الفواتير'!$A$6:$A$1005,0))&amp;"","فاتورة غير موجودة"))</f>
        <v/>
      </c>
      <c r="G406" s="6">
        <f>IF(B406&amp;""="","",IFERROR(INDEX('الفواتير'!$H$6:$H$1005,MATCH(B406&amp;"",'الفواتير'!$A$6:$A$1005,0))&amp;"","فاتورة غير موجودة"))</f>
        <v/>
      </c>
    </row>
    <row r="407">
      <c r="A407" s="13" t="n"/>
      <c r="B407" s="5" t="n"/>
      <c r="C407" s="16" t="n"/>
      <c r="D407" s="5" t="n"/>
      <c r="E407" s="5" t="n"/>
      <c r="F407" s="6">
        <f>IF(B407&amp;""="","",IFERROR(INDEX('الفواتير'!$G$6:$G$1005,MATCH(B407&amp;"",'الفواتير'!$A$6:$A$1005,0))&amp;"","فاتورة غير موجودة"))</f>
        <v/>
      </c>
      <c r="G407" s="6">
        <f>IF(B407&amp;""="","",IFERROR(INDEX('الفواتير'!$H$6:$H$1005,MATCH(B407&amp;"",'الفواتير'!$A$6:$A$1005,0))&amp;"","فاتورة غير موجودة"))</f>
        <v/>
      </c>
    </row>
    <row r="408">
      <c r="A408" s="13" t="n"/>
      <c r="B408" s="5" t="n"/>
      <c r="C408" s="16" t="n"/>
      <c r="D408" s="5" t="n"/>
      <c r="E408" s="5" t="n"/>
      <c r="F408" s="6">
        <f>IF(B408&amp;""="","",IFERROR(INDEX('الفواتير'!$G$6:$G$1005,MATCH(B408&amp;"",'الفواتير'!$A$6:$A$1005,0))&amp;"","فاتورة غير موجودة"))</f>
        <v/>
      </c>
      <c r="G408" s="6">
        <f>IF(B408&amp;""="","",IFERROR(INDEX('الفواتير'!$H$6:$H$1005,MATCH(B408&amp;"",'الفواتير'!$A$6:$A$1005,0))&amp;"","فاتورة غير موجودة"))</f>
        <v/>
      </c>
    </row>
    <row r="409">
      <c r="A409" s="13" t="n"/>
      <c r="B409" s="5" t="n"/>
      <c r="C409" s="16" t="n"/>
      <c r="D409" s="5" t="n"/>
      <c r="E409" s="5" t="n"/>
      <c r="F409" s="6">
        <f>IF(B409&amp;""="","",IFERROR(INDEX('الفواتير'!$G$6:$G$1005,MATCH(B409&amp;"",'الفواتير'!$A$6:$A$1005,0))&amp;"","فاتورة غير موجودة"))</f>
        <v/>
      </c>
      <c r="G409" s="6">
        <f>IF(B409&amp;""="","",IFERROR(INDEX('الفواتير'!$H$6:$H$1005,MATCH(B409&amp;"",'الفواتير'!$A$6:$A$1005,0))&amp;"","فاتورة غير موجودة"))</f>
        <v/>
      </c>
    </row>
    <row r="410">
      <c r="A410" s="13" t="n"/>
      <c r="B410" s="5" t="n"/>
      <c r="C410" s="16" t="n"/>
      <c r="D410" s="5" t="n"/>
      <c r="E410" s="5" t="n"/>
      <c r="F410" s="6">
        <f>IF(B410&amp;""="","",IFERROR(INDEX('الفواتير'!$G$6:$G$1005,MATCH(B410&amp;"",'الفواتير'!$A$6:$A$1005,0))&amp;"","فاتورة غير موجودة"))</f>
        <v/>
      </c>
      <c r="G410" s="6">
        <f>IF(B410&amp;""="","",IFERROR(INDEX('الفواتير'!$H$6:$H$1005,MATCH(B410&amp;"",'الفواتير'!$A$6:$A$1005,0))&amp;"","فاتورة غير موجودة"))</f>
        <v/>
      </c>
    </row>
    <row r="411">
      <c r="A411" s="13" t="n"/>
      <c r="B411" s="5" t="n"/>
      <c r="C411" s="16" t="n"/>
      <c r="D411" s="5" t="n"/>
      <c r="E411" s="5" t="n"/>
      <c r="F411" s="6">
        <f>IF(B411&amp;""="","",IFERROR(INDEX('الفواتير'!$G$6:$G$1005,MATCH(B411&amp;"",'الفواتير'!$A$6:$A$1005,0))&amp;"","فاتورة غير موجودة"))</f>
        <v/>
      </c>
      <c r="G411" s="6">
        <f>IF(B411&amp;""="","",IFERROR(INDEX('الفواتير'!$H$6:$H$1005,MATCH(B411&amp;"",'الفواتير'!$A$6:$A$1005,0))&amp;"","فاتورة غير موجودة"))</f>
        <v/>
      </c>
    </row>
    <row r="412">
      <c r="A412" s="13" t="n"/>
      <c r="B412" s="5" t="n"/>
      <c r="C412" s="16" t="n"/>
      <c r="D412" s="5" t="n"/>
      <c r="E412" s="5" t="n"/>
      <c r="F412" s="6">
        <f>IF(B412&amp;""="","",IFERROR(INDEX('الفواتير'!$G$6:$G$1005,MATCH(B412&amp;"",'الفواتير'!$A$6:$A$1005,0))&amp;"","فاتورة غير موجودة"))</f>
        <v/>
      </c>
      <c r="G412" s="6">
        <f>IF(B412&amp;""="","",IFERROR(INDEX('الفواتير'!$H$6:$H$1005,MATCH(B412&amp;"",'الفواتير'!$A$6:$A$1005,0))&amp;"","فاتورة غير موجودة"))</f>
        <v/>
      </c>
    </row>
    <row r="413">
      <c r="A413" s="13" t="n"/>
      <c r="B413" s="5" t="n"/>
      <c r="C413" s="16" t="n"/>
      <c r="D413" s="5" t="n"/>
      <c r="E413" s="5" t="n"/>
      <c r="F413" s="6">
        <f>IF(B413&amp;""="","",IFERROR(INDEX('الفواتير'!$G$6:$G$1005,MATCH(B413&amp;"",'الفواتير'!$A$6:$A$1005,0))&amp;"","فاتورة غير موجودة"))</f>
        <v/>
      </c>
      <c r="G413" s="6">
        <f>IF(B413&amp;""="","",IFERROR(INDEX('الفواتير'!$H$6:$H$1005,MATCH(B413&amp;"",'الفواتير'!$A$6:$A$1005,0))&amp;"","فاتورة غير موجودة"))</f>
        <v/>
      </c>
    </row>
    <row r="414">
      <c r="A414" s="13" t="n"/>
      <c r="B414" s="5" t="n"/>
      <c r="C414" s="16" t="n"/>
      <c r="D414" s="5" t="n"/>
      <c r="E414" s="5" t="n"/>
      <c r="F414" s="6">
        <f>IF(B414&amp;""="","",IFERROR(INDEX('الفواتير'!$G$6:$G$1005,MATCH(B414&amp;"",'الفواتير'!$A$6:$A$1005,0))&amp;"","فاتورة غير موجودة"))</f>
        <v/>
      </c>
      <c r="G414" s="6">
        <f>IF(B414&amp;""="","",IFERROR(INDEX('الفواتير'!$H$6:$H$1005,MATCH(B414&amp;"",'الفواتير'!$A$6:$A$1005,0))&amp;"","فاتورة غير موجودة"))</f>
        <v/>
      </c>
    </row>
    <row r="415">
      <c r="A415" s="13" t="n"/>
      <c r="B415" s="5" t="n"/>
      <c r="C415" s="16" t="n"/>
      <c r="D415" s="5" t="n"/>
      <c r="E415" s="5" t="n"/>
      <c r="F415" s="6">
        <f>IF(B415&amp;""="","",IFERROR(INDEX('الفواتير'!$G$6:$G$1005,MATCH(B415&amp;"",'الفواتير'!$A$6:$A$1005,0))&amp;"","فاتورة غير موجودة"))</f>
        <v/>
      </c>
      <c r="G415" s="6">
        <f>IF(B415&amp;""="","",IFERROR(INDEX('الفواتير'!$H$6:$H$1005,MATCH(B415&amp;"",'الفواتير'!$A$6:$A$1005,0))&amp;"","فاتورة غير موجودة"))</f>
        <v/>
      </c>
    </row>
    <row r="416">
      <c r="A416" s="13" t="n"/>
      <c r="B416" s="5" t="n"/>
      <c r="C416" s="16" t="n"/>
      <c r="D416" s="5" t="n"/>
      <c r="E416" s="5" t="n"/>
      <c r="F416" s="6">
        <f>IF(B416&amp;""="","",IFERROR(INDEX('الفواتير'!$G$6:$G$1005,MATCH(B416&amp;"",'الفواتير'!$A$6:$A$1005,0))&amp;"","فاتورة غير موجودة"))</f>
        <v/>
      </c>
      <c r="G416" s="6">
        <f>IF(B416&amp;""="","",IFERROR(INDEX('الفواتير'!$H$6:$H$1005,MATCH(B416&amp;"",'الفواتير'!$A$6:$A$1005,0))&amp;"","فاتورة غير موجودة"))</f>
        <v/>
      </c>
    </row>
    <row r="417">
      <c r="A417" s="13" t="n"/>
      <c r="B417" s="5" t="n"/>
      <c r="C417" s="16" t="n"/>
      <c r="D417" s="5" t="n"/>
      <c r="E417" s="5" t="n"/>
      <c r="F417" s="6">
        <f>IF(B417&amp;""="","",IFERROR(INDEX('الفواتير'!$G$6:$G$1005,MATCH(B417&amp;"",'الفواتير'!$A$6:$A$1005,0))&amp;"","فاتورة غير موجودة"))</f>
        <v/>
      </c>
      <c r="G417" s="6">
        <f>IF(B417&amp;""="","",IFERROR(INDEX('الفواتير'!$H$6:$H$1005,MATCH(B417&amp;"",'الفواتير'!$A$6:$A$1005,0))&amp;"","فاتورة غير موجودة"))</f>
        <v/>
      </c>
    </row>
    <row r="418">
      <c r="A418" s="13" t="n"/>
      <c r="B418" s="5" t="n"/>
      <c r="C418" s="16" t="n"/>
      <c r="D418" s="5" t="n"/>
      <c r="E418" s="5" t="n"/>
      <c r="F418" s="6">
        <f>IF(B418&amp;""="","",IFERROR(INDEX('الفواتير'!$G$6:$G$1005,MATCH(B418&amp;"",'الفواتير'!$A$6:$A$1005,0))&amp;"","فاتورة غير موجودة"))</f>
        <v/>
      </c>
      <c r="G418" s="6">
        <f>IF(B418&amp;""="","",IFERROR(INDEX('الفواتير'!$H$6:$H$1005,MATCH(B418&amp;"",'الفواتير'!$A$6:$A$1005,0))&amp;"","فاتورة غير موجودة"))</f>
        <v/>
      </c>
    </row>
    <row r="419">
      <c r="A419" s="13" t="n"/>
      <c r="B419" s="5" t="n"/>
      <c r="C419" s="16" t="n"/>
      <c r="D419" s="5" t="n"/>
      <c r="E419" s="5" t="n"/>
      <c r="F419" s="6">
        <f>IF(B419&amp;""="","",IFERROR(INDEX('الفواتير'!$G$6:$G$1005,MATCH(B419&amp;"",'الفواتير'!$A$6:$A$1005,0))&amp;"","فاتورة غير موجودة"))</f>
        <v/>
      </c>
      <c r="G419" s="6">
        <f>IF(B419&amp;""="","",IFERROR(INDEX('الفواتير'!$H$6:$H$1005,MATCH(B419&amp;"",'الفواتير'!$A$6:$A$1005,0))&amp;"","فاتورة غير موجودة"))</f>
        <v/>
      </c>
    </row>
    <row r="420">
      <c r="A420" s="13" t="n"/>
      <c r="B420" s="5" t="n"/>
      <c r="C420" s="16" t="n"/>
      <c r="D420" s="5" t="n"/>
      <c r="E420" s="5" t="n"/>
      <c r="F420" s="6">
        <f>IF(B420&amp;""="","",IFERROR(INDEX('الفواتير'!$G$6:$G$1005,MATCH(B420&amp;"",'الفواتير'!$A$6:$A$1005,0))&amp;"","فاتورة غير موجودة"))</f>
        <v/>
      </c>
      <c r="G420" s="6">
        <f>IF(B420&amp;""="","",IFERROR(INDEX('الفواتير'!$H$6:$H$1005,MATCH(B420&amp;"",'الفواتير'!$A$6:$A$1005,0))&amp;"","فاتورة غير موجودة"))</f>
        <v/>
      </c>
    </row>
    <row r="421">
      <c r="A421" s="13" t="n"/>
      <c r="B421" s="5" t="n"/>
      <c r="C421" s="16" t="n"/>
      <c r="D421" s="5" t="n"/>
      <c r="E421" s="5" t="n"/>
      <c r="F421" s="6">
        <f>IF(B421&amp;""="","",IFERROR(INDEX('الفواتير'!$G$6:$G$1005,MATCH(B421&amp;"",'الفواتير'!$A$6:$A$1005,0))&amp;"","فاتورة غير موجودة"))</f>
        <v/>
      </c>
      <c r="G421" s="6">
        <f>IF(B421&amp;""="","",IFERROR(INDEX('الفواتير'!$H$6:$H$1005,MATCH(B421&amp;"",'الفواتير'!$A$6:$A$1005,0))&amp;"","فاتورة غير موجودة"))</f>
        <v/>
      </c>
    </row>
    <row r="422">
      <c r="A422" s="13" t="n"/>
      <c r="B422" s="5" t="n"/>
      <c r="C422" s="16" t="n"/>
      <c r="D422" s="5" t="n"/>
      <c r="E422" s="5" t="n"/>
      <c r="F422" s="6">
        <f>IF(B422&amp;""="","",IFERROR(INDEX('الفواتير'!$G$6:$G$1005,MATCH(B422&amp;"",'الفواتير'!$A$6:$A$1005,0))&amp;"","فاتورة غير موجودة"))</f>
        <v/>
      </c>
      <c r="G422" s="6">
        <f>IF(B422&amp;""="","",IFERROR(INDEX('الفواتير'!$H$6:$H$1005,MATCH(B422&amp;"",'الفواتير'!$A$6:$A$1005,0))&amp;"","فاتورة غير موجودة"))</f>
        <v/>
      </c>
    </row>
    <row r="423">
      <c r="A423" s="13" t="n"/>
      <c r="B423" s="5" t="n"/>
      <c r="C423" s="16" t="n"/>
      <c r="D423" s="5" t="n"/>
      <c r="E423" s="5" t="n"/>
      <c r="F423" s="6">
        <f>IF(B423&amp;""="","",IFERROR(INDEX('الفواتير'!$G$6:$G$1005,MATCH(B423&amp;"",'الفواتير'!$A$6:$A$1005,0))&amp;"","فاتورة غير موجودة"))</f>
        <v/>
      </c>
      <c r="G423" s="6">
        <f>IF(B423&amp;""="","",IFERROR(INDEX('الفواتير'!$H$6:$H$1005,MATCH(B423&amp;"",'الفواتير'!$A$6:$A$1005,0))&amp;"","فاتورة غير موجودة"))</f>
        <v/>
      </c>
    </row>
    <row r="424">
      <c r="A424" s="13" t="n"/>
      <c r="B424" s="5" t="n"/>
      <c r="C424" s="16" t="n"/>
      <c r="D424" s="5" t="n"/>
      <c r="E424" s="5" t="n"/>
      <c r="F424" s="6">
        <f>IF(B424&amp;""="","",IFERROR(INDEX('الفواتير'!$G$6:$G$1005,MATCH(B424&amp;"",'الفواتير'!$A$6:$A$1005,0))&amp;"","فاتورة غير موجودة"))</f>
        <v/>
      </c>
      <c r="G424" s="6">
        <f>IF(B424&amp;""="","",IFERROR(INDEX('الفواتير'!$H$6:$H$1005,MATCH(B424&amp;"",'الفواتير'!$A$6:$A$1005,0))&amp;"","فاتورة غير موجودة"))</f>
        <v/>
      </c>
    </row>
    <row r="425">
      <c r="A425" s="13" t="n"/>
      <c r="B425" s="5" t="n"/>
      <c r="C425" s="16" t="n"/>
      <c r="D425" s="5" t="n"/>
      <c r="E425" s="5" t="n"/>
      <c r="F425" s="6">
        <f>IF(B425&amp;""="","",IFERROR(INDEX('الفواتير'!$G$6:$G$1005,MATCH(B425&amp;"",'الفواتير'!$A$6:$A$1005,0))&amp;"","فاتورة غير موجودة"))</f>
        <v/>
      </c>
      <c r="G425" s="6">
        <f>IF(B425&amp;""="","",IFERROR(INDEX('الفواتير'!$H$6:$H$1005,MATCH(B425&amp;"",'الفواتير'!$A$6:$A$1005,0))&amp;"","فاتورة غير موجودة"))</f>
        <v/>
      </c>
    </row>
    <row r="426">
      <c r="A426" s="13" t="n"/>
      <c r="B426" s="5" t="n"/>
      <c r="C426" s="16" t="n"/>
      <c r="D426" s="5" t="n"/>
      <c r="E426" s="5" t="n"/>
      <c r="F426" s="6">
        <f>IF(B426&amp;""="","",IFERROR(INDEX('الفواتير'!$G$6:$G$1005,MATCH(B426&amp;"",'الفواتير'!$A$6:$A$1005,0))&amp;"","فاتورة غير موجودة"))</f>
        <v/>
      </c>
      <c r="G426" s="6">
        <f>IF(B426&amp;""="","",IFERROR(INDEX('الفواتير'!$H$6:$H$1005,MATCH(B426&amp;"",'الفواتير'!$A$6:$A$1005,0))&amp;"","فاتورة غير موجودة"))</f>
        <v/>
      </c>
    </row>
    <row r="427">
      <c r="A427" s="13" t="n"/>
      <c r="B427" s="5" t="n"/>
      <c r="C427" s="16" t="n"/>
      <c r="D427" s="5" t="n"/>
      <c r="E427" s="5" t="n"/>
      <c r="F427" s="6">
        <f>IF(B427&amp;""="","",IFERROR(INDEX('الفواتير'!$G$6:$G$1005,MATCH(B427&amp;"",'الفواتير'!$A$6:$A$1005,0))&amp;"","فاتورة غير موجودة"))</f>
        <v/>
      </c>
      <c r="G427" s="6">
        <f>IF(B427&amp;""="","",IFERROR(INDEX('الفواتير'!$H$6:$H$1005,MATCH(B427&amp;"",'الفواتير'!$A$6:$A$1005,0))&amp;"","فاتورة غير موجودة"))</f>
        <v/>
      </c>
    </row>
    <row r="428">
      <c r="A428" s="13" t="n"/>
      <c r="B428" s="5" t="n"/>
      <c r="C428" s="16" t="n"/>
      <c r="D428" s="5" t="n"/>
      <c r="E428" s="5" t="n"/>
      <c r="F428" s="6">
        <f>IF(B428&amp;""="","",IFERROR(INDEX('الفواتير'!$G$6:$G$1005,MATCH(B428&amp;"",'الفواتير'!$A$6:$A$1005,0))&amp;"","فاتورة غير موجودة"))</f>
        <v/>
      </c>
      <c r="G428" s="6">
        <f>IF(B428&amp;""="","",IFERROR(INDEX('الفواتير'!$H$6:$H$1005,MATCH(B428&amp;"",'الفواتير'!$A$6:$A$1005,0))&amp;"","فاتورة غير موجودة"))</f>
        <v/>
      </c>
    </row>
    <row r="429">
      <c r="A429" s="13" t="n"/>
      <c r="B429" s="5" t="n"/>
      <c r="C429" s="16" t="n"/>
      <c r="D429" s="5" t="n"/>
      <c r="E429" s="5" t="n"/>
      <c r="F429" s="6">
        <f>IF(B429&amp;""="","",IFERROR(INDEX('الفواتير'!$G$6:$G$1005,MATCH(B429&amp;"",'الفواتير'!$A$6:$A$1005,0))&amp;"","فاتورة غير موجودة"))</f>
        <v/>
      </c>
      <c r="G429" s="6">
        <f>IF(B429&amp;""="","",IFERROR(INDEX('الفواتير'!$H$6:$H$1005,MATCH(B429&amp;"",'الفواتير'!$A$6:$A$1005,0))&amp;"","فاتورة غير موجودة"))</f>
        <v/>
      </c>
    </row>
    <row r="430">
      <c r="A430" s="13" t="n"/>
      <c r="B430" s="5" t="n"/>
      <c r="C430" s="16" t="n"/>
      <c r="D430" s="5" t="n"/>
      <c r="E430" s="5" t="n"/>
      <c r="F430" s="6">
        <f>IF(B430&amp;""="","",IFERROR(INDEX('الفواتير'!$G$6:$G$1005,MATCH(B430&amp;"",'الفواتير'!$A$6:$A$1005,0))&amp;"","فاتورة غير موجودة"))</f>
        <v/>
      </c>
      <c r="G430" s="6">
        <f>IF(B430&amp;""="","",IFERROR(INDEX('الفواتير'!$H$6:$H$1005,MATCH(B430&amp;"",'الفواتير'!$A$6:$A$1005,0))&amp;"","فاتورة غير موجودة"))</f>
        <v/>
      </c>
    </row>
    <row r="431">
      <c r="A431" s="13" t="n"/>
      <c r="B431" s="5" t="n"/>
      <c r="C431" s="16" t="n"/>
      <c r="D431" s="5" t="n"/>
      <c r="E431" s="5" t="n"/>
      <c r="F431" s="6">
        <f>IF(B431&amp;""="","",IFERROR(INDEX('الفواتير'!$G$6:$G$1005,MATCH(B431&amp;"",'الفواتير'!$A$6:$A$1005,0))&amp;"","فاتورة غير موجودة"))</f>
        <v/>
      </c>
      <c r="G431" s="6">
        <f>IF(B431&amp;""="","",IFERROR(INDEX('الفواتير'!$H$6:$H$1005,MATCH(B431&amp;"",'الفواتير'!$A$6:$A$1005,0))&amp;"","فاتورة غير موجودة"))</f>
        <v/>
      </c>
    </row>
    <row r="432">
      <c r="A432" s="13" t="n"/>
      <c r="B432" s="5" t="n"/>
      <c r="C432" s="16" t="n"/>
      <c r="D432" s="5" t="n"/>
      <c r="E432" s="5" t="n"/>
      <c r="F432" s="6">
        <f>IF(B432&amp;""="","",IFERROR(INDEX('الفواتير'!$G$6:$G$1005,MATCH(B432&amp;"",'الفواتير'!$A$6:$A$1005,0))&amp;"","فاتورة غير موجودة"))</f>
        <v/>
      </c>
      <c r="G432" s="6">
        <f>IF(B432&amp;""="","",IFERROR(INDEX('الفواتير'!$H$6:$H$1005,MATCH(B432&amp;"",'الفواتير'!$A$6:$A$1005,0))&amp;"","فاتورة غير موجودة"))</f>
        <v/>
      </c>
    </row>
    <row r="433">
      <c r="A433" s="13" t="n"/>
      <c r="B433" s="5" t="n"/>
      <c r="C433" s="16" t="n"/>
      <c r="D433" s="5" t="n"/>
      <c r="E433" s="5" t="n"/>
      <c r="F433" s="6">
        <f>IF(B433&amp;""="","",IFERROR(INDEX('الفواتير'!$G$6:$G$1005,MATCH(B433&amp;"",'الفواتير'!$A$6:$A$1005,0))&amp;"","فاتورة غير موجودة"))</f>
        <v/>
      </c>
      <c r="G433" s="6">
        <f>IF(B433&amp;""="","",IFERROR(INDEX('الفواتير'!$H$6:$H$1005,MATCH(B433&amp;"",'الفواتير'!$A$6:$A$1005,0))&amp;"","فاتورة غير موجودة"))</f>
        <v/>
      </c>
    </row>
    <row r="434">
      <c r="A434" s="13" t="n"/>
      <c r="B434" s="5" t="n"/>
      <c r="C434" s="16" t="n"/>
      <c r="D434" s="5" t="n"/>
      <c r="E434" s="5" t="n"/>
      <c r="F434" s="6">
        <f>IF(B434&amp;""="","",IFERROR(INDEX('الفواتير'!$G$6:$G$1005,MATCH(B434&amp;"",'الفواتير'!$A$6:$A$1005,0))&amp;"","فاتورة غير موجودة"))</f>
        <v/>
      </c>
      <c r="G434" s="6">
        <f>IF(B434&amp;""="","",IFERROR(INDEX('الفواتير'!$H$6:$H$1005,MATCH(B434&amp;"",'الفواتير'!$A$6:$A$1005,0))&amp;"","فاتورة غير موجودة"))</f>
        <v/>
      </c>
    </row>
    <row r="435">
      <c r="A435" s="13" t="n"/>
      <c r="B435" s="5" t="n"/>
      <c r="C435" s="16" t="n"/>
      <c r="D435" s="5" t="n"/>
      <c r="E435" s="5" t="n"/>
      <c r="F435" s="6">
        <f>IF(B435&amp;""="","",IFERROR(INDEX('الفواتير'!$G$6:$G$1005,MATCH(B435&amp;"",'الفواتير'!$A$6:$A$1005,0))&amp;"","فاتورة غير موجودة"))</f>
        <v/>
      </c>
      <c r="G435" s="6">
        <f>IF(B435&amp;""="","",IFERROR(INDEX('الفواتير'!$H$6:$H$1005,MATCH(B435&amp;"",'الفواتير'!$A$6:$A$1005,0))&amp;"","فاتورة غير موجودة"))</f>
        <v/>
      </c>
    </row>
    <row r="436">
      <c r="A436" s="13" t="n"/>
      <c r="B436" s="5" t="n"/>
      <c r="C436" s="16" t="n"/>
      <c r="D436" s="5" t="n"/>
      <c r="E436" s="5" t="n"/>
      <c r="F436" s="6">
        <f>IF(B436&amp;""="","",IFERROR(INDEX('الفواتير'!$G$6:$G$1005,MATCH(B436&amp;"",'الفواتير'!$A$6:$A$1005,0))&amp;"","فاتورة غير موجودة"))</f>
        <v/>
      </c>
      <c r="G436" s="6">
        <f>IF(B436&amp;""="","",IFERROR(INDEX('الفواتير'!$H$6:$H$1005,MATCH(B436&amp;"",'الفواتير'!$A$6:$A$1005,0))&amp;"","فاتورة غير موجودة"))</f>
        <v/>
      </c>
    </row>
    <row r="437">
      <c r="A437" s="13" t="n"/>
      <c r="B437" s="5" t="n"/>
      <c r="C437" s="16" t="n"/>
      <c r="D437" s="5" t="n"/>
      <c r="E437" s="5" t="n"/>
      <c r="F437" s="6">
        <f>IF(B437&amp;""="","",IFERROR(INDEX('الفواتير'!$G$6:$G$1005,MATCH(B437&amp;"",'الفواتير'!$A$6:$A$1005,0))&amp;"","فاتورة غير موجودة"))</f>
        <v/>
      </c>
      <c r="G437" s="6">
        <f>IF(B437&amp;""="","",IFERROR(INDEX('الفواتير'!$H$6:$H$1005,MATCH(B437&amp;"",'الفواتير'!$A$6:$A$1005,0))&amp;"","فاتورة غير موجودة"))</f>
        <v/>
      </c>
    </row>
    <row r="438">
      <c r="A438" s="13" t="n"/>
      <c r="B438" s="5" t="n"/>
      <c r="C438" s="16" t="n"/>
      <c r="D438" s="5" t="n"/>
      <c r="E438" s="5" t="n"/>
      <c r="F438" s="6">
        <f>IF(B438&amp;""="","",IFERROR(INDEX('الفواتير'!$G$6:$G$1005,MATCH(B438&amp;"",'الفواتير'!$A$6:$A$1005,0))&amp;"","فاتورة غير موجودة"))</f>
        <v/>
      </c>
      <c r="G438" s="6">
        <f>IF(B438&amp;""="","",IFERROR(INDEX('الفواتير'!$H$6:$H$1005,MATCH(B438&amp;"",'الفواتير'!$A$6:$A$1005,0))&amp;"","فاتورة غير موجودة"))</f>
        <v/>
      </c>
    </row>
    <row r="439">
      <c r="A439" s="13" t="n"/>
      <c r="B439" s="5" t="n"/>
      <c r="C439" s="16" t="n"/>
      <c r="D439" s="5" t="n"/>
      <c r="E439" s="5" t="n"/>
      <c r="F439" s="6">
        <f>IF(B439&amp;""="","",IFERROR(INDEX('الفواتير'!$G$6:$G$1005,MATCH(B439&amp;"",'الفواتير'!$A$6:$A$1005,0))&amp;"","فاتورة غير موجودة"))</f>
        <v/>
      </c>
      <c r="G439" s="6">
        <f>IF(B439&amp;""="","",IFERROR(INDEX('الفواتير'!$H$6:$H$1005,MATCH(B439&amp;"",'الفواتير'!$A$6:$A$1005,0))&amp;"","فاتورة غير موجودة"))</f>
        <v/>
      </c>
    </row>
    <row r="440">
      <c r="A440" s="13" t="n"/>
      <c r="B440" s="5" t="n"/>
      <c r="C440" s="16" t="n"/>
      <c r="D440" s="5" t="n"/>
      <c r="E440" s="5" t="n"/>
      <c r="F440" s="6">
        <f>IF(B440&amp;""="","",IFERROR(INDEX('الفواتير'!$G$6:$G$1005,MATCH(B440&amp;"",'الفواتير'!$A$6:$A$1005,0))&amp;"","فاتورة غير موجودة"))</f>
        <v/>
      </c>
      <c r="G440" s="6">
        <f>IF(B440&amp;""="","",IFERROR(INDEX('الفواتير'!$H$6:$H$1005,MATCH(B440&amp;"",'الفواتير'!$A$6:$A$1005,0))&amp;"","فاتورة غير موجودة"))</f>
        <v/>
      </c>
    </row>
    <row r="441">
      <c r="A441" s="13" t="n"/>
      <c r="B441" s="5" t="n"/>
      <c r="C441" s="16" t="n"/>
      <c r="D441" s="5" t="n"/>
      <c r="E441" s="5" t="n"/>
      <c r="F441" s="6">
        <f>IF(B441&amp;""="","",IFERROR(INDEX('الفواتير'!$G$6:$G$1005,MATCH(B441&amp;"",'الفواتير'!$A$6:$A$1005,0))&amp;"","فاتورة غير موجودة"))</f>
        <v/>
      </c>
      <c r="G441" s="6">
        <f>IF(B441&amp;""="","",IFERROR(INDEX('الفواتير'!$H$6:$H$1005,MATCH(B441&amp;"",'الفواتير'!$A$6:$A$1005,0))&amp;"","فاتورة غير موجودة"))</f>
        <v/>
      </c>
    </row>
    <row r="442">
      <c r="A442" s="13" t="n"/>
      <c r="B442" s="5" t="n"/>
      <c r="C442" s="16" t="n"/>
      <c r="D442" s="5" t="n"/>
      <c r="E442" s="5" t="n"/>
      <c r="F442" s="6">
        <f>IF(B442&amp;""="","",IFERROR(INDEX('الفواتير'!$G$6:$G$1005,MATCH(B442&amp;"",'الفواتير'!$A$6:$A$1005,0))&amp;"","فاتورة غير موجودة"))</f>
        <v/>
      </c>
      <c r="G442" s="6">
        <f>IF(B442&amp;""="","",IFERROR(INDEX('الفواتير'!$H$6:$H$1005,MATCH(B442&amp;"",'الفواتير'!$A$6:$A$1005,0))&amp;"","فاتورة غير موجودة"))</f>
        <v/>
      </c>
    </row>
    <row r="443">
      <c r="A443" s="13" t="n"/>
      <c r="B443" s="5" t="n"/>
      <c r="C443" s="16" t="n"/>
      <c r="D443" s="5" t="n"/>
      <c r="E443" s="5" t="n"/>
      <c r="F443" s="6">
        <f>IF(B443&amp;""="","",IFERROR(INDEX('الفواتير'!$G$6:$G$1005,MATCH(B443&amp;"",'الفواتير'!$A$6:$A$1005,0))&amp;"","فاتورة غير موجودة"))</f>
        <v/>
      </c>
      <c r="G443" s="6">
        <f>IF(B443&amp;""="","",IFERROR(INDEX('الفواتير'!$H$6:$H$1005,MATCH(B443&amp;"",'الفواتير'!$A$6:$A$1005,0))&amp;"","فاتورة غير موجودة"))</f>
        <v/>
      </c>
    </row>
    <row r="444">
      <c r="A444" s="13" t="n"/>
      <c r="B444" s="5" t="n"/>
      <c r="C444" s="16" t="n"/>
      <c r="D444" s="5" t="n"/>
      <c r="E444" s="5" t="n"/>
      <c r="F444" s="6">
        <f>IF(B444&amp;""="","",IFERROR(INDEX('الفواتير'!$G$6:$G$1005,MATCH(B444&amp;"",'الفواتير'!$A$6:$A$1005,0))&amp;"","فاتورة غير موجودة"))</f>
        <v/>
      </c>
      <c r="G444" s="6">
        <f>IF(B444&amp;""="","",IFERROR(INDEX('الفواتير'!$H$6:$H$1005,MATCH(B444&amp;"",'الفواتير'!$A$6:$A$1005,0))&amp;"","فاتورة غير موجودة"))</f>
        <v/>
      </c>
    </row>
    <row r="445">
      <c r="A445" s="13" t="n"/>
      <c r="B445" s="5" t="n"/>
      <c r="C445" s="16" t="n"/>
      <c r="D445" s="5" t="n"/>
      <c r="E445" s="5" t="n"/>
      <c r="F445" s="6">
        <f>IF(B445&amp;""="","",IFERROR(INDEX('الفواتير'!$G$6:$G$1005,MATCH(B445&amp;"",'الفواتير'!$A$6:$A$1005,0))&amp;"","فاتورة غير موجودة"))</f>
        <v/>
      </c>
      <c r="G445" s="6">
        <f>IF(B445&amp;""="","",IFERROR(INDEX('الفواتير'!$H$6:$H$1005,MATCH(B445&amp;"",'الفواتير'!$A$6:$A$1005,0))&amp;"","فاتورة غير موجودة"))</f>
        <v/>
      </c>
    </row>
    <row r="446">
      <c r="A446" s="13" t="n"/>
      <c r="B446" s="5" t="n"/>
      <c r="C446" s="16" t="n"/>
      <c r="D446" s="5" t="n"/>
      <c r="E446" s="5" t="n"/>
      <c r="F446" s="6">
        <f>IF(B446&amp;""="","",IFERROR(INDEX('الفواتير'!$G$6:$G$1005,MATCH(B446&amp;"",'الفواتير'!$A$6:$A$1005,0))&amp;"","فاتورة غير موجودة"))</f>
        <v/>
      </c>
      <c r="G446" s="6">
        <f>IF(B446&amp;""="","",IFERROR(INDEX('الفواتير'!$H$6:$H$1005,MATCH(B446&amp;"",'الفواتير'!$A$6:$A$1005,0))&amp;"","فاتورة غير موجودة"))</f>
        <v/>
      </c>
    </row>
    <row r="447">
      <c r="A447" s="13" t="n"/>
      <c r="B447" s="5" t="n"/>
      <c r="C447" s="16" t="n"/>
      <c r="D447" s="5" t="n"/>
      <c r="E447" s="5" t="n"/>
      <c r="F447" s="6">
        <f>IF(B447&amp;""="","",IFERROR(INDEX('الفواتير'!$G$6:$G$1005,MATCH(B447&amp;"",'الفواتير'!$A$6:$A$1005,0))&amp;"","فاتورة غير موجودة"))</f>
        <v/>
      </c>
      <c r="G447" s="6">
        <f>IF(B447&amp;""="","",IFERROR(INDEX('الفواتير'!$H$6:$H$1005,MATCH(B447&amp;"",'الفواتير'!$A$6:$A$1005,0))&amp;"","فاتورة غير موجودة"))</f>
        <v/>
      </c>
    </row>
    <row r="448">
      <c r="A448" s="13" t="n"/>
      <c r="B448" s="5" t="n"/>
      <c r="C448" s="16" t="n"/>
      <c r="D448" s="5" t="n"/>
      <c r="E448" s="5" t="n"/>
      <c r="F448" s="6">
        <f>IF(B448&amp;""="","",IFERROR(INDEX('الفواتير'!$G$6:$G$1005,MATCH(B448&amp;"",'الفواتير'!$A$6:$A$1005,0))&amp;"","فاتورة غير موجودة"))</f>
        <v/>
      </c>
      <c r="G448" s="6">
        <f>IF(B448&amp;""="","",IFERROR(INDEX('الفواتير'!$H$6:$H$1005,MATCH(B448&amp;"",'الفواتير'!$A$6:$A$1005,0))&amp;"","فاتورة غير موجودة"))</f>
        <v/>
      </c>
    </row>
    <row r="449">
      <c r="A449" s="13" t="n"/>
      <c r="B449" s="5" t="n"/>
      <c r="C449" s="16" t="n"/>
      <c r="D449" s="5" t="n"/>
      <c r="E449" s="5" t="n"/>
      <c r="F449" s="6">
        <f>IF(B449&amp;""="","",IFERROR(INDEX('الفواتير'!$G$6:$G$1005,MATCH(B449&amp;"",'الفواتير'!$A$6:$A$1005,0))&amp;"","فاتورة غير موجودة"))</f>
        <v/>
      </c>
      <c r="G449" s="6">
        <f>IF(B449&amp;""="","",IFERROR(INDEX('الفواتير'!$H$6:$H$1005,MATCH(B449&amp;"",'الفواتير'!$A$6:$A$1005,0))&amp;"","فاتورة غير موجودة"))</f>
        <v/>
      </c>
    </row>
    <row r="450">
      <c r="A450" s="13" t="n"/>
      <c r="B450" s="5" t="n"/>
      <c r="C450" s="16" t="n"/>
      <c r="D450" s="5" t="n"/>
      <c r="E450" s="5" t="n"/>
      <c r="F450" s="6">
        <f>IF(B450&amp;""="","",IFERROR(INDEX('الفواتير'!$G$6:$G$1005,MATCH(B450&amp;"",'الفواتير'!$A$6:$A$1005,0))&amp;"","فاتورة غير موجودة"))</f>
        <v/>
      </c>
      <c r="G450" s="6">
        <f>IF(B450&amp;""="","",IFERROR(INDEX('الفواتير'!$H$6:$H$1005,MATCH(B450&amp;"",'الفواتير'!$A$6:$A$1005,0))&amp;"","فاتورة غير موجودة"))</f>
        <v/>
      </c>
    </row>
    <row r="451">
      <c r="A451" s="13" t="n"/>
      <c r="B451" s="5" t="n"/>
      <c r="C451" s="16" t="n"/>
      <c r="D451" s="5" t="n"/>
      <c r="E451" s="5" t="n"/>
      <c r="F451" s="6">
        <f>IF(B451&amp;""="","",IFERROR(INDEX('الفواتير'!$G$6:$G$1005,MATCH(B451&amp;"",'الفواتير'!$A$6:$A$1005,0))&amp;"","فاتورة غير موجودة"))</f>
        <v/>
      </c>
      <c r="G451" s="6">
        <f>IF(B451&amp;""="","",IFERROR(INDEX('الفواتير'!$H$6:$H$1005,MATCH(B451&amp;"",'الفواتير'!$A$6:$A$1005,0))&amp;"","فاتورة غير موجودة"))</f>
        <v/>
      </c>
    </row>
    <row r="452">
      <c r="A452" s="13" t="n"/>
      <c r="B452" s="5" t="n"/>
      <c r="C452" s="16" t="n"/>
      <c r="D452" s="5" t="n"/>
      <c r="E452" s="5" t="n"/>
      <c r="F452" s="6">
        <f>IF(B452&amp;""="","",IFERROR(INDEX('الفواتير'!$G$6:$G$1005,MATCH(B452&amp;"",'الفواتير'!$A$6:$A$1005,0))&amp;"","فاتورة غير موجودة"))</f>
        <v/>
      </c>
      <c r="G452" s="6">
        <f>IF(B452&amp;""="","",IFERROR(INDEX('الفواتير'!$H$6:$H$1005,MATCH(B452&amp;"",'الفواتير'!$A$6:$A$1005,0))&amp;"","فاتورة غير موجودة"))</f>
        <v/>
      </c>
    </row>
    <row r="453">
      <c r="A453" s="13" t="n"/>
      <c r="B453" s="5" t="n"/>
      <c r="C453" s="16" t="n"/>
      <c r="D453" s="5" t="n"/>
      <c r="E453" s="5" t="n"/>
      <c r="F453" s="6">
        <f>IF(B453&amp;""="","",IFERROR(INDEX('الفواتير'!$G$6:$G$1005,MATCH(B453&amp;"",'الفواتير'!$A$6:$A$1005,0))&amp;"","فاتورة غير موجودة"))</f>
        <v/>
      </c>
      <c r="G453" s="6">
        <f>IF(B453&amp;""="","",IFERROR(INDEX('الفواتير'!$H$6:$H$1005,MATCH(B453&amp;"",'الفواتير'!$A$6:$A$1005,0))&amp;"","فاتورة غير موجودة"))</f>
        <v/>
      </c>
    </row>
    <row r="454">
      <c r="A454" s="13" t="n"/>
      <c r="B454" s="5" t="n"/>
      <c r="C454" s="16" t="n"/>
      <c r="D454" s="5" t="n"/>
      <c r="E454" s="5" t="n"/>
      <c r="F454" s="6">
        <f>IF(B454&amp;""="","",IFERROR(INDEX('الفواتير'!$G$6:$G$1005,MATCH(B454&amp;"",'الفواتير'!$A$6:$A$1005,0))&amp;"","فاتورة غير موجودة"))</f>
        <v/>
      </c>
      <c r="G454" s="6">
        <f>IF(B454&amp;""="","",IFERROR(INDEX('الفواتير'!$H$6:$H$1005,MATCH(B454&amp;"",'الفواتير'!$A$6:$A$1005,0))&amp;"","فاتورة غير موجودة"))</f>
        <v/>
      </c>
    </row>
    <row r="455">
      <c r="A455" s="13" t="n"/>
      <c r="B455" s="5" t="n"/>
      <c r="C455" s="16" t="n"/>
      <c r="D455" s="5" t="n"/>
      <c r="E455" s="5" t="n"/>
      <c r="F455" s="6">
        <f>IF(B455&amp;""="","",IFERROR(INDEX('الفواتير'!$G$6:$G$1005,MATCH(B455&amp;"",'الفواتير'!$A$6:$A$1005,0))&amp;"","فاتورة غير موجودة"))</f>
        <v/>
      </c>
      <c r="G455" s="6">
        <f>IF(B455&amp;""="","",IFERROR(INDEX('الفواتير'!$H$6:$H$1005,MATCH(B455&amp;"",'الفواتير'!$A$6:$A$1005,0))&amp;"","فاتورة غير موجودة"))</f>
        <v/>
      </c>
    </row>
    <row r="456">
      <c r="A456" s="13" t="n"/>
      <c r="B456" s="5" t="n"/>
      <c r="C456" s="16" t="n"/>
      <c r="D456" s="5" t="n"/>
      <c r="E456" s="5" t="n"/>
      <c r="F456" s="6">
        <f>IF(B456&amp;""="","",IFERROR(INDEX('الفواتير'!$G$6:$G$1005,MATCH(B456&amp;"",'الفواتير'!$A$6:$A$1005,0))&amp;"","فاتورة غير موجودة"))</f>
        <v/>
      </c>
      <c r="G456" s="6">
        <f>IF(B456&amp;""="","",IFERROR(INDEX('الفواتير'!$H$6:$H$1005,MATCH(B456&amp;"",'الفواتير'!$A$6:$A$1005,0))&amp;"","فاتورة غير موجودة"))</f>
        <v/>
      </c>
    </row>
    <row r="457">
      <c r="A457" s="13" t="n"/>
      <c r="B457" s="5" t="n"/>
      <c r="C457" s="16" t="n"/>
      <c r="D457" s="5" t="n"/>
      <c r="E457" s="5" t="n"/>
      <c r="F457" s="6">
        <f>IF(B457&amp;""="","",IFERROR(INDEX('الفواتير'!$G$6:$G$1005,MATCH(B457&amp;"",'الفواتير'!$A$6:$A$1005,0))&amp;"","فاتورة غير موجودة"))</f>
        <v/>
      </c>
      <c r="G457" s="6">
        <f>IF(B457&amp;""="","",IFERROR(INDEX('الفواتير'!$H$6:$H$1005,MATCH(B457&amp;"",'الفواتير'!$A$6:$A$1005,0))&amp;"","فاتورة غير موجودة"))</f>
        <v/>
      </c>
    </row>
    <row r="458">
      <c r="A458" s="13" t="n"/>
      <c r="B458" s="5" t="n"/>
      <c r="C458" s="16" t="n"/>
      <c r="D458" s="5" t="n"/>
      <c r="E458" s="5" t="n"/>
      <c r="F458" s="6">
        <f>IF(B458&amp;""="","",IFERROR(INDEX('الفواتير'!$G$6:$G$1005,MATCH(B458&amp;"",'الفواتير'!$A$6:$A$1005,0))&amp;"","فاتورة غير موجودة"))</f>
        <v/>
      </c>
      <c r="G458" s="6">
        <f>IF(B458&amp;""="","",IFERROR(INDEX('الفواتير'!$H$6:$H$1005,MATCH(B458&amp;"",'الفواتير'!$A$6:$A$1005,0))&amp;"","فاتورة غير موجودة"))</f>
        <v/>
      </c>
    </row>
    <row r="459">
      <c r="A459" s="13" t="n"/>
      <c r="B459" s="5" t="n"/>
      <c r="C459" s="16" t="n"/>
      <c r="D459" s="5" t="n"/>
      <c r="E459" s="5" t="n"/>
      <c r="F459" s="6">
        <f>IF(B459&amp;""="","",IFERROR(INDEX('الفواتير'!$G$6:$G$1005,MATCH(B459&amp;"",'الفواتير'!$A$6:$A$1005,0))&amp;"","فاتورة غير موجودة"))</f>
        <v/>
      </c>
      <c r="G459" s="6">
        <f>IF(B459&amp;""="","",IFERROR(INDEX('الفواتير'!$H$6:$H$1005,MATCH(B459&amp;"",'الفواتير'!$A$6:$A$1005,0))&amp;"","فاتورة غير موجودة"))</f>
        <v/>
      </c>
    </row>
    <row r="460">
      <c r="A460" s="13" t="n"/>
      <c r="B460" s="5" t="n"/>
      <c r="C460" s="16" t="n"/>
      <c r="D460" s="5" t="n"/>
      <c r="E460" s="5" t="n"/>
      <c r="F460" s="6">
        <f>IF(B460&amp;""="","",IFERROR(INDEX('الفواتير'!$G$6:$G$1005,MATCH(B460&amp;"",'الفواتير'!$A$6:$A$1005,0))&amp;"","فاتورة غير موجودة"))</f>
        <v/>
      </c>
      <c r="G460" s="6">
        <f>IF(B460&amp;""="","",IFERROR(INDEX('الفواتير'!$H$6:$H$1005,MATCH(B460&amp;"",'الفواتير'!$A$6:$A$1005,0))&amp;"","فاتورة غير موجودة"))</f>
        <v/>
      </c>
    </row>
    <row r="461">
      <c r="A461" s="13" t="n"/>
      <c r="B461" s="5" t="n"/>
      <c r="C461" s="16" t="n"/>
      <c r="D461" s="5" t="n"/>
      <c r="E461" s="5" t="n"/>
      <c r="F461" s="6">
        <f>IF(B461&amp;""="","",IFERROR(INDEX('الفواتير'!$G$6:$G$1005,MATCH(B461&amp;"",'الفواتير'!$A$6:$A$1005,0))&amp;"","فاتورة غير موجودة"))</f>
        <v/>
      </c>
      <c r="G461" s="6">
        <f>IF(B461&amp;""="","",IFERROR(INDEX('الفواتير'!$H$6:$H$1005,MATCH(B461&amp;"",'الفواتير'!$A$6:$A$1005,0))&amp;"","فاتورة غير موجودة"))</f>
        <v/>
      </c>
    </row>
    <row r="462">
      <c r="A462" s="13" t="n"/>
      <c r="B462" s="5" t="n"/>
      <c r="C462" s="16" t="n"/>
      <c r="D462" s="5" t="n"/>
      <c r="E462" s="5" t="n"/>
      <c r="F462" s="6">
        <f>IF(B462&amp;""="","",IFERROR(INDEX('الفواتير'!$G$6:$G$1005,MATCH(B462&amp;"",'الفواتير'!$A$6:$A$1005,0))&amp;"","فاتورة غير موجودة"))</f>
        <v/>
      </c>
      <c r="G462" s="6">
        <f>IF(B462&amp;""="","",IFERROR(INDEX('الفواتير'!$H$6:$H$1005,MATCH(B462&amp;"",'الفواتير'!$A$6:$A$1005,0))&amp;"","فاتورة غير موجودة"))</f>
        <v/>
      </c>
    </row>
    <row r="463">
      <c r="A463" s="13" t="n"/>
      <c r="B463" s="5" t="n"/>
      <c r="C463" s="16" t="n"/>
      <c r="D463" s="5" t="n"/>
      <c r="E463" s="5" t="n"/>
      <c r="F463" s="6">
        <f>IF(B463&amp;""="","",IFERROR(INDEX('الفواتير'!$G$6:$G$1005,MATCH(B463&amp;"",'الفواتير'!$A$6:$A$1005,0))&amp;"","فاتورة غير موجودة"))</f>
        <v/>
      </c>
      <c r="G463" s="6">
        <f>IF(B463&amp;""="","",IFERROR(INDEX('الفواتير'!$H$6:$H$1005,MATCH(B463&amp;"",'الفواتير'!$A$6:$A$1005,0))&amp;"","فاتورة غير موجودة"))</f>
        <v/>
      </c>
    </row>
    <row r="464">
      <c r="A464" s="13" t="n"/>
      <c r="B464" s="5" t="n"/>
      <c r="C464" s="16" t="n"/>
      <c r="D464" s="5" t="n"/>
      <c r="E464" s="5" t="n"/>
      <c r="F464" s="6">
        <f>IF(B464&amp;""="","",IFERROR(INDEX('الفواتير'!$G$6:$G$1005,MATCH(B464&amp;"",'الفواتير'!$A$6:$A$1005,0))&amp;"","فاتورة غير موجودة"))</f>
        <v/>
      </c>
      <c r="G464" s="6">
        <f>IF(B464&amp;""="","",IFERROR(INDEX('الفواتير'!$H$6:$H$1005,MATCH(B464&amp;"",'الفواتير'!$A$6:$A$1005,0))&amp;"","فاتورة غير موجودة"))</f>
        <v/>
      </c>
    </row>
    <row r="465">
      <c r="A465" s="13" t="n"/>
      <c r="B465" s="5" t="n"/>
      <c r="C465" s="16" t="n"/>
      <c r="D465" s="5" t="n"/>
      <c r="E465" s="5" t="n"/>
      <c r="F465" s="6">
        <f>IF(B465&amp;""="","",IFERROR(INDEX('الفواتير'!$G$6:$G$1005,MATCH(B465&amp;"",'الفواتير'!$A$6:$A$1005,0))&amp;"","فاتورة غير موجودة"))</f>
        <v/>
      </c>
      <c r="G465" s="6">
        <f>IF(B465&amp;""="","",IFERROR(INDEX('الفواتير'!$H$6:$H$1005,MATCH(B465&amp;"",'الفواتير'!$A$6:$A$1005,0))&amp;"","فاتورة غير موجودة"))</f>
        <v/>
      </c>
    </row>
    <row r="466">
      <c r="A466" s="13" t="n"/>
      <c r="B466" s="5" t="n"/>
      <c r="C466" s="16" t="n"/>
      <c r="D466" s="5" t="n"/>
      <c r="E466" s="5" t="n"/>
      <c r="F466" s="6">
        <f>IF(B466&amp;""="","",IFERROR(INDEX('الفواتير'!$G$6:$G$1005,MATCH(B466&amp;"",'الفواتير'!$A$6:$A$1005,0))&amp;"","فاتورة غير موجودة"))</f>
        <v/>
      </c>
      <c r="G466" s="6">
        <f>IF(B466&amp;""="","",IFERROR(INDEX('الفواتير'!$H$6:$H$1005,MATCH(B466&amp;"",'الفواتير'!$A$6:$A$1005,0))&amp;"","فاتورة غير موجودة"))</f>
        <v/>
      </c>
    </row>
    <row r="467">
      <c r="A467" s="13" t="n"/>
      <c r="B467" s="5" t="n"/>
      <c r="C467" s="16" t="n"/>
      <c r="D467" s="5" t="n"/>
      <c r="E467" s="5" t="n"/>
      <c r="F467" s="6">
        <f>IF(B467&amp;""="","",IFERROR(INDEX('الفواتير'!$G$6:$G$1005,MATCH(B467&amp;"",'الفواتير'!$A$6:$A$1005,0))&amp;"","فاتورة غير موجودة"))</f>
        <v/>
      </c>
      <c r="G467" s="6">
        <f>IF(B467&amp;""="","",IFERROR(INDEX('الفواتير'!$H$6:$H$1005,MATCH(B467&amp;"",'الفواتير'!$A$6:$A$1005,0))&amp;"","فاتورة غير موجودة"))</f>
        <v/>
      </c>
    </row>
    <row r="468">
      <c r="A468" s="13" t="n"/>
      <c r="B468" s="5" t="n"/>
      <c r="C468" s="16" t="n"/>
      <c r="D468" s="5" t="n"/>
      <c r="E468" s="5" t="n"/>
      <c r="F468" s="6">
        <f>IF(B468&amp;""="","",IFERROR(INDEX('الفواتير'!$G$6:$G$1005,MATCH(B468&amp;"",'الفواتير'!$A$6:$A$1005,0))&amp;"","فاتورة غير موجودة"))</f>
        <v/>
      </c>
      <c r="G468" s="6">
        <f>IF(B468&amp;""="","",IFERROR(INDEX('الفواتير'!$H$6:$H$1005,MATCH(B468&amp;"",'الفواتير'!$A$6:$A$1005,0))&amp;"","فاتورة غير موجودة"))</f>
        <v/>
      </c>
    </row>
    <row r="469">
      <c r="A469" s="13" t="n"/>
      <c r="B469" s="5" t="n"/>
      <c r="C469" s="16" t="n"/>
      <c r="D469" s="5" t="n"/>
      <c r="E469" s="5" t="n"/>
      <c r="F469" s="6">
        <f>IF(B469&amp;""="","",IFERROR(INDEX('الفواتير'!$G$6:$G$1005,MATCH(B469&amp;"",'الفواتير'!$A$6:$A$1005,0))&amp;"","فاتورة غير موجودة"))</f>
        <v/>
      </c>
      <c r="G469" s="6">
        <f>IF(B469&amp;""="","",IFERROR(INDEX('الفواتير'!$H$6:$H$1005,MATCH(B469&amp;"",'الفواتير'!$A$6:$A$1005,0))&amp;"","فاتورة غير موجودة"))</f>
        <v/>
      </c>
    </row>
    <row r="470">
      <c r="A470" s="13" t="n"/>
      <c r="B470" s="5" t="n"/>
      <c r="C470" s="16" t="n"/>
      <c r="D470" s="5" t="n"/>
      <c r="E470" s="5" t="n"/>
      <c r="F470" s="6">
        <f>IF(B470&amp;""="","",IFERROR(INDEX('الفواتير'!$G$6:$G$1005,MATCH(B470&amp;"",'الفواتير'!$A$6:$A$1005,0))&amp;"","فاتورة غير موجودة"))</f>
        <v/>
      </c>
      <c r="G470" s="6">
        <f>IF(B470&amp;""="","",IFERROR(INDEX('الفواتير'!$H$6:$H$1005,MATCH(B470&amp;"",'الفواتير'!$A$6:$A$1005,0))&amp;"","فاتورة غير موجودة"))</f>
        <v/>
      </c>
    </row>
    <row r="471">
      <c r="A471" s="13" t="n"/>
      <c r="B471" s="5" t="n"/>
      <c r="C471" s="16" t="n"/>
      <c r="D471" s="5" t="n"/>
      <c r="E471" s="5" t="n"/>
      <c r="F471" s="6">
        <f>IF(B471&amp;""="","",IFERROR(INDEX('الفواتير'!$G$6:$G$1005,MATCH(B471&amp;"",'الفواتير'!$A$6:$A$1005,0))&amp;"","فاتورة غير موجودة"))</f>
        <v/>
      </c>
      <c r="G471" s="6">
        <f>IF(B471&amp;""="","",IFERROR(INDEX('الفواتير'!$H$6:$H$1005,MATCH(B471&amp;"",'الفواتير'!$A$6:$A$1005,0))&amp;"","فاتورة غير موجودة"))</f>
        <v/>
      </c>
    </row>
    <row r="472">
      <c r="A472" s="13" t="n"/>
      <c r="B472" s="5" t="n"/>
      <c r="C472" s="16" t="n"/>
      <c r="D472" s="5" t="n"/>
      <c r="E472" s="5" t="n"/>
      <c r="F472" s="6">
        <f>IF(B472&amp;""="","",IFERROR(INDEX('الفواتير'!$G$6:$G$1005,MATCH(B472&amp;"",'الفواتير'!$A$6:$A$1005,0))&amp;"","فاتورة غير موجودة"))</f>
        <v/>
      </c>
      <c r="G472" s="6">
        <f>IF(B472&amp;""="","",IFERROR(INDEX('الفواتير'!$H$6:$H$1005,MATCH(B472&amp;"",'الفواتير'!$A$6:$A$1005,0))&amp;"","فاتورة غير موجودة"))</f>
        <v/>
      </c>
    </row>
    <row r="473">
      <c r="A473" s="13" t="n"/>
      <c r="B473" s="5" t="n"/>
      <c r="C473" s="16" t="n"/>
      <c r="D473" s="5" t="n"/>
      <c r="E473" s="5" t="n"/>
      <c r="F473" s="6">
        <f>IF(B473&amp;""="","",IFERROR(INDEX('الفواتير'!$G$6:$G$1005,MATCH(B473&amp;"",'الفواتير'!$A$6:$A$1005,0))&amp;"","فاتورة غير موجودة"))</f>
        <v/>
      </c>
      <c r="G473" s="6">
        <f>IF(B473&amp;""="","",IFERROR(INDEX('الفواتير'!$H$6:$H$1005,MATCH(B473&amp;"",'الفواتير'!$A$6:$A$1005,0))&amp;"","فاتورة غير موجودة"))</f>
        <v/>
      </c>
    </row>
    <row r="474">
      <c r="A474" s="13" t="n"/>
      <c r="B474" s="5" t="n"/>
      <c r="C474" s="16" t="n"/>
      <c r="D474" s="5" t="n"/>
      <c r="E474" s="5" t="n"/>
      <c r="F474" s="6">
        <f>IF(B474&amp;""="","",IFERROR(INDEX('الفواتير'!$G$6:$G$1005,MATCH(B474&amp;"",'الفواتير'!$A$6:$A$1005,0))&amp;"","فاتورة غير موجودة"))</f>
        <v/>
      </c>
      <c r="G474" s="6">
        <f>IF(B474&amp;""="","",IFERROR(INDEX('الفواتير'!$H$6:$H$1005,MATCH(B474&amp;"",'الفواتير'!$A$6:$A$1005,0))&amp;"","فاتورة غير موجودة"))</f>
        <v/>
      </c>
    </row>
    <row r="475">
      <c r="A475" s="13" t="n"/>
      <c r="B475" s="5" t="n"/>
      <c r="C475" s="16" t="n"/>
      <c r="D475" s="5" t="n"/>
      <c r="E475" s="5" t="n"/>
      <c r="F475" s="6">
        <f>IF(B475&amp;""="","",IFERROR(INDEX('الفواتير'!$G$6:$G$1005,MATCH(B475&amp;"",'الفواتير'!$A$6:$A$1005,0))&amp;"","فاتورة غير موجودة"))</f>
        <v/>
      </c>
      <c r="G475" s="6">
        <f>IF(B475&amp;""="","",IFERROR(INDEX('الفواتير'!$H$6:$H$1005,MATCH(B475&amp;"",'الفواتير'!$A$6:$A$1005,0))&amp;"","فاتورة غير موجودة"))</f>
        <v/>
      </c>
    </row>
    <row r="476">
      <c r="A476" s="13" t="n"/>
      <c r="B476" s="5" t="n"/>
      <c r="C476" s="16" t="n"/>
      <c r="D476" s="5" t="n"/>
      <c r="E476" s="5" t="n"/>
      <c r="F476" s="6">
        <f>IF(B476&amp;""="","",IFERROR(INDEX('الفواتير'!$G$6:$G$1005,MATCH(B476&amp;"",'الفواتير'!$A$6:$A$1005,0))&amp;"","فاتورة غير موجودة"))</f>
        <v/>
      </c>
      <c r="G476" s="6">
        <f>IF(B476&amp;""="","",IFERROR(INDEX('الفواتير'!$H$6:$H$1005,MATCH(B476&amp;"",'الفواتير'!$A$6:$A$1005,0))&amp;"","فاتورة غير موجودة"))</f>
        <v/>
      </c>
    </row>
    <row r="477">
      <c r="A477" s="13" t="n"/>
      <c r="B477" s="5" t="n"/>
      <c r="C477" s="16" t="n"/>
      <c r="D477" s="5" t="n"/>
      <c r="E477" s="5" t="n"/>
      <c r="F477" s="6">
        <f>IF(B477&amp;""="","",IFERROR(INDEX('الفواتير'!$G$6:$G$1005,MATCH(B477&amp;"",'الفواتير'!$A$6:$A$1005,0))&amp;"","فاتورة غير موجودة"))</f>
        <v/>
      </c>
      <c r="G477" s="6">
        <f>IF(B477&amp;""="","",IFERROR(INDEX('الفواتير'!$H$6:$H$1005,MATCH(B477&amp;"",'الفواتير'!$A$6:$A$1005,0))&amp;"","فاتورة غير موجودة"))</f>
        <v/>
      </c>
    </row>
    <row r="478">
      <c r="A478" s="13" t="n"/>
      <c r="B478" s="5" t="n"/>
      <c r="C478" s="16" t="n"/>
      <c r="D478" s="5" t="n"/>
      <c r="E478" s="5" t="n"/>
      <c r="F478" s="6">
        <f>IF(B478&amp;""="","",IFERROR(INDEX('الفواتير'!$G$6:$G$1005,MATCH(B478&amp;"",'الفواتير'!$A$6:$A$1005,0))&amp;"","فاتورة غير موجودة"))</f>
        <v/>
      </c>
      <c r="G478" s="6">
        <f>IF(B478&amp;""="","",IFERROR(INDEX('الفواتير'!$H$6:$H$1005,MATCH(B478&amp;"",'الفواتير'!$A$6:$A$1005,0))&amp;"","فاتورة غير موجودة"))</f>
        <v/>
      </c>
    </row>
    <row r="479">
      <c r="A479" s="13" t="n"/>
      <c r="B479" s="5" t="n"/>
      <c r="C479" s="16" t="n"/>
      <c r="D479" s="5" t="n"/>
      <c r="E479" s="5" t="n"/>
      <c r="F479" s="6">
        <f>IF(B479&amp;""="","",IFERROR(INDEX('الفواتير'!$G$6:$G$1005,MATCH(B479&amp;"",'الفواتير'!$A$6:$A$1005,0))&amp;"","فاتورة غير موجودة"))</f>
        <v/>
      </c>
      <c r="G479" s="6">
        <f>IF(B479&amp;""="","",IFERROR(INDEX('الفواتير'!$H$6:$H$1005,MATCH(B479&amp;"",'الفواتير'!$A$6:$A$1005,0))&amp;"","فاتورة غير موجودة"))</f>
        <v/>
      </c>
    </row>
    <row r="480">
      <c r="A480" s="13" t="n"/>
      <c r="B480" s="5" t="n"/>
      <c r="C480" s="16" t="n"/>
      <c r="D480" s="5" t="n"/>
      <c r="E480" s="5" t="n"/>
      <c r="F480" s="6">
        <f>IF(B480&amp;""="","",IFERROR(INDEX('الفواتير'!$G$6:$G$1005,MATCH(B480&amp;"",'الفواتير'!$A$6:$A$1005,0))&amp;"","فاتورة غير موجودة"))</f>
        <v/>
      </c>
      <c r="G480" s="6">
        <f>IF(B480&amp;""="","",IFERROR(INDEX('الفواتير'!$H$6:$H$1005,MATCH(B480&amp;"",'الفواتير'!$A$6:$A$1005,0))&amp;"","فاتورة غير موجودة"))</f>
        <v/>
      </c>
    </row>
    <row r="481">
      <c r="A481" s="13" t="n"/>
      <c r="B481" s="5" t="n"/>
      <c r="C481" s="16" t="n"/>
      <c r="D481" s="5" t="n"/>
      <c r="E481" s="5" t="n"/>
      <c r="F481" s="6">
        <f>IF(B481&amp;""="","",IFERROR(INDEX('الفواتير'!$G$6:$G$1005,MATCH(B481&amp;"",'الفواتير'!$A$6:$A$1005,0))&amp;"","فاتورة غير موجودة"))</f>
        <v/>
      </c>
      <c r="G481" s="6">
        <f>IF(B481&amp;""="","",IFERROR(INDEX('الفواتير'!$H$6:$H$1005,MATCH(B481&amp;"",'الفواتير'!$A$6:$A$1005,0))&amp;"","فاتورة غير موجودة"))</f>
        <v/>
      </c>
    </row>
    <row r="482">
      <c r="A482" s="13" t="n"/>
      <c r="B482" s="5" t="n"/>
      <c r="C482" s="16" t="n"/>
      <c r="D482" s="5" t="n"/>
      <c r="E482" s="5" t="n"/>
      <c r="F482" s="6">
        <f>IF(B482&amp;""="","",IFERROR(INDEX('الفواتير'!$G$6:$G$1005,MATCH(B482&amp;"",'الفواتير'!$A$6:$A$1005,0))&amp;"","فاتورة غير موجودة"))</f>
        <v/>
      </c>
      <c r="G482" s="6">
        <f>IF(B482&amp;""="","",IFERROR(INDEX('الفواتير'!$H$6:$H$1005,MATCH(B482&amp;"",'الفواتير'!$A$6:$A$1005,0))&amp;"","فاتورة غير موجودة"))</f>
        <v/>
      </c>
    </row>
    <row r="483">
      <c r="A483" s="13" t="n"/>
      <c r="B483" s="5" t="n"/>
      <c r="C483" s="16" t="n"/>
      <c r="D483" s="5" t="n"/>
      <c r="E483" s="5" t="n"/>
      <c r="F483" s="6">
        <f>IF(B483&amp;""="","",IFERROR(INDEX('الفواتير'!$G$6:$G$1005,MATCH(B483&amp;"",'الفواتير'!$A$6:$A$1005,0))&amp;"","فاتورة غير موجودة"))</f>
        <v/>
      </c>
      <c r="G483" s="6">
        <f>IF(B483&amp;""="","",IFERROR(INDEX('الفواتير'!$H$6:$H$1005,MATCH(B483&amp;"",'الفواتير'!$A$6:$A$1005,0))&amp;"","فاتورة غير موجودة"))</f>
        <v/>
      </c>
    </row>
    <row r="484">
      <c r="A484" s="13" t="n"/>
      <c r="B484" s="5" t="n"/>
      <c r="C484" s="16" t="n"/>
      <c r="D484" s="5" t="n"/>
      <c r="E484" s="5" t="n"/>
      <c r="F484" s="6">
        <f>IF(B484&amp;""="","",IFERROR(INDEX('الفواتير'!$G$6:$G$1005,MATCH(B484&amp;"",'الفواتير'!$A$6:$A$1005,0))&amp;"","فاتورة غير موجودة"))</f>
        <v/>
      </c>
      <c r="G484" s="6">
        <f>IF(B484&amp;""="","",IFERROR(INDEX('الفواتير'!$H$6:$H$1005,MATCH(B484&amp;"",'الفواتير'!$A$6:$A$1005,0))&amp;"","فاتورة غير موجودة"))</f>
        <v/>
      </c>
    </row>
    <row r="485">
      <c r="A485" s="13" t="n"/>
      <c r="B485" s="5" t="n"/>
      <c r="C485" s="16" t="n"/>
      <c r="D485" s="5" t="n"/>
      <c r="E485" s="5" t="n"/>
      <c r="F485" s="6">
        <f>IF(B485&amp;""="","",IFERROR(INDEX('الفواتير'!$G$6:$G$1005,MATCH(B485&amp;"",'الفواتير'!$A$6:$A$1005,0))&amp;"","فاتورة غير موجودة"))</f>
        <v/>
      </c>
      <c r="G485" s="6">
        <f>IF(B485&amp;""="","",IFERROR(INDEX('الفواتير'!$H$6:$H$1005,MATCH(B485&amp;"",'الفواتير'!$A$6:$A$1005,0))&amp;"","فاتورة غير موجودة"))</f>
        <v/>
      </c>
    </row>
    <row r="486">
      <c r="A486" s="13" t="n"/>
      <c r="B486" s="5" t="n"/>
      <c r="C486" s="16" t="n"/>
      <c r="D486" s="5" t="n"/>
      <c r="E486" s="5" t="n"/>
      <c r="F486" s="6">
        <f>IF(B486&amp;""="","",IFERROR(INDEX('الفواتير'!$G$6:$G$1005,MATCH(B486&amp;"",'الفواتير'!$A$6:$A$1005,0))&amp;"","فاتورة غير موجودة"))</f>
        <v/>
      </c>
      <c r="G486" s="6">
        <f>IF(B486&amp;""="","",IFERROR(INDEX('الفواتير'!$H$6:$H$1005,MATCH(B486&amp;"",'الفواتير'!$A$6:$A$1005,0))&amp;"","فاتورة غير موجودة"))</f>
        <v/>
      </c>
    </row>
    <row r="487">
      <c r="A487" s="13" t="n"/>
      <c r="B487" s="5" t="n"/>
      <c r="C487" s="16" t="n"/>
      <c r="D487" s="5" t="n"/>
      <c r="E487" s="5" t="n"/>
      <c r="F487" s="6">
        <f>IF(B487&amp;""="","",IFERROR(INDEX('الفواتير'!$G$6:$G$1005,MATCH(B487&amp;"",'الفواتير'!$A$6:$A$1005,0))&amp;"","فاتورة غير موجودة"))</f>
        <v/>
      </c>
      <c r="G487" s="6">
        <f>IF(B487&amp;""="","",IFERROR(INDEX('الفواتير'!$H$6:$H$1005,MATCH(B487&amp;"",'الفواتير'!$A$6:$A$1005,0))&amp;"","فاتورة غير موجودة"))</f>
        <v/>
      </c>
    </row>
    <row r="488">
      <c r="A488" s="13" t="n"/>
      <c r="B488" s="5" t="n"/>
      <c r="C488" s="16" t="n"/>
      <c r="D488" s="5" t="n"/>
      <c r="E488" s="5" t="n"/>
      <c r="F488" s="6">
        <f>IF(B488&amp;""="","",IFERROR(INDEX('الفواتير'!$G$6:$G$1005,MATCH(B488&amp;"",'الفواتير'!$A$6:$A$1005,0))&amp;"","فاتورة غير موجودة"))</f>
        <v/>
      </c>
      <c r="G488" s="6">
        <f>IF(B488&amp;""="","",IFERROR(INDEX('الفواتير'!$H$6:$H$1005,MATCH(B488&amp;"",'الفواتير'!$A$6:$A$1005,0))&amp;"","فاتورة غير موجودة"))</f>
        <v/>
      </c>
    </row>
    <row r="489">
      <c r="A489" s="13" t="n"/>
      <c r="B489" s="5" t="n"/>
      <c r="C489" s="16" t="n"/>
      <c r="D489" s="5" t="n"/>
      <c r="E489" s="5" t="n"/>
      <c r="F489" s="6">
        <f>IF(B489&amp;""="","",IFERROR(INDEX('الفواتير'!$G$6:$G$1005,MATCH(B489&amp;"",'الفواتير'!$A$6:$A$1005,0))&amp;"","فاتورة غير موجودة"))</f>
        <v/>
      </c>
      <c r="G489" s="6">
        <f>IF(B489&amp;""="","",IFERROR(INDEX('الفواتير'!$H$6:$H$1005,MATCH(B489&amp;"",'الفواتير'!$A$6:$A$1005,0))&amp;"","فاتورة غير موجودة"))</f>
        <v/>
      </c>
    </row>
    <row r="490">
      <c r="A490" s="13" t="n"/>
      <c r="B490" s="5" t="n"/>
      <c r="C490" s="16" t="n"/>
      <c r="D490" s="5" t="n"/>
      <c r="E490" s="5" t="n"/>
      <c r="F490" s="6">
        <f>IF(B490&amp;""="","",IFERROR(INDEX('الفواتير'!$G$6:$G$1005,MATCH(B490&amp;"",'الفواتير'!$A$6:$A$1005,0))&amp;"","فاتورة غير موجودة"))</f>
        <v/>
      </c>
      <c r="G490" s="6">
        <f>IF(B490&amp;""="","",IFERROR(INDEX('الفواتير'!$H$6:$H$1005,MATCH(B490&amp;"",'الفواتير'!$A$6:$A$1005,0))&amp;"","فاتورة غير موجودة"))</f>
        <v/>
      </c>
    </row>
    <row r="491">
      <c r="A491" s="13" t="n"/>
      <c r="B491" s="5" t="n"/>
      <c r="C491" s="16" t="n"/>
      <c r="D491" s="5" t="n"/>
      <c r="E491" s="5" t="n"/>
      <c r="F491" s="6">
        <f>IF(B491&amp;""="","",IFERROR(INDEX('الفواتير'!$G$6:$G$1005,MATCH(B491&amp;"",'الفواتير'!$A$6:$A$1005,0))&amp;"","فاتورة غير موجودة"))</f>
        <v/>
      </c>
      <c r="G491" s="6">
        <f>IF(B491&amp;""="","",IFERROR(INDEX('الفواتير'!$H$6:$H$1005,MATCH(B491&amp;"",'الفواتير'!$A$6:$A$1005,0))&amp;"","فاتورة غير موجودة"))</f>
        <v/>
      </c>
    </row>
    <row r="492">
      <c r="A492" s="13" t="n"/>
      <c r="B492" s="5" t="n"/>
      <c r="C492" s="16" t="n"/>
      <c r="D492" s="5" t="n"/>
      <c r="E492" s="5" t="n"/>
      <c r="F492" s="6">
        <f>IF(B492&amp;""="","",IFERROR(INDEX('الفواتير'!$G$6:$G$1005,MATCH(B492&amp;"",'الفواتير'!$A$6:$A$1005,0))&amp;"","فاتورة غير موجودة"))</f>
        <v/>
      </c>
      <c r="G492" s="6">
        <f>IF(B492&amp;""="","",IFERROR(INDEX('الفواتير'!$H$6:$H$1005,MATCH(B492&amp;"",'الفواتير'!$A$6:$A$1005,0))&amp;"","فاتورة غير موجودة"))</f>
        <v/>
      </c>
    </row>
    <row r="493">
      <c r="A493" s="13" t="n"/>
      <c r="B493" s="5" t="n"/>
      <c r="C493" s="16" t="n"/>
      <c r="D493" s="5" t="n"/>
      <c r="E493" s="5" t="n"/>
      <c r="F493" s="6">
        <f>IF(B493&amp;""="","",IFERROR(INDEX('الفواتير'!$G$6:$G$1005,MATCH(B493&amp;"",'الفواتير'!$A$6:$A$1005,0))&amp;"","فاتورة غير موجودة"))</f>
        <v/>
      </c>
      <c r="G493" s="6">
        <f>IF(B493&amp;""="","",IFERROR(INDEX('الفواتير'!$H$6:$H$1005,MATCH(B493&amp;"",'الفواتير'!$A$6:$A$1005,0))&amp;"","فاتورة غير موجودة"))</f>
        <v/>
      </c>
    </row>
    <row r="494">
      <c r="A494" s="13" t="n"/>
      <c r="B494" s="5" t="n"/>
      <c r="C494" s="16" t="n"/>
      <c r="D494" s="5" t="n"/>
      <c r="E494" s="5" t="n"/>
      <c r="F494" s="6">
        <f>IF(B494&amp;""="","",IFERROR(INDEX('الفواتير'!$G$6:$G$1005,MATCH(B494&amp;"",'الفواتير'!$A$6:$A$1005,0))&amp;"","فاتورة غير موجودة"))</f>
        <v/>
      </c>
      <c r="G494" s="6">
        <f>IF(B494&amp;""="","",IFERROR(INDEX('الفواتير'!$H$6:$H$1005,MATCH(B494&amp;"",'الفواتير'!$A$6:$A$1005,0))&amp;"","فاتورة غير موجودة"))</f>
        <v/>
      </c>
    </row>
    <row r="495">
      <c r="A495" s="13" t="n"/>
      <c r="B495" s="5" t="n"/>
      <c r="C495" s="16" t="n"/>
      <c r="D495" s="5" t="n"/>
      <c r="E495" s="5" t="n"/>
      <c r="F495" s="6">
        <f>IF(B495&amp;""="","",IFERROR(INDEX('الفواتير'!$G$6:$G$1005,MATCH(B495&amp;"",'الفواتير'!$A$6:$A$1005,0))&amp;"","فاتورة غير موجودة"))</f>
        <v/>
      </c>
      <c r="G495" s="6">
        <f>IF(B495&amp;""="","",IFERROR(INDEX('الفواتير'!$H$6:$H$1005,MATCH(B495&amp;"",'الفواتير'!$A$6:$A$1005,0))&amp;"","فاتورة غير موجودة"))</f>
        <v/>
      </c>
    </row>
    <row r="496">
      <c r="A496" s="13" t="n"/>
      <c r="B496" s="5" t="n"/>
      <c r="C496" s="16" t="n"/>
      <c r="D496" s="5" t="n"/>
      <c r="E496" s="5" t="n"/>
      <c r="F496" s="6">
        <f>IF(B496&amp;""="","",IFERROR(INDEX('الفواتير'!$G$6:$G$1005,MATCH(B496&amp;"",'الفواتير'!$A$6:$A$1005,0))&amp;"","فاتورة غير موجودة"))</f>
        <v/>
      </c>
      <c r="G496" s="6">
        <f>IF(B496&amp;""="","",IFERROR(INDEX('الفواتير'!$H$6:$H$1005,MATCH(B496&amp;"",'الفواتير'!$A$6:$A$1005,0))&amp;"","فاتورة غير موجودة"))</f>
        <v/>
      </c>
    </row>
    <row r="497">
      <c r="A497" s="13" t="n"/>
      <c r="B497" s="5" t="n"/>
      <c r="C497" s="16" t="n"/>
      <c r="D497" s="5" t="n"/>
      <c r="E497" s="5" t="n"/>
      <c r="F497" s="6">
        <f>IF(B497&amp;""="","",IFERROR(INDEX('الفواتير'!$G$6:$G$1005,MATCH(B497&amp;"",'الفواتير'!$A$6:$A$1005,0))&amp;"","فاتورة غير موجودة"))</f>
        <v/>
      </c>
      <c r="G497" s="6">
        <f>IF(B497&amp;""="","",IFERROR(INDEX('الفواتير'!$H$6:$H$1005,MATCH(B497&amp;"",'الفواتير'!$A$6:$A$1005,0))&amp;"","فاتورة غير موجودة"))</f>
        <v/>
      </c>
    </row>
    <row r="498">
      <c r="A498" s="13" t="n"/>
      <c r="B498" s="5" t="n"/>
      <c r="C498" s="16" t="n"/>
      <c r="D498" s="5" t="n"/>
      <c r="E498" s="5" t="n"/>
      <c r="F498" s="6">
        <f>IF(B498&amp;""="","",IFERROR(INDEX('الفواتير'!$G$6:$G$1005,MATCH(B498&amp;"",'الفواتير'!$A$6:$A$1005,0))&amp;"","فاتورة غير موجودة"))</f>
        <v/>
      </c>
      <c r="G498" s="6">
        <f>IF(B498&amp;""="","",IFERROR(INDEX('الفواتير'!$H$6:$H$1005,MATCH(B498&amp;"",'الفواتير'!$A$6:$A$1005,0))&amp;"","فاتورة غير موجودة"))</f>
        <v/>
      </c>
    </row>
    <row r="499">
      <c r="A499" s="13" t="n"/>
      <c r="B499" s="5" t="n"/>
      <c r="C499" s="16" t="n"/>
      <c r="D499" s="5" t="n"/>
      <c r="E499" s="5" t="n"/>
      <c r="F499" s="6">
        <f>IF(B499&amp;""="","",IFERROR(INDEX('الفواتير'!$G$6:$G$1005,MATCH(B499&amp;"",'الفواتير'!$A$6:$A$1005,0))&amp;"","فاتورة غير موجودة"))</f>
        <v/>
      </c>
      <c r="G499" s="6">
        <f>IF(B499&amp;""="","",IFERROR(INDEX('الفواتير'!$H$6:$H$1005,MATCH(B499&amp;"",'الفواتير'!$A$6:$A$1005,0))&amp;"","فاتورة غير موجودة"))</f>
        <v/>
      </c>
    </row>
    <row r="500">
      <c r="A500" s="13" t="n"/>
      <c r="B500" s="5" t="n"/>
      <c r="C500" s="16" t="n"/>
      <c r="D500" s="5" t="n"/>
      <c r="E500" s="5" t="n"/>
      <c r="F500" s="6">
        <f>IF(B500&amp;""="","",IFERROR(INDEX('الفواتير'!$G$6:$G$1005,MATCH(B500&amp;"",'الفواتير'!$A$6:$A$1005,0))&amp;"","فاتورة غير موجودة"))</f>
        <v/>
      </c>
      <c r="G500" s="6">
        <f>IF(B500&amp;""="","",IFERROR(INDEX('الفواتير'!$H$6:$H$1005,MATCH(B500&amp;"",'الفواتير'!$A$6:$A$1005,0))&amp;"","فاتورة غير موجودة"))</f>
        <v/>
      </c>
    </row>
    <row r="501">
      <c r="A501" s="13" t="n"/>
      <c r="B501" s="5" t="n"/>
      <c r="C501" s="16" t="n"/>
      <c r="D501" s="5" t="n"/>
      <c r="E501" s="5" t="n"/>
      <c r="F501" s="6">
        <f>IF(B501&amp;""="","",IFERROR(INDEX('الفواتير'!$G$6:$G$1005,MATCH(B501&amp;"",'الفواتير'!$A$6:$A$1005,0))&amp;"","فاتورة غير موجودة"))</f>
        <v/>
      </c>
      <c r="G501" s="6">
        <f>IF(B501&amp;""="","",IFERROR(INDEX('الفواتير'!$H$6:$H$1005,MATCH(B501&amp;"",'الفواتير'!$A$6:$A$1005,0))&amp;"","فاتورة غير موجودة"))</f>
        <v/>
      </c>
    </row>
    <row r="502">
      <c r="A502" s="13" t="n"/>
      <c r="B502" s="5" t="n"/>
      <c r="C502" s="16" t="n"/>
      <c r="D502" s="5" t="n"/>
      <c r="E502" s="5" t="n"/>
      <c r="F502" s="6">
        <f>IF(B502&amp;""="","",IFERROR(INDEX('الفواتير'!$G$6:$G$1005,MATCH(B502&amp;"",'الفواتير'!$A$6:$A$1005,0))&amp;"","فاتورة غير موجودة"))</f>
        <v/>
      </c>
      <c r="G502" s="6">
        <f>IF(B502&amp;""="","",IFERROR(INDEX('الفواتير'!$H$6:$H$1005,MATCH(B502&amp;"",'الفواتير'!$A$6:$A$1005,0))&amp;"","فاتورة غير موجودة"))</f>
        <v/>
      </c>
    </row>
    <row r="503">
      <c r="A503" s="13" t="n"/>
      <c r="B503" s="5" t="n"/>
      <c r="C503" s="16" t="n"/>
      <c r="D503" s="5" t="n"/>
      <c r="E503" s="5" t="n"/>
      <c r="F503" s="6">
        <f>IF(B503&amp;""="","",IFERROR(INDEX('الفواتير'!$G$6:$G$1005,MATCH(B503&amp;"",'الفواتير'!$A$6:$A$1005,0))&amp;"","فاتورة غير موجودة"))</f>
        <v/>
      </c>
      <c r="G503" s="6">
        <f>IF(B503&amp;""="","",IFERROR(INDEX('الفواتير'!$H$6:$H$1005,MATCH(B503&amp;"",'الفواتير'!$A$6:$A$1005,0))&amp;"","فاتورة غير موجودة"))</f>
        <v/>
      </c>
    </row>
    <row r="504">
      <c r="A504" s="13" t="n"/>
      <c r="B504" s="5" t="n"/>
      <c r="C504" s="16" t="n"/>
      <c r="D504" s="5" t="n"/>
      <c r="E504" s="5" t="n"/>
      <c r="F504" s="6">
        <f>IF(B504&amp;""="","",IFERROR(INDEX('الفواتير'!$G$6:$G$1005,MATCH(B504&amp;"",'الفواتير'!$A$6:$A$1005,0))&amp;"","فاتورة غير موجودة"))</f>
        <v/>
      </c>
      <c r="G504" s="6">
        <f>IF(B504&amp;""="","",IFERROR(INDEX('الفواتير'!$H$6:$H$1005,MATCH(B504&amp;"",'الفواتير'!$A$6:$A$1005,0))&amp;"","فاتورة غير موجودة"))</f>
        <v/>
      </c>
    </row>
    <row r="505">
      <c r="A505" s="13" t="n"/>
      <c r="B505" s="5" t="n"/>
      <c r="C505" s="16" t="n"/>
      <c r="D505" s="5" t="n"/>
      <c r="E505" s="5" t="n"/>
      <c r="F505" s="6">
        <f>IF(B505&amp;""="","",IFERROR(INDEX('الفواتير'!$G$6:$G$1005,MATCH(B505&amp;"",'الفواتير'!$A$6:$A$1005,0))&amp;"","فاتورة غير موجودة"))</f>
        <v/>
      </c>
      <c r="G505" s="6">
        <f>IF(B505&amp;""="","",IFERROR(INDEX('الفواتير'!$H$6:$H$1005,MATCH(B505&amp;"",'الفواتير'!$A$6:$A$1005,0))&amp;"","فاتورة غير موجودة"))</f>
        <v/>
      </c>
    </row>
    <row r="506">
      <c r="A506" s="13" t="n"/>
      <c r="B506" s="5" t="n"/>
      <c r="C506" s="16" t="n"/>
      <c r="D506" s="5" t="n"/>
      <c r="E506" s="5" t="n"/>
      <c r="F506" s="6">
        <f>IF(B506&amp;""="","",IFERROR(INDEX('الفواتير'!$G$6:$G$1005,MATCH(B506&amp;"",'الفواتير'!$A$6:$A$1005,0))&amp;"","فاتورة غير موجودة"))</f>
        <v/>
      </c>
      <c r="G506" s="6">
        <f>IF(B506&amp;""="","",IFERROR(INDEX('الفواتير'!$H$6:$H$1005,MATCH(B506&amp;"",'الفواتير'!$A$6:$A$1005,0))&amp;"","فاتورة غير موجودة"))</f>
        <v/>
      </c>
    </row>
    <row r="507">
      <c r="A507" s="13" t="n"/>
      <c r="B507" s="5" t="n"/>
      <c r="C507" s="16" t="n"/>
      <c r="D507" s="5" t="n"/>
      <c r="E507" s="5" t="n"/>
      <c r="F507" s="6">
        <f>IF(B507&amp;""="","",IFERROR(INDEX('الفواتير'!$G$6:$G$1005,MATCH(B507&amp;"",'الفواتير'!$A$6:$A$1005,0))&amp;"","فاتورة غير موجودة"))</f>
        <v/>
      </c>
      <c r="G507" s="6">
        <f>IF(B507&amp;""="","",IFERROR(INDEX('الفواتير'!$H$6:$H$1005,MATCH(B507&amp;"",'الفواتير'!$A$6:$A$1005,0))&amp;"","فاتورة غير موجودة"))</f>
        <v/>
      </c>
    </row>
    <row r="508">
      <c r="A508" s="13" t="n"/>
      <c r="B508" s="5" t="n"/>
      <c r="C508" s="16" t="n"/>
      <c r="D508" s="5" t="n"/>
      <c r="E508" s="5" t="n"/>
      <c r="F508" s="6">
        <f>IF(B508&amp;""="","",IFERROR(INDEX('الفواتير'!$G$6:$G$1005,MATCH(B508&amp;"",'الفواتير'!$A$6:$A$1005,0))&amp;"","فاتورة غير موجودة"))</f>
        <v/>
      </c>
      <c r="G508" s="6">
        <f>IF(B508&amp;""="","",IFERROR(INDEX('الفواتير'!$H$6:$H$1005,MATCH(B508&amp;"",'الفواتير'!$A$6:$A$1005,0))&amp;"","فاتورة غير موجودة"))</f>
        <v/>
      </c>
    </row>
    <row r="509">
      <c r="A509" s="13" t="n"/>
      <c r="B509" s="5" t="n"/>
      <c r="C509" s="16" t="n"/>
      <c r="D509" s="5" t="n"/>
      <c r="E509" s="5" t="n"/>
      <c r="F509" s="6">
        <f>IF(B509&amp;""="","",IFERROR(INDEX('الفواتير'!$G$6:$G$1005,MATCH(B509&amp;"",'الفواتير'!$A$6:$A$1005,0))&amp;"","فاتورة غير موجودة"))</f>
        <v/>
      </c>
      <c r="G509" s="6">
        <f>IF(B509&amp;""="","",IFERROR(INDEX('الفواتير'!$H$6:$H$1005,MATCH(B509&amp;"",'الفواتير'!$A$6:$A$1005,0))&amp;"","فاتورة غير موجودة"))</f>
        <v/>
      </c>
    </row>
    <row r="510">
      <c r="A510" s="13" t="n"/>
      <c r="B510" s="5" t="n"/>
      <c r="C510" s="16" t="n"/>
      <c r="D510" s="5" t="n"/>
      <c r="E510" s="5" t="n"/>
      <c r="F510" s="6">
        <f>IF(B510&amp;""="","",IFERROR(INDEX('الفواتير'!$G$6:$G$1005,MATCH(B510&amp;"",'الفواتير'!$A$6:$A$1005,0))&amp;"","فاتورة غير موجودة"))</f>
        <v/>
      </c>
      <c r="G510" s="6">
        <f>IF(B510&amp;""="","",IFERROR(INDEX('الفواتير'!$H$6:$H$1005,MATCH(B510&amp;"",'الفواتير'!$A$6:$A$1005,0))&amp;"","فاتورة غير موجودة"))</f>
        <v/>
      </c>
    </row>
    <row r="511">
      <c r="A511" s="13" t="n"/>
      <c r="B511" s="5" t="n"/>
      <c r="C511" s="16" t="n"/>
      <c r="D511" s="5" t="n"/>
      <c r="E511" s="5" t="n"/>
      <c r="F511" s="6">
        <f>IF(B511&amp;""="","",IFERROR(INDEX('الفواتير'!$G$6:$G$1005,MATCH(B511&amp;"",'الفواتير'!$A$6:$A$1005,0))&amp;"","فاتورة غير موجودة"))</f>
        <v/>
      </c>
      <c r="G511" s="6">
        <f>IF(B511&amp;""="","",IFERROR(INDEX('الفواتير'!$H$6:$H$1005,MATCH(B511&amp;"",'الفواتير'!$A$6:$A$1005,0))&amp;"","فاتورة غير موجودة"))</f>
        <v/>
      </c>
    </row>
    <row r="512">
      <c r="A512" s="13" t="n"/>
      <c r="B512" s="5" t="n"/>
      <c r="C512" s="16" t="n"/>
      <c r="D512" s="5" t="n"/>
      <c r="E512" s="5" t="n"/>
      <c r="F512" s="6">
        <f>IF(B512&amp;""="","",IFERROR(INDEX('الفواتير'!$G$6:$G$1005,MATCH(B512&amp;"",'الفواتير'!$A$6:$A$1005,0))&amp;"","فاتورة غير موجودة"))</f>
        <v/>
      </c>
      <c r="G512" s="6">
        <f>IF(B512&amp;""="","",IFERROR(INDEX('الفواتير'!$H$6:$H$1005,MATCH(B512&amp;"",'الفواتير'!$A$6:$A$1005,0))&amp;"","فاتورة غير موجودة"))</f>
        <v/>
      </c>
    </row>
    <row r="513">
      <c r="A513" s="13" t="n"/>
      <c r="B513" s="5" t="n"/>
      <c r="C513" s="16" t="n"/>
      <c r="D513" s="5" t="n"/>
      <c r="E513" s="5" t="n"/>
      <c r="F513" s="6">
        <f>IF(B513&amp;""="","",IFERROR(INDEX('الفواتير'!$G$6:$G$1005,MATCH(B513&amp;"",'الفواتير'!$A$6:$A$1005,0))&amp;"","فاتورة غير موجودة"))</f>
        <v/>
      </c>
      <c r="G513" s="6">
        <f>IF(B513&amp;""="","",IFERROR(INDEX('الفواتير'!$H$6:$H$1005,MATCH(B513&amp;"",'الفواتير'!$A$6:$A$1005,0))&amp;"","فاتورة غير موجودة"))</f>
        <v/>
      </c>
    </row>
    <row r="514">
      <c r="A514" s="13" t="n"/>
      <c r="B514" s="5" t="n"/>
      <c r="C514" s="16" t="n"/>
      <c r="D514" s="5" t="n"/>
      <c r="E514" s="5" t="n"/>
      <c r="F514" s="6">
        <f>IF(B514&amp;""="","",IFERROR(INDEX('الفواتير'!$G$6:$G$1005,MATCH(B514&amp;"",'الفواتير'!$A$6:$A$1005,0))&amp;"","فاتورة غير موجودة"))</f>
        <v/>
      </c>
      <c r="G514" s="6">
        <f>IF(B514&amp;""="","",IFERROR(INDEX('الفواتير'!$H$6:$H$1005,MATCH(B514&amp;"",'الفواتير'!$A$6:$A$1005,0))&amp;"","فاتورة غير موجودة"))</f>
        <v/>
      </c>
    </row>
    <row r="515">
      <c r="A515" s="13" t="n"/>
      <c r="B515" s="5" t="n"/>
      <c r="C515" s="16" t="n"/>
      <c r="D515" s="5" t="n"/>
      <c r="E515" s="5" t="n"/>
      <c r="F515" s="6">
        <f>IF(B515&amp;""="","",IFERROR(INDEX('الفواتير'!$G$6:$G$1005,MATCH(B515&amp;"",'الفواتير'!$A$6:$A$1005,0))&amp;"","فاتورة غير موجودة"))</f>
        <v/>
      </c>
      <c r="G515" s="6">
        <f>IF(B515&amp;""="","",IFERROR(INDEX('الفواتير'!$H$6:$H$1005,MATCH(B515&amp;"",'الفواتير'!$A$6:$A$1005,0))&amp;"","فاتورة غير موجودة"))</f>
        <v/>
      </c>
    </row>
    <row r="516">
      <c r="A516" s="13" t="n"/>
      <c r="B516" s="5" t="n"/>
      <c r="C516" s="16" t="n"/>
      <c r="D516" s="5" t="n"/>
      <c r="E516" s="5" t="n"/>
      <c r="F516" s="6">
        <f>IF(B516&amp;""="","",IFERROR(INDEX('الفواتير'!$G$6:$G$1005,MATCH(B516&amp;"",'الفواتير'!$A$6:$A$1005,0))&amp;"","فاتورة غير موجودة"))</f>
        <v/>
      </c>
      <c r="G516" s="6">
        <f>IF(B516&amp;""="","",IFERROR(INDEX('الفواتير'!$H$6:$H$1005,MATCH(B516&amp;"",'الفواتير'!$A$6:$A$1005,0))&amp;"","فاتورة غير موجودة"))</f>
        <v/>
      </c>
    </row>
    <row r="517">
      <c r="A517" s="13" t="n"/>
      <c r="B517" s="5" t="n"/>
      <c r="C517" s="16" t="n"/>
      <c r="D517" s="5" t="n"/>
      <c r="E517" s="5" t="n"/>
      <c r="F517" s="6">
        <f>IF(B517&amp;""="","",IFERROR(INDEX('الفواتير'!$G$6:$G$1005,MATCH(B517&amp;"",'الفواتير'!$A$6:$A$1005,0))&amp;"","فاتورة غير موجودة"))</f>
        <v/>
      </c>
      <c r="G517" s="6">
        <f>IF(B517&amp;""="","",IFERROR(INDEX('الفواتير'!$H$6:$H$1005,MATCH(B517&amp;"",'الفواتير'!$A$6:$A$1005,0))&amp;"","فاتورة غير موجودة"))</f>
        <v/>
      </c>
    </row>
    <row r="518">
      <c r="A518" s="13" t="n"/>
      <c r="B518" s="5" t="n"/>
      <c r="C518" s="16" t="n"/>
      <c r="D518" s="5" t="n"/>
      <c r="E518" s="5" t="n"/>
      <c r="F518" s="6">
        <f>IF(B518&amp;""="","",IFERROR(INDEX('الفواتير'!$G$6:$G$1005,MATCH(B518&amp;"",'الفواتير'!$A$6:$A$1005,0))&amp;"","فاتورة غير موجودة"))</f>
        <v/>
      </c>
      <c r="G518" s="6">
        <f>IF(B518&amp;""="","",IFERROR(INDEX('الفواتير'!$H$6:$H$1005,MATCH(B518&amp;"",'الفواتير'!$A$6:$A$1005,0))&amp;"","فاتورة غير موجودة"))</f>
        <v/>
      </c>
    </row>
    <row r="519">
      <c r="A519" s="13" t="n"/>
      <c r="B519" s="5" t="n"/>
      <c r="C519" s="16" t="n"/>
      <c r="D519" s="5" t="n"/>
      <c r="E519" s="5" t="n"/>
      <c r="F519" s="6">
        <f>IF(B519&amp;""="","",IFERROR(INDEX('الفواتير'!$G$6:$G$1005,MATCH(B519&amp;"",'الفواتير'!$A$6:$A$1005,0))&amp;"","فاتورة غير موجودة"))</f>
        <v/>
      </c>
      <c r="G519" s="6">
        <f>IF(B519&amp;""="","",IFERROR(INDEX('الفواتير'!$H$6:$H$1005,MATCH(B519&amp;"",'الفواتير'!$A$6:$A$1005,0))&amp;"","فاتورة غير موجودة"))</f>
        <v/>
      </c>
    </row>
    <row r="520">
      <c r="A520" s="13" t="n"/>
      <c r="B520" s="5" t="n"/>
      <c r="C520" s="16" t="n"/>
      <c r="D520" s="5" t="n"/>
      <c r="E520" s="5" t="n"/>
      <c r="F520" s="6">
        <f>IF(B520&amp;""="","",IFERROR(INDEX('الفواتير'!$G$6:$G$1005,MATCH(B520&amp;"",'الفواتير'!$A$6:$A$1005,0))&amp;"","فاتورة غير موجودة"))</f>
        <v/>
      </c>
      <c r="G520" s="6">
        <f>IF(B520&amp;""="","",IFERROR(INDEX('الفواتير'!$H$6:$H$1005,MATCH(B520&amp;"",'الفواتير'!$A$6:$A$1005,0))&amp;"","فاتورة غير موجودة"))</f>
        <v/>
      </c>
    </row>
    <row r="521">
      <c r="A521" s="13" t="n"/>
      <c r="B521" s="5" t="n"/>
      <c r="C521" s="16" t="n"/>
      <c r="D521" s="5" t="n"/>
      <c r="E521" s="5" t="n"/>
      <c r="F521" s="6">
        <f>IF(B521&amp;""="","",IFERROR(INDEX('الفواتير'!$G$6:$G$1005,MATCH(B521&amp;"",'الفواتير'!$A$6:$A$1005,0))&amp;"","فاتورة غير موجودة"))</f>
        <v/>
      </c>
      <c r="G521" s="6">
        <f>IF(B521&amp;""="","",IFERROR(INDEX('الفواتير'!$H$6:$H$1005,MATCH(B521&amp;"",'الفواتير'!$A$6:$A$1005,0))&amp;"","فاتورة غير موجودة"))</f>
        <v/>
      </c>
    </row>
    <row r="522">
      <c r="A522" s="13" t="n"/>
      <c r="B522" s="5" t="n"/>
      <c r="C522" s="16" t="n"/>
      <c r="D522" s="5" t="n"/>
      <c r="E522" s="5" t="n"/>
      <c r="F522" s="6">
        <f>IF(B522&amp;""="","",IFERROR(INDEX('الفواتير'!$G$6:$G$1005,MATCH(B522&amp;"",'الفواتير'!$A$6:$A$1005,0))&amp;"","فاتورة غير موجودة"))</f>
        <v/>
      </c>
      <c r="G522" s="6">
        <f>IF(B522&amp;""="","",IFERROR(INDEX('الفواتير'!$H$6:$H$1005,MATCH(B522&amp;"",'الفواتير'!$A$6:$A$1005,0))&amp;"","فاتورة غير موجودة"))</f>
        <v/>
      </c>
    </row>
    <row r="523">
      <c r="A523" s="13" t="n"/>
      <c r="B523" s="5" t="n"/>
      <c r="C523" s="16" t="n"/>
      <c r="D523" s="5" t="n"/>
      <c r="E523" s="5" t="n"/>
      <c r="F523" s="6">
        <f>IF(B523&amp;""="","",IFERROR(INDEX('الفواتير'!$G$6:$G$1005,MATCH(B523&amp;"",'الفواتير'!$A$6:$A$1005,0))&amp;"","فاتورة غير موجودة"))</f>
        <v/>
      </c>
      <c r="G523" s="6">
        <f>IF(B523&amp;""="","",IFERROR(INDEX('الفواتير'!$H$6:$H$1005,MATCH(B523&amp;"",'الفواتير'!$A$6:$A$1005,0))&amp;"","فاتورة غير موجودة"))</f>
        <v/>
      </c>
    </row>
    <row r="524">
      <c r="A524" s="13" t="n"/>
      <c r="B524" s="5" t="n"/>
      <c r="C524" s="16" t="n"/>
      <c r="D524" s="5" t="n"/>
      <c r="E524" s="5" t="n"/>
      <c r="F524" s="6">
        <f>IF(B524&amp;""="","",IFERROR(INDEX('الفواتير'!$G$6:$G$1005,MATCH(B524&amp;"",'الفواتير'!$A$6:$A$1005,0))&amp;"","فاتورة غير موجودة"))</f>
        <v/>
      </c>
      <c r="G524" s="6">
        <f>IF(B524&amp;""="","",IFERROR(INDEX('الفواتير'!$H$6:$H$1005,MATCH(B524&amp;"",'الفواتير'!$A$6:$A$1005,0))&amp;"","فاتورة غير موجودة"))</f>
        <v/>
      </c>
    </row>
    <row r="525">
      <c r="A525" s="13" t="n"/>
      <c r="B525" s="5" t="n"/>
      <c r="C525" s="16" t="n"/>
      <c r="D525" s="5" t="n"/>
      <c r="E525" s="5" t="n"/>
      <c r="F525" s="6">
        <f>IF(B525&amp;""="","",IFERROR(INDEX('الفواتير'!$G$6:$G$1005,MATCH(B525&amp;"",'الفواتير'!$A$6:$A$1005,0))&amp;"","فاتورة غير موجودة"))</f>
        <v/>
      </c>
      <c r="G525" s="6">
        <f>IF(B525&amp;""="","",IFERROR(INDEX('الفواتير'!$H$6:$H$1005,MATCH(B525&amp;"",'الفواتير'!$A$6:$A$1005,0))&amp;"","فاتورة غير موجودة"))</f>
        <v/>
      </c>
    </row>
    <row r="526">
      <c r="A526" s="13" t="n"/>
      <c r="B526" s="5" t="n"/>
      <c r="C526" s="16" t="n"/>
      <c r="D526" s="5" t="n"/>
      <c r="E526" s="5" t="n"/>
      <c r="F526" s="6">
        <f>IF(B526&amp;""="","",IFERROR(INDEX('الفواتير'!$G$6:$G$1005,MATCH(B526&amp;"",'الفواتير'!$A$6:$A$1005,0))&amp;"","فاتورة غير موجودة"))</f>
        <v/>
      </c>
      <c r="G526" s="6">
        <f>IF(B526&amp;""="","",IFERROR(INDEX('الفواتير'!$H$6:$H$1005,MATCH(B526&amp;"",'الفواتير'!$A$6:$A$1005,0))&amp;"","فاتورة غير موجودة"))</f>
        <v/>
      </c>
    </row>
    <row r="527">
      <c r="A527" s="13" t="n"/>
      <c r="B527" s="5" t="n"/>
      <c r="C527" s="16" t="n"/>
      <c r="D527" s="5" t="n"/>
      <c r="E527" s="5" t="n"/>
      <c r="F527" s="6">
        <f>IF(B527&amp;""="","",IFERROR(INDEX('الفواتير'!$G$6:$G$1005,MATCH(B527&amp;"",'الفواتير'!$A$6:$A$1005,0))&amp;"","فاتورة غير موجودة"))</f>
        <v/>
      </c>
      <c r="G527" s="6">
        <f>IF(B527&amp;""="","",IFERROR(INDEX('الفواتير'!$H$6:$H$1005,MATCH(B527&amp;"",'الفواتير'!$A$6:$A$1005,0))&amp;"","فاتورة غير موجودة"))</f>
        <v/>
      </c>
    </row>
    <row r="528">
      <c r="A528" s="13" t="n"/>
      <c r="B528" s="5" t="n"/>
      <c r="C528" s="16" t="n"/>
      <c r="D528" s="5" t="n"/>
      <c r="E528" s="5" t="n"/>
      <c r="F528" s="6">
        <f>IF(B528&amp;""="","",IFERROR(INDEX('الفواتير'!$G$6:$G$1005,MATCH(B528&amp;"",'الفواتير'!$A$6:$A$1005,0))&amp;"","فاتورة غير موجودة"))</f>
        <v/>
      </c>
      <c r="G528" s="6">
        <f>IF(B528&amp;""="","",IFERROR(INDEX('الفواتير'!$H$6:$H$1005,MATCH(B528&amp;"",'الفواتير'!$A$6:$A$1005,0))&amp;"","فاتورة غير موجودة"))</f>
        <v/>
      </c>
    </row>
    <row r="529">
      <c r="A529" s="13" t="n"/>
      <c r="B529" s="5" t="n"/>
      <c r="C529" s="16" t="n"/>
      <c r="D529" s="5" t="n"/>
      <c r="E529" s="5" t="n"/>
      <c r="F529" s="6">
        <f>IF(B529&amp;""="","",IFERROR(INDEX('الفواتير'!$G$6:$G$1005,MATCH(B529&amp;"",'الفواتير'!$A$6:$A$1005,0))&amp;"","فاتورة غير موجودة"))</f>
        <v/>
      </c>
      <c r="G529" s="6">
        <f>IF(B529&amp;""="","",IFERROR(INDEX('الفواتير'!$H$6:$H$1005,MATCH(B529&amp;"",'الفواتير'!$A$6:$A$1005,0))&amp;"","فاتورة غير موجودة"))</f>
        <v/>
      </c>
    </row>
    <row r="530">
      <c r="A530" s="13" t="n"/>
      <c r="B530" s="5" t="n"/>
      <c r="C530" s="16" t="n"/>
      <c r="D530" s="5" t="n"/>
      <c r="E530" s="5" t="n"/>
      <c r="F530" s="6">
        <f>IF(B530&amp;""="","",IFERROR(INDEX('الفواتير'!$G$6:$G$1005,MATCH(B530&amp;"",'الفواتير'!$A$6:$A$1005,0))&amp;"","فاتورة غير موجودة"))</f>
        <v/>
      </c>
      <c r="G530" s="6">
        <f>IF(B530&amp;""="","",IFERROR(INDEX('الفواتير'!$H$6:$H$1005,MATCH(B530&amp;"",'الفواتير'!$A$6:$A$1005,0))&amp;"","فاتورة غير موجودة"))</f>
        <v/>
      </c>
    </row>
    <row r="531">
      <c r="A531" s="13" t="n"/>
      <c r="B531" s="5" t="n"/>
      <c r="C531" s="16" t="n"/>
      <c r="D531" s="5" t="n"/>
      <c r="E531" s="5" t="n"/>
      <c r="F531" s="6">
        <f>IF(B531&amp;""="","",IFERROR(INDEX('الفواتير'!$G$6:$G$1005,MATCH(B531&amp;"",'الفواتير'!$A$6:$A$1005,0))&amp;"","فاتورة غير موجودة"))</f>
        <v/>
      </c>
      <c r="G531" s="6">
        <f>IF(B531&amp;""="","",IFERROR(INDEX('الفواتير'!$H$6:$H$1005,MATCH(B531&amp;"",'الفواتير'!$A$6:$A$1005,0))&amp;"","فاتورة غير موجودة"))</f>
        <v/>
      </c>
    </row>
    <row r="532">
      <c r="A532" s="13" t="n"/>
      <c r="B532" s="5" t="n"/>
      <c r="C532" s="16" t="n"/>
      <c r="D532" s="5" t="n"/>
      <c r="E532" s="5" t="n"/>
      <c r="F532" s="6">
        <f>IF(B532&amp;""="","",IFERROR(INDEX('الفواتير'!$G$6:$G$1005,MATCH(B532&amp;"",'الفواتير'!$A$6:$A$1005,0))&amp;"","فاتورة غير موجودة"))</f>
        <v/>
      </c>
      <c r="G532" s="6">
        <f>IF(B532&amp;""="","",IFERROR(INDEX('الفواتير'!$H$6:$H$1005,MATCH(B532&amp;"",'الفواتير'!$A$6:$A$1005,0))&amp;"","فاتورة غير موجودة"))</f>
        <v/>
      </c>
    </row>
    <row r="533">
      <c r="A533" s="13" t="n"/>
      <c r="B533" s="5" t="n"/>
      <c r="C533" s="16" t="n"/>
      <c r="D533" s="5" t="n"/>
      <c r="E533" s="5" t="n"/>
      <c r="F533" s="6">
        <f>IF(B533&amp;""="","",IFERROR(INDEX('الفواتير'!$G$6:$G$1005,MATCH(B533&amp;"",'الفواتير'!$A$6:$A$1005,0))&amp;"","فاتورة غير موجودة"))</f>
        <v/>
      </c>
      <c r="G533" s="6">
        <f>IF(B533&amp;""="","",IFERROR(INDEX('الفواتير'!$H$6:$H$1005,MATCH(B533&amp;"",'الفواتير'!$A$6:$A$1005,0))&amp;"","فاتورة غير موجودة"))</f>
        <v/>
      </c>
    </row>
    <row r="534">
      <c r="A534" s="13" t="n"/>
      <c r="B534" s="5" t="n"/>
      <c r="C534" s="16" t="n"/>
      <c r="D534" s="5" t="n"/>
      <c r="E534" s="5" t="n"/>
      <c r="F534" s="6">
        <f>IF(B534&amp;""="","",IFERROR(INDEX('الفواتير'!$G$6:$G$1005,MATCH(B534&amp;"",'الفواتير'!$A$6:$A$1005,0))&amp;"","فاتورة غير موجودة"))</f>
        <v/>
      </c>
      <c r="G534" s="6">
        <f>IF(B534&amp;""="","",IFERROR(INDEX('الفواتير'!$H$6:$H$1005,MATCH(B534&amp;"",'الفواتير'!$A$6:$A$1005,0))&amp;"","فاتورة غير موجودة"))</f>
        <v/>
      </c>
    </row>
    <row r="535">
      <c r="A535" s="13" t="n"/>
      <c r="B535" s="5" t="n"/>
      <c r="C535" s="16" t="n"/>
      <c r="D535" s="5" t="n"/>
      <c r="E535" s="5" t="n"/>
      <c r="F535" s="6">
        <f>IF(B535&amp;""="","",IFERROR(INDEX('الفواتير'!$G$6:$G$1005,MATCH(B535&amp;"",'الفواتير'!$A$6:$A$1005,0))&amp;"","فاتورة غير موجودة"))</f>
        <v/>
      </c>
      <c r="G535" s="6">
        <f>IF(B535&amp;""="","",IFERROR(INDEX('الفواتير'!$H$6:$H$1005,MATCH(B535&amp;"",'الفواتير'!$A$6:$A$1005,0))&amp;"","فاتورة غير موجودة"))</f>
        <v/>
      </c>
    </row>
    <row r="536">
      <c r="A536" s="13" t="n"/>
      <c r="B536" s="5" t="n"/>
      <c r="C536" s="16" t="n"/>
      <c r="D536" s="5" t="n"/>
      <c r="E536" s="5" t="n"/>
      <c r="F536" s="6">
        <f>IF(B536&amp;""="","",IFERROR(INDEX('الفواتير'!$G$6:$G$1005,MATCH(B536&amp;"",'الفواتير'!$A$6:$A$1005,0))&amp;"","فاتورة غير موجودة"))</f>
        <v/>
      </c>
      <c r="G536" s="6">
        <f>IF(B536&amp;""="","",IFERROR(INDEX('الفواتير'!$H$6:$H$1005,MATCH(B536&amp;"",'الفواتير'!$A$6:$A$1005,0))&amp;"","فاتورة غير موجودة"))</f>
        <v/>
      </c>
    </row>
    <row r="537">
      <c r="A537" s="13" t="n"/>
      <c r="B537" s="5" t="n"/>
      <c r="C537" s="16" t="n"/>
      <c r="D537" s="5" t="n"/>
      <c r="E537" s="5" t="n"/>
      <c r="F537" s="6">
        <f>IF(B537&amp;""="","",IFERROR(INDEX('الفواتير'!$G$6:$G$1005,MATCH(B537&amp;"",'الفواتير'!$A$6:$A$1005,0))&amp;"","فاتورة غير موجودة"))</f>
        <v/>
      </c>
      <c r="G537" s="6">
        <f>IF(B537&amp;""="","",IFERROR(INDEX('الفواتير'!$H$6:$H$1005,MATCH(B537&amp;"",'الفواتير'!$A$6:$A$1005,0))&amp;"","فاتورة غير موجودة"))</f>
        <v/>
      </c>
    </row>
    <row r="538">
      <c r="A538" s="13" t="n"/>
      <c r="B538" s="5" t="n"/>
      <c r="C538" s="16" t="n"/>
      <c r="D538" s="5" t="n"/>
      <c r="E538" s="5" t="n"/>
      <c r="F538" s="6">
        <f>IF(B538&amp;""="","",IFERROR(INDEX('الفواتير'!$G$6:$G$1005,MATCH(B538&amp;"",'الفواتير'!$A$6:$A$1005,0))&amp;"","فاتورة غير موجودة"))</f>
        <v/>
      </c>
      <c r="G538" s="6">
        <f>IF(B538&amp;""="","",IFERROR(INDEX('الفواتير'!$H$6:$H$1005,MATCH(B538&amp;"",'الفواتير'!$A$6:$A$1005,0))&amp;"","فاتورة غير موجودة"))</f>
        <v/>
      </c>
    </row>
    <row r="539">
      <c r="A539" s="13" t="n"/>
      <c r="B539" s="5" t="n"/>
      <c r="C539" s="16" t="n"/>
      <c r="D539" s="5" t="n"/>
      <c r="E539" s="5" t="n"/>
      <c r="F539" s="6">
        <f>IF(B539&amp;""="","",IFERROR(INDEX('الفواتير'!$G$6:$G$1005,MATCH(B539&amp;"",'الفواتير'!$A$6:$A$1005,0))&amp;"","فاتورة غير موجودة"))</f>
        <v/>
      </c>
      <c r="G539" s="6">
        <f>IF(B539&amp;""="","",IFERROR(INDEX('الفواتير'!$H$6:$H$1005,MATCH(B539&amp;"",'الفواتير'!$A$6:$A$1005,0))&amp;"","فاتورة غير موجودة"))</f>
        <v/>
      </c>
    </row>
    <row r="540">
      <c r="A540" s="13" t="n"/>
      <c r="B540" s="5" t="n"/>
      <c r="C540" s="16" t="n"/>
      <c r="D540" s="5" t="n"/>
      <c r="E540" s="5" t="n"/>
      <c r="F540" s="6">
        <f>IF(B540&amp;""="","",IFERROR(INDEX('الفواتير'!$G$6:$G$1005,MATCH(B540&amp;"",'الفواتير'!$A$6:$A$1005,0))&amp;"","فاتورة غير موجودة"))</f>
        <v/>
      </c>
      <c r="G540" s="6">
        <f>IF(B540&amp;""="","",IFERROR(INDEX('الفواتير'!$H$6:$H$1005,MATCH(B540&amp;"",'الفواتير'!$A$6:$A$1005,0))&amp;"","فاتورة غير موجودة"))</f>
        <v/>
      </c>
    </row>
    <row r="541">
      <c r="A541" s="13" t="n"/>
      <c r="B541" s="5" t="n"/>
      <c r="C541" s="16" t="n"/>
      <c r="D541" s="5" t="n"/>
      <c r="E541" s="5" t="n"/>
      <c r="F541" s="6">
        <f>IF(B541&amp;""="","",IFERROR(INDEX('الفواتير'!$G$6:$G$1005,MATCH(B541&amp;"",'الفواتير'!$A$6:$A$1005,0))&amp;"","فاتورة غير موجودة"))</f>
        <v/>
      </c>
      <c r="G541" s="6">
        <f>IF(B541&amp;""="","",IFERROR(INDEX('الفواتير'!$H$6:$H$1005,MATCH(B541&amp;"",'الفواتير'!$A$6:$A$1005,0))&amp;"","فاتورة غير موجودة"))</f>
        <v/>
      </c>
    </row>
    <row r="542">
      <c r="A542" s="13" t="n"/>
      <c r="B542" s="5" t="n"/>
      <c r="C542" s="16" t="n"/>
      <c r="D542" s="5" t="n"/>
      <c r="E542" s="5" t="n"/>
      <c r="F542" s="6">
        <f>IF(B542&amp;""="","",IFERROR(INDEX('الفواتير'!$G$6:$G$1005,MATCH(B542&amp;"",'الفواتير'!$A$6:$A$1005,0))&amp;"","فاتورة غير موجودة"))</f>
        <v/>
      </c>
      <c r="G542" s="6">
        <f>IF(B542&amp;""="","",IFERROR(INDEX('الفواتير'!$H$6:$H$1005,MATCH(B542&amp;"",'الفواتير'!$A$6:$A$1005,0))&amp;"","فاتورة غير موجودة"))</f>
        <v/>
      </c>
    </row>
    <row r="543">
      <c r="A543" s="13" t="n"/>
      <c r="B543" s="5" t="n"/>
      <c r="C543" s="16" t="n"/>
      <c r="D543" s="5" t="n"/>
      <c r="E543" s="5" t="n"/>
      <c r="F543" s="6">
        <f>IF(B543&amp;""="","",IFERROR(INDEX('الفواتير'!$G$6:$G$1005,MATCH(B543&amp;"",'الفواتير'!$A$6:$A$1005,0))&amp;"","فاتورة غير موجودة"))</f>
        <v/>
      </c>
      <c r="G543" s="6">
        <f>IF(B543&amp;""="","",IFERROR(INDEX('الفواتير'!$H$6:$H$1005,MATCH(B543&amp;"",'الفواتير'!$A$6:$A$1005,0))&amp;"","فاتورة غير موجودة"))</f>
        <v/>
      </c>
    </row>
    <row r="544">
      <c r="A544" s="13" t="n"/>
      <c r="B544" s="5" t="n"/>
      <c r="C544" s="16" t="n"/>
      <c r="D544" s="5" t="n"/>
      <c r="E544" s="5" t="n"/>
      <c r="F544" s="6">
        <f>IF(B544&amp;""="","",IFERROR(INDEX('الفواتير'!$G$6:$G$1005,MATCH(B544&amp;"",'الفواتير'!$A$6:$A$1005,0))&amp;"","فاتورة غير موجودة"))</f>
        <v/>
      </c>
      <c r="G544" s="6">
        <f>IF(B544&amp;""="","",IFERROR(INDEX('الفواتير'!$H$6:$H$1005,MATCH(B544&amp;"",'الفواتير'!$A$6:$A$1005,0))&amp;"","فاتورة غير موجودة"))</f>
        <v/>
      </c>
    </row>
    <row r="545">
      <c r="A545" s="13" t="n"/>
      <c r="B545" s="5" t="n"/>
      <c r="C545" s="16" t="n"/>
      <c r="D545" s="5" t="n"/>
      <c r="E545" s="5" t="n"/>
      <c r="F545" s="6">
        <f>IF(B545&amp;""="","",IFERROR(INDEX('الفواتير'!$G$6:$G$1005,MATCH(B545&amp;"",'الفواتير'!$A$6:$A$1005,0))&amp;"","فاتورة غير موجودة"))</f>
        <v/>
      </c>
      <c r="G545" s="6">
        <f>IF(B545&amp;""="","",IFERROR(INDEX('الفواتير'!$H$6:$H$1005,MATCH(B545&amp;"",'الفواتير'!$A$6:$A$1005,0))&amp;"","فاتورة غير موجودة"))</f>
        <v/>
      </c>
    </row>
    <row r="546">
      <c r="A546" s="13" t="n"/>
      <c r="B546" s="5" t="n"/>
      <c r="C546" s="16" t="n"/>
      <c r="D546" s="5" t="n"/>
      <c r="E546" s="5" t="n"/>
      <c r="F546" s="6">
        <f>IF(B546&amp;""="","",IFERROR(INDEX('الفواتير'!$G$6:$G$1005,MATCH(B546&amp;"",'الفواتير'!$A$6:$A$1005,0))&amp;"","فاتورة غير موجودة"))</f>
        <v/>
      </c>
      <c r="G546" s="6">
        <f>IF(B546&amp;""="","",IFERROR(INDEX('الفواتير'!$H$6:$H$1005,MATCH(B546&amp;"",'الفواتير'!$A$6:$A$1005,0))&amp;"","فاتورة غير موجودة"))</f>
        <v/>
      </c>
    </row>
    <row r="547">
      <c r="A547" s="13" t="n"/>
      <c r="B547" s="5" t="n"/>
      <c r="C547" s="16" t="n"/>
      <c r="D547" s="5" t="n"/>
      <c r="E547" s="5" t="n"/>
      <c r="F547" s="6">
        <f>IF(B547&amp;""="","",IFERROR(INDEX('الفواتير'!$G$6:$G$1005,MATCH(B547&amp;"",'الفواتير'!$A$6:$A$1005,0))&amp;"","فاتورة غير موجودة"))</f>
        <v/>
      </c>
      <c r="G547" s="6">
        <f>IF(B547&amp;""="","",IFERROR(INDEX('الفواتير'!$H$6:$H$1005,MATCH(B547&amp;"",'الفواتير'!$A$6:$A$1005,0))&amp;"","فاتورة غير موجودة"))</f>
        <v/>
      </c>
    </row>
    <row r="548">
      <c r="A548" s="13" t="n"/>
      <c r="B548" s="5" t="n"/>
      <c r="C548" s="16" t="n"/>
      <c r="D548" s="5" t="n"/>
      <c r="E548" s="5" t="n"/>
      <c r="F548" s="6">
        <f>IF(B548&amp;""="","",IFERROR(INDEX('الفواتير'!$G$6:$G$1005,MATCH(B548&amp;"",'الفواتير'!$A$6:$A$1005,0))&amp;"","فاتورة غير موجودة"))</f>
        <v/>
      </c>
      <c r="G548" s="6">
        <f>IF(B548&amp;""="","",IFERROR(INDEX('الفواتير'!$H$6:$H$1005,MATCH(B548&amp;"",'الفواتير'!$A$6:$A$1005,0))&amp;"","فاتورة غير موجودة"))</f>
        <v/>
      </c>
    </row>
    <row r="549">
      <c r="A549" s="13" t="n"/>
      <c r="B549" s="5" t="n"/>
      <c r="C549" s="16" t="n"/>
      <c r="D549" s="5" t="n"/>
      <c r="E549" s="5" t="n"/>
      <c r="F549" s="6">
        <f>IF(B549&amp;""="","",IFERROR(INDEX('الفواتير'!$G$6:$G$1005,MATCH(B549&amp;"",'الفواتير'!$A$6:$A$1005,0))&amp;"","فاتورة غير موجودة"))</f>
        <v/>
      </c>
      <c r="G549" s="6">
        <f>IF(B549&amp;""="","",IFERROR(INDEX('الفواتير'!$H$6:$H$1005,MATCH(B549&amp;"",'الفواتير'!$A$6:$A$1005,0))&amp;"","فاتورة غير موجودة"))</f>
        <v/>
      </c>
    </row>
    <row r="550">
      <c r="A550" s="13" t="n"/>
      <c r="B550" s="5" t="n"/>
      <c r="C550" s="16" t="n"/>
      <c r="D550" s="5" t="n"/>
      <c r="E550" s="5" t="n"/>
      <c r="F550" s="6">
        <f>IF(B550&amp;""="","",IFERROR(INDEX('الفواتير'!$G$6:$G$1005,MATCH(B550&amp;"",'الفواتير'!$A$6:$A$1005,0))&amp;"","فاتورة غير موجودة"))</f>
        <v/>
      </c>
      <c r="G550" s="6">
        <f>IF(B550&amp;""="","",IFERROR(INDEX('الفواتير'!$H$6:$H$1005,MATCH(B550&amp;"",'الفواتير'!$A$6:$A$1005,0))&amp;"","فاتورة غير موجودة"))</f>
        <v/>
      </c>
    </row>
    <row r="551">
      <c r="A551" s="13" t="n"/>
      <c r="B551" s="5" t="n"/>
      <c r="C551" s="16" t="n"/>
      <c r="D551" s="5" t="n"/>
      <c r="E551" s="5" t="n"/>
      <c r="F551" s="6">
        <f>IF(B551&amp;""="","",IFERROR(INDEX('الفواتير'!$G$6:$G$1005,MATCH(B551&amp;"",'الفواتير'!$A$6:$A$1005,0))&amp;"","فاتورة غير موجودة"))</f>
        <v/>
      </c>
      <c r="G551" s="6">
        <f>IF(B551&amp;""="","",IFERROR(INDEX('الفواتير'!$H$6:$H$1005,MATCH(B551&amp;"",'الفواتير'!$A$6:$A$1005,0))&amp;"","فاتورة غير موجودة"))</f>
        <v/>
      </c>
    </row>
    <row r="552">
      <c r="A552" s="13" t="n"/>
      <c r="B552" s="5" t="n"/>
      <c r="C552" s="16" t="n"/>
      <c r="D552" s="5" t="n"/>
      <c r="E552" s="5" t="n"/>
      <c r="F552" s="6">
        <f>IF(B552&amp;""="","",IFERROR(INDEX('الفواتير'!$G$6:$G$1005,MATCH(B552&amp;"",'الفواتير'!$A$6:$A$1005,0))&amp;"","فاتورة غير موجودة"))</f>
        <v/>
      </c>
      <c r="G552" s="6">
        <f>IF(B552&amp;""="","",IFERROR(INDEX('الفواتير'!$H$6:$H$1005,MATCH(B552&amp;"",'الفواتير'!$A$6:$A$1005,0))&amp;"","فاتورة غير موجودة"))</f>
        <v/>
      </c>
    </row>
    <row r="553">
      <c r="A553" s="13" t="n"/>
      <c r="B553" s="5" t="n"/>
      <c r="C553" s="16" t="n"/>
      <c r="D553" s="5" t="n"/>
      <c r="E553" s="5" t="n"/>
      <c r="F553" s="6">
        <f>IF(B553&amp;""="","",IFERROR(INDEX('الفواتير'!$G$6:$G$1005,MATCH(B553&amp;"",'الفواتير'!$A$6:$A$1005,0))&amp;"","فاتورة غير موجودة"))</f>
        <v/>
      </c>
      <c r="G553" s="6">
        <f>IF(B553&amp;""="","",IFERROR(INDEX('الفواتير'!$H$6:$H$1005,MATCH(B553&amp;"",'الفواتير'!$A$6:$A$1005,0))&amp;"","فاتورة غير موجودة"))</f>
        <v/>
      </c>
    </row>
    <row r="554">
      <c r="A554" s="13" t="n"/>
      <c r="B554" s="5" t="n"/>
      <c r="C554" s="16" t="n"/>
      <c r="D554" s="5" t="n"/>
      <c r="E554" s="5" t="n"/>
      <c r="F554" s="6">
        <f>IF(B554&amp;""="","",IFERROR(INDEX('الفواتير'!$G$6:$G$1005,MATCH(B554&amp;"",'الفواتير'!$A$6:$A$1005,0))&amp;"","فاتورة غير موجودة"))</f>
        <v/>
      </c>
      <c r="G554" s="6">
        <f>IF(B554&amp;""="","",IFERROR(INDEX('الفواتير'!$H$6:$H$1005,MATCH(B554&amp;"",'الفواتير'!$A$6:$A$1005,0))&amp;"","فاتورة غير موجودة"))</f>
        <v/>
      </c>
    </row>
    <row r="555">
      <c r="A555" s="13" t="n"/>
      <c r="B555" s="5" t="n"/>
      <c r="C555" s="16" t="n"/>
      <c r="D555" s="5" t="n"/>
      <c r="E555" s="5" t="n"/>
      <c r="F555" s="6">
        <f>IF(B555&amp;""="","",IFERROR(INDEX('الفواتير'!$G$6:$G$1005,MATCH(B555&amp;"",'الفواتير'!$A$6:$A$1005,0))&amp;"","فاتورة غير موجودة"))</f>
        <v/>
      </c>
      <c r="G555" s="6">
        <f>IF(B555&amp;""="","",IFERROR(INDEX('الفواتير'!$H$6:$H$1005,MATCH(B555&amp;"",'الفواتير'!$A$6:$A$1005,0))&amp;"","فاتورة غير موجودة"))</f>
        <v/>
      </c>
    </row>
    <row r="556">
      <c r="A556" s="13" t="n"/>
      <c r="B556" s="5" t="n"/>
      <c r="C556" s="16" t="n"/>
      <c r="D556" s="5" t="n"/>
      <c r="E556" s="5" t="n"/>
      <c r="F556" s="6">
        <f>IF(B556&amp;""="","",IFERROR(INDEX('الفواتير'!$G$6:$G$1005,MATCH(B556&amp;"",'الفواتير'!$A$6:$A$1005,0))&amp;"","فاتورة غير موجودة"))</f>
        <v/>
      </c>
      <c r="G556" s="6">
        <f>IF(B556&amp;""="","",IFERROR(INDEX('الفواتير'!$H$6:$H$1005,MATCH(B556&amp;"",'الفواتير'!$A$6:$A$1005,0))&amp;"","فاتورة غير موجودة"))</f>
        <v/>
      </c>
    </row>
    <row r="557">
      <c r="A557" s="13" t="n"/>
      <c r="B557" s="5" t="n"/>
      <c r="C557" s="16" t="n"/>
      <c r="D557" s="5" t="n"/>
      <c r="E557" s="5" t="n"/>
      <c r="F557" s="6">
        <f>IF(B557&amp;""="","",IFERROR(INDEX('الفواتير'!$G$6:$G$1005,MATCH(B557&amp;"",'الفواتير'!$A$6:$A$1005,0))&amp;"","فاتورة غير موجودة"))</f>
        <v/>
      </c>
      <c r="G557" s="6">
        <f>IF(B557&amp;""="","",IFERROR(INDEX('الفواتير'!$H$6:$H$1005,MATCH(B557&amp;"",'الفواتير'!$A$6:$A$1005,0))&amp;"","فاتورة غير موجودة"))</f>
        <v/>
      </c>
    </row>
    <row r="558">
      <c r="A558" s="13" t="n"/>
      <c r="B558" s="5" t="n"/>
      <c r="C558" s="16" t="n"/>
      <c r="D558" s="5" t="n"/>
      <c r="E558" s="5" t="n"/>
      <c r="F558" s="6">
        <f>IF(B558&amp;""="","",IFERROR(INDEX('الفواتير'!$G$6:$G$1005,MATCH(B558&amp;"",'الفواتير'!$A$6:$A$1005,0))&amp;"","فاتورة غير موجودة"))</f>
        <v/>
      </c>
      <c r="G558" s="6">
        <f>IF(B558&amp;""="","",IFERROR(INDEX('الفواتير'!$H$6:$H$1005,MATCH(B558&amp;"",'الفواتير'!$A$6:$A$1005,0))&amp;"","فاتورة غير موجودة"))</f>
        <v/>
      </c>
    </row>
    <row r="559">
      <c r="A559" s="13" t="n"/>
      <c r="B559" s="5" t="n"/>
      <c r="C559" s="16" t="n"/>
      <c r="D559" s="5" t="n"/>
      <c r="E559" s="5" t="n"/>
      <c r="F559" s="6">
        <f>IF(B559&amp;""="","",IFERROR(INDEX('الفواتير'!$G$6:$G$1005,MATCH(B559&amp;"",'الفواتير'!$A$6:$A$1005,0))&amp;"","فاتورة غير موجودة"))</f>
        <v/>
      </c>
      <c r="G559" s="6">
        <f>IF(B559&amp;""="","",IFERROR(INDEX('الفواتير'!$H$6:$H$1005,MATCH(B559&amp;"",'الفواتير'!$A$6:$A$1005,0))&amp;"","فاتورة غير موجودة"))</f>
        <v/>
      </c>
    </row>
    <row r="560">
      <c r="A560" s="13" t="n"/>
      <c r="B560" s="5" t="n"/>
      <c r="C560" s="16" t="n"/>
      <c r="D560" s="5" t="n"/>
      <c r="E560" s="5" t="n"/>
      <c r="F560" s="6">
        <f>IF(B560&amp;""="","",IFERROR(INDEX('الفواتير'!$G$6:$G$1005,MATCH(B560&amp;"",'الفواتير'!$A$6:$A$1005,0))&amp;"","فاتورة غير موجودة"))</f>
        <v/>
      </c>
      <c r="G560" s="6">
        <f>IF(B560&amp;""="","",IFERROR(INDEX('الفواتير'!$H$6:$H$1005,MATCH(B560&amp;"",'الفواتير'!$A$6:$A$1005,0))&amp;"","فاتورة غير موجودة"))</f>
        <v/>
      </c>
    </row>
    <row r="561">
      <c r="A561" s="13" t="n"/>
      <c r="B561" s="5" t="n"/>
      <c r="C561" s="16" t="n"/>
      <c r="D561" s="5" t="n"/>
      <c r="E561" s="5" t="n"/>
      <c r="F561" s="6">
        <f>IF(B561&amp;""="","",IFERROR(INDEX('الفواتير'!$G$6:$G$1005,MATCH(B561&amp;"",'الفواتير'!$A$6:$A$1005,0))&amp;"","فاتورة غير موجودة"))</f>
        <v/>
      </c>
      <c r="G561" s="6">
        <f>IF(B561&amp;""="","",IFERROR(INDEX('الفواتير'!$H$6:$H$1005,MATCH(B561&amp;"",'الفواتير'!$A$6:$A$1005,0))&amp;"","فاتورة غير موجودة"))</f>
        <v/>
      </c>
    </row>
    <row r="562">
      <c r="A562" s="13" t="n"/>
      <c r="B562" s="5" t="n"/>
      <c r="C562" s="16" t="n"/>
      <c r="D562" s="5" t="n"/>
      <c r="E562" s="5" t="n"/>
      <c r="F562" s="6">
        <f>IF(B562&amp;""="","",IFERROR(INDEX('الفواتير'!$G$6:$G$1005,MATCH(B562&amp;"",'الفواتير'!$A$6:$A$1005,0))&amp;"","فاتورة غير موجودة"))</f>
        <v/>
      </c>
      <c r="G562" s="6">
        <f>IF(B562&amp;""="","",IFERROR(INDEX('الفواتير'!$H$6:$H$1005,MATCH(B562&amp;"",'الفواتير'!$A$6:$A$1005,0))&amp;"","فاتورة غير موجودة"))</f>
        <v/>
      </c>
    </row>
    <row r="563">
      <c r="A563" s="13" t="n"/>
      <c r="B563" s="5" t="n"/>
      <c r="C563" s="16" t="n"/>
      <c r="D563" s="5" t="n"/>
      <c r="E563" s="5" t="n"/>
      <c r="F563" s="6">
        <f>IF(B563&amp;""="","",IFERROR(INDEX('الفواتير'!$G$6:$G$1005,MATCH(B563&amp;"",'الفواتير'!$A$6:$A$1005,0))&amp;"","فاتورة غير موجودة"))</f>
        <v/>
      </c>
      <c r="G563" s="6">
        <f>IF(B563&amp;""="","",IFERROR(INDEX('الفواتير'!$H$6:$H$1005,MATCH(B563&amp;"",'الفواتير'!$A$6:$A$1005,0))&amp;"","فاتورة غير موجودة"))</f>
        <v/>
      </c>
    </row>
    <row r="564">
      <c r="A564" s="13" t="n"/>
      <c r="B564" s="5" t="n"/>
      <c r="C564" s="16" t="n"/>
      <c r="D564" s="5" t="n"/>
      <c r="E564" s="5" t="n"/>
      <c r="F564" s="6">
        <f>IF(B564&amp;""="","",IFERROR(INDEX('الفواتير'!$G$6:$G$1005,MATCH(B564&amp;"",'الفواتير'!$A$6:$A$1005,0))&amp;"","فاتورة غير موجودة"))</f>
        <v/>
      </c>
      <c r="G564" s="6">
        <f>IF(B564&amp;""="","",IFERROR(INDEX('الفواتير'!$H$6:$H$1005,MATCH(B564&amp;"",'الفواتير'!$A$6:$A$1005,0))&amp;"","فاتورة غير موجودة"))</f>
        <v/>
      </c>
    </row>
    <row r="565">
      <c r="A565" s="13" t="n"/>
      <c r="B565" s="5" t="n"/>
      <c r="C565" s="16" t="n"/>
      <c r="D565" s="5" t="n"/>
      <c r="E565" s="5" t="n"/>
      <c r="F565" s="6">
        <f>IF(B565&amp;""="","",IFERROR(INDEX('الفواتير'!$G$6:$G$1005,MATCH(B565&amp;"",'الفواتير'!$A$6:$A$1005,0))&amp;"","فاتورة غير موجودة"))</f>
        <v/>
      </c>
      <c r="G565" s="6">
        <f>IF(B565&amp;""="","",IFERROR(INDEX('الفواتير'!$H$6:$H$1005,MATCH(B565&amp;"",'الفواتير'!$A$6:$A$1005,0))&amp;"","فاتورة غير موجودة"))</f>
        <v/>
      </c>
    </row>
    <row r="566">
      <c r="A566" s="13" t="n"/>
      <c r="B566" s="5" t="n"/>
      <c r="C566" s="16" t="n"/>
      <c r="D566" s="5" t="n"/>
      <c r="E566" s="5" t="n"/>
      <c r="F566" s="6">
        <f>IF(B566&amp;""="","",IFERROR(INDEX('الفواتير'!$G$6:$G$1005,MATCH(B566&amp;"",'الفواتير'!$A$6:$A$1005,0))&amp;"","فاتورة غير موجودة"))</f>
        <v/>
      </c>
      <c r="G566" s="6">
        <f>IF(B566&amp;""="","",IFERROR(INDEX('الفواتير'!$H$6:$H$1005,MATCH(B566&amp;"",'الفواتير'!$A$6:$A$1005,0))&amp;"","فاتورة غير موجودة"))</f>
        <v/>
      </c>
    </row>
    <row r="567">
      <c r="A567" s="13" t="n"/>
      <c r="B567" s="5" t="n"/>
      <c r="C567" s="16" t="n"/>
      <c r="D567" s="5" t="n"/>
      <c r="E567" s="5" t="n"/>
      <c r="F567" s="6">
        <f>IF(B567&amp;""="","",IFERROR(INDEX('الفواتير'!$G$6:$G$1005,MATCH(B567&amp;"",'الفواتير'!$A$6:$A$1005,0))&amp;"","فاتورة غير موجودة"))</f>
        <v/>
      </c>
      <c r="G567" s="6">
        <f>IF(B567&amp;""="","",IFERROR(INDEX('الفواتير'!$H$6:$H$1005,MATCH(B567&amp;"",'الفواتير'!$A$6:$A$1005,0))&amp;"","فاتورة غير موجودة"))</f>
        <v/>
      </c>
    </row>
    <row r="568">
      <c r="A568" s="13" t="n"/>
      <c r="B568" s="5" t="n"/>
      <c r="C568" s="16" t="n"/>
      <c r="D568" s="5" t="n"/>
      <c r="E568" s="5" t="n"/>
      <c r="F568" s="6">
        <f>IF(B568&amp;""="","",IFERROR(INDEX('الفواتير'!$G$6:$G$1005,MATCH(B568&amp;"",'الفواتير'!$A$6:$A$1005,0))&amp;"","فاتورة غير موجودة"))</f>
        <v/>
      </c>
      <c r="G568" s="6">
        <f>IF(B568&amp;""="","",IFERROR(INDEX('الفواتير'!$H$6:$H$1005,MATCH(B568&amp;"",'الفواتير'!$A$6:$A$1005,0))&amp;"","فاتورة غير موجودة"))</f>
        <v/>
      </c>
    </row>
    <row r="569">
      <c r="A569" s="13" t="n"/>
      <c r="B569" s="5" t="n"/>
      <c r="C569" s="16" t="n"/>
      <c r="D569" s="5" t="n"/>
      <c r="E569" s="5" t="n"/>
      <c r="F569" s="6">
        <f>IF(B569&amp;""="","",IFERROR(INDEX('الفواتير'!$G$6:$G$1005,MATCH(B569&amp;"",'الفواتير'!$A$6:$A$1005,0))&amp;"","فاتورة غير موجودة"))</f>
        <v/>
      </c>
      <c r="G569" s="6">
        <f>IF(B569&amp;""="","",IFERROR(INDEX('الفواتير'!$H$6:$H$1005,MATCH(B569&amp;"",'الفواتير'!$A$6:$A$1005,0))&amp;"","فاتورة غير موجودة"))</f>
        <v/>
      </c>
    </row>
    <row r="570">
      <c r="A570" s="13" t="n"/>
      <c r="B570" s="5" t="n"/>
      <c r="C570" s="16" t="n"/>
      <c r="D570" s="5" t="n"/>
      <c r="E570" s="5" t="n"/>
      <c r="F570" s="6">
        <f>IF(B570&amp;""="","",IFERROR(INDEX('الفواتير'!$G$6:$G$1005,MATCH(B570&amp;"",'الفواتير'!$A$6:$A$1005,0))&amp;"","فاتورة غير موجودة"))</f>
        <v/>
      </c>
      <c r="G570" s="6">
        <f>IF(B570&amp;""="","",IFERROR(INDEX('الفواتير'!$H$6:$H$1005,MATCH(B570&amp;"",'الفواتير'!$A$6:$A$1005,0))&amp;"","فاتورة غير موجودة"))</f>
        <v/>
      </c>
    </row>
    <row r="571">
      <c r="A571" s="13" t="n"/>
      <c r="B571" s="5" t="n"/>
      <c r="C571" s="16" t="n"/>
      <c r="D571" s="5" t="n"/>
      <c r="E571" s="5" t="n"/>
      <c r="F571" s="6">
        <f>IF(B571&amp;""="","",IFERROR(INDEX('الفواتير'!$G$6:$G$1005,MATCH(B571&amp;"",'الفواتير'!$A$6:$A$1005,0))&amp;"","فاتورة غير موجودة"))</f>
        <v/>
      </c>
      <c r="G571" s="6">
        <f>IF(B571&amp;""="","",IFERROR(INDEX('الفواتير'!$H$6:$H$1005,MATCH(B571&amp;"",'الفواتير'!$A$6:$A$1005,0))&amp;"","فاتورة غير موجودة"))</f>
        <v/>
      </c>
    </row>
    <row r="572">
      <c r="A572" s="13" t="n"/>
      <c r="B572" s="5" t="n"/>
      <c r="C572" s="16" t="n"/>
      <c r="D572" s="5" t="n"/>
      <c r="E572" s="5" t="n"/>
      <c r="F572" s="6">
        <f>IF(B572&amp;""="","",IFERROR(INDEX('الفواتير'!$G$6:$G$1005,MATCH(B572&amp;"",'الفواتير'!$A$6:$A$1005,0))&amp;"","فاتورة غير موجودة"))</f>
        <v/>
      </c>
      <c r="G572" s="6">
        <f>IF(B572&amp;""="","",IFERROR(INDEX('الفواتير'!$H$6:$H$1005,MATCH(B572&amp;"",'الفواتير'!$A$6:$A$1005,0))&amp;"","فاتورة غير موجودة"))</f>
        <v/>
      </c>
    </row>
    <row r="573">
      <c r="A573" s="13" t="n"/>
      <c r="B573" s="5" t="n"/>
      <c r="C573" s="16" t="n"/>
      <c r="D573" s="5" t="n"/>
      <c r="E573" s="5" t="n"/>
      <c r="F573" s="6">
        <f>IF(B573&amp;""="","",IFERROR(INDEX('الفواتير'!$G$6:$G$1005,MATCH(B573&amp;"",'الفواتير'!$A$6:$A$1005,0))&amp;"","فاتورة غير موجودة"))</f>
        <v/>
      </c>
      <c r="G573" s="6">
        <f>IF(B573&amp;""="","",IFERROR(INDEX('الفواتير'!$H$6:$H$1005,MATCH(B573&amp;"",'الفواتير'!$A$6:$A$1005,0))&amp;"","فاتورة غير موجودة"))</f>
        <v/>
      </c>
    </row>
    <row r="574">
      <c r="A574" s="13" t="n"/>
      <c r="B574" s="5" t="n"/>
      <c r="C574" s="16" t="n"/>
      <c r="D574" s="5" t="n"/>
      <c r="E574" s="5" t="n"/>
      <c r="F574" s="6">
        <f>IF(B574&amp;""="","",IFERROR(INDEX('الفواتير'!$G$6:$G$1005,MATCH(B574&amp;"",'الفواتير'!$A$6:$A$1005,0))&amp;"","فاتورة غير موجودة"))</f>
        <v/>
      </c>
      <c r="G574" s="6">
        <f>IF(B574&amp;""="","",IFERROR(INDEX('الفواتير'!$H$6:$H$1005,MATCH(B574&amp;"",'الفواتير'!$A$6:$A$1005,0))&amp;"","فاتورة غير موجودة"))</f>
        <v/>
      </c>
    </row>
    <row r="575">
      <c r="A575" s="13" t="n"/>
      <c r="B575" s="5" t="n"/>
      <c r="C575" s="16" t="n"/>
      <c r="D575" s="5" t="n"/>
      <c r="E575" s="5" t="n"/>
      <c r="F575" s="6">
        <f>IF(B575&amp;""="","",IFERROR(INDEX('الفواتير'!$G$6:$G$1005,MATCH(B575&amp;"",'الفواتير'!$A$6:$A$1005,0))&amp;"","فاتورة غير موجودة"))</f>
        <v/>
      </c>
      <c r="G575" s="6">
        <f>IF(B575&amp;""="","",IFERROR(INDEX('الفواتير'!$H$6:$H$1005,MATCH(B575&amp;"",'الفواتير'!$A$6:$A$1005,0))&amp;"","فاتورة غير موجودة"))</f>
        <v/>
      </c>
    </row>
    <row r="576">
      <c r="A576" s="13" t="n"/>
      <c r="B576" s="5" t="n"/>
      <c r="C576" s="16" t="n"/>
      <c r="D576" s="5" t="n"/>
      <c r="E576" s="5" t="n"/>
      <c r="F576" s="6">
        <f>IF(B576&amp;""="","",IFERROR(INDEX('الفواتير'!$G$6:$G$1005,MATCH(B576&amp;"",'الفواتير'!$A$6:$A$1005,0))&amp;"","فاتورة غير موجودة"))</f>
        <v/>
      </c>
      <c r="G576" s="6">
        <f>IF(B576&amp;""="","",IFERROR(INDEX('الفواتير'!$H$6:$H$1005,MATCH(B576&amp;"",'الفواتير'!$A$6:$A$1005,0))&amp;"","فاتورة غير موجودة"))</f>
        <v/>
      </c>
    </row>
    <row r="577">
      <c r="A577" s="13" t="n"/>
      <c r="B577" s="5" t="n"/>
      <c r="C577" s="16" t="n"/>
      <c r="D577" s="5" t="n"/>
      <c r="E577" s="5" t="n"/>
      <c r="F577" s="6">
        <f>IF(B577&amp;""="","",IFERROR(INDEX('الفواتير'!$G$6:$G$1005,MATCH(B577&amp;"",'الفواتير'!$A$6:$A$1005,0))&amp;"","فاتورة غير موجودة"))</f>
        <v/>
      </c>
      <c r="G577" s="6">
        <f>IF(B577&amp;""="","",IFERROR(INDEX('الفواتير'!$H$6:$H$1005,MATCH(B577&amp;"",'الفواتير'!$A$6:$A$1005,0))&amp;"","فاتورة غير موجودة"))</f>
        <v/>
      </c>
    </row>
    <row r="578">
      <c r="A578" s="13" t="n"/>
      <c r="B578" s="5" t="n"/>
      <c r="C578" s="16" t="n"/>
      <c r="D578" s="5" t="n"/>
      <c r="E578" s="5" t="n"/>
      <c r="F578" s="6">
        <f>IF(B578&amp;""="","",IFERROR(INDEX('الفواتير'!$G$6:$G$1005,MATCH(B578&amp;"",'الفواتير'!$A$6:$A$1005,0))&amp;"","فاتورة غير موجودة"))</f>
        <v/>
      </c>
      <c r="G578" s="6">
        <f>IF(B578&amp;""="","",IFERROR(INDEX('الفواتير'!$H$6:$H$1005,MATCH(B578&amp;"",'الفواتير'!$A$6:$A$1005,0))&amp;"","فاتورة غير موجودة"))</f>
        <v/>
      </c>
    </row>
    <row r="579">
      <c r="A579" s="13" t="n"/>
      <c r="B579" s="5" t="n"/>
      <c r="C579" s="16" t="n"/>
      <c r="D579" s="5" t="n"/>
      <c r="E579" s="5" t="n"/>
      <c r="F579" s="6">
        <f>IF(B579&amp;""="","",IFERROR(INDEX('الفواتير'!$G$6:$G$1005,MATCH(B579&amp;"",'الفواتير'!$A$6:$A$1005,0))&amp;"","فاتورة غير موجودة"))</f>
        <v/>
      </c>
      <c r="G579" s="6">
        <f>IF(B579&amp;""="","",IFERROR(INDEX('الفواتير'!$H$6:$H$1005,MATCH(B579&amp;"",'الفواتير'!$A$6:$A$1005,0))&amp;"","فاتورة غير موجودة"))</f>
        <v/>
      </c>
    </row>
    <row r="580">
      <c r="A580" s="13" t="n"/>
      <c r="B580" s="5" t="n"/>
      <c r="C580" s="16" t="n"/>
      <c r="D580" s="5" t="n"/>
      <c r="E580" s="5" t="n"/>
      <c r="F580" s="6">
        <f>IF(B580&amp;""="","",IFERROR(INDEX('الفواتير'!$G$6:$G$1005,MATCH(B580&amp;"",'الفواتير'!$A$6:$A$1005,0))&amp;"","فاتورة غير موجودة"))</f>
        <v/>
      </c>
      <c r="G580" s="6">
        <f>IF(B580&amp;""="","",IFERROR(INDEX('الفواتير'!$H$6:$H$1005,MATCH(B580&amp;"",'الفواتير'!$A$6:$A$1005,0))&amp;"","فاتورة غير موجودة"))</f>
        <v/>
      </c>
    </row>
    <row r="581">
      <c r="A581" s="13" t="n"/>
      <c r="B581" s="5" t="n"/>
      <c r="C581" s="16" t="n"/>
      <c r="D581" s="5" t="n"/>
      <c r="E581" s="5" t="n"/>
      <c r="F581" s="6">
        <f>IF(B581&amp;""="","",IFERROR(INDEX('الفواتير'!$G$6:$G$1005,MATCH(B581&amp;"",'الفواتير'!$A$6:$A$1005,0))&amp;"","فاتورة غير موجودة"))</f>
        <v/>
      </c>
      <c r="G581" s="6">
        <f>IF(B581&amp;""="","",IFERROR(INDEX('الفواتير'!$H$6:$H$1005,MATCH(B581&amp;"",'الفواتير'!$A$6:$A$1005,0))&amp;"","فاتورة غير موجودة"))</f>
        <v/>
      </c>
    </row>
    <row r="582">
      <c r="A582" s="13" t="n"/>
      <c r="B582" s="5" t="n"/>
      <c r="C582" s="16" t="n"/>
      <c r="D582" s="5" t="n"/>
      <c r="E582" s="5" t="n"/>
      <c r="F582" s="6">
        <f>IF(B582&amp;""="","",IFERROR(INDEX('الفواتير'!$G$6:$G$1005,MATCH(B582&amp;"",'الفواتير'!$A$6:$A$1005,0))&amp;"","فاتورة غير موجودة"))</f>
        <v/>
      </c>
      <c r="G582" s="6">
        <f>IF(B582&amp;""="","",IFERROR(INDEX('الفواتير'!$H$6:$H$1005,MATCH(B582&amp;"",'الفواتير'!$A$6:$A$1005,0))&amp;"","فاتورة غير موجودة"))</f>
        <v/>
      </c>
    </row>
    <row r="583">
      <c r="A583" s="13" t="n"/>
      <c r="B583" s="5" t="n"/>
      <c r="C583" s="16" t="n"/>
      <c r="D583" s="5" t="n"/>
      <c r="E583" s="5" t="n"/>
      <c r="F583" s="6">
        <f>IF(B583&amp;""="","",IFERROR(INDEX('الفواتير'!$G$6:$G$1005,MATCH(B583&amp;"",'الفواتير'!$A$6:$A$1005,0))&amp;"","فاتورة غير موجودة"))</f>
        <v/>
      </c>
      <c r="G583" s="6">
        <f>IF(B583&amp;""="","",IFERROR(INDEX('الفواتير'!$H$6:$H$1005,MATCH(B583&amp;"",'الفواتير'!$A$6:$A$1005,0))&amp;"","فاتورة غير موجودة"))</f>
        <v/>
      </c>
    </row>
    <row r="584">
      <c r="A584" s="13" t="n"/>
      <c r="B584" s="5" t="n"/>
      <c r="C584" s="16" t="n"/>
      <c r="D584" s="5" t="n"/>
      <c r="E584" s="5" t="n"/>
      <c r="F584" s="6">
        <f>IF(B584&amp;""="","",IFERROR(INDEX('الفواتير'!$G$6:$G$1005,MATCH(B584&amp;"",'الفواتير'!$A$6:$A$1005,0))&amp;"","فاتورة غير موجودة"))</f>
        <v/>
      </c>
      <c r="G584" s="6">
        <f>IF(B584&amp;""="","",IFERROR(INDEX('الفواتير'!$H$6:$H$1005,MATCH(B584&amp;"",'الفواتير'!$A$6:$A$1005,0))&amp;"","فاتورة غير موجودة"))</f>
        <v/>
      </c>
    </row>
    <row r="585">
      <c r="A585" s="13" t="n"/>
      <c r="B585" s="5" t="n"/>
      <c r="C585" s="16" t="n"/>
      <c r="D585" s="5" t="n"/>
      <c r="E585" s="5" t="n"/>
      <c r="F585" s="6">
        <f>IF(B585&amp;""="","",IFERROR(INDEX('الفواتير'!$G$6:$G$1005,MATCH(B585&amp;"",'الفواتير'!$A$6:$A$1005,0))&amp;"","فاتورة غير موجودة"))</f>
        <v/>
      </c>
      <c r="G585" s="6">
        <f>IF(B585&amp;""="","",IFERROR(INDEX('الفواتير'!$H$6:$H$1005,MATCH(B585&amp;"",'الفواتير'!$A$6:$A$1005,0))&amp;"","فاتورة غير موجودة"))</f>
        <v/>
      </c>
    </row>
    <row r="586">
      <c r="A586" s="13" t="n"/>
      <c r="B586" s="5" t="n"/>
      <c r="C586" s="16" t="n"/>
      <c r="D586" s="5" t="n"/>
      <c r="E586" s="5" t="n"/>
      <c r="F586" s="6">
        <f>IF(B586&amp;""="","",IFERROR(INDEX('الفواتير'!$G$6:$G$1005,MATCH(B586&amp;"",'الفواتير'!$A$6:$A$1005,0))&amp;"","فاتورة غير موجودة"))</f>
        <v/>
      </c>
      <c r="G586" s="6">
        <f>IF(B586&amp;""="","",IFERROR(INDEX('الفواتير'!$H$6:$H$1005,MATCH(B586&amp;"",'الفواتير'!$A$6:$A$1005,0))&amp;"","فاتورة غير موجودة"))</f>
        <v/>
      </c>
    </row>
    <row r="587">
      <c r="A587" s="13" t="n"/>
      <c r="B587" s="5" t="n"/>
      <c r="C587" s="16" t="n"/>
      <c r="D587" s="5" t="n"/>
      <c r="E587" s="5" t="n"/>
      <c r="F587" s="6">
        <f>IF(B587&amp;""="","",IFERROR(INDEX('الفواتير'!$G$6:$G$1005,MATCH(B587&amp;"",'الفواتير'!$A$6:$A$1005,0))&amp;"","فاتورة غير موجودة"))</f>
        <v/>
      </c>
      <c r="G587" s="6">
        <f>IF(B587&amp;""="","",IFERROR(INDEX('الفواتير'!$H$6:$H$1005,MATCH(B587&amp;"",'الفواتير'!$A$6:$A$1005,0))&amp;"","فاتورة غير موجودة"))</f>
        <v/>
      </c>
    </row>
    <row r="588">
      <c r="A588" s="13" t="n"/>
      <c r="B588" s="5" t="n"/>
      <c r="C588" s="16" t="n"/>
      <c r="D588" s="5" t="n"/>
      <c r="E588" s="5" t="n"/>
      <c r="F588" s="6">
        <f>IF(B588&amp;""="","",IFERROR(INDEX('الفواتير'!$G$6:$G$1005,MATCH(B588&amp;"",'الفواتير'!$A$6:$A$1005,0))&amp;"","فاتورة غير موجودة"))</f>
        <v/>
      </c>
      <c r="G588" s="6">
        <f>IF(B588&amp;""="","",IFERROR(INDEX('الفواتير'!$H$6:$H$1005,MATCH(B588&amp;"",'الفواتير'!$A$6:$A$1005,0))&amp;"","فاتورة غير موجودة"))</f>
        <v/>
      </c>
    </row>
    <row r="589">
      <c r="A589" s="13" t="n"/>
      <c r="B589" s="5" t="n"/>
      <c r="C589" s="16" t="n"/>
      <c r="D589" s="5" t="n"/>
      <c r="E589" s="5" t="n"/>
      <c r="F589" s="6">
        <f>IF(B589&amp;""="","",IFERROR(INDEX('الفواتير'!$G$6:$G$1005,MATCH(B589&amp;"",'الفواتير'!$A$6:$A$1005,0))&amp;"","فاتورة غير موجودة"))</f>
        <v/>
      </c>
      <c r="G589" s="6">
        <f>IF(B589&amp;""="","",IFERROR(INDEX('الفواتير'!$H$6:$H$1005,MATCH(B589&amp;"",'الفواتير'!$A$6:$A$1005,0))&amp;"","فاتورة غير موجودة"))</f>
        <v/>
      </c>
    </row>
    <row r="590">
      <c r="A590" s="13" t="n"/>
      <c r="B590" s="5" t="n"/>
      <c r="C590" s="16" t="n"/>
      <c r="D590" s="5" t="n"/>
      <c r="E590" s="5" t="n"/>
      <c r="F590" s="6">
        <f>IF(B590&amp;""="","",IFERROR(INDEX('الفواتير'!$G$6:$G$1005,MATCH(B590&amp;"",'الفواتير'!$A$6:$A$1005,0))&amp;"","فاتورة غير موجودة"))</f>
        <v/>
      </c>
      <c r="G590" s="6">
        <f>IF(B590&amp;""="","",IFERROR(INDEX('الفواتير'!$H$6:$H$1005,MATCH(B590&amp;"",'الفواتير'!$A$6:$A$1005,0))&amp;"","فاتورة غير موجودة"))</f>
        <v/>
      </c>
    </row>
    <row r="591">
      <c r="A591" s="13" t="n"/>
      <c r="B591" s="5" t="n"/>
      <c r="C591" s="16" t="n"/>
      <c r="D591" s="5" t="n"/>
      <c r="E591" s="5" t="n"/>
      <c r="F591" s="6">
        <f>IF(B591&amp;""="","",IFERROR(INDEX('الفواتير'!$G$6:$G$1005,MATCH(B591&amp;"",'الفواتير'!$A$6:$A$1005,0))&amp;"","فاتورة غير موجودة"))</f>
        <v/>
      </c>
      <c r="G591" s="6">
        <f>IF(B591&amp;""="","",IFERROR(INDEX('الفواتير'!$H$6:$H$1005,MATCH(B591&amp;"",'الفواتير'!$A$6:$A$1005,0))&amp;"","فاتورة غير موجودة"))</f>
        <v/>
      </c>
    </row>
    <row r="592">
      <c r="A592" s="13" t="n"/>
      <c r="B592" s="5" t="n"/>
      <c r="C592" s="16" t="n"/>
      <c r="D592" s="5" t="n"/>
      <c r="E592" s="5" t="n"/>
      <c r="F592" s="6">
        <f>IF(B592&amp;""="","",IFERROR(INDEX('الفواتير'!$G$6:$G$1005,MATCH(B592&amp;"",'الفواتير'!$A$6:$A$1005,0))&amp;"","فاتورة غير موجودة"))</f>
        <v/>
      </c>
      <c r="G592" s="6">
        <f>IF(B592&amp;""="","",IFERROR(INDEX('الفواتير'!$H$6:$H$1005,MATCH(B592&amp;"",'الفواتير'!$A$6:$A$1005,0))&amp;"","فاتورة غير موجودة"))</f>
        <v/>
      </c>
    </row>
    <row r="593">
      <c r="A593" s="13" t="n"/>
      <c r="B593" s="5" t="n"/>
      <c r="C593" s="16" t="n"/>
      <c r="D593" s="5" t="n"/>
      <c r="E593" s="5" t="n"/>
      <c r="F593" s="6">
        <f>IF(B593&amp;""="","",IFERROR(INDEX('الفواتير'!$G$6:$G$1005,MATCH(B593&amp;"",'الفواتير'!$A$6:$A$1005,0))&amp;"","فاتورة غير موجودة"))</f>
        <v/>
      </c>
      <c r="G593" s="6">
        <f>IF(B593&amp;""="","",IFERROR(INDEX('الفواتير'!$H$6:$H$1005,MATCH(B593&amp;"",'الفواتير'!$A$6:$A$1005,0))&amp;"","فاتورة غير موجودة"))</f>
        <v/>
      </c>
    </row>
    <row r="594">
      <c r="A594" s="13" t="n"/>
      <c r="B594" s="5" t="n"/>
      <c r="C594" s="16" t="n"/>
      <c r="D594" s="5" t="n"/>
      <c r="E594" s="5" t="n"/>
      <c r="F594" s="6">
        <f>IF(B594&amp;""="","",IFERROR(INDEX('الفواتير'!$G$6:$G$1005,MATCH(B594&amp;"",'الفواتير'!$A$6:$A$1005,0))&amp;"","فاتورة غير موجودة"))</f>
        <v/>
      </c>
      <c r="G594" s="6">
        <f>IF(B594&amp;""="","",IFERROR(INDEX('الفواتير'!$H$6:$H$1005,MATCH(B594&amp;"",'الفواتير'!$A$6:$A$1005,0))&amp;"","فاتورة غير موجودة"))</f>
        <v/>
      </c>
    </row>
    <row r="595">
      <c r="A595" s="13" t="n"/>
      <c r="B595" s="5" t="n"/>
      <c r="C595" s="16" t="n"/>
      <c r="D595" s="5" t="n"/>
      <c r="E595" s="5" t="n"/>
      <c r="F595" s="6">
        <f>IF(B595&amp;""="","",IFERROR(INDEX('الفواتير'!$G$6:$G$1005,MATCH(B595&amp;"",'الفواتير'!$A$6:$A$1005,0))&amp;"","فاتورة غير موجودة"))</f>
        <v/>
      </c>
      <c r="G595" s="6">
        <f>IF(B595&amp;""="","",IFERROR(INDEX('الفواتير'!$H$6:$H$1005,MATCH(B595&amp;"",'الفواتير'!$A$6:$A$1005,0))&amp;"","فاتورة غير موجودة"))</f>
        <v/>
      </c>
    </row>
    <row r="596">
      <c r="A596" s="13" t="n"/>
      <c r="B596" s="5" t="n"/>
      <c r="C596" s="16" t="n"/>
      <c r="D596" s="5" t="n"/>
      <c r="E596" s="5" t="n"/>
      <c r="F596" s="6">
        <f>IF(B596&amp;""="","",IFERROR(INDEX('الفواتير'!$G$6:$G$1005,MATCH(B596&amp;"",'الفواتير'!$A$6:$A$1005,0))&amp;"","فاتورة غير موجودة"))</f>
        <v/>
      </c>
      <c r="G596" s="6">
        <f>IF(B596&amp;""="","",IFERROR(INDEX('الفواتير'!$H$6:$H$1005,MATCH(B596&amp;"",'الفواتير'!$A$6:$A$1005,0))&amp;"","فاتورة غير موجودة"))</f>
        <v/>
      </c>
    </row>
    <row r="597">
      <c r="A597" s="13" t="n"/>
      <c r="B597" s="5" t="n"/>
      <c r="C597" s="16" t="n"/>
      <c r="D597" s="5" t="n"/>
      <c r="E597" s="5" t="n"/>
      <c r="F597" s="6">
        <f>IF(B597&amp;""="","",IFERROR(INDEX('الفواتير'!$G$6:$G$1005,MATCH(B597&amp;"",'الفواتير'!$A$6:$A$1005,0))&amp;"","فاتورة غير موجودة"))</f>
        <v/>
      </c>
      <c r="G597" s="6">
        <f>IF(B597&amp;""="","",IFERROR(INDEX('الفواتير'!$H$6:$H$1005,MATCH(B597&amp;"",'الفواتير'!$A$6:$A$1005,0))&amp;"","فاتورة غير موجودة"))</f>
        <v/>
      </c>
    </row>
    <row r="598">
      <c r="A598" s="13" t="n"/>
      <c r="B598" s="5" t="n"/>
      <c r="C598" s="16" t="n"/>
      <c r="D598" s="5" t="n"/>
      <c r="E598" s="5" t="n"/>
      <c r="F598" s="6">
        <f>IF(B598&amp;""="","",IFERROR(INDEX('الفواتير'!$G$6:$G$1005,MATCH(B598&amp;"",'الفواتير'!$A$6:$A$1005,0))&amp;"","فاتورة غير موجودة"))</f>
        <v/>
      </c>
      <c r="G598" s="6">
        <f>IF(B598&amp;""="","",IFERROR(INDEX('الفواتير'!$H$6:$H$1005,MATCH(B598&amp;"",'الفواتير'!$A$6:$A$1005,0))&amp;"","فاتورة غير موجودة"))</f>
        <v/>
      </c>
    </row>
    <row r="599">
      <c r="A599" s="13" t="n"/>
      <c r="B599" s="5" t="n"/>
      <c r="C599" s="16" t="n"/>
      <c r="D599" s="5" t="n"/>
      <c r="E599" s="5" t="n"/>
      <c r="F599" s="6">
        <f>IF(B599&amp;""="","",IFERROR(INDEX('الفواتير'!$G$6:$G$1005,MATCH(B599&amp;"",'الفواتير'!$A$6:$A$1005,0))&amp;"","فاتورة غير موجودة"))</f>
        <v/>
      </c>
      <c r="G599" s="6">
        <f>IF(B599&amp;""="","",IFERROR(INDEX('الفواتير'!$H$6:$H$1005,MATCH(B599&amp;"",'الفواتير'!$A$6:$A$1005,0))&amp;"","فاتورة غير موجودة"))</f>
        <v/>
      </c>
    </row>
    <row r="600">
      <c r="A600" s="13" t="n"/>
      <c r="B600" s="5" t="n"/>
      <c r="C600" s="16" t="n"/>
      <c r="D600" s="5" t="n"/>
      <c r="E600" s="5" t="n"/>
      <c r="F600" s="6">
        <f>IF(B600&amp;""="","",IFERROR(INDEX('الفواتير'!$G$6:$G$1005,MATCH(B600&amp;"",'الفواتير'!$A$6:$A$1005,0))&amp;"","فاتورة غير موجودة"))</f>
        <v/>
      </c>
      <c r="G600" s="6">
        <f>IF(B600&amp;""="","",IFERROR(INDEX('الفواتير'!$H$6:$H$1005,MATCH(B600&amp;"",'الفواتير'!$A$6:$A$1005,0))&amp;"","فاتورة غير موجودة"))</f>
        <v/>
      </c>
    </row>
    <row r="601">
      <c r="A601" s="13" t="n"/>
      <c r="B601" s="5" t="n"/>
      <c r="C601" s="16" t="n"/>
      <c r="D601" s="5" t="n"/>
      <c r="E601" s="5" t="n"/>
      <c r="F601" s="6">
        <f>IF(B601&amp;""="","",IFERROR(INDEX('الفواتير'!$G$6:$G$1005,MATCH(B601&amp;"",'الفواتير'!$A$6:$A$1005,0))&amp;"","فاتورة غير موجودة"))</f>
        <v/>
      </c>
      <c r="G601" s="6">
        <f>IF(B601&amp;""="","",IFERROR(INDEX('الفواتير'!$H$6:$H$1005,MATCH(B601&amp;"",'الفواتير'!$A$6:$A$1005,0))&amp;"","فاتورة غير موجودة"))</f>
        <v/>
      </c>
    </row>
    <row r="602">
      <c r="A602" s="13" t="n"/>
      <c r="B602" s="5" t="n"/>
      <c r="C602" s="16" t="n"/>
      <c r="D602" s="5" t="n"/>
      <c r="E602" s="5" t="n"/>
      <c r="F602" s="6">
        <f>IF(B602&amp;""="","",IFERROR(INDEX('الفواتير'!$G$6:$G$1005,MATCH(B602&amp;"",'الفواتير'!$A$6:$A$1005,0))&amp;"","فاتورة غير موجودة"))</f>
        <v/>
      </c>
      <c r="G602" s="6">
        <f>IF(B602&amp;""="","",IFERROR(INDEX('الفواتير'!$H$6:$H$1005,MATCH(B602&amp;"",'الفواتير'!$A$6:$A$1005,0))&amp;"","فاتورة غير موجودة"))</f>
        <v/>
      </c>
    </row>
    <row r="603">
      <c r="A603" s="13" t="n"/>
      <c r="B603" s="5" t="n"/>
      <c r="C603" s="16" t="n"/>
      <c r="D603" s="5" t="n"/>
      <c r="E603" s="5" t="n"/>
      <c r="F603" s="6">
        <f>IF(B603&amp;""="","",IFERROR(INDEX('الفواتير'!$G$6:$G$1005,MATCH(B603&amp;"",'الفواتير'!$A$6:$A$1005,0))&amp;"","فاتورة غير موجودة"))</f>
        <v/>
      </c>
      <c r="G603" s="6">
        <f>IF(B603&amp;""="","",IFERROR(INDEX('الفواتير'!$H$6:$H$1005,MATCH(B603&amp;"",'الفواتير'!$A$6:$A$1005,0))&amp;"","فاتورة غير موجودة"))</f>
        <v/>
      </c>
    </row>
    <row r="604">
      <c r="A604" s="13" t="n"/>
      <c r="B604" s="5" t="n"/>
      <c r="C604" s="16" t="n"/>
      <c r="D604" s="5" t="n"/>
      <c r="E604" s="5" t="n"/>
      <c r="F604" s="6">
        <f>IF(B604&amp;""="","",IFERROR(INDEX('الفواتير'!$G$6:$G$1005,MATCH(B604&amp;"",'الفواتير'!$A$6:$A$1005,0))&amp;"","فاتورة غير موجودة"))</f>
        <v/>
      </c>
      <c r="G604" s="6">
        <f>IF(B604&amp;""="","",IFERROR(INDEX('الفواتير'!$H$6:$H$1005,MATCH(B604&amp;"",'الفواتير'!$A$6:$A$1005,0))&amp;"","فاتورة غير موجودة"))</f>
        <v/>
      </c>
    </row>
    <row r="605">
      <c r="A605" s="13" t="n"/>
      <c r="B605" s="5" t="n"/>
      <c r="C605" s="16" t="n"/>
      <c r="D605" s="5" t="n"/>
      <c r="E605" s="5" t="n"/>
      <c r="F605" s="6">
        <f>IF(B605&amp;""="","",IFERROR(INDEX('الفواتير'!$G$6:$G$1005,MATCH(B605&amp;"",'الفواتير'!$A$6:$A$1005,0))&amp;"","فاتورة غير موجودة"))</f>
        <v/>
      </c>
      <c r="G605" s="6">
        <f>IF(B605&amp;""="","",IFERROR(INDEX('الفواتير'!$H$6:$H$1005,MATCH(B605&amp;"",'الفواتير'!$A$6:$A$1005,0))&amp;"","فاتورة غير موجودة"))</f>
        <v/>
      </c>
    </row>
    <row r="606">
      <c r="A606" s="13" t="n"/>
      <c r="B606" s="5" t="n"/>
      <c r="C606" s="16" t="n"/>
      <c r="D606" s="5" t="n"/>
      <c r="E606" s="5" t="n"/>
      <c r="F606" s="6">
        <f>IF(B606&amp;""="","",IFERROR(INDEX('الفواتير'!$G$6:$G$1005,MATCH(B606&amp;"",'الفواتير'!$A$6:$A$1005,0))&amp;"","فاتورة غير موجودة"))</f>
        <v/>
      </c>
      <c r="G606" s="6">
        <f>IF(B606&amp;""="","",IFERROR(INDEX('الفواتير'!$H$6:$H$1005,MATCH(B606&amp;"",'الفواتير'!$A$6:$A$1005,0))&amp;"","فاتورة غير موجودة"))</f>
        <v/>
      </c>
    </row>
    <row r="607">
      <c r="A607" s="13" t="n"/>
      <c r="B607" s="5" t="n"/>
      <c r="C607" s="16" t="n"/>
      <c r="D607" s="5" t="n"/>
      <c r="E607" s="5" t="n"/>
      <c r="F607" s="6">
        <f>IF(B607&amp;""="","",IFERROR(INDEX('الفواتير'!$G$6:$G$1005,MATCH(B607&amp;"",'الفواتير'!$A$6:$A$1005,0))&amp;"","فاتورة غير موجودة"))</f>
        <v/>
      </c>
      <c r="G607" s="6">
        <f>IF(B607&amp;""="","",IFERROR(INDEX('الفواتير'!$H$6:$H$1005,MATCH(B607&amp;"",'الفواتير'!$A$6:$A$1005,0))&amp;"","فاتورة غير موجودة"))</f>
        <v/>
      </c>
    </row>
    <row r="608">
      <c r="A608" s="13" t="n"/>
      <c r="B608" s="5" t="n"/>
      <c r="C608" s="16" t="n"/>
      <c r="D608" s="5" t="n"/>
      <c r="E608" s="5" t="n"/>
      <c r="F608" s="6">
        <f>IF(B608&amp;""="","",IFERROR(INDEX('الفواتير'!$G$6:$G$1005,MATCH(B608&amp;"",'الفواتير'!$A$6:$A$1005,0))&amp;"","فاتورة غير موجودة"))</f>
        <v/>
      </c>
      <c r="G608" s="6">
        <f>IF(B608&amp;""="","",IFERROR(INDEX('الفواتير'!$H$6:$H$1005,MATCH(B608&amp;"",'الفواتير'!$A$6:$A$1005,0))&amp;"","فاتورة غير موجودة"))</f>
        <v/>
      </c>
    </row>
    <row r="609">
      <c r="A609" s="13" t="n"/>
      <c r="B609" s="5" t="n"/>
      <c r="C609" s="16" t="n"/>
      <c r="D609" s="5" t="n"/>
      <c r="E609" s="5" t="n"/>
      <c r="F609" s="6">
        <f>IF(B609&amp;""="","",IFERROR(INDEX('الفواتير'!$G$6:$G$1005,MATCH(B609&amp;"",'الفواتير'!$A$6:$A$1005,0))&amp;"","فاتورة غير موجودة"))</f>
        <v/>
      </c>
      <c r="G609" s="6">
        <f>IF(B609&amp;""="","",IFERROR(INDEX('الفواتير'!$H$6:$H$1005,MATCH(B609&amp;"",'الفواتير'!$A$6:$A$1005,0))&amp;"","فاتورة غير موجودة"))</f>
        <v/>
      </c>
    </row>
    <row r="610">
      <c r="A610" s="13" t="n"/>
      <c r="B610" s="5" t="n"/>
      <c r="C610" s="16" t="n"/>
      <c r="D610" s="5" t="n"/>
      <c r="E610" s="5" t="n"/>
      <c r="F610" s="6">
        <f>IF(B610&amp;""="","",IFERROR(INDEX('الفواتير'!$G$6:$G$1005,MATCH(B610&amp;"",'الفواتير'!$A$6:$A$1005,0))&amp;"","فاتورة غير موجودة"))</f>
        <v/>
      </c>
      <c r="G610" s="6">
        <f>IF(B610&amp;""="","",IFERROR(INDEX('الفواتير'!$H$6:$H$1005,MATCH(B610&amp;"",'الفواتير'!$A$6:$A$1005,0))&amp;"","فاتورة غير موجودة"))</f>
        <v/>
      </c>
    </row>
    <row r="611">
      <c r="A611" s="13" t="n"/>
      <c r="B611" s="5" t="n"/>
      <c r="C611" s="16" t="n"/>
      <c r="D611" s="5" t="n"/>
      <c r="E611" s="5" t="n"/>
      <c r="F611" s="6">
        <f>IF(B611&amp;""="","",IFERROR(INDEX('الفواتير'!$G$6:$G$1005,MATCH(B611&amp;"",'الفواتير'!$A$6:$A$1005,0))&amp;"","فاتورة غير موجودة"))</f>
        <v/>
      </c>
      <c r="G611" s="6">
        <f>IF(B611&amp;""="","",IFERROR(INDEX('الفواتير'!$H$6:$H$1005,MATCH(B611&amp;"",'الفواتير'!$A$6:$A$1005,0))&amp;"","فاتورة غير موجودة"))</f>
        <v/>
      </c>
    </row>
    <row r="612">
      <c r="A612" s="13" t="n"/>
      <c r="B612" s="5" t="n"/>
      <c r="C612" s="16" t="n"/>
      <c r="D612" s="5" t="n"/>
      <c r="E612" s="5" t="n"/>
      <c r="F612" s="6">
        <f>IF(B612&amp;""="","",IFERROR(INDEX('الفواتير'!$G$6:$G$1005,MATCH(B612&amp;"",'الفواتير'!$A$6:$A$1005,0))&amp;"","فاتورة غير موجودة"))</f>
        <v/>
      </c>
      <c r="G612" s="6">
        <f>IF(B612&amp;""="","",IFERROR(INDEX('الفواتير'!$H$6:$H$1005,MATCH(B612&amp;"",'الفواتير'!$A$6:$A$1005,0))&amp;"","فاتورة غير موجودة"))</f>
        <v/>
      </c>
    </row>
    <row r="613">
      <c r="A613" s="13" t="n"/>
      <c r="B613" s="5" t="n"/>
      <c r="C613" s="16" t="n"/>
      <c r="D613" s="5" t="n"/>
      <c r="E613" s="5" t="n"/>
      <c r="F613" s="6">
        <f>IF(B613&amp;""="","",IFERROR(INDEX('الفواتير'!$G$6:$G$1005,MATCH(B613&amp;"",'الفواتير'!$A$6:$A$1005,0))&amp;"","فاتورة غير موجودة"))</f>
        <v/>
      </c>
      <c r="G613" s="6">
        <f>IF(B613&amp;""="","",IFERROR(INDEX('الفواتير'!$H$6:$H$1005,MATCH(B613&amp;"",'الفواتير'!$A$6:$A$1005,0))&amp;"","فاتورة غير موجودة"))</f>
        <v/>
      </c>
    </row>
    <row r="614">
      <c r="A614" s="13" t="n"/>
      <c r="B614" s="5" t="n"/>
      <c r="C614" s="16" t="n"/>
      <c r="D614" s="5" t="n"/>
      <c r="E614" s="5" t="n"/>
      <c r="F614" s="6">
        <f>IF(B614&amp;""="","",IFERROR(INDEX('الفواتير'!$G$6:$G$1005,MATCH(B614&amp;"",'الفواتير'!$A$6:$A$1005,0))&amp;"","فاتورة غير موجودة"))</f>
        <v/>
      </c>
      <c r="G614" s="6">
        <f>IF(B614&amp;""="","",IFERROR(INDEX('الفواتير'!$H$6:$H$1005,MATCH(B614&amp;"",'الفواتير'!$A$6:$A$1005,0))&amp;"","فاتورة غير موجودة"))</f>
        <v/>
      </c>
    </row>
    <row r="615">
      <c r="A615" s="13" t="n"/>
      <c r="B615" s="5" t="n"/>
      <c r="C615" s="16" t="n"/>
      <c r="D615" s="5" t="n"/>
      <c r="E615" s="5" t="n"/>
      <c r="F615" s="6">
        <f>IF(B615&amp;""="","",IFERROR(INDEX('الفواتير'!$G$6:$G$1005,MATCH(B615&amp;"",'الفواتير'!$A$6:$A$1005,0))&amp;"","فاتورة غير موجودة"))</f>
        <v/>
      </c>
      <c r="G615" s="6">
        <f>IF(B615&amp;""="","",IFERROR(INDEX('الفواتير'!$H$6:$H$1005,MATCH(B615&amp;"",'الفواتير'!$A$6:$A$1005,0))&amp;"","فاتورة غير موجودة"))</f>
        <v/>
      </c>
    </row>
    <row r="616">
      <c r="A616" s="13" t="n"/>
      <c r="B616" s="5" t="n"/>
      <c r="C616" s="16" t="n"/>
      <c r="D616" s="5" t="n"/>
      <c r="E616" s="5" t="n"/>
      <c r="F616" s="6">
        <f>IF(B616&amp;""="","",IFERROR(INDEX('الفواتير'!$G$6:$G$1005,MATCH(B616&amp;"",'الفواتير'!$A$6:$A$1005,0))&amp;"","فاتورة غير موجودة"))</f>
        <v/>
      </c>
      <c r="G616" s="6">
        <f>IF(B616&amp;""="","",IFERROR(INDEX('الفواتير'!$H$6:$H$1005,MATCH(B616&amp;"",'الفواتير'!$A$6:$A$1005,0))&amp;"","فاتورة غير موجودة"))</f>
        <v/>
      </c>
    </row>
    <row r="617">
      <c r="A617" s="13" t="n"/>
      <c r="B617" s="5" t="n"/>
      <c r="C617" s="16" t="n"/>
      <c r="D617" s="5" t="n"/>
      <c r="E617" s="5" t="n"/>
      <c r="F617" s="6">
        <f>IF(B617&amp;""="","",IFERROR(INDEX('الفواتير'!$G$6:$G$1005,MATCH(B617&amp;"",'الفواتير'!$A$6:$A$1005,0))&amp;"","فاتورة غير موجودة"))</f>
        <v/>
      </c>
      <c r="G617" s="6">
        <f>IF(B617&amp;""="","",IFERROR(INDEX('الفواتير'!$H$6:$H$1005,MATCH(B617&amp;"",'الفواتير'!$A$6:$A$1005,0))&amp;"","فاتورة غير موجودة"))</f>
        <v/>
      </c>
    </row>
    <row r="618">
      <c r="A618" s="13" t="n"/>
      <c r="B618" s="5" t="n"/>
      <c r="C618" s="16" t="n"/>
      <c r="D618" s="5" t="n"/>
      <c r="E618" s="5" t="n"/>
      <c r="F618" s="6">
        <f>IF(B618&amp;""="","",IFERROR(INDEX('الفواتير'!$G$6:$G$1005,MATCH(B618&amp;"",'الفواتير'!$A$6:$A$1005,0))&amp;"","فاتورة غير موجودة"))</f>
        <v/>
      </c>
      <c r="G618" s="6">
        <f>IF(B618&amp;""="","",IFERROR(INDEX('الفواتير'!$H$6:$H$1005,MATCH(B618&amp;"",'الفواتير'!$A$6:$A$1005,0))&amp;"","فاتورة غير موجودة"))</f>
        <v/>
      </c>
    </row>
    <row r="619">
      <c r="A619" s="13" t="n"/>
      <c r="B619" s="5" t="n"/>
      <c r="C619" s="16" t="n"/>
      <c r="D619" s="5" t="n"/>
      <c r="E619" s="5" t="n"/>
      <c r="F619" s="6">
        <f>IF(B619&amp;""="","",IFERROR(INDEX('الفواتير'!$G$6:$G$1005,MATCH(B619&amp;"",'الفواتير'!$A$6:$A$1005,0))&amp;"","فاتورة غير موجودة"))</f>
        <v/>
      </c>
      <c r="G619" s="6">
        <f>IF(B619&amp;""="","",IFERROR(INDEX('الفواتير'!$H$6:$H$1005,MATCH(B619&amp;"",'الفواتير'!$A$6:$A$1005,0))&amp;"","فاتورة غير موجودة"))</f>
        <v/>
      </c>
    </row>
    <row r="620">
      <c r="A620" s="13" t="n"/>
      <c r="B620" s="5" t="n"/>
      <c r="C620" s="16" t="n"/>
      <c r="D620" s="5" t="n"/>
      <c r="E620" s="5" t="n"/>
      <c r="F620" s="6">
        <f>IF(B620&amp;""="","",IFERROR(INDEX('الفواتير'!$G$6:$G$1005,MATCH(B620&amp;"",'الفواتير'!$A$6:$A$1005,0))&amp;"","فاتورة غير موجودة"))</f>
        <v/>
      </c>
      <c r="G620" s="6">
        <f>IF(B620&amp;""="","",IFERROR(INDEX('الفواتير'!$H$6:$H$1005,MATCH(B620&amp;"",'الفواتير'!$A$6:$A$1005,0))&amp;"","فاتورة غير موجودة"))</f>
        <v/>
      </c>
    </row>
    <row r="621">
      <c r="A621" s="13" t="n"/>
      <c r="B621" s="5" t="n"/>
      <c r="C621" s="16" t="n"/>
      <c r="D621" s="5" t="n"/>
      <c r="E621" s="5" t="n"/>
      <c r="F621" s="6">
        <f>IF(B621&amp;""="","",IFERROR(INDEX('الفواتير'!$G$6:$G$1005,MATCH(B621&amp;"",'الفواتير'!$A$6:$A$1005,0))&amp;"","فاتورة غير موجودة"))</f>
        <v/>
      </c>
      <c r="G621" s="6">
        <f>IF(B621&amp;""="","",IFERROR(INDEX('الفواتير'!$H$6:$H$1005,MATCH(B621&amp;"",'الفواتير'!$A$6:$A$1005,0))&amp;"","فاتورة غير موجودة"))</f>
        <v/>
      </c>
    </row>
    <row r="622">
      <c r="A622" s="13" t="n"/>
      <c r="B622" s="5" t="n"/>
      <c r="C622" s="16" t="n"/>
      <c r="D622" s="5" t="n"/>
      <c r="E622" s="5" t="n"/>
      <c r="F622" s="6">
        <f>IF(B622&amp;""="","",IFERROR(INDEX('الفواتير'!$G$6:$G$1005,MATCH(B622&amp;"",'الفواتير'!$A$6:$A$1005,0))&amp;"","فاتورة غير موجودة"))</f>
        <v/>
      </c>
      <c r="G622" s="6">
        <f>IF(B622&amp;""="","",IFERROR(INDEX('الفواتير'!$H$6:$H$1005,MATCH(B622&amp;"",'الفواتير'!$A$6:$A$1005,0))&amp;"","فاتورة غير موجودة"))</f>
        <v/>
      </c>
    </row>
    <row r="623">
      <c r="A623" s="13" t="n"/>
      <c r="B623" s="5" t="n"/>
      <c r="C623" s="16" t="n"/>
      <c r="D623" s="5" t="n"/>
      <c r="E623" s="5" t="n"/>
      <c r="F623" s="6">
        <f>IF(B623&amp;""="","",IFERROR(INDEX('الفواتير'!$G$6:$G$1005,MATCH(B623&amp;"",'الفواتير'!$A$6:$A$1005,0))&amp;"","فاتورة غير موجودة"))</f>
        <v/>
      </c>
      <c r="G623" s="6">
        <f>IF(B623&amp;""="","",IFERROR(INDEX('الفواتير'!$H$6:$H$1005,MATCH(B623&amp;"",'الفواتير'!$A$6:$A$1005,0))&amp;"","فاتورة غير موجودة"))</f>
        <v/>
      </c>
    </row>
    <row r="624">
      <c r="A624" s="13" t="n"/>
      <c r="B624" s="5" t="n"/>
      <c r="C624" s="16" t="n"/>
      <c r="D624" s="5" t="n"/>
      <c r="E624" s="5" t="n"/>
      <c r="F624" s="6">
        <f>IF(B624&amp;""="","",IFERROR(INDEX('الفواتير'!$G$6:$G$1005,MATCH(B624&amp;"",'الفواتير'!$A$6:$A$1005,0))&amp;"","فاتورة غير موجودة"))</f>
        <v/>
      </c>
      <c r="G624" s="6">
        <f>IF(B624&amp;""="","",IFERROR(INDEX('الفواتير'!$H$6:$H$1005,MATCH(B624&amp;"",'الفواتير'!$A$6:$A$1005,0))&amp;"","فاتورة غير موجودة"))</f>
        <v/>
      </c>
    </row>
    <row r="625">
      <c r="A625" s="13" t="n"/>
      <c r="B625" s="5" t="n"/>
      <c r="C625" s="16" t="n"/>
      <c r="D625" s="5" t="n"/>
      <c r="E625" s="5" t="n"/>
      <c r="F625" s="6">
        <f>IF(B625&amp;""="","",IFERROR(INDEX('الفواتير'!$G$6:$G$1005,MATCH(B625&amp;"",'الفواتير'!$A$6:$A$1005,0))&amp;"","فاتورة غير موجودة"))</f>
        <v/>
      </c>
      <c r="G625" s="6">
        <f>IF(B625&amp;""="","",IFERROR(INDEX('الفواتير'!$H$6:$H$1005,MATCH(B625&amp;"",'الفواتير'!$A$6:$A$1005,0))&amp;"","فاتورة غير موجودة"))</f>
        <v/>
      </c>
    </row>
    <row r="626">
      <c r="A626" s="13" t="n"/>
      <c r="B626" s="5" t="n"/>
      <c r="C626" s="16" t="n"/>
      <c r="D626" s="5" t="n"/>
      <c r="E626" s="5" t="n"/>
      <c r="F626" s="6">
        <f>IF(B626&amp;""="","",IFERROR(INDEX('الفواتير'!$G$6:$G$1005,MATCH(B626&amp;"",'الفواتير'!$A$6:$A$1005,0))&amp;"","فاتورة غير موجودة"))</f>
        <v/>
      </c>
      <c r="G626" s="6">
        <f>IF(B626&amp;""="","",IFERROR(INDEX('الفواتير'!$H$6:$H$1005,MATCH(B626&amp;"",'الفواتير'!$A$6:$A$1005,0))&amp;"","فاتورة غير موجودة"))</f>
        <v/>
      </c>
    </row>
    <row r="627">
      <c r="A627" s="13" t="n"/>
      <c r="B627" s="5" t="n"/>
      <c r="C627" s="16" t="n"/>
      <c r="D627" s="5" t="n"/>
      <c r="E627" s="5" t="n"/>
      <c r="F627" s="6">
        <f>IF(B627&amp;""="","",IFERROR(INDEX('الفواتير'!$G$6:$G$1005,MATCH(B627&amp;"",'الفواتير'!$A$6:$A$1005,0))&amp;"","فاتورة غير موجودة"))</f>
        <v/>
      </c>
      <c r="G627" s="6">
        <f>IF(B627&amp;""="","",IFERROR(INDEX('الفواتير'!$H$6:$H$1005,MATCH(B627&amp;"",'الفواتير'!$A$6:$A$1005,0))&amp;"","فاتورة غير موجودة"))</f>
        <v/>
      </c>
    </row>
    <row r="628">
      <c r="A628" s="13" t="n"/>
      <c r="B628" s="5" t="n"/>
      <c r="C628" s="16" t="n"/>
      <c r="D628" s="5" t="n"/>
      <c r="E628" s="5" t="n"/>
      <c r="F628" s="6">
        <f>IF(B628&amp;""="","",IFERROR(INDEX('الفواتير'!$G$6:$G$1005,MATCH(B628&amp;"",'الفواتير'!$A$6:$A$1005,0))&amp;"","فاتورة غير موجودة"))</f>
        <v/>
      </c>
      <c r="G628" s="6">
        <f>IF(B628&amp;""="","",IFERROR(INDEX('الفواتير'!$H$6:$H$1005,MATCH(B628&amp;"",'الفواتير'!$A$6:$A$1005,0))&amp;"","فاتورة غير موجودة"))</f>
        <v/>
      </c>
    </row>
    <row r="629">
      <c r="A629" s="13" t="n"/>
      <c r="B629" s="5" t="n"/>
      <c r="C629" s="16" t="n"/>
      <c r="D629" s="5" t="n"/>
      <c r="E629" s="5" t="n"/>
      <c r="F629" s="6">
        <f>IF(B629&amp;""="","",IFERROR(INDEX('الفواتير'!$G$6:$G$1005,MATCH(B629&amp;"",'الفواتير'!$A$6:$A$1005,0))&amp;"","فاتورة غير موجودة"))</f>
        <v/>
      </c>
      <c r="G629" s="6">
        <f>IF(B629&amp;""="","",IFERROR(INDEX('الفواتير'!$H$6:$H$1005,MATCH(B629&amp;"",'الفواتير'!$A$6:$A$1005,0))&amp;"","فاتورة غير موجودة"))</f>
        <v/>
      </c>
    </row>
    <row r="630">
      <c r="A630" s="13" t="n"/>
      <c r="B630" s="5" t="n"/>
      <c r="C630" s="16" t="n"/>
      <c r="D630" s="5" t="n"/>
      <c r="E630" s="5" t="n"/>
      <c r="F630" s="6">
        <f>IF(B630&amp;""="","",IFERROR(INDEX('الفواتير'!$G$6:$G$1005,MATCH(B630&amp;"",'الفواتير'!$A$6:$A$1005,0))&amp;"","فاتورة غير موجودة"))</f>
        <v/>
      </c>
      <c r="G630" s="6">
        <f>IF(B630&amp;""="","",IFERROR(INDEX('الفواتير'!$H$6:$H$1005,MATCH(B630&amp;"",'الفواتير'!$A$6:$A$1005,0))&amp;"","فاتورة غير موجودة"))</f>
        <v/>
      </c>
    </row>
    <row r="631">
      <c r="A631" s="13" t="n"/>
      <c r="B631" s="5" t="n"/>
      <c r="C631" s="16" t="n"/>
      <c r="D631" s="5" t="n"/>
      <c r="E631" s="5" t="n"/>
      <c r="F631" s="6">
        <f>IF(B631&amp;""="","",IFERROR(INDEX('الفواتير'!$G$6:$G$1005,MATCH(B631&amp;"",'الفواتير'!$A$6:$A$1005,0))&amp;"","فاتورة غير موجودة"))</f>
        <v/>
      </c>
      <c r="G631" s="6">
        <f>IF(B631&amp;""="","",IFERROR(INDEX('الفواتير'!$H$6:$H$1005,MATCH(B631&amp;"",'الفواتير'!$A$6:$A$1005,0))&amp;"","فاتورة غير موجودة"))</f>
        <v/>
      </c>
    </row>
    <row r="632">
      <c r="A632" s="13" t="n"/>
      <c r="B632" s="5" t="n"/>
      <c r="C632" s="16" t="n"/>
      <c r="D632" s="5" t="n"/>
      <c r="E632" s="5" t="n"/>
      <c r="F632" s="6">
        <f>IF(B632&amp;""="","",IFERROR(INDEX('الفواتير'!$G$6:$G$1005,MATCH(B632&amp;"",'الفواتير'!$A$6:$A$1005,0))&amp;"","فاتورة غير موجودة"))</f>
        <v/>
      </c>
      <c r="G632" s="6">
        <f>IF(B632&amp;""="","",IFERROR(INDEX('الفواتير'!$H$6:$H$1005,MATCH(B632&amp;"",'الفواتير'!$A$6:$A$1005,0))&amp;"","فاتورة غير موجودة"))</f>
        <v/>
      </c>
    </row>
    <row r="633">
      <c r="A633" s="13" t="n"/>
      <c r="B633" s="5" t="n"/>
      <c r="C633" s="16" t="n"/>
      <c r="D633" s="5" t="n"/>
      <c r="E633" s="5" t="n"/>
      <c r="F633" s="6">
        <f>IF(B633&amp;""="","",IFERROR(INDEX('الفواتير'!$G$6:$G$1005,MATCH(B633&amp;"",'الفواتير'!$A$6:$A$1005,0))&amp;"","فاتورة غير موجودة"))</f>
        <v/>
      </c>
      <c r="G633" s="6">
        <f>IF(B633&amp;""="","",IFERROR(INDEX('الفواتير'!$H$6:$H$1005,MATCH(B633&amp;"",'الفواتير'!$A$6:$A$1005,0))&amp;"","فاتورة غير موجودة"))</f>
        <v/>
      </c>
    </row>
    <row r="634">
      <c r="A634" s="13" t="n"/>
      <c r="B634" s="5" t="n"/>
      <c r="C634" s="16" t="n"/>
      <c r="D634" s="5" t="n"/>
      <c r="E634" s="5" t="n"/>
      <c r="F634" s="6">
        <f>IF(B634&amp;""="","",IFERROR(INDEX('الفواتير'!$G$6:$G$1005,MATCH(B634&amp;"",'الفواتير'!$A$6:$A$1005,0))&amp;"","فاتورة غير موجودة"))</f>
        <v/>
      </c>
      <c r="G634" s="6">
        <f>IF(B634&amp;""="","",IFERROR(INDEX('الفواتير'!$H$6:$H$1005,MATCH(B634&amp;"",'الفواتير'!$A$6:$A$1005,0))&amp;"","فاتورة غير موجودة"))</f>
        <v/>
      </c>
    </row>
    <row r="635">
      <c r="A635" s="13" t="n"/>
      <c r="B635" s="5" t="n"/>
      <c r="C635" s="16" t="n"/>
      <c r="D635" s="5" t="n"/>
      <c r="E635" s="5" t="n"/>
      <c r="F635" s="6">
        <f>IF(B635&amp;""="","",IFERROR(INDEX('الفواتير'!$G$6:$G$1005,MATCH(B635&amp;"",'الفواتير'!$A$6:$A$1005,0))&amp;"","فاتورة غير موجودة"))</f>
        <v/>
      </c>
      <c r="G635" s="6">
        <f>IF(B635&amp;""="","",IFERROR(INDEX('الفواتير'!$H$6:$H$1005,MATCH(B635&amp;"",'الفواتير'!$A$6:$A$1005,0))&amp;"","فاتورة غير موجودة"))</f>
        <v/>
      </c>
    </row>
    <row r="636">
      <c r="A636" s="13" t="n"/>
      <c r="B636" s="5" t="n"/>
      <c r="C636" s="16" t="n"/>
      <c r="D636" s="5" t="n"/>
      <c r="E636" s="5" t="n"/>
      <c r="F636" s="6">
        <f>IF(B636&amp;""="","",IFERROR(INDEX('الفواتير'!$G$6:$G$1005,MATCH(B636&amp;"",'الفواتير'!$A$6:$A$1005,0))&amp;"","فاتورة غير موجودة"))</f>
        <v/>
      </c>
      <c r="G636" s="6">
        <f>IF(B636&amp;""="","",IFERROR(INDEX('الفواتير'!$H$6:$H$1005,MATCH(B636&amp;"",'الفواتير'!$A$6:$A$1005,0))&amp;"","فاتورة غير موجودة"))</f>
        <v/>
      </c>
    </row>
    <row r="637">
      <c r="A637" s="13" t="n"/>
      <c r="B637" s="5" t="n"/>
      <c r="C637" s="16" t="n"/>
      <c r="D637" s="5" t="n"/>
      <c r="E637" s="5" t="n"/>
      <c r="F637" s="6">
        <f>IF(B637&amp;""="","",IFERROR(INDEX('الفواتير'!$G$6:$G$1005,MATCH(B637&amp;"",'الفواتير'!$A$6:$A$1005,0))&amp;"","فاتورة غير موجودة"))</f>
        <v/>
      </c>
      <c r="G637" s="6">
        <f>IF(B637&amp;""="","",IFERROR(INDEX('الفواتير'!$H$6:$H$1005,MATCH(B637&amp;"",'الفواتير'!$A$6:$A$1005,0))&amp;"","فاتورة غير موجودة"))</f>
        <v/>
      </c>
    </row>
    <row r="638">
      <c r="A638" s="13" t="n"/>
      <c r="B638" s="5" t="n"/>
      <c r="C638" s="16" t="n"/>
      <c r="D638" s="5" t="n"/>
      <c r="E638" s="5" t="n"/>
      <c r="F638" s="6">
        <f>IF(B638&amp;""="","",IFERROR(INDEX('الفواتير'!$G$6:$G$1005,MATCH(B638&amp;"",'الفواتير'!$A$6:$A$1005,0))&amp;"","فاتورة غير موجودة"))</f>
        <v/>
      </c>
      <c r="G638" s="6">
        <f>IF(B638&amp;""="","",IFERROR(INDEX('الفواتير'!$H$6:$H$1005,MATCH(B638&amp;"",'الفواتير'!$A$6:$A$1005,0))&amp;"","فاتورة غير موجودة"))</f>
        <v/>
      </c>
    </row>
    <row r="639">
      <c r="A639" s="13" t="n"/>
      <c r="B639" s="5" t="n"/>
      <c r="C639" s="16" t="n"/>
      <c r="D639" s="5" t="n"/>
      <c r="E639" s="5" t="n"/>
      <c r="F639" s="6">
        <f>IF(B639&amp;""="","",IFERROR(INDEX('الفواتير'!$G$6:$G$1005,MATCH(B639&amp;"",'الفواتير'!$A$6:$A$1005,0))&amp;"","فاتورة غير موجودة"))</f>
        <v/>
      </c>
      <c r="G639" s="6">
        <f>IF(B639&amp;""="","",IFERROR(INDEX('الفواتير'!$H$6:$H$1005,MATCH(B639&amp;"",'الفواتير'!$A$6:$A$1005,0))&amp;"","فاتورة غير موجودة"))</f>
        <v/>
      </c>
    </row>
    <row r="640">
      <c r="A640" s="13" t="n"/>
      <c r="B640" s="5" t="n"/>
      <c r="C640" s="16" t="n"/>
      <c r="D640" s="5" t="n"/>
      <c r="E640" s="5" t="n"/>
      <c r="F640" s="6">
        <f>IF(B640&amp;""="","",IFERROR(INDEX('الفواتير'!$G$6:$G$1005,MATCH(B640&amp;"",'الفواتير'!$A$6:$A$1005,0))&amp;"","فاتورة غير موجودة"))</f>
        <v/>
      </c>
      <c r="G640" s="6">
        <f>IF(B640&amp;""="","",IFERROR(INDEX('الفواتير'!$H$6:$H$1005,MATCH(B640&amp;"",'الفواتير'!$A$6:$A$1005,0))&amp;"","فاتورة غير موجودة"))</f>
        <v/>
      </c>
    </row>
    <row r="641">
      <c r="A641" s="13" t="n"/>
      <c r="B641" s="5" t="n"/>
      <c r="C641" s="16" t="n"/>
      <c r="D641" s="5" t="n"/>
      <c r="E641" s="5" t="n"/>
      <c r="F641" s="6">
        <f>IF(B641&amp;""="","",IFERROR(INDEX('الفواتير'!$G$6:$G$1005,MATCH(B641&amp;"",'الفواتير'!$A$6:$A$1005,0))&amp;"","فاتورة غير موجودة"))</f>
        <v/>
      </c>
      <c r="G641" s="6">
        <f>IF(B641&amp;""="","",IFERROR(INDEX('الفواتير'!$H$6:$H$1005,MATCH(B641&amp;"",'الفواتير'!$A$6:$A$1005,0))&amp;"","فاتورة غير موجودة"))</f>
        <v/>
      </c>
    </row>
    <row r="642">
      <c r="A642" s="13" t="n"/>
      <c r="B642" s="5" t="n"/>
      <c r="C642" s="16" t="n"/>
      <c r="D642" s="5" t="n"/>
      <c r="E642" s="5" t="n"/>
      <c r="F642" s="6">
        <f>IF(B642&amp;""="","",IFERROR(INDEX('الفواتير'!$G$6:$G$1005,MATCH(B642&amp;"",'الفواتير'!$A$6:$A$1005,0))&amp;"","فاتورة غير موجودة"))</f>
        <v/>
      </c>
      <c r="G642" s="6">
        <f>IF(B642&amp;""="","",IFERROR(INDEX('الفواتير'!$H$6:$H$1005,MATCH(B642&amp;"",'الفواتير'!$A$6:$A$1005,0))&amp;"","فاتورة غير موجودة"))</f>
        <v/>
      </c>
    </row>
    <row r="643">
      <c r="A643" s="13" t="n"/>
      <c r="B643" s="5" t="n"/>
      <c r="C643" s="16" t="n"/>
      <c r="D643" s="5" t="n"/>
      <c r="E643" s="5" t="n"/>
      <c r="F643" s="6">
        <f>IF(B643&amp;""="","",IFERROR(INDEX('الفواتير'!$G$6:$G$1005,MATCH(B643&amp;"",'الفواتير'!$A$6:$A$1005,0))&amp;"","فاتورة غير موجودة"))</f>
        <v/>
      </c>
      <c r="G643" s="6">
        <f>IF(B643&amp;""="","",IFERROR(INDEX('الفواتير'!$H$6:$H$1005,MATCH(B643&amp;"",'الفواتير'!$A$6:$A$1005,0))&amp;"","فاتورة غير موجودة"))</f>
        <v/>
      </c>
    </row>
    <row r="644">
      <c r="A644" s="13" t="n"/>
      <c r="B644" s="5" t="n"/>
      <c r="C644" s="16" t="n"/>
      <c r="D644" s="5" t="n"/>
      <c r="E644" s="5" t="n"/>
      <c r="F644" s="6">
        <f>IF(B644&amp;""="","",IFERROR(INDEX('الفواتير'!$G$6:$G$1005,MATCH(B644&amp;"",'الفواتير'!$A$6:$A$1005,0))&amp;"","فاتورة غير موجودة"))</f>
        <v/>
      </c>
      <c r="G644" s="6">
        <f>IF(B644&amp;""="","",IFERROR(INDEX('الفواتير'!$H$6:$H$1005,MATCH(B644&amp;"",'الفواتير'!$A$6:$A$1005,0))&amp;"","فاتورة غير موجودة"))</f>
        <v/>
      </c>
    </row>
    <row r="645">
      <c r="A645" s="13" t="n"/>
      <c r="B645" s="5" t="n"/>
      <c r="C645" s="16" t="n"/>
      <c r="D645" s="5" t="n"/>
      <c r="E645" s="5" t="n"/>
      <c r="F645" s="6">
        <f>IF(B645&amp;""="","",IFERROR(INDEX('الفواتير'!$G$6:$G$1005,MATCH(B645&amp;"",'الفواتير'!$A$6:$A$1005,0))&amp;"","فاتورة غير موجودة"))</f>
        <v/>
      </c>
      <c r="G645" s="6">
        <f>IF(B645&amp;""="","",IFERROR(INDEX('الفواتير'!$H$6:$H$1005,MATCH(B645&amp;"",'الفواتير'!$A$6:$A$1005,0))&amp;"","فاتورة غير موجودة"))</f>
        <v/>
      </c>
    </row>
    <row r="646">
      <c r="A646" s="13" t="n"/>
      <c r="B646" s="5" t="n"/>
      <c r="C646" s="16" t="n"/>
      <c r="D646" s="5" t="n"/>
      <c r="E646" s="5" t="n"/>
      <c r="F646" s="6">
        <f>IF(B646&amp;""="","",IFERROR(INDEX('الفواتير'!$G$6:$G$1005,MATCH(B646&amp;"",'الفواتير'!$A$6:$A$1005,0))&amp;"","فاتورة غير موجودة"))</f>
        <v/>
      </c>
      <c r="G646" s="6">
        <f>IF(B646&amp;""="","",IFERROR(INDEX('الفواتير'!$H$6:$H$1005,MATCH(B646&amp;"",'الفواتير'!$A$6:$A$1005,0))&amp;"","فاتورة غير موجودة"))</f>
        <v/>
      </c>
    </row>
    <row r="647">
      <c r="A647" s="13" t="n"/>
      <c r="B647" s="5" t="n"/>
      <c r="C647" s="16" t="n"/>
      <c r="D647" s="5" t="n"/>
      <c r="E647" s="5" t="n"/>
      <c r="F647" s="6">
        <f>IF(B647&amp;""="","",IFERROR(INDEX('الفواتير'!$G$6:$G$1005,MATCH(B647&amp;"",'الفواتير'!$A$6:$A$1005,0))&amp;"","فاتورة غير موجودة"))</f>
        <v/>
      </c>
      <c r="G647" s="6">
        <f>IF(B647&amp;""="","",IFERROR(INDEX('الفواتير'!$H$6:$H$1005,MATCH(B647&amp;"",'الفواتير'!$A$6:$A$1005,0))&amp;"","فاتورة غير موجودة"))</f>
        <v/>
      </c>
    </row>
    <row r="648">
      <c r="A648" s="13" t="n"/>
      <c r="B648" s="5" t="n"/>
      <c r="C648" s="16" t="n"/>
      <c r="D648" s="5" t="n"/>
      <c r="E648" s="5" t="n"/>
      <c r="F648" s="6">
        <f>IF(B648&amp;""="","",IFERROR(INDEX('الفواتير'!$G$6:$G$1005,MATCH(B648&amp;"",'الفواتير'!$A$6:$A$1005,0))&amp;"","فاتورة غير موجودة"))</f>
        <v/>
      </c>
      <c r="G648" s="6">
        <f>IF(B648&amp;""="","",IFERROR(INDEX('الفواتير'!$H$6:$H$1005,MATCH(B648&amp;"",'الفواتير'!$A$6:$A$1005,0))&amp;"","فاتورة غير موجودة"))</f>
        <v/>
      </c>
    </row>
    <row r="649">
      <c r="A649" s="13" t="n"/>
      <c r="B649" s="5" t="n"/>
      <c r="C649" s="16" t="n"/>
      <c r="D649" s="5" t="n"/>
      <c r="E649" s="5" t="n"/>
      <c r="F649" s="6">
        <f>IF(B649&amp;""="","",IFERROR(INDEX('الفواتير'!$G$6:$G$1005,MATCH(B649&amp;"",'الفواتير'!$A$6:$A$1005,0))&amp;"","فاتورة غير موجودة"))</f>
        <v/>
      </c>
      <c r="G649" s="6">
        <f>IF(B649&amp;""="","",IFERROR(INDEX('الفواتير'!$H$6:$H$1005,MATCH(B649&amp;"",'الفواتير'!$A$6:$A$1005,0))&amp;"","فاتورة غير موجودة"))</f>
        <v/>
      </c>
    </row>
    <row r="650">
      <c r="A650" s="13" t="n"/>
      <c r="B650" s="5" t="n"/>
      <c r="C650" s="16" t="n"/>
      <c r="D650" s="5" t="n"/>
      <c r="E650" s="5" t="n"/>
      <c r="F650" s="6">
        <f>IF(B650&amp;""="","",IFERROR(INDEX('الفواتير'!$G$6:$G$1005,MATCH(B650&amp;"",'الفواتير'!$A$6:$A$1005,0))&amp;"","فاتورة غير موجودة"))</f>
        <v/>
      </c>
      <c r="G650" s="6">
        <f>IF(B650&amp;""="","",IFERROR(INDEX('الفواتير'!$H$6:$H$1005,MATCH(B650&amp;"",'الفواتير'!$A$6:$A$1005,0))&amp;"","فاتورة غير موجودة"))</f>
        <v/>
      </c>
    </row>
    <row r="651">
      <c r="A651" s="13" t="n"/>
      <c r="B651" s="5" t="n"/>
      <c r="C651" s="16" t="n"/>
      <c r="D651" s="5" t="n"/>
      <c r="E651" s="5" t="n"/>
      <c r="F651" s="6">
        <f>IF(B651&amp;""="","",IFERROR(INDEX('الفواتير'!$G$6:$G$1005,MATCH(B651&amp;"",'الفواتير'!$A$6:$A$1005,0))&amp;"","فاتورة غير موجودة"))</f>
        <v/>
      </c>
      <c r="G651" s="6">
        <f>IF(B651&amp;""="","",IFERROR(INDEX('الفواتير'!$H$6:$H$1005,MATCH(B651&amp;"",'الفواتير'!$A$6:$A$1005,0))&amp;"","فاتورة غير موجودة"))</f>
        <v/>
      </c>
    </row>
    <row r="652">
      <c r="A652" s="13" t="n"/>
      <c r="B652" s="5" t="n"/>
      <c r="C652" s="16" t="n"/>
      <c r="D652" s="5" t="n"/>
      <c r="E652" s="5" t="n"/>
      <c r="F652" s="6">
        <f>IF(B652&amp;""="","",IFERROR(INDEX('الفواتير'!$G$6:$G$1005,MATCH(B652&amp;"",'الفواتير'!$A$6:$A$1005,0))&amp;"","فاتورة غير موجودة"))</f>
        <v/>
      </c>
      <c r="G652" s="6">
        <f>IF(B652&amp;""="","",IFERROR(INDEX('الفواتير'!$H$6:$H$1005,MATCH(B652&amp;"",'الفواتير'!$A$6:$A$1005,0))&amp;"","فاتورة غير موجودة"))</f>
        <v/>
      </c>
    </row>
    <row r="653">
      <c r="A653" s="13" t="n"/>
      <c r="B653" s="5" t="n"/>
      <c r="C653" s="16" t="n"/>
      <c r="D653" s="5" t="n"/>
      <c r="E653" s="5" t="n"/>
      <c r="F653" s="6">
        <f>IF(B653&amp;""="","",IFERROR(INDEX('الفواتير'!$G$6:$G$1005,MATCH(B653&amp;"",'الفواتير'!$A$6:$A$1005,0))&amp;"","فاتورة غير موجودة"))</f>
        <v/>
      </c>
      <c r="G653" s="6">
        <f>IF(B653&amp;""="","",IFERROR(INDEX('الفواتير'!$H$6:$H$1005,MATCH(B653&amp;"",'الفواتير'!$A$6:$A$1005,0))&amp;"","فاتورة غير موجودة"))</f>
        <v/>
      </c>
    </row>
    <row r="654">
      <c r="A654" s="13" t="n"/>
      <c r="B654" s="5" t="n"/>
      <c r="C654" s="16" t="n"/>
      <c r="D654" s="5" t="n"/>
      <c r="E654" s="5" t="n"/>
      <c r="F654" s="6">
        <f>IF(B654&amp;""="","",IFERROR(INDEX('الفواتير'!$G$6:$G$1005,MATCH(B654&amp;"",'الفواتير'!$A$6:$A$1005,0))&amp;"","فاتورة غير موجودة"))</f>
        <v/>
      </c>
      <c r="G654" s="6">
        <f>IF(B654&amp;""="","",IFERROR(INDEX('الفواتير'!$H$6:$H$1005,MATCH(B654&amp;"",'الفواتير'!$A$6:$A$1005,0))&amp;"","فاتورة غير موجودة"))</f>
        <v/>
      </c>
    </row>
    <row r="655">
      <c r="A655" s="13" t="n"/>
      <c r="B655" s="5" t="n"/>
      <c r="C655" s="16" t="n"/>
      <c r="D655" s="5" t="n"/>
      <c r="E655" s="5" t="n"/>
      <c r="F655" s="6">
        <f>IF(B655&amp;""="","",IFERROR(INDEX('الفواتير'!$G$6:$G$1005,MATCH(B655&amp;"",'الفواتير'!$A$6:$A$1005,0))&amp;"","فاتورة غير موجودة"))</f>
        <v/>
      </c>
      <c r="G655" s="6">
        <f>IF(B655&amp;""="","",IFERROR(INDEX('الفواتير'!$H$6:$H$1005,MATCH(B655&amp;"",'الفواتير'!$A$6:$A$1005,0))&amp;"","فاتورة غير موجودة"))</f>
        <v/>
      </c>
    </row>
    <row r="656">
      <c r="A656" s="13" t="n"/>
      <c r="B656" s="5" t="n"/>
      <c r="C656" s="16" t="n"/>
      <c r="D656" s="5" t="n"/>
      <c r="E656" s="5" t="n"/>
      <c r="F656" s="6">
        <f>IF(B656&amp;""="","",IFERROR(INDEX('الفواتير'!$G$6:$G$1005,MATCH(B656&amp;"",'الفواتير'!$A$6:$A$1005,0))&amp;"","فاتورة غير موجودة"))</f>
        <v/>
      </c>
      <c r="G656" s="6">
        <f>IF(B656&amp;""="","",IFERROR(INDEX('الفواتير'!$H$6:$H$1005,MATCH(B656&amp;"",'الفواتير'!$A$6:$A$1005,0))&amp;"","فاتورة غير موجودة"))</f>
        <v/>
      </c>
    </row>
    <row r="657">
      <c r="A657" s="13" t="n"/>
      <c r="B657" s="5" t="n"/>
      <c r="C657" s="16" t="n"/>
      <c r="D657" s="5" t="n"/>
      <c r="E657" s="5" t="n"/>
      <c r="F657" s="6">
        <f>IF(B657&amp;""="","",IFERROR(INDEX('الفواتير'!$G$6:$G$1005,MATCH(B657&amp;"",'الفواتير'!$A$6:$A$1005,0))&amp;"","فاتورة غير موجودة"))</f>
        <v/>
      </c>
      <c r="G657" s="6">
        <f>IF(B657&amp;""="","",IFERROR(INDEX('الفواتير'!$H$6:$H$1005,MATCH(B657&amp;"",'الفواتير'!$A$6:$A$1005,0))&amp;"","فاتورة غير موجودة"))</f>
        <v/>
      </c>
    </row>
    <row r="658">
      <c r="A658" s="13" t="n"/>
      <c r="B658" s="5" t="n"/>
      <c r="C658" s="16" t="n"/>
      <c r="D658" s="5" t="n"/>
      <c r="E658" s="5" t="n"/>
      <c r="F658" s="6">
        <f>IF(B658&amp;""="","",IFERROR(INDEX('الفواتير'!$G$6:$G$1005,MATCH(B658&amp;"",'الفواتير'!$A$6:$A$1005,0))&amp;"","فاتورة غير موجودة"))</f>
        <v/>
      </c>
      <c r="G658" s="6">
        <f>IF(B658&amp;""="","",IFERROR(INDEX('الفواتير'!$H$6:$H$1005,MATCH(B658&amp;"",'الفواتير'!$A$6:$A$1005,0))&amp;"","فاتورة غير موجودة"))</f>
        <v/>
      </c>
    </row>
    <row r="659">
      <c r="A659" s="13" t="n"/>
      <c r="B659" s="5" t="n"/>
      <c r="C659" s="16" t="n"/>
      <c r="D659" s="5" t="n"/>
      <c r="E659" s="5" t="n"/>
      <c r="F659" s="6">
        <f>IF(B659&amp;""="","",IFERROR(INDEX('الفواتير'!$G$6:$G$1005,MATCH(B659&amp;"",'الفواتير'!$A$6:$A$1005,0))&amp;"","فاتورة غير موجودة"))</f>
        <v/>
      </c>
      <c r="G659" s="6">
        <f>IF(B659&amp;""="","",IFERROR(INDEX('الفواتير'!$H$6:$H$1005,MATCH(B659&amp;"",'الفواتير'!$A$6:$A$1005,0))&amp;"","فاتورة غير موجودة"))</f>
        <v/>
      </c>
    </row>
    <row r="660">
      <c r="A660" s="13" t="n"/>
      <c r="B660" s="5" t="n"/>
      <c r="C660" s="16" t="n"/>
      <c r="D660" s="5" t="n"/>
      <c r="E660" s="5" t="n"/>
      <c r="F660" s="6">
        <f>IF(B660&amp;""="","",IFERROR(INDEX('الفواتير'!$G$6:$G$1005,MATCH(B660&amp;"",'الفواتير'!$A$6:$A$1005,0))&amp;"","فاتورة غير موجودة"))</f>
        <v/>
      </c>
      <c r="G660" s="6">
        <f>IF(B660&amp;""="","",IFERROR(INDEX('الفواتير'!$H$6:$H$1005,MATCH(B660&amp;"",'الفواتير'!$A$6:$A$1005,0))&amp;"","فاتورة غير موجودة"))</f>
        <v/>
      </c>
    </row>
    <row r="661">
      <c r="A661" s="13" t="n"/>
      <c r="B661" s="5" t="n"/>
      <c r="C661" s="16" t="n"/>
      <c r="D661" s="5" t="n"/>
      <c r="E661" s="5" t="n"/>
      <c r="F661" s="6">
        <f>IF(B661&amp;""="","",IFERROR(INDEX('الفواتير'!$G$6:$G$1005,MATCH(B661&amp;"",'الفواتير'!$A$6:$A$1005,0))&amp;"","فاتورة غير موجودة"))</f>
        <v/>
      </c>
      <c r="G661" s="6">
        <f>IF(B661&amp;""="","",IFERROR(INDEX('الفواتير'!$H$6:$H$1005,MATCH(B661&amp;"",'الفواتير'!$A$6:$A$1005,0))&amp;"","فاتورة غير موجودة"))</f>
        <v/>
      </c>
    </row>
    <row r="662">
      <c r="A662" s="13" t="n"/>
      <c r="B662" s="5" t="n"/>
      <c r="C662" s="16" t="n"/>
      <c r="D662" s="5" t="n"/>
      <c r="E662" s="5" t="n"/>
      <c r="F662" s="6">
        <f>IF(B662&amp;""="","",IFERROR(INDEX('الفواتير'!$G$6:$G$1005,MATCH(B662&amp;"",'الفواتير'!$A$6:$A$1005,0))&amp;"","فاتورة غير موجودة"))</f>
        <v/>
      </c>
      <c r="G662" s="6">
        <f>IF(B662&amp;""="","",IFERROR(INDEX('الفواتير'!$H$6:$H$1005,MATCH(B662&amp;"",'الفواتير'!$A$6:$A$1005,0))&amp;"","فاتورة غير موجودة"))</f>
        <v/>
      </c>
    </row>
    <row r="663">
      <c r="A663" s="13" t="n"/>
      <c r="B663" s="5" t="n"/>
      <c r="C663" s="16" t="n"/>
      <c r="D663" s="5" t="n"/>
      <c r="E663" s="5" t="n"/>
      <c r="F663" s="6">
        <f>IF(B663&amp;""="","",IFERROR(INDEX('الفواتير'!$G$6:$G$1005,MATCH(B663&amp;"",'الفواتير'!$A$6:$A$1005,0))&amp;"","فاتورة غير موجودة"))</f>
        <v/>
      </c>
      <c r="G663" s="6">
        <f>IF(B663&amp;""="","",IFERROR(INDEX('الفواتير'!$H$6:$H$1005,MATCH(B663&amp;"",'الفواتير'!$A$6:$A$1005,0))&amp;"","فاتورة غير موجودة"))</f>
        <v/>
      </c>
    </row>
    <row r="664">
      <c r="A664" s="13" t="n"/>
      <c r="B664" s="5" t="n"/>
      <c r="C664" s="16" t="n"/>
      <c r="D664" s="5" t="n"/>
      <c r="E664" s="5" t="n"/>
      <c r="F664" s="6">
        <f>IF(B664&amp;""="","",IFERROR(INDEX('الفواتير'!$G$6:$G$1005,MATCH(B664&amp;"",'الفواتير'!$A$6:$A$1005,0))&amp;"","فاتورة غير موجودة"))</f>
        <v/>
      </c>
      <c r="G664" s="6">
        <f>IF(B664&amp;""="","",IFERROR(INDEX('الفواتير'!$H$6:$H$1005,MATCH(B664&amp;"",'الفواتير'!$A$6:$A$1005,0))&amp;"","فاتورة غير موجودة"))</f>
        <v/>
      </c>
    </row>
    <row r="665">
      <c r="A665" s="13" t="n"/>
      <c r="B665" s="5" t="n"/>
      <c r="C665" s="16" t="n"/>
      <c r="D665" s="5" t="n"/>
      <c r="E665" s="5" t="n"/>
      <c r="F665" s="6">
        <f>IF(B665&amp;""="","",IFERROR(INDEX('الفواتير'!$G$6:$G$1005,MATCH(B665&amp;"",'الفواتير'!$A$6:$A$1005,0))&amp;"","فاتورة غير موجودة"))</f>
        <v/>
      </c>
      <c r="G665" s="6">
        <f>IF(B665&amp;""="","",IFERROR(INDEX('الفواتير'!$H$6:$H$1005,MATCH(B665&amp;"",'الفواتير'!$A$6:$A$1005,0))&amp;"","فاتورة غير موجودة"))</f>
        <v/>
      </c>
    </row>
    <row r="666">
      <c r="A666" s="13" t="n"/>
      <c r="B666" s="5" t="n"/>
      <c r="C666" s="16" t="n"/>
      <c r="D666" s="5" t="n"/>
      <c r="E666" s="5" t="n"/>
      <c r="F666" s="6">
        <f>IF(B666&amp;""="","",IFERROR(INDEX('الفواتير'!$G$6:$G$1005,MATCH(B666&amp;"",'الفواتير'!$A$6:$A$1005,0))&amp;"","فاتورة غير موجودة"))</f>
        <v/>
      </c>
      <c r="G666" s="6">
        <f>IF(B666&amp;""="","",IFERROR(INDEX('الفواتير'!$H$6:$H$1005,MATCH(B666&amp;"",'الفواتير'!$A$6:$A$1005,0))&amp;"","فاتورة غير موجودة"))</f>
        <v/>
      </c>
    </row>
    <row r="667">
      <c r="A667" s="13" t="n"/>
      <c r="B667" s="5" t="n"/>
      <c r="C667" s="16" t="n"/>
      <c r="D667" s="5" t="n"/>
      <c r="E667" s="5" t="n"/>
      <c r="F667" s="6">
        <f>IF(B667&amp;""="","",IFERROR(INDEX('الفواتير'!$G$6:$G$1005,MATCH(B667&amp;"",'الفواتير'!$A$6:$A$1005,0))&amp;"","فاتورة غير موجودة"))</f>
        <v/>
      </c>
      <c r="G667" s="6">
        <f>IF(B667&amp;""="","",IFERROR(INDEX('الفواتير'!$H$6:$H$1005,MATCH(B667&amp;"",'الفواتير'!$A$6:$A$1005,0))&amp;"","فاتورة غير موجودة"))</f>
        <v/>
      </c>
    </row>
    <row r="668">
      <c r="A668" s="13" t="n"/>
      <c r="B668" s="5" t="n"/>
      <c r="C668" s="16" t="n"/>
      <c r="D668" s="5" t="n"/>
      <c r="E668" s="5" t="n"/>
      <c r="F668" s="6">
        <f>IF(B668&amp;""="","",IFERROR(INDEX('الفواتير'!$G$6:$G$1005,MATCH(B668&amp;"",'الفواتير'!$A$6:$A$1005,0))&amp;"","فاتورة غير موجودة"))</f>
        <v/>
      </c>
      <c r="G668" s="6">
        <f>IF(B668&amp;""="","",IFERROR(INDEX('الفواتير'!$H$6:$H$1005,MATCH(B668&amp;"",'الفواتير'!$A$6:$A$1005,0))&amp;"","فاتورة غير موجودة"))</f>
        <v/>
      </c>
    </row>
    <row r="669">
      <c r="A669" s="13" t="n"/>
      <c r="B669" s="5" t="n"/>
      <c r="C669" s="16" t="n"/>
      <c r="D669" s="5" t="n"/>
      <c r="E669" s="5" t="n"/>
      <c r="F669" s="6">
        <f>IF(B669&amp;""="","",IFERROR(INDEX('الفواتير'!$G$6:$G$1005,MATCH(B669&amp;"",'الفواتير'!$A$6:$A$1005,0))&amp;"","فاتورة غير موجودة"))</f>
        <v/>
      </c>
      <c r="G669" s="6">
        <f>IF(B669&amp;""="","",IFERROR(INDEX('الفواتير'!$H$6:$H$1005,MATCH(B669&amp;"",'الفواتير'!$A$6:$A$1005,0))&amp;"","فاتورة غير موجودة"))</f>
        <v/>
      </c>
    </row>
    <row r="670">
      <c r="A670" s="13" t="n"/>
      <c r="B670" s="5" t="n"/>
      <c r="C670" s="16" t="n"/>
      <c r="D670" s="5" t="n"/>
      <c r="E670" s="5" t="n"/>
      <c r="F670" s="6">
        <f>IF(B670&amp;""="","",IFERROR(INDEX('الفواتير'!$G$6:$G$1005,MATCH(B670&amp;"",'الفواتير'!$A$6:$A$1005,0))&amp;"","فاتورة غير موجودة"))</f>
        <v/>
      </c>
      <c r="G670" s="6">
        <f>IF(B670&amp;""="","",IFERROR(INDEX('الفواتير'!$H$6:$H$1005,MATCH(B670&amp;"",'الفواتير'!$A$6:$A$1005,0))&amp;"","فاتورة غير موجودة"))</f>
        <v/>
      </c>
    </row>
    <row r="671">
      <c r="A671" s="13" t="n"/>
      <c r="B671" s="5" t="n"/>
      <c r="C671" s="16" t="n"/>
      <c r="D671" s="5" t="n"/>
      <c r="E671" s="5" t="n"/>
      <c r="F671" s="6">
        <f>IF(B671&amp;""="","",IFERROR(INDEX('الفواتير'!$G$6:$G$1005,MATCH(B671&amp;"",'الفواتير'!$A$6:$A$1005,0))&amp;"","فاتورة غير موجودة"))</f>
        <v/>
      </c>
      <c r="G671" s="6">
        <f>IF(B671&amp;""="","",IFERROR(INDEX('الفواتير'!$H$6:$H$1005,MATCH(B671&amp;"",'الفواتير'!$A$6:$A$1005,0))&amp;"","فاتورة غير موجودة"))</f>
        <v/>
      </c>
    </row>
    <row r="672">
      <c r="A672" s="13" t="n"/>
      <c r="B672" s="5" t="n"/>
      <c r="C672" s="16" t="n"/>
      <c r="D672" s="5" t="n"/>
      <c r="E672" s="5" t="n"/>
      <c r="F672" s="6">
        <f>IF(B672&amp;""="","",IFERROR(INDEX('الفواتير'!$G$6:$G$1005,MATCH(B672&amp;"",'الفواتير'!$A$6:$A$1005,0))&amp;"","فاتورة غير موجودة"))</f>
        <v/>
      </c>
      <c r="G672" s="6">
        <f>IF(B672&amp;""="","",IFERROR(INDEX('الفواتير'!$H$6:$H$1005,MATCH(B672&amp;"",'الفواتير'!$A$6:$A$1005,0))&amp;"","فاتورة غير موجودة"))</f>
        <v/>
      </c>
    </row>
    <row r="673">
      <c r="A673" s="13" t="n"/>
      <c r="B673" s="5" t="n"/>
      <c r="C673" s="16" t="n"/>
      <c r="D673" s="5" t="n"/>
      <c r="E673" s="5" t="n"/>
      <c r="F673" s="6">
        <f>IF(B673&amp;""="","",IFERROR(INDEX('الفواتير'!$G$6:$G$1005,MATCH(B673&amp;"",'الفواتير'!$A$6:$A$1005,0))&amp;"","فاتورة غير موجودة"))</f>
        <v/>
      </c>
      <c r="G673" s="6">
        <f>IF(B673&amp;""="","",IFERROR(INDEX('الفواتير'!$H$6:$H$1005,MATCH(B673&amp;"",'الفواتير'!$A$6:$A$1005,0))&amp;"","فاتورة غير موجودة"))</f>
        <v/>
      </c>
    </row>
    <row r="674">
      <c r="A674" s="13" t="n"/>
      <c r="B674" s="5" t="n"/>
      <c r="C674" s="16" t="n"/>
      <c r="D674" s="5" t="n"/>
      <c r="E674" s="5" t="n"/>
      <c r="F674" s="6">
        <f>IF(B674&amp;""="","",IFERROR(INDEX('الفواتير'!$G$6:$G$1005,MATCH(B674&amp;"",'الفواتير'!$A$6:$A$1005,0))&amp;"","فاتورة غير موجودة"))</f>
        <v/>
      </c>
      <c r="G674" s="6">
        <f>IF(B674&amp;""="","",IFERROR(INDEX('الفواتير'!$H$6:$H$1005,MATCH(B674&amp;"",'الفواتير'!$A$6:$A$1005,0))&amp;"","فاتورة غير موجودة"))</f>
        <v/>
      </c>
    </row>
    <row r="675">
      <c r="A675" s="13" t="n"/>
      <c r="B675" s="5" t="n"/>
      <c r="C675" s="16" t="n"/>
      <c r="D675" s="5" t="n"/>
      <c r="E675" s="5" t="n"/>
      <c r="F675" s="6">
        <f>IF(B675&amp;""="","",IFERROR(INDEX('الفواتير'!$G$6:$G$1005,MATCH(B675&amp;"",'الفواتير'!$A$6:$A$1005,0))&amp;"","فاتورة غير موجودة"))</f>
        <v/>
      </c>
      <c r="G675" s="6">
        <f>IF(B675&amp;""="","",IFERROR(INDEX('الفواتير'!$H$6:$H$1005,MATCH(B675&amp;"",'الفواتير'!$A$6:$A$1005,0))&amp;"","فاتورة غير موجودة"))</f>
        <v/>
      </c>
    </row>
    <row r="676">
      <c r="A676" s="13" t="n"/>
      <c r="B676" s="5" t="n"/>
      <c r="C676" s="16" t="n"/>
      <c r="D676" s="5" t="n"/>
      <c r="E676" s="5" t="n"/>
      <c r="F676" s="6">
        <f>IF(B676&amp;""="","",IFERROR(INDEX('الفواتير'!$G$6:$G$1005,MATCH(B676&amp;"",'الفواتير'!$A$6:$A$1005,0))&amp;"","فاتورة غير موجودة"))</f>
        <v/>
      </c>
      <c r="G676" s="6">
        <f>IF(B676&amp;""="","",IFERROR(INDEX('الفواتير'!$H$6:$H$1005,MATCH(B676&amp;"",'الفواتير'!$A$6:$A$1005,0))&amp;"","فاتورة غير موجودة"))</f>
        <v/>
      </c>
    </row>
    <row r="677">
      <c r="A677" s="13" t="n"/>
      <c r="B677" s="5" t="n"/>
      <c r="C677" s="16" t="n"/>
      <c r="D677" s="5" t="n"/>
      <c r="E677" s="5" t="n"/>
      <c r="F677" s="6">
        <f>IF(B677&amp;""="","",IFERROR(INDEX('الفواتير'!$G$6:$G$1005,MATCH(B677&amp;"",'الفواتير'!$A$6:$A$1005,0))&amp;"","فاتورة غير موجودة"))</f>
        <v/>
      </c>
      <c r="G677" s="6">
        <f>IF(B677&amp;""="","",IFERROR(INDEX('الفواتير'!$H$6:$H$1005,MATCH(B677&amp;"",'الفواتير'!$A$6:$A$1005,0))&amp;"","فاتورة غير موجودة"))</f>
        <v/>
      </c>
    </row>
    <row r="678">
      <c r="A678" s="13" t="n"/>
      <c r="B678" s="5" t="n"/>
      <c r="C678" s="16" t="n"/>
      <c r="D678" s="5" t="n"/>
      <c r="E678" s="5" t="n"/>
      <c r="F678" s="6">
        <f>IF(B678&amp;""="","",IFERROR(INDEX('الفواتير'!$G$6:$G$1005,MATCH(B678&amp;"",'الفواتير'!$A$6:$A$1005,0))&amp;"","فاتورة غير موجودة"))</f>
        <v/>
      </c>
      <c r="G678" s="6">
        <f>IF(B678&amp;""="","",IFERROR(INDEX('الفواتير'!$H$6:$H$1005,MATCH(B678&amp;"",'الفواتير'!$A$6:$A$1005,0))&amp;"","فاتورة غير موجودة"))</f>
        <v/>
      </c>
    </row>
    <row r="679">
      <c r="A679" s="13" t="n"/>
      <c r="B679" s="5" t="n"/>
      <c r="C679" s="16" t="n"/>
      <c r="D679" s="5" t="n"/>
      <c r="E679" s="5" t="n"/>
      <c r="F679" s="6">
        <f>IF(B679&amp;""="","",IFERROR(INDEX('الفواتير'!$G$6:$G$1005,MATCH(B679&amp;"",'الفواتير'!$A$6:$A$1005,0))&amp;"","فاتورة غير موجودة"))</f>
        <v/>
      </c>
      <c r="G679" s="6">
        <f>IF(B679&amp;""="","",IFERROR(INDEX('الفواتير'!$H$6:$H$1005,MATCH(B679&amp;"",'الفواتير'!$A$6:$A$1005,0))&amp;"","فاتورة غير موجودة"))</f>
        <v/>
      </c>
    </row>
    <row r="680">
      <c r="A680" s="13" t="n"/>
      <c r="B680" s="5" t="n"/>
      <c r="C680" s="16" t="n"/>
      <c r="D680" s="5" t="n"/>
      <c r="E680" s="5" t="n"/>
      <c r="F680" s="6">
        <f>IF(B680&amp;""="","",IFERROR(INDEX('الفواتير'!$G$6:$G$1005,MATCH(B680&amp;"",'الفواتير'!$A$6:$A$1005,0))&amp;"","فاتورة غير موجودة"))</f>
        <v/>
      </c>
      <c r="G680" s="6">
        <f>IF(B680&amp;""="","",IFERROR(INDEX('الفواتير'!$H$6:$H$1005,MATCH(B680&amp;"",'الفواتير'!$A$6:$A$1005,0))&amp;"","فاتورة غير موجودة"))</f>
        <v/>
      </c>
    </row>
    <row r="681">
      <c r="A681" s="13" t="n"/>
      <c r="B681" s="5" t="n"/>
      <c r="C681" s="16" t="n"/>
      <c r="D681" s="5" t="n"/>
      <c r="E681" s="5" t="n"/>
      <c r="F681" s="6">
        <f>IF(B681&amp;""="","",IFERROR(INDEX('الفواتير'!$G$6:$G$1005,MATCH(B681&amp;"",'الفواتير'!$A$6:$A$1005,0))&amp;"","فاتورة غير موجودة"))</f>
        <v/>
      </c>
      <c r="G681" s="6">
        <f>IF(B681&amp;""="","",IFERROR(INDEX('الفواتير'!$H$6:$H$1005,MATCH(B681&amp;"",'الفواتير'!$A$6:$A$1005,0))&amp;"","فاتورة غير موجودة"))</f>
        <v/>
      </c>
    </row>
    <row r="682">
      <c r="A682" s="13" t="n"/>
      <c r="B682" s="5" t="n"/>
      <c r="C682" s="16" t="n"/>
      <c r="D682" s="5" t="n"/>
      <c r="E682" s="5" t="n"/>
      <c r="F682" s="6">
        <f>IF(B682&amp;""="","",IFERROR(INDEX('الفواتير'!$G$6:$G$1005,MATCH(B682&amp;"",'الفواتير'!$A$6:$A$1005,0))&amp;"","فاتورة غير موجودة"))</f>
        <v/>
      </c>
      <c r="G682" s="6">
        <f>IF(B682&amp;""="","",IFERROR(INDEX('الفواتير'!$H$6:$H$1005,MATCH(B682&amp;"",'الفواتير'!$A$6:$A$1005,0))&amp;"","فاتورة غير موجودة"))</f>
        <v/>
      </c>
    </row>
    <row r="683">
      <c r="A683" s="13" t="n"/>
      <c r="B683" s="5" t="n"/>
      <c r="C683" s="16" t="n"/>
      <c r="D683" s="5" t="n"/>
      <c r="E683" s="5" t="n"/>
      <c r="F683" s="6">
        <f>IF(B683&amp;""="","",IFERROR(INDEX('الفواتير'!$G$6:$G$1005,MATCH(B683&amp;"",'الفواتير'!$A$6:$A$1005,0))&amp;"","فاتورة غير موجودة"))</f>
        <v/>
      </c>
      <c r="G683" s="6">
        <f>IF(B683&amp;""="","",IFERROR(INDEX('الفواتير'!$H$6:$H$1005,MATCH(B683&amp;"",'الفواتير'!$A$6:$A$1005,0))&amp;"","فاتورة غير موجودة"))</f>
        <v/>
      </c>
    </row>
    <row r="684">
      <c r="A684" s="13" t="n"/>
      <c r="B684" s="5" t="n"/>
      <c r="C684" s="16" t="n"/>
      <c r="D684" s="5" t="n"/>
      <c r="E684" s="5" t="n"/>
      <c r="F684" s="6">
        <f>IF(B684&amp;""="","",IFERROR(INDEX('الفواتير'!$G$6:$G$1005,MATCH(B684&amp;"",'الفواتير'!$A$6:$A$1005,0))&amp;"","فاتورة غير موجودة"))</f>
        <v/>
      </c>
      <c r="G684" s="6">
        <f>IF(B684&amp;""="","",IFERROR(INDEX('الفواتير'!$H$6:$H$1005,MATCH(B684&amp;"",'الفواتير'!$A$6:$A$1005,0))&amp;"","فاتورة غير موجودة"))</f>
        <v/>
      </c>
    </row>
    <row r="685">
      <c r="A685" s="13" t="n"/>
      <c r="B685" s="5" t="n"/>
      <c r="C685" s="16" t="n"/>
      <c r="D685" s="5" t="n"/>
      <c r="E685" s="5" t="n"/>
      <c r="F685" s="6">
        <f>IF(B685&amp;""="","",IFERROR(INDEX('الفواتير'!$G$6:$G$1005,MATCH(B685&amp;"",'الفواتير'!$A$6:$A$1005,0))&amp;"","فاتورة غير موجودة"))</f>
        <v/>
      </c>
      <c r="G685" s="6">
        <f>IF(B685&amp;""="","",IFERROR(INDEX('الفواتير'!$H$6:$H$1005,MATCH(B685&amp;"",'الفواتير'!$A$6:$A$1005,0))&amp;"","فاتورة غير موجودة"))</f>
        <v/>
      </c>
    </row>
    <row r="686">
      <c r="A686" s="13" t="n"/>
      <c r="B686" s="5" t="n"/>
      <c r="C686" s="16" t="n"/>
      <c r="D686" s="5" t="n"/>
      <c r="E686" s="5" t="n"/>
      <c r="F686" s="6">
        <f>IF(B686&amp;""="","",IFERROR(INDEX('الفواتير'!$G$6:$G$1005,MATCH(B686&amp;"",'الفواتير'!$A$6:$A$1005,0))&amp;"","فاتورة غير موجودة"))</f>
        <v/>
      </c>
      <c r="G686" s="6">
        <f>IF(B686&amp;""="","",IFERROR(INDEX('الفواتير'!$H$6:$H$1005,MATCH(B686&amp;"",'الفواتير'!$A$6:$A$1005,0))&amp;"","فاتورة غير موجودة"))</f>
        <v/>
      </c>
    </row>
    <row r="687">
      <c r="A687" s="13" t="n"/>
      <c r="B687" s="5" t="n"/>
      <c r="C687" s="16" t="n"/>
      <c r="D687" s="5" t="n"/>
      <c r="E687" s="5" t="n"/>
      <c r="F687" s="6">
        <f>IF(B687&amp;""="","",IFERROR(INDEX('الفواتير'!$G$6:$G$1005,MATCH(B687&amp;"",'الفواتير'!$A$6:$A$1005,0))&amp;"","فاتورة غير موجودة"))</f>
        <v/>
      </c>
      <c r="G687" s="6">
        <f>IF(B687&amp;""="","",IFERROR(INDEX('الفواتير'!$H$6:$H$1005,MATCH(B687&amp;"",'الفواتير'!$A$6:$A$1005,0))&amp;"","فاتورة غير موجودة"))</f>
        <v/>
      </c>
    </row>
    <row r="688">
      <c r="A688" s="13" t="n"/>
      <c r="B688" s="5" t="n"/>
      <c r="C688" s="16" t="n"/>
      <c r="D688" s="5" t="n"/>
      <c r="E688" s="5" t="n"/>
      <c r="F688" s="6">
        <f>IF(B688&amp;""="","",IFERROR(INDEX('الفواتير'!$G$6:$G$1005,MATCH(B688&amp;"",'الفواتير'!$A$6:$A$1005,0))&amp;"","فاتورة غير موجودة"))</f>
        <v/>
      </c>
      <c r="G688" s="6">
        <f>IF(B688&amp;""="","",IFERROR(INDEX('الفواتير'!$H$6:$H$1005,MATCH(B688&amp;"",'الفواتير'!$A$6:$A$1005,0))&amp;"","فاتورة غير موجودة"))</f>
        <v/>
      </c>
    </row>
    <row r="689">
      <c r="A689" s="13" t="n"/>
      <c r="B689" s="5" t="n"/>
      <c r="C689" s="16" t="n"/>
      <c r="D689" s="5" t="n"/>
      <c r="E689" s="5" t="n"/>
      <c r="F689" s="6">
        <f>IF(B689&amp;""="","",IFERROR(INDEX('الفواتير'!$G$6:$G$1005,MATCH(B689&amp;"",'الفواتير'!$A$6:$A$1005,0))&amp;"","فاتورة غير موجودة"))</f>
        <v/>
      </c>
      <c r="G689" s="6">
        <f>IF(B689&amp;""="","",IFERROR(INDEX('الفواتير'!$H$6:$H$1005,MATCH(B689&amp;"",'الفواتير'!$A$6:$A$1005,0))&amp;"","فاتورة غير موجودة"))</f>
        <v/>
      </c>
    </row>
    <row r="690">
      <c r="A690" s="13" t="n"/>
      <c r="B690" s="5" t="n"/>
      <c r="C690" s="16" t="n"/>
      <c r="D690" s="5" t="n"/>
      <c r="E690" s="5" t="n"/>
      <c r="F690" s="6">
        <f>IF(B690&amp;""="","",IFERROR(INDEX('الفواتير'!$G$6:$G$1005,MATCH(B690&amp;"",'الفواتير'!$A$6:$A$1005,0))&amp;"","فاتورة غير موجودة"))</f>
        <v/>
      </c>
      <c r="G690" s="6">
        <f>IF(B690&amp;""="","",IFERROR(INDEX('الفواتير'!$H$6:$H$1005,MATCH(B690&amp;"",'الفواتير'!$A$6:$A$1005,0))&amp;"","فاتورة غير موجودة"))</f>
        <v/>
      </c>
    </row>
    <row r="691">
      <c r="A691" s="13" t="n"/>
      <c r="B691" s="5" t="n"/>
      <c r="C691" s="16" t="n"/>
      <c r="D691" s="5" t="n"/>
      <c r="E691" s="5" t="n"/>
      <c r="F691" s="6">
        <f>IF(B691&amp;""="","",IFERROR(INDEX('الفواتير'!$G$6:$G$1005,MATCH(B691&amp;"",'الفواتير'!$A$6:$A$1005,0))&amp;"","فاتورة غير موجودة"))</f>
        <v/>
      </c>
      <c r="G691" s="6">
        <f>IF(B691&amp;""="","",IFERROR(INDEX('الفواتير'!$H$6:$H$1005,MATCH(B691&amp;"",'الفواتير'!$A$6:$A$1005,0))&amp;"","فاتورة غير موجودة"))</f>
        <v/>
      </c>
    </row>
    <row r="692">
      <c r="A692" s="13" t="n"/>
      <c r="B692" s="5" t="n"/>
      <c r="C692" s="16" t="n"/>
      <c r="D692" s="5" t="n"/>
      <c r="E692" s="5" t="n"/>
      <c r="F692" s="6">
        <f>IF(B692&amp;""="","",IFERROR(INDEX('الفواتير'!$G$6:$G$1005,MATCH(B692&amp;"",'الفواتير'!$A$6:$A$1005,0))&amp;"","فاتورة غير موجودة"))</f>
        <v/>
      </c>
      <c r="G692" s="6">
        <f>IF(B692&amp;""="","",IFERROR(INDEX('الفواتير'!$H$6:$H$1005,MATCH(B692&amp;"",'الفواتير'!$A$6:$A$1005,0))&amp;"","فاتورة غير موجودة"))</f>
        <v/>
      </c>
    </row>
    <row r="693">
      <c r="A693" s="13" t="n"/>
      <c r="B693" s="5" t="n"/>
      <c r="C693" s="16" t="n"/>
      <c r="D693" s="5" t="n"/>
      <c r="E693" s="5" t="n"/>
      <c r="F693" s="6">
        <f>IF(B693&amp;""="","",IFERROR(INDEX('الفواتير'!$G$6:$G$1005,MATCH(B693&amp;"",'الفواتير'!$A$6:$A$1005,0))&amp;"","فاتورة غير موجودة"))</f>
        <v/>
      </c>
      <c r="G693" s="6">
        <f>IF(B693&amp;""="","",IFERROR(INDEX('الفواتير'!$H$6:$H$1005,MATCH(B693&amp;"",'الفواتير'!$A$6:$A$1005,0))&amp;"","فاتورة غير موجودة"))</f>
        <v/>
      </c>
    </row>
    <row r="694">
      <c r="A694" s="13" t="n"/>
      <c r="B694" s="5" t="n"/>
      <c r="C694" s="16" t="n"/>
      <c r="D694" s="5" t="n"/>
      <c r="E694" s="5" t="n"/>
      <c r="F694" s="6">
        <f>IF(B694&amp;""="","",IFERROR(INDEX('الفواتير'!$G$6:$G$1005,MATCH(B694&amp;"",'الفواتير'!$A$6:$A$1005,0))&amp;"","فاتورة غير موجودة"))</f>
        <v/>
      </c>
      <c r="G694" s="6">
        <f>IF(B694&amp;""="","",IFERROR(INDEX('الفواتير'!$H$6:$H$1005,MATCH(B694&amp;"",'الفواتير'!$A$6:$A$1005,0))&amp;"","فاتورة غير موجودة"))</f>
        <v/>
      </c>
    </row>
    <row r="695">
      <c r="A695" s="13" t="n"/>
      <c r="B695" s="5" t="n"/>
      <c r="C695" s="16" t="n"/>
      <c r="D695" s="5" t="n"/>
      <c r="E695" s="5" t="n"/>
      <c r="F695" s="6">
        <f>IF(B695&amp;""="","",IFERROR(INDEX('الفواتير'!$G$6:$G$1005,MATCH(B695&amp;"",'الفواتير'!$A$6:$A$1005,0))&amp;"","فاتورة غير موجودة"))</f>
        <v/>
      </c>
      <c r="G695" s="6">
        <f>IF(B695&amp;""="","",IFERROR(INDEX('الفواتير'!$H$6:$H$1005,MATCH(B695&amp;"",'الفواتير'!$A$6:$A$1005,0))&amp;"","فاتورة غير موجودة"))</f>
        <v/>
      </c>
    </row>
    <row r="696">
      <c r="A696" s="13" t="n"/>
      <c r="B696" s="5" t="n"/>
      <c r="C696" s="16" t="n"/>
      <c r="D696" s="5" t="n"/>
      <c r="E696" s="5" t="n"/>
      <c r="F696" s="6">
        <f>IF(B696&amp;""="","",IFERROR(INDEX('الفواتير'!$G$6:$G$1005,MATCH(B696&amp;"",'الفواتير'!$A$6:$A$1005,0))&amp;"","فاتورة غير موجودة"))</f>
        <v/>
      </c>
      <c r="G696" s="6">
        <f>IF(B696&amp;""="","",IFERROR(INDEX('الفواتير'!$H$6:$H$1005,MATCH(B696&amp;"",'الفواتير'!$A$6:$A$1005,0))&amp;"","فاتورة غير موجودة"))</f>
        <v/>
      </c>
    </row>
    <row r="697">
      <c r="A697" s="13" t="n"/>
      <c r="B697" s="5" t="n"/>
      <c r="C697" s="16" t="n"/>
      <c r="D697" s="5" t="n"/>
      <c r="E697" s="5" t="n"/>
      <c r="F697" s="6">
        <f>IF(B697&amp;""="","",IFERROR(INDEX('الفواتير'!$G$6:$G$1005,MATCH(B697&amp;"",'الفواتير'!$A$6:$A$1005,0))&amp;"","فاتورة غير موجودة"))</f>
        <v/>
      </c>
      <c r="G697" s="6">
        <f>IF(B697&amp;""="","",IFERROR(INDEX('الفواتير'!$H$6:$H$1005,MATCH(B697&amp;"",'الفواتير'!$A$6:$A$1005,0))&amp;"","فاتورة غير موجودة"))</f>
        <v/>
      </c>
    </row>
    <row r="698">
      <c r="A698" s="13" t="n"/>
      <c r="B698" s="5" t="n"/>
      <c r="C698" s="16" t="n"/>
      <c r="D698" s="5" t="n"/>
      <c r="E698" s="5" t="n"/>
      <c r="F698" s="6">
        <f>IF(B698&amp;""="","",IFERROR(INDEX('الفواتير'!$G$6:$G$1005,MATCH(B698&amp;"",'الفواتير'!$A$6:$A$1005,0))&amp;"","فاتورة غير موجودة"))</f>
        <v/>
      </c>
      <c r="G698" s="6">
        <f>IF(B698&amp;""="","",IFERROR(INDEX('الفواتير'!$H$6:$H$1005,MATCH(B698&amp;"",'الفواتير'!$A$6:$A$1005,0))&amp;"","فاتورة غير موجودة"))</f>
        <v/>
      </c>
    </row>
    <row r="699">
      <c r="A699" s="13" t="n"/>
      <c r="B699" s="5" t="n"/>
      <c r="C699" s="16" t="n"/>
      <c r="D699" s="5" t="n"/>
      <c r="E699" s="5" t="n"/>
      <c r="F699" s="6">
        <f>IF(B699&amp;""="","",IFERROR(INDEX('الفواتير'!$G$6:$G$1005,MATCH(B699&amp;"",'الفواتير'!$A$6:$A$1005,0))&amp;"","فاتورة غير موجودة"))</f>
        <v/>
      </c>
      <c r="G699" s="6">
        <f>IF(B699&amp;""="","",IFERROR(INDEX('الفواتير'!$H$6:$H$1005,MATCH(B699&amp;"",'الفواتير'!$A$6:$A$1005,0))&amp;"","فاتورة غير موجودة"))</f>
        <v/>
      </c>
    </row>
    <row r="700">
      <c r="A700" s="13" t="n"/>
      <c r="B700" s="5" t="n"/>
      <c r="C700" s="16" t="n"/>
      <c r="D700" s="5" t="n"/>
      <c r="E700" s="5" t="n"/>
      <c r="F700" s="6">
        <f>IF(B700&amp;""="","",IFERROR(INDEX('الفواتير'!$G$6:$G$1005,MATCH(B700&amp;"",'الفواتير'!$A$6:$A$1005,0))&amp;"","فاتورة غير موجودة"))</f>
        <v/>
      </c>
      <c r="G700" s="6">
        <f>IF(B700&amp;""="","",IFERROR(INDEX('الفواتير'!$H$6:$H$1005,MATCH(B700&amp;"",'الفواتير'!$A$6:$A$1005,0))&amp;"","فاتورة غير موجودة"))</f>
        <v/>
      </c>
    </row>
    <row r="701">
      <c r="A701" s="13" t="n"/>
      <c r="B701" s="5" t="n"/>
      <c r="C701" s="16" t="n"/>
      <c r="D701" s="5" t="n"/>
      <c r="E701" s="5" t="n"/>
      <c r="F701" s="6">
        <f>IF(B701&amp;""="","",IFERROR(INDEX('الفواتير'!$G$6:$G$1005,MATCH(B701&amp;"",'الفواتير'!$A$6:$A$1005,0))&amp;"","فاتورة غير موجودة"))</f>
        <v/>
      </c>
      <c r="G701" s="6">
        <f>IF(B701&amp;""="","",IFERROR(INDEX('الفواتير'!$H$6:$H$1005,MATCH(B701&amp;"",'الفواتير'!$A$6:$A$1005,0))&amp;"","فاتورة غير موجودة"))</f>
        <v/>
      </c>
    </row>
    <row r="702">
      <c r="A702" s="13" t="n"/>
      <c r="B702" s="5" t="n"/>
      <c r="C702" s="16" t="n"/>
      <c r="D702" s="5" t="n"/>
      <c r="E702" s="5" t="n"/>
      <c r="F702" s="6">
        <f>IF(B702&amp;""="","",IFERROR(INDEX('الفواتير'!$G$6:$G$1005,MATCH(B702&amp;"",'الفواتير'!$A$6:$A$1005,0))&amp;"","فاتورة غير موجودة"))</f>
        <v/>
      </c>
      <c r="G702" s="6">
        <f>IF(B702&amp;""="","",IFERROR(INDEX('الفواتير'!$H$6:$H$1005,MATCH(B702&amp;"",'الفواتير'!$A$6:$A$1005,0))&amp;"","فاتورة غير موجودة"))</f>
        <v/>
      </c>
    </row>
    <row r="703">
      <c r="A703" s="13" t="n"/>
      <c r="B703" s="5" t="n"/>
      <c r="C703" s="16" t="n"/>
      <c r="D703" s="5" t="n"/>
      <c r="E703" s="5" t="n"/>
      <c r="F703" s="6">
        <f>IF(B703&amp;""="","",IFERROR(INDEX('الفواتير'!$G$6:$G$1005,MATCH(B703&amp;"",'الفواتير'!$A$6:$A$1005,0))&amp;"","فاتورة غير موجودة"))</f>
        <v/>
      </c>
      <c r="G703" s="6">
        <f>IF(B703&amp;""="","",IFERROR(INDEX('الفواتير'!$H$6:$H$1005,MATCH(B703&amp;"",'الفواتير'!$A$6:$A$1005,0))&amp;"","فاتورة غير موجودة"))</f>
        <v/>
      </c>
    </row>
    <row r="704">
      <c r="A704" s="13" t="n"/>
      <c r="B704" s="5" t="n"/>
      <c r="C704" s="16" t="n"/>
      <c r="D704" s="5" t="n"/>
      <c r="E704" s="5" t="n"/>
      <c r="F704" s="6">
        <f>IF(B704&amp;""="","",IFERROR(INDEX('الفواتير'!$G$6:$G$1005,MATCH(B704&amp;"",'الفواتير'!$A$6:$A$1005,0))&amp;"","فاتورة غير موجودة"))</f>
        <v/>
      </c>
      <c r="G704" s="6">
        <f>IF(B704&amp;""="","",IFERROR(INDEX('الفواتير'!$H$6:$H$1005,MATCH(B704&amp;"",'الفواتير'!$A$6:$A$1005,0))&amp;"","فاتورة غير موجودة"))</f>
        <v/>
      </c>
    </row>
    <row r="705">
      <c r="A705" s="13" t="n"/>
      <c r="B705" s="5" t="n"/>
      <c r="C705" s="16" t="n"/>
      <c r="D705" s="5" t="n"/>
      <c r="E705" s="5" t="n"/>
      <c r="F705" s="6">
        <f>IF(B705&amp;""="","",IFERROR(INDEX('الفواتير'!$G$6:$G$1005,MATCH(B705&amp;"",'الفواتير'!$A$6:$A$1005,0))&amp;"","فاتورة غير موجودة"))</f>
        <v/>
      </c>
      <c r="G705" s="6">
        <f>IF(B705&amp;""="","",IFERROR(INDEX('الفواتير'!$H$6:$H$1005,MATCH(B705&amp;"",'الفواتير'!$A$6:$A$1005,0))&amp;"","فاتورة غير موجودة"))</f>
        <v/>
      </c>
    </row>
    <row r="706">
      <c r="A706" s="13" t="n"/>
      <c r="B706" s="5" t="n"/>
      <c r="C706" s="16" t="n"/>
      <c r="D706" s="5" t="n"/>
      <c r="E706" s="5" t="n"/>
      <c r="F706" s="6">
        <f>IF(B706&amp;""="","",IFERROR(INDEX('الفواتير'!$G$6:$G$1005,MATCH(B706&amp;"",'الفواتير'!$A$6:$A$1005,0))&amp;"","فاتورة غير موجودة"))</f>
        <v/>
      </c>
      <c r="G706" s="6">
        <f>IF(B706&amp;""="","",IFERROR(INDEX('الفواتير'!$H$6:$H$1005,MATCH(B706&amp;"",'الفواتير'!$A$6:$A$1005,0))&amp;"","فاتورة غير موجودة"))</f>
        <v/>
      </c>
    </row>
    <row r="707">
      <c r="A707" s="13" t="n"/>
      <c r="B707" s="5" t="n"/>
      <c r="C707" s="16" t="n"/>
      <c r="D707" s="5" t="n"/>
      <c r="E707" s="5" t="n"/>
      <c r="F707" s="6">
        <f>IF(B707&amp;""="","",IFERROR(INDEX('الفواتير'!$G$6:$G$1005,MATCH(B707&amp;"",'الفواتير'!$A$6:$A$1005,0))&amp;"","فاتورة غير موجودة"))</f>
        <v/>
      </c>
      <c r="G707" s="6">
        <f>IF(B707&amp;""="","",IFERROR(INDEX('الفواتير'!$H$6:$H$1005,MATCH(B707&amp;"",'الفواتير'!$A$6:$A$1005,0))&amp;"","فاتورة غير موجودة"))</f>
        <v/>
      </c>
    </row>
    <row r="708">
      <c r="A708" s="13" t="n"/>
      <c r="B708" s="5" t="n"/>
      <c r="C708" s="16" t="n"/>
      <c r="D708" s="5" t="n"/>
      <c r="E708" s="5" t="n"/>
      <c r="F708" s="6">
        <f>IF(B708&amp;""="","",IFERROR(INDEX('الفواتير'!$G$6:$G$1005,MATCH(B708&amp;"",'الفواتير'!$A$6:$A$1005,0))&amp;"","فاتورة غير موجودة"))</f>
        <v/>
      </c>
      <c r="G708" s="6">
        <f>IF(B708&amp;""="","",IFERROR(INDEX('الفواتير'!$H$6:$H$1005,MATCH(B708&amp;"",'الفواتير'!$A$6:$A$1005,0))&amp;"","فاتورة غير موجودة"))</f>
        <v/>
      </c>
    </row>
    <row r="709">
      <c r="A709" s="13" t="n"/>
      <c r="B709" s="5" t="n"/>
      <c r="C709" s="16" t="n"/>
      <c r="D709" s="5" t="n"/>
      <c r="E709" s="5" t="n"/>
      <c r="F709" s="6">
        <f>IF(B709&amp;""="","",IFERROR(INDEX('الفواتير'!$G$6:$G$1005,MATCH(B709&amp;"",'الفواتير'!$A$6:$A$1005,0))&amp;"","فاتورة غير موجودة"))</f>
        <v/>
      </c>
      <c r="G709" s="6">
        <f>IF(B709&amp;""="","",IFERROR(INDEX('الفواتير'!$H$6:$H$1005,MATCH(B709&amp;"",'الفواتير'!$A$6:$A$1005,0))&amp;"","فاتورة غير موجودة"))</f>
        <v/>
      </c>
    </row>
    <row r="710">
      <c r="A710" s="13" t="n"/>
      <c r="B710" s="5" t="n"/>
      <c r="C710" s="16" t="n"/>
      <c r="D710" s="5" t="n"/>
      <c r="E710" s="5" t="n"/>
      <c r="F710" s="6">
        <f>IF(B710&amp;""="","",IFERROR(INDEX('الفواتير'!$G$6:$G$1005,MATCH(B710&amp;"",'الفواتير'!$A$6:$A$1005,0))&amp;"","فاتورة غير موجودة"))</f>
        <v/>
      </c>
      <c r="G710" s="6">
        <f>IF(B710&amp;""="","",IFERROR(INDEX('الفواتير'!$H$6:$H$1005,MATCH(B710&amp;"",'الفواتير'!$A$6:$A$1005,0))&amp;"","فاتورة غير موجودة"))</f>
        <v/>
      </c>
    </row>
    <row r="711">
      <c r="A711" s="13" t="n"/>
      <c r="B711" s="5" t="n"/>
      <c r="C711" s="16" t="n"/>
      <c r="D711" s="5" t="n"/>
      <c r="E711" s="5" t="n"/>
      <c r="F711" s="6">
        <f>IF(B711&amp;""="","",IFERROR(INDEX('الفواتير'!$G$6:$G$1005,MATCH(B711&amp;"",'الفواتير'!$A$6:$A$1005,0))&amp;"","فاتورة غير موجودة"))</f>
        <v/>
      </c>
      <c r="G711" s="6">
        <f>IF(B711&amp;""="","",IFERROR(INDEX('الفواتير'!$H$6:$H$1005,MATCH(B711&amp;"",'الفواتير'!$A$6:$A$1005,0))&amp;"","فاتورة غير موجودة"))</f>
        <v/>
      </c>
    </row>
    <row r="712">
      <c r="A712" s="13" t="n"/>
      <c r="B712" s="5" t="n"/>
      <c r="C712" s="16" t="n"/>
      <c r="D712" s="5" t="n"/>
      <c r="E712" s="5" t="n"/>
      <c r="F712" s="6">
        <f>IF(B712&amp;""="","",IFERROR(INDEX('الفواتير'!$G$6:$G$1005,MATCH(B712&amp;"",'الفواتير'!$A$6:$A$1005,0))&amp;"","فاتورة غير موجودة"))</f>
        <v/>
      </c>
      <c r="G712" s="6">
        <f>IF(B712&amp;""="","",IFERROR(INDEX('الفواتير'!$H$6:$H$1005,MATCH(B712&amp;"",'الفواتير'!$A$6:$A$1005,0))&amp;"","فاتورة غير موجودة"))</f>
        <v/>
      </c>
    </row>
    <row r="713">
      <c r="A713" s="13" t="n"/>
      <c r="B713" s="5" t="n"/>
      <c r="C713" s="16" t="n"/>
      <c r="D713" s="5" t="n"/>
      <c r="E713" s="5" t="n"/>
      <c r="F713" s="6">
        <f>IF(B713&amp;""="","",IFERROR(INDEX('الفواتير'!$G$6:$G$1005,MATCH(B713&amp;"",'الفواتير'!$A$6:$A$1005,0))&amp;"","فاتورة غير موجودة"))</f>
        <v/>
      </c>
      <c r="G713" s="6">
        <f>IF(B713&amp;""="","",IFERROR(INDEX('الفواتير'!$H$6:$H$1005,MATCH(B713&amp;"",'الفواتير'!$A$6:$A$1005,0))&amp;"","فاتورة غير موجودة"))</f>
        <v/>
      </c>
    </row>
    <row r="714">
      <c r="A714" s="13" t="n"/>
      <c r="B714" s="5" t="n"/>
      <c r="C714" s="16" t="n"/>
      <c r="D714" s="5" t="n"/>
      <c r="E714" s="5" t="n"/>
      <c r="F714" s="6">
        <f>IF(B714&amp;""="","",IFERROR(INDEX('الفواتير'!$G$6:$G$1005,MATCH(B714&amp;"",'الفواتير'!$A$6:$A$1005,0))&amp;"","فاتورة غير موجودة"))</f>
        <v/>
      </c>
      <c r="G714" s="6">
        <f>IF(B714&amp;""="","",IFERROR(INDEX('الفواتير'!$H$6:$H$1005,MATCH(B714&amp;"",'الفواتير'!$A$6:$A$1005,0))&amp;"","فاتورة غير موجودة"))</f>
        <v/>
      </c>
    </row>
    <row r="715">
      <c r="A715" s="13" t="n"/>
      <c r="B715" s="5" t="n"/>
      <c r="C715" s="16" t="n"/>
      <c r="D715" s="5" t="n"/>
      <c r="E715" s="5" t="n"/>
      <c r="F715" s="6">
        <f>IF(B715&amp;""="","",IFERROR(INDEX('الفواتير'!$G$6:$G$1005,MATCH(B715&amp;"",'الفواتير'!$A$6:$A$1005,0))&amp;"","فاتورة غير موجودة"))</f>
        <v/>
      </c>
      <c r="G715" s="6">
        <f>IF(B715&amp;""="","",IFERROR(INDEX('الفواتير'!$H$6:$H$1005,MATCH(B715&amp;"",'الفواتير'!$A$6:$A$1005,0))&amp;"","فاتورة غير موجودة"))</f>
        <v/>
      </c>
    </row>
    <row r="716">
      <c r="A716" s="13" t="n"/>
      <c r="B716" s="5" t="n"/>
      <c r="C716" s="16" t="n"/>
      <c r="D716" s="5" t="n"/>
      <c r="E716" s="5" t="n"/>
      <c r="F716" s="6">
        <f>IF(B716&amp;""="","",IFERROR(INDEX('الفواتير'!$G$6:$G$1005,MATCH(B716&amp;"",'الفواتير'!$A$6:$A$1005,0))&amp;"","فاتورة غير موجودة"))</f>
        <v/>
      </c>
      <c r="G716" s="6">
        <f>IF(B716&amp;""="","",IFERROR(INDEX('الفواتير'!$H$6:$H$1005,MATCH(B716&amp;"",'الفواتير'!$A$6:$A$1005,0))&amp;"","فاتورة غير موجودة"))</f>
        <v/>
      </c>
    </row>
    <row r="717">
      <c r="A717" s="13" t="n"/>
      <c r="B717" s="5" t="n"/>
      <c r="C717" s="16" t="n"/>
      <c r="D717" s="5" t="n"/>
      <c r="E717" s="5" t="n"/>
      <c r="F717" s="6">
        <f>IF(B717&amp;""="","",IFERROR(INDEX('الفواتير'!$G$6:$G$1005,MATCH(B717&amp;"",'الفواتير'!$A$6:$A$1005,0))&amp;"","فاتورة غير موجودة"))</f>
        <v/>
      </c>
      <c r="G717" s="6">
        <f>IF(B717&amp;""="","",IFERROR(INDEX('الفواتير'!$H$6:$H$1005,MATCH(B717&amp;"",'الفواتير'!$A$6:$A$1005,0))&amp;"","فاتورة غير موجودة"))</f>
        <v/>
      </c>
    </row>
    <row r="718">
      <c r="A718" s="13" t="n"/>
      <c r="B718" s="5" t="n"/>
      <c r="C718" s="16" t="n"/>
      <c r="D718" s="5" t="n"/>
      <c r="E718" s="5" t="n"/>
      <c r="F718" s="6">
        <f>IF(B718&amp;""="","",IFERROR(INDEX('الفواتير'!$G$6:$G$1005,MATCH(B718&amp;"",'الفواتير'!$A$6:$A$1005,0))&amp;"","فاتورة غير موجودة"))</f>
        <v/>
      </c>
      <c r="G718" s="6">
        <f>IF(B718&amp;""="","",IFERROR(INDEX('الفواتير'!$H$6:$H$1005,MATCH(B718&amp;"",'الفواتير'!$A$6:$A$1005,0))&amp;"","فاتورة غير موجودة"))</f>
        <v/>
      </c>
    </row>
    <row r="719">
      <c r="A719" s="13" t="n"/>
      <c r="B719" s="5" t="n"/>
      <c r="C719" s="16" t="n"/>
      <c r="D719" s="5" t="n"/>
      <c r="E719" s="5" t="n"/>
      <c r="F719" s="6">
        <f>IF(B719&amp;""="","",IFERROR(INDEX('الفواتير'!$G$6:$G$1005,MATCH(B719&amp;"",'الفواتير'!$A$6:$A$1005,0))&amp;"","فاتورة غير موجودة"))</f>
        <v/>
      </c>
      <c r="G719" s="6">
        <f>IF(B719&amp;""="","",IFERROR(INDEX('الفواتير'!$H$6:$H$1005,MATCH(B719&amp;"",'الفواتير'!$A$6:$A$1005,0))&amp;"","فاتورة غير موجودة"))</f>
        <v/>
      </c>
    </row>
    <row r="720">
      <c r="A720" s="13" t="n"/>
      <c r="B720" s="5" t="n"/>
      <c r="C720" s="16" t="n"/>
      <c r="D720" s="5" t="n"/>
      <c r="E720" s="5" t="n"/>
      <c r="F720" s="6">
        <f>IF(B720&amp;""="","",IFERROR(INDEX('الفواتير'!$G$6:$G$1005,MATCH(B720&amp;"",'الفواتير'!$A$6:$A$1005,0))&amp;"","فاتورة غير موجودة"))</f>
        <v/>
      </c>
      <c r="G720" s="6">
        <f>IF(B720&amp;""="","",IFERROR(INDEX('الفواتير'!$H$6:$H$1005,MATCH(B720&amp;"",'الفواتير'!$A$6:$A$1005,0))&amp;"","فاتورة غير موجودة"))</f>
        <v/>
      </c>
    </row>
    <row r="721">
      <c r="A721" s="13" t="n"/>
      <c r="B721" s="5" t="n"/>
      <c r="C721" s="16" t="n"/>
      <c r="D721" s="5" t="n"/>
      <c r="E721" s="5" t="n"/>
      <c r="F721" s="6">
        <f>IF(B721&amp;""="","",IFERROR(INDEX('الفواتير'!$G$6:$G$1005,MATCH(B721&amp;"",'الفواتير'!$A$6:$A$1005,0))&amp;"","فاتورة غير موجودة"))</f>
        <v/>
      </c>
      <c r="G721" s="6">
        <f>IF(B721&amp;""="","",IFERROR(INDEX('الفواتير'!$H$6:$H$1005,MATCH(B721&amp;"",'الفواتير'!$A$6:$A$1005,0))&amp;"","فاتورة غير موجودة"))</f>
        <v/>
      </c>
    </row>
    <row r="722">
      <c r="A722" s="13" t="n"/>
      <c r="B722" s="5" t="n"/>
      <c r="C722" s="16" t="n"/>
      <c r="D722" s="5" t="n"/>
      <c r="E722" s="5" t="n"/>
      <c r="F722" s="6">
        <f>IF(B722&amp;""="","",IFERROR(INDEX('الفواتير'!$G$6:$G$1005,MATCH(B722&amp;"",'الفواتير'!$A$6:$A$1005,0))&amp;"","فاتورة غير موجودة"))</f>
        <v/>
      </c>
      <c r="G722" s="6">
        <f>IF(B722&amp;""="","",IFERROR(INDEX('الفواتير'!$H$6:$H$1005,MATCH(B722&amp;"",'الفواتير'!$A$6:$A$1005,0))&amp;"","فاتورة غير موجودة"))</f>
        <v/>
      </c>
    </row>
    <row r="723">
      <c r="A723" s="13" t="n"/>
      <c r="B723" s="5" t="n"/>
      <c r="C723" s="16" t="n"/>
      <c r="D723" s="5" t="n"/>
      <c r="E723" s="5" t="n"/>
      <c r="F723" s="6">
        <f>IF(B723&amp;""="","",IFERROR(INDEX('الفواتير'!$G$6:$G$1005,MATCH(B723&amp;"",'الفواتير'!$A$6:$A$1005,0))&amp;"","فاتورة غير موجودة"))</f>
        <v/>
      </c>
      <c r="G723" s="6">
        <f>IF(B723&amp;""="","",IFERROR(INDEX('الفواتير'!$H$6:$H$1005,MATCH(B723&amp;"",'الفواتير'!$A$6:$A$1005,0))&amp;"","فاتورة غير موجودة"))</f>
        <v/>
      </c>
    </row>
    <row r="724">
      <c r="A724" s="13" t="n"/>
      <c r="B724" s="5" t="n"/>
      <c r="C724" s="16" t="n"/>
      <c r="D724" s="5" t="n"/>
      <c r="E724" s="5" t="n"/>
      <c r="F724" s="6">
        <f>IF(B724&amp;""="","",IFERROR(INDEX('الفواتير'!$G$6:$G$1005,MATCH(B724&amp;"",'الفواتير'!$A$6:$A$1005,0))&amp;"","فاتورة غير موجودة"))</f>
        <v/>
      </c>
      <c r="G724" s="6">
        <f>IF(B724&amp;""="","",IFERROR(INDEX('الفواتير'!$H$6:$H$1005,MATCH(B724&amp;"",'الفواتير'!$A$6:$A$1005,0))&amp;"","فاتورة غير موجودة"))</f>
        <v/>
      </c>
    </row>
    <row r="725">
      <c r="A725" s="13" t="n"/>
      <c r="B725" s="5" t="n"/>
      <c r="C725" s="16" t="n"/>
      <c r="D725" s="5" t="n"/>
      <c r="E725" s="5" t="n"/>
      <c r="F725" s="6">
        <f>IF(B725&amp;""="","",IFERROR(INDEX('الفواتير'!$G$6:$G$1005,MATCH(B725&amp;"",'الفواتير'!$A$6:$A$1005,0))&amp;"","فاتورة غير موجودة"))</f>
        <v/>
      </c>
      <c r="G725" s="6">
        <f>IF(B725&amp;""="","",IFERROR(INDEX('الفواتير'!$H$6:$H$1005,MATCH(B725&amp;"",'الفواتير'!$A$6:$A$1005,0))&amp;"","فاتورة غير موجودة"))</f>
        <v/>
      </c>
    </row>
    <row r="726">
      <c r="A726" s="13" t="n"/>
      <c r="B726" s="5" t="n"/>
      <c r="C726" s="16" t="n"/>
      <c r="D726" s="5" t="n"/>
      <c r="E726" s="5" t="n"/>
      <c r="F726" s="6">
        <f>IF(B726&amp;""="","",IFERROR(INDEX('الفواتير'!$G$6:$G$1005,MATCH(B726&amp;"",'الفواتير'!$A$6:$A$1005,0))&amp;"","فاتورة غير موجودة"))</f>
        <v/>
      </c>
      <c r="G726" s="6">
        <f>IF(B726&amp;""="","",IFERROR(INDEX('الفواتير'!$H$6:$H$1005,MATCH(B726&amp;"",'الفواتير'!$A$6:$A$1005,0))&amp;"","فاتورة غير موجودة"))</f>
        <v/>
      </c>
    </row>
    <row r="727">
      <c r="A727" s="13" t="n"/>
      <c r="B727" s="5" t="n"/>
      <c r="C727" s="16" t="n"/>
      <c r="D727" s="5" t="n"/>
      <c r="E727" s="5" t="n"/>
      <c r="F727" s="6">
        <f>IF(B727&amp;""="","",IFERROR(INDEX('الفواتير'!$G$6:$G$1005,MATCH(B727&amp;"",'الفواتير'!$A$6:$A$1005,0))&amp;"","فاتورة غير موجودة"))</f>
        <v/>
      </c>
      <c r="G727" s="6">
        <f>IF(B727&amp;""="","",IFERROR(INDEX('الفواتير'!$H$6:$H$1005,MATCH(B727&amp;"",'الفواتير'!$A$6:$A$1005,0))&amp;"","فاتورة غير موجودة"))</f>
        <v/>
      </c>
    </row>
    <row r="728">
      <c r="A728" s="13" t="n"/>
      <c r="B728" s="5" t="n"/>
      <c r="C728" s="16" t="n"/>
      <c r="D728" s="5" t="n"/>
      <c r="E728" s="5" t="n"/>
      <c r="F728" s="6">
        <f>IF(B728&amp;""="","",IFERROR(INDEX('الفواتير'!$G$6:$G$1005,MATCH(B728&amp;"",'الفواتير'!$A$6:$A$1005,0))&amp;"","فاتورة غير موجودة"))</f>
        <v/>
      </c>
      <c r="G728" s="6">
        <f>IF(B728&amp;""="","",IFERROR(INDEX('الفواتير'!$H$6:$H$1005,MATCH(B728&amp;"",'الفواتير'!$A$6:$A$1005,0))&amp;"","فاتورة غير موجودة"))</f>
        <v/>
      </c>
    </row>
    <row r="729">
      <c r="A729" s="13" t="n"/>
      <c r="B729" s="5" t="n"/>
      <c r="C729" s="16" t="n"/>
      <c r="D729" s="5" t="n"/>
      <c r="E729" s="5" t="n"/>
      <c r="F729" s="6">
        <f>IF(B729&amp;""="","",IFERROR(INDEX('الفواتير'!$G$6:$G$1005,MATCH(B729&amp;"",'الفواتير'!$A$6:$A$1005,0))&amp;"","فاتورة غير موجودة"))</f>
        <v/>
      </c>
      <c r="G729" s="6">
        <f>IF(B729&amp;""="","",IFERROR(INDEX('الفواتير'!$H$6:$H$1005,MATCH(B729&amp;"",'الفواتير'!$A$6:$A$1005,0))&amp;"","فاتورة غير موجودة"))</f>
        <v/>
      </c>
    </row>
    <row r="730">
      <c r="A730" s="13" t="n"/>
      <c r="B730" s="5" t="n"/>
      <c r="C730" s="16" t="n"/>
      <c r="D730" s="5" t="n"/>
      <c r="E730" s="5" t="n"/>
      <c r="F730" s="6">
        <f>IF(B730&amp;""="","",IFERROR(INDEX('الفواتير'!$G$6:$G$1005,MATCH(B730&amp;"",'الفواتير'!$A$6:$A$1005,0))&amp;"","فاتورة غير موجودة"))</f>
        <v/>
      </c>
      <c r="G730" s="6">
        <f>IF(B730&amp;""="","",IFERROR(INDEX('الفواتير'!$H$6:$H$1005,MATCH(B730&amp;"",'الفواتير'!$A$6:$A$1005,0))&amp;"","فاتورة غير موجودة"))</f>
        <v/>
      </c>
    </row>
    <row r="731">
      <c r="A731" s="13" t="n"/>
      <c r="B731" s="5" t="n"/>
      <c r="C731" s="16" t="n"/>
      <c r="D731" s="5" t="n"/>
      <c r="E731" s="5" t="n"/>
      <c r="F731" s="6">
        <f>IF(B731&amp;""="","",IFERROR(INDEX('الفواتير'!$G$6:$G$1005,MATCH(B731&amp;"",'الفواتير'!$A$6:$A$1005,0))&amp;"","فاتورة غير موجودة"))</f>
        <v/>
      </c>
      <c r="G731" s="6">
        <f>IF(B731&amp;""="","",IFERROR(INDEX('الفواتير'!$H$6:$H$1005,MATCH(B731&amp;"",'الفواتير'!$A$6:$A$1005,0))&amp;"","فاتورة غير موجودة"))</f>
        <v/>
      </c>
    </row>
    <row r="732">
      <c r="A732" s="13" t="n"/>
      <c r="B732" s="5" t="n"/>
      <c r="C732" s="16" t="n"/>
      <c r="D732" s="5" t="n"/>
      <c r="E732" s="5" t="n"/>
      <c r="F732" s="6">
        <f>IF(B732&amp;""="","",IFERROR(INDEX('الفواتير'!$G$6:$G$1005,MATCH(B732&amp;"",'الفواتير'!$A$6:$A$1005,0))&amp;"","فاتورة غير موجودة"))</f>
        <v/>
      </c>
      <c r="G732" s="6">
        <f>IF(B732&amp;""="","",IFERROR(INDEX('الفواتير'!$H$6:$H$1005,MATCH(B732&amp;"",'الفواتير'!$A$6:$A$1005,0))&amp;"","فاتورة غير موجودة"))</f>
        <v/>
      </c>
    </row>
    <row r="733">
      <c r="A733" s="13" t="n"/>
      <c r="B733" s="5" t="n"/>
      <c r="C733" s="16" t="n"/>
      <c r="D733" s="5" t="n"/>
      <c r="E733" s="5" t="n"/>
      <c r="F733" s="6">
        <f>IF(B733&amp;""="","",IFERROR(INDEX('الفواتير'!$G$6:$G$1005,MATCH(B733&amp;"",'الفواتير'!$A$6:$A$1005,0))&amp;"","فاتورة غير موجودة"))</f>
        <v/>
      </c>
      <c r="G733" s="6">
        <f>IF(B733&amp;""="","",IFERROR(INDEX('الفواتير'!$H$6:$H$1005,MATCH(B733&amp;"",'الفواتير'!$A$6:$A$1005,0))&amp;"","فاتورة غير موجودة"))</f>
        <v/>
      </c>
    </row>
    <row r="734">
      <c r="A734" s="13" t="n"/>
      <c r="B734" s="5" t="n"/>
      <c r="C734" s="16" t="n"/>
      <c r="D734" s="5" t="n"/>
      <c r="E734" s="5" t="n"/>
      <c r="F734" s="6">
        <f>IF(B734&amp;""="","",IFERROR(INDEX('الفواتير'!$G$6:$G$1005,MATCH(B734&amp;"",'الفواتير'!$A$6:$A$1005,0))&amp;"","فاتورة غير موجودة"))</f>
        <v/>
      </c>
      <c r="G734" s="6">
        <f>IF(B734&amp;""="","",IFERROR(INDEX('الفواتير'!$H$6:$H$1005,MATCH(B734&amp;"",'الفواتير'!$A$6:$A$1005,0))&amp;"","فاتورة غير موجودة"))</f>
        <v/>
      </c>
    </row>
    <row r="735">
      <c r="A735" s="13" t="n"/>
      <c r="B735" s="5" t="n"/>
      <c r="C735" s="16" t="n"/>
      <c r="D735" s="5" t="n"/>
      <c r="E735" s="5" t="n"/>
      <c r="F735" s="6">
        <f>IF(B735&amp;""="","",IFERROR(INDEX('الفواتير'!$G$6:$G$1005,MATCH(B735&amp;"",'الفواتير'!$A$6:$A$1005,0))&amp;"","فاتورة غير موجودة"))</f>
        <v/>
      </c>
      <c r="G735" s="6">
        <f>IF(B735&amp;""="","",IFERROR(INDEX('الفواتير'!$H$6:$H$1005,MATCH(B735&amp;"",'الفواتير'!$A$6:$A$1005,0))&amp;"","فاتورة غير موجودة"))</f>
        <v/>
      </c>
    </row>
    <row r="736">
      <c r="A736" s="13" t="n"/>
      <c r="B736" s="5" t="n"/>
      <c r="C736" s="16" t="n"/>
      <c r="D736" s="5" t="n"/>
      <c r="E736" s="5" t="n"/>
      <c r="F736" s="6">
        <f>IF(B736&amp;""="","",IFERROR(INDEX('الفواتير'!$G$6:$G$1005,MATCH(B736&amp;"",'الفواتير'!$A$6:$A$1005,0))&amp;"","فاتورة غير موجودة"))</f>
        <v/>
      </c>
      <c r="G736" s="6">
        <f>IF(B736&amp;""="","",IFERROR(INDEX('الفواتير'!$H$6:$H$1005,MATCH(B736&amp;"",'الفواتير'!$A$6:$A$1005,0))&amp;"","فاتورة غير موجودة"))</f>
        <v/>
      </c>
    </row>
    <row r="737">
      <c r="A737" s="13" t="n"/>
      <c r="B737" s="5" t="n"/>
      <c r="C737" s="16" t="n"/>
      <c r="D737" s="5" t="n"/>
      <c r="E737" s="5" t="n"/>
      <c r="F737" s="6">
        <f>IF(B737&amp;""="","",IFERROR(INDEX('الفواتير'!$G$6:$G$1005,MATCH(B737&amp;"",'الفواتير'!$A$6:$A$1005,0))&amp;"","فاتورة غير موجودة"))</f>
        <v/>
      </c>
      <c r="G737" s="6">
        <f>IF(B737&amp;""="","",IFERROR(INDEX('الفواتير'!$H$6:$H$1005,MATCH(B737&amp;"",'الفواتير'!$A$6:$A$1005,0))&amp;"","فاتورة غير موجودة"))</f>
        <v/>
      </c>
    </row>
    <row r="738">
      <c r="A738" s="13" t="n"/>
      <c r="B738" s="5" t="n"/>
      <c r="C738" s="16" t="n"/>
      <c r="D738" s="5" t="n"/>
      <c r="E738" s="5" t="n"/>
      <c r="F738" s="6">
        <f>IF(B738&amp;""="","",IFERROR(INDEX('الفواتير'!$G$6:$G$1005,MATCH(B738&amp;"",'الفواتير'!$A$6:$A$1005,0))&amp;"","فاتورة غير موجودة"))</f>
        <v/>
      </c>
      <c r="G738" s="6">
        <f>IF(B738&amp;""="","",IFERROR(INDEX('الفواتير'!$H$6:$H$1005,MATCH(B738&amp;"",'الفواتير'!$A$6:$A$1005,0))&amp;"","فاتورة غير موجودة"))</f>
        <v/>
      </c>
    </row>
    <row r="739">
      <c r="A739" s="13" t="n"/>
      <c r="B739" s="5" t="n"/>
      <c r="C739" s="16" t="n"/>
      <c r="D739" s="5" t="n"/>
      <c r="E739" s="5" t="n"/>
      <c r="F739" s="6">
        <f>IF(B739&amp;""="","",IFERROR(INDEX('الفواتير'!$G$6:$G$1005,MATCH(B739&amp;"",'الفواتير'!$A$6:$A$1005,0))&amp;"","فاتورة غير موجودة"))</f>
        <v/>
      </c>
      <c r="G739" s="6">
        <f>IF(B739&amp;""="","",IFERROR(INDEX('الفواتير'!$H$6:$H$1005,MATCH(B739&amp;"",'الفواتير'!$A$6:$A$1005,0))&amp;"","فاتورة غير موجودة"))</f>
        <v/>
      </c>
    </row>
    <row r="740">
      <c r="A740" s="13" t="n"/>
      <c r="B740" s="5" t="n"/>
      <c r="C740" s="16" t="n"/>
      <c r="D740" s="5" t="n"/>
      <c r="E740" s="5" t="n"/>
      <c r="F740" s="6">
        <f>IF(B740&amp;""="","",IFERROR(INDEX('الفواتير'!$G$6:$G$1005,MATCH(B740&amp;"",'الفواتير'!$A$6:$A$1005,0))&amp;"","فاتورة غير موجودة"))</f>
        <v/>
      </c>
      <c r="G740" s="6">
        <f>IF(B740&amp;""="","",IFERROR(INDEX('الفواتير'!$H$6:$H$1005,MATCH(B740&amp;"",'الفواتير'!$A$6:$A$1005,0))&amp;"","فاتورة غير موجودة"))</f>
        <v/>
      </c>
    </row>
    <row r="741">
      <c r="A741" s="13" t="n"/>
      <c r="B741" s="5" t="n"/>
      <c r="C741" s="16" t="n"/>
      <c r="D741" s="5" t="n"/>
      <c r="E741" s="5" t="n"/>
      <c r="F741" s="6">
        <f>IF(B741&amp;""="","",IFERROR(INDEX('الفواتير'!$G$6:$G$1005,MATCH(B741&amp;"",'الفواتير'!$A$6:$A$1005,0))&amp;"","فاتورة غير موجودة"))</f>
        <v/>
      </c>
      <c r="G741" s="6">
        <f>IF(B741&amp;""="","",IFERROR(INDEX('الفواتير'!$H$6:$H$1005,MATCH(B741&amp;"",'الفواتير'!$A$6:$A$1005,0))&amp;"","فاتورة غير موجودة"))</f>
        <v/>
      </c>
    </row>
    <row r="742">
      <c r="A742" s="13" t="n"/>
      <c r="B742" s="5" t="n"/>
      <c r="C742" s="16" t="n"/>
      <c r="D742" s="5" t="n"/>
      <c r="E742" s="5" t="n"/>
      <c r="F742" s="6">
        <f>IF(B742&amp;""="","",IFERROR(INDEX('الفواتير'!$G$6:$G$1005,MATCH(B742&amp;"",'الفواتير'!$A$6:$A$1005,0))&amp;"","فاتورة غير موجودة"))</f>
        <v/>
      </c>
      <c r="G742" s="6">
        <f>IF(B742&amp;""="","",IFERROR(INDEX('الفواتير'!$H$6:$H$1005,MATCH(B742&amp;"",'الفواتير'!$A$6:$A$1005,0))&amp;"","فاتورة غير موجودة"))</f>
        <v/>
      </c>
    </row>
    <row r="743">
      <c r="A743" s="13" t="n"/>
      <c r="B743" s="5" t="n"/>
      <c r="C743" s="16" t="n"/>
      <c r="D743" s="5" t="n"/>
      <c r="E743" s="5" t="n"/>
      <c r="F743" s="6">
        <f>IF(B743&amp;""="","",IFERROR(INDEX('الفواتير'!$G$6:$G$1005,MATCH(B743&amp;"",'الفواتير'!$A$6:$A$1005,0))&amp;"","فاتورة غير موجودة"))</f>
        <v/>
      </c>
      <c r="G743" s="6">
        <f>IF(B743&amp;""="","",IFERROR(INDEX('الفواتير'!$H$6:$H$1005,MATCH(B743&amp;"",'الفواتير'!$A$6:$A$1005,0))&amp;"","فاتورة غير موجودة"))</f>
        <v/>
      </c>
    </row>
    <row r="744">
      <c r="A744" s="13" t="n"/>
      <c r="B744" s="5" t="n"/>
      <c r="C744" s="16" t="n"/>
      <c r="D744" s="5" t="n"/>
      <c r="E744" s="5" t="n"/>
      <c r="F744" s="6">
        <f>IF(B744&amp;""="","",IFERROR(INDEX('الفواتير'!$G$6:$G$1005,MATCH(B744&amp;"",'الفواتير'!$A$6:$A$1005,0))&amp;"","فاتورة غير موجودة"))</f>
        <v/>
      </c>
      <c r="G744" s="6">
        <f>IF(B744&amp;""="","",IFERROR(INDEX('الفواتير'!$H$6:$H$1005,MATCH(B744&amp;"",'الفواتير'!$A$6:$A$1005,0))&amp;"","فاتورة غير موجودة"))</f>
        <v/>
      </c>
    </row>
    <row r="745">
      <c r="A745" s="13" t="n"/>
      <c r="B745" s="5" t="n"/>
      <c r="C745" s="16" t="n"/>
      <c r="D745" s="5" t="n"/>
      <c r="E745" s="5" t="n"/>
      <c r="F745" s="6">
        <f>IF(B745&amp;""="","",IFERROR(INDEX('الفواتير'!$G$6:$G$1005,MATCH(B745&amp;"",'الفواتير'!$A$6:$A$1005,0))&amp;"","فاتورة غير موجودة"))</f>
        <v/>
      </c>
      <c r="G745" s="6">
        <f>IF(B745&amp;""="","",IFERROR(INDEX('الفواتير'!$H$6:$H$1005,MATCH(B745&amp;"",'الفواتير'!$A$6:$A$1005,0))&amp;"","فاتورة غير موجودة"))</f>
        <v/>
      </c>
    </row>
    <row r="746">
      <c r="A746" s="13" t="n"/>
      <c r="B746" s="5" t="n"/>
      <c r="C746" s="16" t="n"/>
      <c r="D746" s="5" t="n"/>
      <c r="E746" s="5" t="n"/>
      <c r="F746" s="6">
        <f>IF(B746&amp;""="","",IFERROR(INDEX('الفواتير'!$G$6:$G$1005,MATCH(B746&amp;"",'الفواتير'!$A$6:$A$1005,0))&amp;"","فاتورة غير موجودة"))</f>
        <v/>
      </c>
      <c r="G746" s="6">
        <f>IF(B746&amp;""="","",IFERROR(INDEX('الفواتير'!$H$6:$H$1005,MATCH(B746&amp;"",'الفواتير'!$A$6:$A$1005,0))&amp;"","فاتورة غير موجودة"))</f>
        <v/>
      </c>
    </row>
    <row r="747">
      <c r="A747" s="13" t="n"/>
      <c r="B747" s="5" t="n"/>
      <c r="C747" s="16" t="n"/>
      <c r="D747" s="5" t="n"/>
      <c r="E747" s="5" t="n"/>
      <c r="F747" s="6">
        <f>IF(B747&amp;""="","",IFERROR(INDEX('الفواتير'!$G$6:$G$1005,MATCH(B747&amp;"",'الفواتير'!$A$6:$A$1005,0))&amp;"","فاتورة غير موجودة"))</f>
        <v/>
      </c>
      <c r="G747" s="6">
        <f>IF(B747&amp;""="","",IFERROR(INDEX('الفواتير'!$H$6:$H$1005,MATCH(B747&amp;"",'الفواتير'!$A$6:$A$1005,0))&amp;"","فاتورة غير موجودة"))</f>
        <v/>
      </c>
    </row>
    <row r="748">
      <c r="A748" s="13" t="n"/>
      <c r="B748" s="5" t="n"/>
      <c r="C748" s="16" t="n"/>
      <c r="D748" s="5" t="n"/>
      <c r="E748" s="5" t="n"/>
      <c r="F748" s="6">
        <f>IF(B748&amp;""="","",IFERROR(INDEX('الفواتير'!$G$6:$G$1005,MATCH(B748&amp;"",'الفواتير'!$A$6:$A$1005,0))&amp;"","فاتورة غير موجودة"))</f>
        <v/>
      </c>
      <c r="G748" s="6">
        <f>IF(B748&amp;""="","",IFERROR(INDEX('الفواتير'!$H$6:$H$1005,MATCH(B748&amp;"",'الفواتير'!$A$6:$A$1005,0))&amp;"","فاتورة غير موجودة"))</f>
        <v/>
      </c>
    </row>
    <row r="749">
      <c r="A749" s="13" t="n"/>
      <c r="B749" s="5" t="n"/>
      <c r="C749" s="16" t="n"/>
      <c r="D749" s="5" t="n"/>
      <c r="E749" s="5" t="n"/>
      <c r="F749" s="6">
        <f>IF(B749&amp;""="","",IFERROR(INDEX('الفواتير'!$G$6:$G$1005,MATCH(B749&amp;"",'الفواتير'!$A$6:$A$1005,0))&amp;"","فاتورة غير موجودة"))</f>
        <v/>
      </c>
      <c r="G749" s="6">
        <f>IF(B749&amp;""="","",IFERROR(INDEX('الفواتير'!$H$6:$H$1005,MATCH(B749&amp;"",'الفواتير'!$A$6:$A$1005,0))&amp;"","فاتورة غير موجودة"))</f>
        <v/>
      </c>
    </row>
    <row r="750">
      <c r="A750" s="13" t="n"/>
      <c r="B750" s="5" t="n"/>
      <c r="C750" s="16" t="n"/>
      <c r="D750" s="5" t="n"/>
      <c r="E750" s="5" t="n"/>
      <c r="F750" s="6">
        <f>IF(B750&amp;""="","",IFERROR(INDEX('الفواتير'!$G$6:$G$1005,MATCH(B750&amp;"",'الفواتير'!$A$6:$A$1005,0))&amp;"","فاتورة غير موجودة"))</f>
        <v/>
      </c>
      <c r="G750" s="6">
        <f>IF(B750&amp;""="","",IFERROR(INDEX('الفواتير'!$H$6:$H$1005,MATCH(B750&amp;"",'الفواتير'!$A$6:$A$1005,0))&amp;"","فاتورة غير موجودة"))</f>
        <v/>
      </c>
    </row>
    <row r="751">
      <c r="A751" s="13" t="n"/>
      <c r="B751" s="5" t="n"/>
      <c r="C751" s="16" t="n"/>
      <c r="D751" s="5" t="n"/>
      <c r="E751" s="5" t="n"/>
      <c r="F751" s="6">
        <f>IF(B751&amp;""="","",IFERROR(INDEX('الفواتير'!$G$6:$G$1005,MATCH(B751&amp;"",'الفواتير'!$A$6:$A$1005,0))&amp;"","فاتورة غير موجودة"))</f>
        <v/>
      </c>
      <c r="G751" s="6">
        <f>IF(B751&amp;""="","",IFERROR(INDEX('الفواتير'!$H$6:$H$1005,MATCH(B751&amp;"",'الفواتير'!$A$6:$A$1005,0))&amp;"","فاتورة غير موجودة"))</f>
        <v/>
      </c>
    </row>
    <row r="752">
      <c r="A752" s="13" t="n"/>
      <c r="B752" s="5" t="n"/>
      <c r="C752" s="16" t="n"/>
      <c r="D752" s="5" t="n"/>
      <c r="E752" s="5" t="n"/>
      <c r="F752" s="6">
        <f>IF(B752&amp;""="","",IFERROR(INDEX('الفواتير'!$G$6:$G$1005,MATCH(B752&amp;"",'الفواتير'!$A$6:$A$1005,0))&amp;"","فاتورة غير موجودة"))</f>
        <v/>
      </c>
      <c r="G752" s="6">
        <f>IF(B752&amp;""="","",IFERROR(INDEX('الفواتير'!$H$6:$H$1005,MATCH(B752&amp;"",'الفواتير'!$A$6:$A$1005,0))&amp;"","فاتورة غير موجودة"))</f>
        <v/>
      </c>
    </row>
    <row r="753">
      <c r="A753" s="13" t="n"/>
      <c r="B753" s="5" t="n"/>
      <c r="C753" s="16" t="n"/>
      <c r="D753" s="5" t="n"/>
      <c r="E753" s="5" t="n"/>
      <c r="F753" s="6">
        <f>IF(B753&amp;""="","",IFERROR(INDEX('الفواتير'!$G$6:$G$1005,MATCH(B753&amp;"",'الفواتير'!$A$6:$A$1005,0))&amp;"","فاتورة غير موجودة"))</f>
        <v/>
      </c>
      <c r="G753" s="6">
        <f>IF(B753&amp;""="","",IFERROR(INDEX('الفواتير'!$H$6:$H$1005,MATCH(B753&amp;"",'الفواتير'!$A$6:$A$1005,0))&amp;"","فاتورة غير موجودة"))</f>
        <v/>
      </c>
    </row>
    <row r="754">
      <c r="A754" s="13" t="n"/>
      <c r="B754" s="5" t="n"/>
      <c r="C754" s="16" t="n"/>
      <c r="D754" s="5" t="n"/>
      <c r="E754" s="5" t="n"/>
      <c r="F754" s="6">
        <f>IF(B754&amp;""="","",IFERROR(INDEX('الفواتير'!$G$6:$G$1005,MATCH(B754&amp;"",'الفواتير'!$A$6:$A$1005,0))&amp;"","فاتورة غير موجودة"))</f>
        <v/>
      </c>
      <c r="G754" s="6">
        <f>IF(B754&amp;""="","",IFERROR(INDEX('الفواتير'!$H$6:$H$1005,MATCH(B754&amp;"",'الفواتير'!$A$6:$A$1005,0))&amp;"","فاتورة غير موجودة"))</f>
        <v/>
      </c>
    </row>
    <row r="755">
      <c r="A755" s="13" t="n"/>
      <c r="B755" s="5" t="n"/>
      <c r="C755" s="16" t="n"/>
      <c r="D755" s="5" t="n"/>
      <c r="E755" s="5" t="n"/>
      <c r="F755" s="6">
        <f>IF(B755&amp;""="","",IFERROR(INDEX('الفواتير'!$G$6:$G$1005,MATCH(B755&amp;"",'الفواتير'!$A$6:$A$1005,0))&amp;"","فاتورة غير موجودة"))</f>
        <v/>
      </c>
      <c r="G755" s="6">
        <f>IF(B755&amp;""="","",IFERROR(INDEX('الفواتير'!$H$6:$H$1005,MATCH(B755&amp;"",'الفواتير'!$A$6:$A$1005,0))&amp;"","فاتورة غير موجودة"))</f>
        <v/>
      </c>
    </row>
    <row r="756">
      <c r="A756" s="13" t="n"/>
      <c r="B756" s="5" t="n"/>
      <c r="C756" s="16" t="n"/>
      <c r="D756" s="5" t="n"/>
      <c r="E756" s="5" t="n"/>
      <c r="F756" s="6">
        <f>IF(B756&amp;""="","",IFERROR(INDEX('الفواتير'!$G$6:$G$1005,MATCH(B756&amp;"",'الفواتير'!$A$6:$A$1005,0))&amp;"","فاتورة غير موجودة"))</f>
        <v/>
      </c>
      <c r="G756" s="6">
        <f>IF(B756&amp;""="","",IFERROR(INDEX('الفواتير'!$H$6:$H$1005,MATCH(B756&amp;"",'الفواتير'!$A$6:$A$1005,0))&amp;"","فاتورة غير موجودة"))</f>
        <v/>
      </c>
    </row>
    <row r="757">
      <c r="A757" s="13" t="n"/>
      <c r="B757" s="5" t="n"/>
      <c r="C757" s="16" t="n"/>
      <c r="D757" s="5" t="n"/>
      <c r="E757" s="5" t="n"/>
      <c r="F757" s="6">
        <f>IF(B757&amp;""="","",IFERROR(INDEX('الفواتير'!$G$6:$G$1005,MATCH(B757&amp;"",'الفواتير'!$A$6:$A$1005,0))&amp;"","فاتورة غير موجودة"))</f>
        <v/>
      </c>
      <c r="G757" s="6">
        <f>IF(B757&amp;""="","",IFERROR(INDEX('الفواتير'!$H$6:$H$1005,MATCH(B757&amp;"",'الفواتير'!$A$6:$A$1005,0))&amp;"","فاتورة غير موجودة"))</f>
        <v/>
      </c>
    </row>
    <row r="758">
      <c r="A758" s="13" t="n"/>
      <c r="B758" s="5" t="n"/>
      <c r="C758" s="16" t="n"/>
      <c r="D758" s="5" t="n"/>
      <c r="E758" s="5" t="n"/>
      <c r="F758" s="6">
        <f>IF(B758&amp;""="","",IFERROR(INDEX('الفواتير'!$G$6:$G$1005,MATCH(B758&amp;"",'الفواتير'!$A$6:$A$1005,0))&amp;"","فاتورة غير موجودة"))</f>
        <v/>
      </c>
      <c r="G758" s="6">
        <f>IF(B758&amp;""="","",IFERROR(INDEX('الفواتير'!$H$6:$H$1005,MATCH(B758&amp;"",'الفواتير'!$A$6:$A$1005,0))&amp;"","فاتورة غير موجودة"))</f>
        <v/>
      </c>
    </row>
    <row r="759">
      <c r="A759" s="13" t="n"/>
      <c r="B759" s="5" t="n"/>
      <c r="C759" s="16" t="n"/>
      <c r="D759" s="5" t="n"/>
      <c r="E759" s="5" t="n"/>
      <c r="F759" s="6">
        <f>IF(B759&amp;""="","",IFERROR(INDEX('الفواتير'!$G$6:$G$1005,MATCH(B759&amp;"",'الفواتير'!$A$6:$A$1005,0))&amp;"","فاتورة غير موجودة"))</f>
        <v/>
      </c>
      <c r="G759" s="6">
        <f>IF(B759&amp;""="","",IFERROR(INDEX('الفواتير'!$H$6:$H$1005,MATCH(B759&amp;"",'الفواتير'!$A$6:$A$1005,0))&amp;"","فاتورة غير موجودة"))</f>
        <v/>
      </c>
    </row>
    <row r="760">
      <c r="A760" s="13" t="n"/>
      <c r="B760" s="5" t="n"/>
      <c r="C760" s="16" t="n"/>
      <c r="D760" s="5" t="n"/>
      <c r="E760" s="5" t="n"/>
      <c r="F760" s="6">
        <f>IF(B760&amp;""="","",IFERROR(INDEX('الفواتير'!$G$6:$G$1005,MATCH(B760&amp;"",'الفواتير'!$A$6:$A$1005,0))&amp;"","فاتورة غير موجودة"))</f>
        <v/>
      </c>
      <c r="G760" s="6">
        <f>IF(B760&amp;""="","",IFERROR(INDEX('الفواتير'!$H$6:$H$1005,MATCH(B760&amp;"",'الفواتير'!$A$6:$A$1005,0))&amp;"","فاتورة غير موجودة"))</f>
        <v/>
      </c>
    </row>
    <row r="761">
      <c r="A761" s="13" t="n"/>
      <c r="B761" s="5" t="n"/>
      <c r="C761" s="16" t="n"/>
      <c r="D761" s="5" t="n"/>
      <c r="E761" s="5" t="n"/>
      <c r="F761" s="6">
        <f>IF(B761&amp;""="","",IFERROR(INDEX('الفواتير'!$G$6:$G$1005,MATCH(B761&amp;"",'الفواتير'!$A$6:$A$1005,0))&amp;"","فاتورة غير موجودة"))</f>
        <v/>
      </c>
      <c r="G761" s="6">
        <f>IF(B761&amp;""="","",IFERROR(INDEX('الفواتير'!$H$6:$H$1005,MATCH(B761&amp;"",'الفواتير'!$A$6:$A$1005,0))&amp;"","فاتورة غير موجودة"))</f>
        <v/>
      </c>
    </row>
    <row r="762">
      <c r="A762" s="13" t="n"/>
      <c r="B762" s="5" t="n"/>
      <c r="C762" s="16" t="n"/>
      <c r="D762" s="5" t="n"/>
      <c r="E762" s="5" t="n"/>
      <c r="F762" s="6">
        <f>IF(B762&amp;""="","",IFERROR(INDEX('الفواتير'!$G$6:$G$1005,MATCH(B762&amp;"",'الفواتير'!$A$6:$A$1005,0))&amp;"","فاتورة غير موجودة"))</f>
        <v/>
      </c>
      <c r="G762" s="6">
        <f>IF(B762&amp;""="","",IFERROR(INDEX('الفواتير'!$H$6:$H$1005,MATCH(B762&amp;"",'الفواتير'!$A$6:$A$1005,0))&amp;"","فاتورة غير موجودة"))</f>
        <v/>
      </c>
    </row>
    <row r="763">
      <c r="A763" s="13" t="n"/>
      <c r="B763" s="5" t="n"/>
      <c r="C763" s="16" t="n"/>
      <c r="D763" s="5" t="n"/>
      <c r="E763" s="5" t="n"/>
      <c r="F763" s="6">
        <f>IF(B763&amp;""="","",IFERROR(INDEX('الفواتير'!$G$6:$G$1005,MATCH(B763&amp;"",'الفواتير'!$A$6:$A$1005,0))&amp;"","فاتورة غير موجودة"))</f>
        <v/>
      </c>
      <c r="G763" s="6">
        <f>IF(B763&amp;""="","",IFERROR(INDEX('الفواتير'!$H$6:$H$1005,MATCH(B763&amp;"",'الفواتير'!$A$6:$A$1005,0))&amp;"","فاتورة غير موجودة"))</f>
        <v/>
      </c>
    </row>
    <row r="764">
      <c r="A764" s="13" t="n"/>
      <c r="B764" s="5" t="n"/>
      <c r="C764" s="16" t="n"/>
      <c r="D764" s="5" t="n"/>
      <c r="E764" s="5" t="n"/>
      <c r="F764" s="6">
        <f>IF(B764&amp;""="","",IFERROR(INDEX('الفواتير'!$G$6:$G$1005,MATCH(B764&amp;"",'الفواتير'!$A$6:$A$1005,0))&amp;"","فاتورة غير موجودة"))</f>
        <v/>
      </c>
      <c r="G764" s="6">
        <f>IF(B764&amp;""="","",IFERROR(INDEX('الفواتير'!$H$6:$H$1005,MATCH(B764&amp;"",'الفواتير'!$A$6:$A$1005,0))&amp;"","فاتورة غير موجودة"))</f>
        <v/>
      </c>
    </row>
    <row r="765">
      <c r="A765" s="13" t="n"/>
      <c r="B765" s="5" t="n"/>
      <c r="C765" s="16" t="n"/>
      <c r="D765" s="5" t="n"/>
      <c r="E765" s="5" t="n"/>
      <c r="F765" s="6">
        <f>IF(B765&amp;""="","",IFERROR(INDEX('الفواتير'!$G$6:$G$1005,MATCH(B765&amp;"",'الفواتير'!$A$6:$A$1005,0))&amp;"","فاتورة غير موجودة"))</f>
        <v/>
      </c>
      <c r="G765" s="6">
        <f>IF(B765&amp;""="","",IFERROR(INDEX('الفواتير'!$H$6:$H$1005,MATCH(B765&amp;"",'الفواتير'!$A$6:$A$1005,0))&amp;"","فاتورة غير موجودة"))</f>
        <v/>
      </c>
    </row>
    <row r="766">
      <c r="A766" s="13" t="n"/>
      <c r="B766" s="5" t="n"/>
      <c r="C766" s="16" t="n"/>
      <c r="D766" s="5" t="n"/>
      <c r="E766" s="5" t="n"/>
      <c r="F766" s="6">
        <f>IF(B766&amp;""="","",IFERROR(INDEX('الفواتير'!$G$6:$G$1005,MATCH(B766&amp;"",'الفواتير'!$A$6:$A$1005,0))&amp;"","فاتورة غير موجودة"))</f>
        <v/>
      </c>
      <c r="G766" s="6">
        <f>IF(B766&amp;""="","",IFERROR(INDEX('الفواتير'!$H$6:$H$1005,MATCH(B766&amp;"",'الفواتير'!$A$6:$A$1005,0))&amp;"","فاتورة غير موجودة"))</f>
        <v/>
      </c>
    </row>
    <row r="767">
      <c r="A767" s="13" t="n"/>
      <c r="B767" s="5" t="n"/>
      <c r="C767" s="16" t="n"/>
      <c r="D767" s="5" t="n"/>
      <c r="E767" s="5" t="n"/>
      <c r="F767" s="6">
        <f>IF(B767&amp;""="","",IFERROR(INDEX('الفواتير'!$G$6:$G$1005,MATCH(B767&amp;"",'الفواتير'!$A$6:$A$1005,0))&amp;"","فاتورة غير موجودة"))</f>
        <v/>
      </c>
      <c r="G767" s="6">
        <f>IF(B767&amp;""="","",IFERROR(INDEX('الفواتير'!$H$6:$H$1005,MATCH(B767&amp;"",'الفواتير'!$A$6:$A$1005,0))&amp;"","فاتورة غير موجودة"))</f>
        <v/>
      </c>
    </row>
    <row r="768">
      <c r="A768" s="13" t="n"/>
      <c r="B768" s="5" t="n"/>
      <c r="C768" s="16" t="n"/>
      <c r="D768" s="5" t="n"/>
      <c r="E768" s="5" t="n"/>
      <c r="F768" s="6">
        <f>IF(B768&amp;""="","",IFERROR(INDEX('الفواتير'!$G$6:$G$1005,MATCH(B768&amp;"",'الفواتير'!$A$6:$A$1005,0))&amp;"","فاتورة غير موجودة"))</f>
        <v/>
      </c>
      <c r="G768" s="6">
        <f>IF(B768&amp;""="","",IFERROR(INDEX('الفواتير'!$H$6:$H$1005,MATCH(B768&amp;"",'الفواتير'!$A$6:$A$1005,0))&amp;"","فاتورة غير موجودة"))</f>
        <v/>
      </c>
    </row>
    <row r="769">
      <c r="A769" s="13" t="n"/>
      <c r="B769" s="5" t="n"/>
      <c r="C769" s="16" t="n"/>
      <c r="D769" s="5" t="n"/>
      <c r="E769" s="5" t="n"/>
      <c r="F769" s="6">
        <f>IF(B769&amp;""="","",IFERROR(INDEX('الفواتير'!$G$6:$G$1005,MATCH(B769&amp;"",'الفواتير'!$A$6:$A$1005,0))&amp;"","فاتورة غير موجودة"))</f>
        <v/>
      </c>
      <c r="G769" s="6">
        <f>IF(B769&amp;""="","",IFERROR(INDEX('الفواتير'!$H$6:$H$1005,MATCH(B769&amp;"",'الفواتير'!$A$6:$A$1005,0))&amp;"","فاتورة غير موجودة"))</f>
        <v/>
      </c>
    </row>
    <row r="770">
      <c r="A770" s="13" t="n"/>
      <c r="B770" s="5" t="n"/>
      <c r="C770" s="16" t="n"/>
      <c r="D770" s="5" t="n"/>
      <c r="E770" s="5" t="n"/>
      <c r="F770" s="6">
        <f>IF(B770&amp;""="","",IFERROR(INDEX('الفواتير'!$G$6:$G$1005,MATCH(B770&amp;"",'الفواتير'!$A$6:$A$1005,0))&amp;"","فاتورة غير موجودة"))</f>
        <v/>
      </c>
      <c r="G770" s="6">
        <f>IF(B770&amp;""="","",IFERROR(INDEX('الفواتير'!$H$6:$H$1005,MATCH(B770&amp;"",'الفواتير'!$A$6:$A$1005,0))&amp;"","فاتورة غير موجودة"))</f>
        <v/>
      </c>
    </row>
    <row r="771">
      <c r="A771" s="13" t="n"/>
      <c r="B771" s="5" t="n"/>
      <c r="C771" s="16" t="n"/>
      <c r="D771" s="5" t="n"/>
      <c r="E771" s="5" t="n"/>
      <c r="F771" s="6">
        <f>IF(B771&amp;""="","",IFERROR(INDEX('الفواتير'!$G$6:$G$1005,MATCH(B771&amp;"",'الفواتير'!$A$6:$A$1005,0))&amp;"","فاتورة غير موجودة"))</f>
        <v/>
      </c>
      <c r="G771" s="6">
        <f>IF(B771&amp;""="","",IFERROR(INDEX('الفواتير'!$H$6:$H$1005,MATCH(B771&amp;"",'الفواتير'!$A$6:$A$1005,0))&amp;"","فاتورة غير موجودة"))</f>
        <v/>
      </c>
    </row>
    <row r="772">
      <c r="A772" s="13" t="n"/>
      <c r="B772" s="5" t="n"/>
      <c r="C772" s="16" t="n"/>
      <c r="D772" s="5" t="n"/>
      <c r="E772" s="5" t="n"/>
      <c r="F772" s="6">
        <f>IF(B772&amp;""="","",IFERROR(INDEX('الفواتير'!$G$6:$G$1005,MATCH(B772&amp;"",'الفواتير'!$A$6:$A$1005,0))&amp;"","فاتورة غير موجودة"))</f>
        <v/>
      </c>
      <c r="G772" s="6">
        <f>IF(B772&amp;""="","",IFERROR(INDEX('الفواتير'!$H$6:$H$1005,MATCH(B772&amp;"",'الفواتير'!$A$6:$A$1005,0))&amp;"","فاتورة غير موجودة"))</f>
        <v/>
      </c>
    </row>
    <row r="773">
      <c r="A773" s="13" t="n"/>
      <c r="B773" s="5" t="n"/>
      <c r="C773" s="16" t="n"/>
      <c r="D773" s="5" t="n"/>
      <c r="E773" s="5" t="n"/>
      <c r="F773" s="6">
        <f>IF(B773&amp;""="","",IFERROR(INDEX('الفواتير'!$G$6:$G$1005,MATCH(B773&amp;"",'الفواتير'!$A$6:$A$1005,0))&amp;"","فاتورة غير موجودة"))</f>
        <v/>
      </c>
      <c r="G773" s="6">
        <f>IF(B773&amp;""="","",IFERROR(INDEX('الفواتير'!$H$6:$H$1005,MATCH(B773&amp;"",'الفواتير'!$A$6:$A$1005,0))&amp;"","فاتورة غير موجودة"))</f>
        <v/>
      </c>
    </row>
    <row r="774">
      <c r="A774" s="13" t="n"/>
      <c r="B774" s="5" t="n"/>
      <c r="C774" s="16" t="n"/>
      <c r="D774" s="5" t="n"/>
      <c r="E774" s="5" t="n"/>
      <c r="F774" s="6">
        <f>IF(B774&amp;""="","",IFERROR(INDEX('الفواتير'!$G$6:$G$1005,MATCH(B774&amp;"",'الفواتير'!$A$6:$A$1005,0))&amp;"","فاتورة غير موجودة"))</f>
        <v/>
      </c>
      <c r="G774" s="6">
        <f>IF(B774&amp;""="","",IFERROR(INDEX('الفواتير'!$H$6:$H$1005,MATCH(B774&amp;"",'الفواتير'!$A$6:$A$1005,0))&amp;"","فاتورة غير موجودة"))</f>
        <v/>
      </c>
    </row>
    <row r="775">
      <c r="A775" s="13" t="n"/>
      <c r="B775" s="5" t="n"/>
      <c r="C775" s="16" t="n"/>
      <c r="D775" s="5" t="n"/>
      <c r="E775" s="5" t="n"/>
      <c r="F775" s="6">
        <f>IF(B775&amp;""="","",IFERROR(INDEX('الفواتير'!$G$6:$G$1005,MATCH(B775&amp;"",'الفواتير'!$A$6:$A$1005,0))&amp;"","فاتورة غير موجودة"))</f>
        <v/>
      </c>
      <c r="G775" s="6">
        <f>IF(B775&amp;""="","",IFERROR(INDEX('الفواتير'!$H$6:$H$1005,MATCH(B775&amp;"",'الفواتير'!$A$6:$A$1005,0))&amp;"","فاتورة غير موجودة"))</f>
        <v/>
      </c>
    </row>
    <row r="776">
      <c r="A776" s="13" t="n"/>
      <c r="B776" s="5" t="n"/>
      <c r="C776" s="16" t="n"/>
      <c r="D776" s="5" t="n"/>
      <c r="E776" s="5" t="n"/>
      <c r="F776" s="6">
        <f>IF(B776&amp;""="","",IFERROR(INDEX('الفواتير'!$G$6:$G$1005,MATCH(B776&amp;"",'الفواتير'!$A$6:$A$1005,0))&amp;"","فاتورة غير موجودة"))</f>
        <v/>
      </c>
      <c r="G776" s="6">
        <f>IF(B776&amp;""="","",IFERROR(INDEX('الفواتير'!$H$6:$H$1005,MATCH(B776&amp;"",'الفواتير'!$A$6:$A$1005,0))&amp;"","فاتورة غير موجودة"))</f>
        <v/>
      </c>
    </row>
    <row r="777">
      <c r="A777" s="13" t="n"/>
      <c r="B777" s="5" t="n"/>
      <c r="C777" s="16" t="n"/>
      <c r="D777" s="5" t="n"/>
      <c r="E777" s="5" t="n"/>
      <c r="F777" s="6">
        <f>IF(B777&amp;""="","",IFERROR(INDEX('الفواتير'!$G$6:$G$1005,MATCH(B777&amp;"",'الفواتير'!$A$6:$A$1005,0))&amp;"","فاتورة غير موجودة"))</f>
        <v/>
      </c>
      <c r="G777" s="6">
        <f>IF(B777&amp;""="","",IFERROR(INDEX('الفواتير'!$H$6:$H$1005,MATCH(B777&amp;"",'الفواتير'!$A$6:$A$1005,0))&amp;"","فاتورة غير موجودة"))</f>
        <v/>
      </c>
    </row>
    <row r="778">
      <c r="A778" s="13" t="n"/>
      <c r="B778" s="5" t="n"/>
      <c r="C778" s="16" t="n"/>
      <c r="D778" s="5" t="n"/>
      <c r="E778" s="5" t="n"/>
      <c r="F778" s="6">
        <f>IF(B778&amp;""="","",IFERROR(INDEX('الفواتير'!$G$6:$G$1005,MATCH(B778&amp;"",'الفواتير'!$A$6:$A$1005,0))&amp;"","فاتورة غير موجودة"))</f>
        <v/>
      </c>
      <c r="G778" s="6">
        <f>IF(B778&amp;""="","",IFERROR(INDEX('الفواتير'!$H$6:$H$1005,MATCH(B778&amp;"",'الفواتير'!$A$6:$A$1005,0))&amp;"","فاتورة غير موجودة"))</f>
        <v/>
      </c>
    </row>
    <row r="779">
      <c r="A779" s="13" t="n"/>
      <c r="B779" s="5" t="n"/>
      <c r="C779" s="16" t="n"/>
      <c r="D779" s="5" t="n"/>
      <c r="E779" s="5" t="n"/>
      <c r="F779" s="6">
        <f>IF(B779&amp;""="","",IFERROR(INDEX('الفواتير'!$G$6:$G$1005,MATCH(B779&amp;"",'الفواتير'!$A$6:$A$1005,0))&amp;"","فاتورة غير موجودة"))</f>
        <v/>
      </c>
      <c r="G779" s="6">
        <f>IF(B779&amp;""="","",IFERROR(INDEX('الفواتير'!$H$6:$H$1005,MATCH(B779&amp;"",'الفواتير'!$A$6:$A$1005,0))&amp;"","فاتورة غير موجودة"))</f>
        <v/>
      </c>
    </row>
    <row r="780">
      <c r="A780" s="13" t="n"/>
      <c r="B780" s="5" t="n"/>
      <c r="C780" s="16" t="n"/>
      <c r="D780" s="5" t="n"/>
      <c r="E780" s="5" t="n"/>
      <c r="F780" s="6">
        <f>IF(B780&amp;""="","",IFERROR(INDEX('الفواتير'!$G$6:$G$1005,MATCH(B780&amp;"",'الفواتير'!$A$6:$A$1005,0))&amp;"","فاتورة غير موجودة"))</f>
        <v/>
      </c>
      <c r="G780" s="6">
        <f>IF(B780&amp;""="","",IFERROR(INDEX('الفواتير'!$H$6:$H$1005,MATCH(B780&amp;"",'الفواتير'!$A$6:$A$1005,0))&amp;"","فاتورة غير موجودة"))</f>
        <v/>
      </c>
    </row>
    <row r="781">
      <c r="A781" s="13" t="n"/>
      <c r="B781" s="5" t="n"/>
      <c r="C781" s="16" t="n"/>
      <c r="D781" s="5" t="n"/>
      <c r="E781" s="5" t="n"/>
      <c r="F781" s="6">
        <f>IF(B781&amp;""="","",IFERROR(INDEX('الفواتير'!$G$6:$G$1005,MATCH(B781&amp;"",'الفواتير'!$A$6:$A$1005,0))&amp;"","فاتورة غير موجودة"))</f>
        <v/>
      </c>
      <c r="G781" s="6">
        <f>IF(B781&amp;""="","",IFERROR(INDEX('الفواتير'!$H$6:$H$1005,MATCH(B781&amp;"",'الفواتير'!$A$6:$A$1005,0))&amp;"","فاتورة غير موجودة"))</f>
        <v/>
      </c>
    </row>
    <row r="782">
      <c r="A782" s="13" t="n"/>
      <c r="B782" s="5" t="n"/>
      <c r="C782" s="16" t="n"/>
      <c r="D782" s="5" t="n"/>
      <c r="E782" s="5" t="n"/>
      <c r="F782" s="6">
        <f>IF(B782&amp;""="","",IFERROR(INDEX('الفواتير'!$G$6:$G$1005,MATCH(B782&amp;"",'الفواتير'!$A$6:$A$1005,0))&amp;"","فاتورة غير موجودة"))</f>
        <v/>
      </c>
      <c r="G782" s="6">
        <f>IF(B782&amp;""="","",IFERROR(INDEX('الفواتير'!$H$6:$H$1005,MATCH(B782&amp;"",'الفواتير'!$A$6:$A$1005,0))&amp;"","فاتورة غير موجودة"))</f>
        <v/>
      </c>
    </row>
    <row r="783">
      <c r="A783" s="13" t="n"/>
      <c r="B783" s="5" t="n"/>
      <c r="C783" s="16" t="n"/>
      <c r="D783" s="5" t="n"/>
      <c r="E783" s="5" t="n"/>
      <c r="F783" s="6">
        <f>IF(B783&amp;""="","",IFERROR(INDEX('الفواتير'!$G$6:$G$1005,MATCH(B783&amp;"",'الفواتير'!$A$6:$A$1005,0))&amp;"","فاتورة غير موجودة"))</f>
        <v/>
      </c>
      <c r="G783" s="6">
        <f>IF(B783&amp;""="","",IFERROR(INDEX('الفواتير'!$H$6:$H$1005,MATCH(B783&amp;"",'الفواتير'!$A$6:$A$1005,0))&amp;"","فاتورة غير موجودة"))</f>
        <v/>
      </c>
    </row>
    <row r="784">
      <c r="A784" s="13" t="n"/>
      <c r="B784" s="5" t="n"/>
      <c r="C784" s="16" t="n"/>
      <c r="D784" s="5" t="n"/>
      <c r="E784" s="5" t="n"/>
      <c r="F784" s="6">
        <f>IF(B784&amp;""="","",IFERROR(INDEX('الفواتير'!$G$6:$G$1005,MATCH(B784&amp;"",'الفواتير'!$A$6:$A$1005,0))&amp;"","فاتورة غير موجودة"))</f>
        <v/>
      </c>
      <c r="G784" s="6">
        <f>IF(B784&amp;""="","",IFERROR(INDEX('الفواتير'!$H$6:$H$1005,MATCH(B784&amp;"",'الفواتير'!$A$6:$A$1005,0))&amp;"","فاتورة غير موجودة"))</f>
        <v/>
      </c>
    </row>
    <row r="785">
      <c r="A785" s="13" t="n"/>
      <c r="B785" s="5" t="n"/>
      <c r="C785" s="16" t="n"/>
      <c r="D785" s="5" t="n"/>
      <c r="E785" s="5" t="n"/>
      <c r="F785" s="6">
        <f>IF(B785&amp;""="","",IFERROR(INDEX('الفواتير'!$G$6:$G$1005,MATCH(B785&amp;"",'الفواتير'!$A$6:$A$1005,0))&amp;"","فاتورة غير موجودة"))</f>
        <v/>
      </c>
      <c r="G785" s="6">
        <f>IF(B785&amp;""="","",IFERROR(INDEX('الفواتير'!$H$6:$H$1005,MATCH(B785&amp;"",'الفواتير'!$A$6:$A$1005,0))&amp;"","فاتورة غير موجودة"))</f>
        <v/>
      </c>
    </row>
    <row r="786">
      <c r="A786" s="13" t="n"/>
      <c r="B786" s="5" t="n"/>
      <c r="C786" s="16" t="n"/>
      <c r="D786" s="5" t="n"/>
      <c r="E786" s="5" t="n"/>
      <c r="F786" s="6">
        <f>IF(B786&amp;""="","",IFERROR(INDEX('الفواتير'!$G$6:$G$1005,MATCH(B786&amp;"",'الفواتير'!$A$6:$A$1005,0))&amp;"","فاتورة غير موجودة"))</f>
        <v/>
      </c>
      <c r="G786" s="6">
        <f>IF(B786&amp;""="","",IFERROR(INDEX('الفواتير'!$H$6:$H$1005,MATCH(B786&amp;"",'الفواتير'!$A$6:$A$1005,0))&amp;"","فاتورة غير موجودة"))</f>
        <v/>
      </c>
    </row>
    <row r="787">
      <c r="A787" s="13" t="n"/>
      <c r="B787" s="5" t="n"/>
      <c r="C787" s="16" t="n"/>
      <c r="D787" s="5" t="n"/>
      <c r="E787" s="5" t="n"/>
      <c r="F787" s="6">
        <f>IF(B787&amp;""="","",IFERROR(INDEX('الفواتير'!$G$6:$G$1005,MATCH(B787&amp;"",'الفواتير'!$A$6:$A$1005,0))&amp;"","فاتورة غير موجودة"))</f>
        <v/>
      </c>
      <c r="G787" s="6">
        <f>IF(B787&amp;""="","",IFERROR(INDEX('الفواتير'!$H$6:$H$1005,MATCH(B787&amp;"",'الفواتير'!$A$6:$A$1005,0))&amp;"","فاتورة غير موجودة"))</f>
        <v/>
      </c>
    </row>
    <row r="788">
      <c r="A788" s="13" t="n"/>
      <c r="B788" s="5" t="n"/>
      <c r="C788" s="16" t="n"/>
      <c r="D788" s="5" t="n"/>
      <c r="E788" s="5" t="n"/>
      <c r="F788" s="6">
        <f>IF(B788&amp;""="","",IFERROR(INDEX('الفواتير'!$G$6:$G$1005,MATCH(B788&amp;"",'الفواتير'!$A$6:$A$1005,0))&amp;"","فاتورة غير موجودة"))</f>
        <v/>
      </c>
      <c r="G788" s="6">
        <f>IF(B788&amp;""="","",IFERROR(INDEX('الفواتير'!$H$6:$H$1005,MATCH(B788&amp;"",'الفواتير'!$A$6:$A$1005,0))&amp;"","فاتورة غير موجودة"))</f>
        <v/>
      </c>
    </row>
    <row r="789">
      <c r="A789" s="13" t="n"/>
      <c r="B789" s="5" t="n"/>
      <c r="C789" s="16" t="n"/>
      <c r="D789" s="5" t="n"/>
      <c r="E789" s="5" t="n"/>
      <c r="F789" s="6">
        <f>IF(B789&amp;""="","",IFERROR(INDEX('الفواتير'!$G$6:$G$1005,MATCH(B789&amp;"",'الفواتير'!$A$6:$A$1005,0))&amp;"","فاتورة غير موجودة"))</f>
        <v/>
      </c>
      <c r="G789" s="6">
        <f>IF(B789&amp;""="","",IFERROR(INDEX('الفواتير'!$H$6:$H$1005,MATCH(B789&amp;"",'الفواتير'!$A$6:$A$1005,0))&amp;"","فاتورة غير موجودة"))</f>
        <v/>
      </c>
    </row>
    <row r="790">
      <c r="A790" s="13" t="n"/>
      <c r="B790" s="5" t="n"/>
      <c r="C790" s="16" t="n"/>
      <c r="D790" s="5" t="n"/>
      <c r="E790" s="5" t="n"/>
      <c r="F790" s="6">
        <f>IF(B790&amp;""="","",IFERROR(INDEX('الفواتير'!$G$6:$G$1005,MATCH(B790&amp;"",'الفواتير'!$A$6:$A$1005,0))&amp;"","فاتورة غير موجودة"))</f>
        <v/>
      </c>
      <c r="G790" s="6">
        <f>IF(B790&amp;""="","",IFERROR(INDEX('الفواتير'!$H$6:$H$1005,MATCH(B790&amp;"",'الفواتير'!$A$6:$A$1005,0))&amp;"","فاتورة غير موجودة"))</f>
        <v/>
      </c>
    </row>
    <row r="791">
      <c r="A791" s="13" t="n"/>
      <c r="B791" s="5" t="n"/>
      <c r="C791" s="16" t="n"/>
      <c r="D791" s="5" t="n"/>
      <c r="E791" s="5" t="n"/>
      <c r="F791" s="6">
        <f>IF(B791&amp;""="","",IFERROR(INDEX('الفواتير'!$G$6:$G$1005,MATCH(B791&amp;"",'الفواتير'!$A$6:$A$1005,0))&amp;"","فاتورة غير موجودة"))</f>
        <v/>
      </c>
      <c r="G791" s="6">
        <f>IF(B791&amp;""="","",IFERROR(INDEX('الفواتير'!$H$6:$H$1005,MATCH(B791&amp;"",'الفواتير'!$A$6:$A$1005,0))&amp;"","فاتورة غير موجودة"))</f>
        <v/>
      </c>
    </row>
    <row r="792">
      <c r="A792" s="13" t="n"/>
      <c r="B792" s="5" t="n"/>
      <c r="C792" s="16" t="n"/>
      <c r="D792" s="5" t="n"/>
      <c r="E792" s="5" t="n"/>
      <c r="F792" s="6">
        <f>IF(B792&amp;""="","",IFERROR(INDEX('الفواتير'!$G$6:$G$1005,MATCH(B792&amp;"",'الفواتير'!$A$6:$A$1005,0))&amp;"","فاتورة غير موجودة"))</f>
        <v/>
      </c>
      <c r="G792" s="6">
        <f>IF(B792&amp;""="","",IFERROR(INDEX('الفواتير'!$H$6:$H$1005,MATCH(B792&amp;"",'الفواتير'!$A$6:$A$1005,0))&amp;"","فاتورة غير موجودة"))</f>
        <v/>
      </c>
    </row>
    <row r="793">
      <c r="A793" s="13" t="n"/>
      <c r="B793" s="5" t="n"/>
      <c r="C793" s="16" t="n"/>
      <c r="D793" s="5" t="n"/>
      <c r="E793" s="5" t="n"/>
      <c r="F793" s="6">
        <f>IF(B793&amp;""="","",IFERROR(INDEX('الفواتير'!$G$6:$G$1005,MATCH(B793&amp;"",'الفواتير'!$A$6:$A$1005,0))&amp;"","فاتورة غير موجودة"))</f>
        <v/>
      </c>
      <c r="G793" s="6">
        <f>IF(B793&amp;""="","",IFERROR(INDEX('الفواتير'!$H$6:$H$1005,MATCH(B793&amp;"",'الفواتير'!$A$6:$A$1005,0))&amp;"","فاتورة غير موجودة"))</f>
        <v/>
      </c>
    </row>
    <row r="794">
      <c r="A794" s="13" t="n"/>
      <c r="B794" s="5" t="n"/>
      <c r="C794" s="16" t="n"/>
      <c r="D794" s="5" t="n"/>
      <c r="E794" s="5" t="n"/>
      <c r="F794" s="6">
        <f>IF(B794&amp;""="","",IFERROR(INDEX('الفواتير'!$G$6:$G$1005,MATCH(B794&amp;"",'الفواتير'!$A$6:$A$1005,0))&amp;"","فاتورة غير موجودة"))</f>
        <v/>
      </c>
      <c r="G794" s="6">
        <f>IF(B794&amp;""="","",IFERROR(INDEX('الفواتير'!$H$6:$H$1005,MATCH(B794&amp;"",'الفواتير'!$A$6:$A$1005,0))&amp;"","فاتورة غير موجودة"))</f>
        <v/>
      </c>
    </row>
    <row r="795">
      <c r="A795" s="13" t="n"/>
      <c r="B795" s="5" t="n"/>
      <c r="C795" s="16" t="n"/>
      <c r="D795" s="5" t="n"/>
      <c r="E795" s="5" t="n"/>
      <c r="F795" s="6">
        <f>IF(B795&amp;""="","",IFERROR(INDEX('الفواتير'!$G$6:$G$1005,MATCH(B795&amp;"",'الفواتير'!$A$6:$A$1005,0))&amp;"","فاتورة غير موجودة"))</f>
        <v/>
      </c>
      <c r="G795" s="6">
        <f>IF(B795&amp;""="","",IFERROR(INDEX('الفواتير'!$H$6:$H$1005,MATCH(B795&amp;"",'الفواتير'!$A$6:$A$1005,0))&amp;"","فاتورة غير موجودة"))</f>
        <v/>
      </c>
    </row>
    <row r="796">
      <c r="A796" s="13" t="n"/>
      <c r="B796" s="5" t="n"/>
      <c r="C796" s="16" t="n"/>
      <c r="D796" s="5" t="n"/>
      <c r="E796" s="5" t="n"/>
      <c r="F796" s="6">
        <f>IF(B796&amp;""="","",IFERROR(INDEX('الفواتير'!$G$6:$G$1005,MATCH(B796&amp;"",'الفواتير'!$A$6:$A$1005,0))&amp;"","فاتورة غير موجودة"))</f>
        <v/>
      </c>
      <c r="G796" s="6">
        <f>IF(B796&amp;""="","",IFERROR(INDEX('الفواتير'!$H$6:$H$1005,MATCH(B796&amp;"",'الفواتير'!$A$6:$A$1005,0))&amp;"","فاتورة غير موجودة"))</f>
        <v/>
      </c>
    </row>
    <row r="797">
      <c r="A797" s="13" t="n"/>
      <c r="B797" s="5" t="n"/>
      <c r="C797" s="16" t="n"/>
      <c r="D797" s="5" t="n"/>
      <c r="E797" s="5" t="n"/>
      <c r="F797" s="6">
        <f>IF(B797&amp;""="","",IFERROR(INDEX('الفواتير'!$G$6:$G$1005,MATCH(B797&amp;"",'الفواتير'!$A$6:$A$1005,0))&amp;"","فاتورة غير موجودة"))</f>
        <v/>
      </c>
      <c r="G797" s="6">
        <f>IF(B797&amp;""="","",IFERROR(INDEX('الفواتير'!$H$6:$H$1005,MATCH(B797&amp;"",'الفواتير'!$A$6:$A$1005,0))&amp;"","فاتورة غير موجودة"))</f>
        <v/>
      </c>
    </row>
    <row r="798">
      <c r="A798" s="13" t="n"/>
      <c r="B798" s="5" t="n"/>
      <c r="C798" s="16" t="n"/>
      <c r="D798" s="5" t="n"/>
      <c r="E798" s="5" t="n"/>
      <c r="F798" s="6">
        <f>IF(B798&amp;""="","",IFERROR(INDEX('الفواتير'!$G$6:$G$1005,MATCH(B798&amp;"",'الفواتير'!$A$6:$A$1005,0))&amp;"","فاتورة غير موجودة"))</f>
        <v/>
      </c>
      <c r="G798" s="6">
        <f>IF(B798&amp;""="","",IFERROR(INDEX('الفواتير'!$H$6:$H$1005,MATCH(B798&amp;"",'الفواتير'!$A$6:$A$1005,0))&amp;"","فاتورة غير موجودة"))</f>
        <v/>
      </c>
    </row>
    <row r="799">
      <c r="A799" s="13" t="n"/>
      <c r="B799" s="5" t="n"/>
      <c r="C799" s="16" t="n"/>
      <c r="D799" s="5" t="n"/>
      <c r="E799" s="5" t="n"/>
      <c r="F799" s="6">
        <f>IF(B799&amp;""="","",IFERROR(INDEX('الفواتير'!$G$6:$G$1005,MATCH(B799&amp;"",'الفواتير'!$A$6:$A$1005,0))&amp;"","فاتورة غير موجودة"))</f>
        <v/>
      </c>
      <c r="G799" s="6">
        <f>IF(B799&amp;""="","",IFERROR(INDEX('الفواتير'!$H$6:$H$1005,MATCH(B799&amp;"",'الفواتير'!$A$6:$A$1005,0))&amp;"","فاتورة غير موجودة"))</f>
        <v/>
      </c>
    </row>
    <row r="800">
      <c r="A800" s="13" t="n"/>
      <c r="B800" s="5" t="n"/>
      <c r="C800" s="16" t="n"/>
      <c r="D800" s="5" t="n"/>
      <c r="E800" s="5" t="n"/>
      <c r="F800" s="6">
        <f>IF(B800&amp;""="","",IFERROR(INDEX('الفواتير'!$G$6:$G$1005,MATCH(B800&amp;"",'الفواتير'!$A$6:$A$1005,0))&amp;"","فاتورة غير موجودة"))</f>
        <v/>
      </c>
      <c r="G800" s="6">
        <f>IF(B800&amp;""="","",IFERROR(INDEX('الفواتير'!$H$6:$H$1005,MATCH(B800&amp;"",'الفواتير'!$A$6:$A$1005,0))&amp;"","فاتورة غير موجودة"))</f>
        <v/>
      </c>
    </row>
    <row r="801">
      <c r="A801" s="13" t="n"/>
      <c r="B801" s="5" t="n"/>
      <c r="C801" s="16" t="n"/>
      <c r="D801" s="5" t="n"/>
      <c r="E801" s="5" t="n"/>
      <c r="F801" s="6">
        <f>IF(B801&amp;""="","",IFERROR(INDEX('الفواتير'!$G$6:$G$1005,MATCH(B801&amp;"",'الفواتير'!$A$6:$A$1005,0))&amp;"","فاتورة غير موجودة"))</f>
        <v/>
      </c>
      <c r="G801" s="6">
        <f>IF(B801&amp;""="","",IFERROR(INDEX('الفواتير'!$H$6:$H$1005,MATCH(B801&amp;"",'الفواتير'!$A$6:$A$1005,0))&amp;"","فاتورة غير موجودة"))</f>
        <v/>
      </c>
    </row>
    <row r="802">
      <c r="A802" s="13" t="n"/>
      <c r="B802" s="5" t="n"/>
      <c r="C802" s="16" t="n"/>
      <c r="D802" s="5" t="n"/>
      <c r="E802" s="5" t="n"/>
      <c r="F802" s="6">
        <f>IF(B802&amp;""="","",IFERROR(INDEX('الفواتير'!$G$6:$G$1005,MATCH(B802&amp;"",'الفواتير'!$A$6:$A$1005,0))&amp;"","فاتورة غير موجودة"))</f>
        <v/>
      </c>
      <c r="G802" s="6">
        <f>IF(B802&amp;""="","",IFERROR(INDEX('الفواتير'!$H$6:$H$1005,MATCH(B802&amp;"",'الفواتير'!$A$6:$A$1005,0))&amp;"","فاتورة غير موجودة"))</f>
        <v/>
      </c>
    </row>
    <row r="803">
      <c r="A803" s="13" t="n"/>
      <c r="B803" s="5" t="n"/>
      <c r="C803" s="16" t="n"/>
      <c r="D803" s="5" t="n"/>
      <c r="E803" s="5" t="n"/>
      <c r="F803" s="6">
        <f>IF(B803&amp;""="","",IFERROR(INDEX('الفواتير'!$G$6:$G$1005,MATCH(B803&amp;"",'الفواتير'!$A$6:$A$1005,0))&amp;"","فاتورة غير موجودة"))</f>
        <v/>
      </c>
      <c r="G803" s="6">
        <f>IF(B803&amp;""="","",IFERROR(INDEX('الفواتير'!$H$6:$H$1005,MATCH(B803&amp;"",'الفواتير'!$A$6:$A$1005,0))&amp;"","فاتورة غير موجودة"))</f>
        <v/>
      </c>
    </row>
    <row r="804">
      <c r="A804" s="13" t="n"/>
      <c r="B804" s="5" t="n"/>
      <c r="C804" s="16" t="n"/>
      <c r="D804" s="5" t="n"/>
      <c r="E804" s="5" t="n"/>
      <c r="F804" s="6">
        <f>IF(B804&amp;""="","",IFERROR(INDEX('الفواتير'!$G$6:$G$1005,MATCH(B804&amp;"",'الفواتير'!$A$6:$A$1005,0))&amp;"","فاتورة غير موجودة"))</f>
        <v/>
      </c>
      <c r="G804" s="6">
        <f>IF(B804&amp;""="","",IFERROR(INDEX('الفواتير'!$H$6:$H$1005,MATCH(B804&amp;"",'الفواتير'!$A$6:$A$1005,0))&amp;"","فاتورة غير موجودة"))</f>
        <v/>
      </c>
    </row>
    <row r="805">
      <c r="A805" s="13" t="n"/>
      <c r="B805" s="5" t="n"/>
      <c r="C805" s="16" t="n"/>
      <c r="D805" s="5" t="n"/>
      <c r="E805" s="5" t="n"/>
      <c r="F805" s="6">
        <f>IF(B805&amp;""="","",IFERROR(INDEX('الفواتير'!$G$6:$G$1005,MATCH(B805&amp;"",'الفواتير'!$A$6:$A$1005,0))&amp;"","فاتورة غير موجودة"))</f>
        <v/>
      </c>
      <c r="G805" s="6">
        <f>IF(B805&amp;""="","",IFERROR(INDEX('الفواتير'!$H$6:$H$1005,MATCH(B805&amp;"",'الفواتير'!$A$6:$A$1005,0))&amp;"","فاتورة غير موجودة"))</f>
        <v/>
      </c>
    </row>
    <row r="806">
      <c r="A806" s="13" t="n"/>
      <c r="B806" s="5" t="n"/>
      <c r="C806" s="16" t="n"/>
      <c r="D806" s="5" t="n"/>
      <c r="E806" s="5" t="n"/>
      <c r="F806" s="6">
        <f>IF(B806&amp;""="","",IFERROR(INDEX('الفواتير'!$G$6:$G$1005,MATCH(B806&amp;"",'الفواتير'!$A$6:$A$1005,0))&amp;"","فاتورة غير موجودة"))</f>
        <v/>
      </c>
      <c r="G806" s="6">
        <f>IF(B806&amp;""="","",IFERROR(INDEX('الفواتير'!$H$6:$H$1005,MATCH(B806&amp;"",'الفواتير'!$A$6:$A$1005,0))&amp;"","فاتورة غير موجودة"))</f>
        <v/>
      </c>
    </row>
    <row r="807">
      <c r="A807" s="13" t="n"/>
      <c r="B807" s="5" t="n"/>
      <c r="C807" s="16" t="n"/>
      <c r="D807" s="5" t="n"/>
      <c r="E807" s="5" t="n"/>
      <c r="F807" s="6">
        <f>IF(B807&amp;""="","",IFERROR(INDEX('الفواتير'!$G$6:$G$1005,MATCH(B807&amp;"",'الفواتير'!$A$6:$A$1005,0))&amp;"","فاتورة غير موجودة"))</f>
        <v/>
      </c>
      <c r="G807" s="6">
        <f>IF(B807&amp;""="","",IFERROR(INDEX('الفواتير'!$H$6:$H$1005,MATCH(B807&amp;"",'الفواتير'!$A$6:$A$1005,0))&amp;"","فاتورة غير موجودة"))</f>
        <v/>
      </c>
    </row>
    <row r="808">
      <c r="A808" s="13" t="n"/>
      <c r="B808" s="5" t="n"/>
      <c r="C808" s="16" t="n"/>
      <c r="D808" s="5" t="n"/>
      <c r="E808" s="5" t="n"/>
      <c r="F808" s="6">
        <f>IF(B808&amp;""="","",IFERROR(INDEX('الفواتير'!$G$6:$G$1005,MATCH(B808&amp;"",'الفواتير'!$A$6:$A$1005,0))&amp;"","فاتورة غير موجودة"))</f>
        <v/>
      </c>
      <c r="G808" s="6">
        <f>IF(B808&amp;""="","",IFERROR(INDEX('الفواتير'!$H$6:$H$1005,MATCH(B808&amp;"",'الفواتير'!$A$6:$A$1005,0))&amp;"","فاتورة غير موجودة"))</f>
        <v/>
      </c>
    </row>
    <row r="809">
      <c r="A809" s="13" t="n"/>
      <c r="B809" s="5" t="n"/>
      <c r="C809" s="16" t="n"/>
      <c r="D809" s="5" t="n"/>
      <c r="E809" s="5" t="n"/>
      <c r="F809" s="6">
        <f>IF(B809&amp;""="","",IFERROR(INDEX('الفواتير'!$G$6:$G$1005,MATCH(B809&amp;"",'الفواتير'!$A$6:$A$1005,0))&amp;"","فاتورة غير موجودة"))</f>
        <v/>
      </c>
      <c r="G809" s="6">
        <f>IF(B809&amp;""="","",IFERROR(INDEX('الفواتير'!$H$6:$H$1005,MATCH(B809&amp;"",'الفواتير'!$A$6:$A$1005,0))&amp;"","فاتورة غير موجودة"))</f>
        <v/>
      </c>
    </row>
    <row r="810">
      <c r="A810" s="13" t="n"/>
      <c r="B810" s="5" t="n"/>
      <c r="C810" s="16" t="n"/>
      <c r="D810" s="5" t="n"/>
      <c r="E810" s="5" t="n"/>
      <c r="F810" s="6">
        <f>IF(B810&amp;""="","",IFERROR(INDEX('الفواتير'!$G$6:$G$1005,MATCH(B810&amp;"",'الفواتير'!$A$6:$A$1005,0))&amp;"","فاتورة غير موجودة"))</f>
        <v/>
      </c>
      <c r="G810" s="6">
        <f>IF(B810&amp;""="","",IFERROR(INDEX('الفواتير'!$H$6:$H$1005,MATCH(B810&amp;"",'الفواتير'!$A$6:$A$1005,0))&amp;"","فاتورة غير موجودة"))</f>
        <v/>
      </c>
    </row>
    <row r="811">
      <c r="A811" s="13" t="n"/>
      <c r="B811" s="5" t="n"/>
      <c r="C811" s="16" t="n"/>
      <c r="D811" s="5" t="n"/>
      <c r="E811" s="5" t="n"/>
      <c r="F811" s="6">
        <f>IF(B811&amp;""="","",IFERROR(INDEX('الفواتير'!$G$6:$G$1005,MATCH(B811&amp;"",'الفواتير'!$A$6:$A$1005,0))&amp;"","فاتورة غير موجودة"))</f>
        <v/>
      </c>
      <c r="G811" s="6">
        <f>IF(B811&amp;""="","",IFERROR(INDEX('الفواتير'!$H$6:$H$1005,MATCH(B811&amp;"",'الفواتير'!$A$6:$A$1005,0))&amp;"","فاتورة غير موجودة"))</f>
        <v/>
      </c>
    </row>
    <row r="812">
      <c r="A812" s="13" t="n"/>
      <c r="B812" s="5" t="n"/>
      <c r="C812" s="16" t="n"/>
      <c r="D812" s="5" t="n"/>
      <c r="E812" s="5" t="n"/>
      <c r="F812" s="6">
        <f>IF(B812&amp;""="","",IFERROR(INDEX('الفواتير'!$G$6:$G$1005,MATCH(B812&amp;"",'الفواتير'!$A$6:$A$1005,0))&amp;"","فاتورة غير موجودة"))</f>
        <v/>
      </c>
      <c r="G812" s="6">
        <f>IF(B812&amp;""="","",IFERROR(INDEX('الفواتير'!$H$6:$H$1005,MATCH(B812&amp;"",'الفواتير'!$A$6:$A$1005,0))&amp;"","فاتورة غير موجودة"))</f>
        <v/>
      </c>
    </row>
    <row r="813">
      <c r="A813" s="13" t="n"/>
      <c r="B813" s="5" t="n"/>
      <c r="C813" s="16" t="n"/>
      <c r="D813" s="5" t="n"/>
      <c r="E813" s="5" t="n"/>
      <c r="F813" s="6">
        <f>IF(B813&amp;""="","",IFERROR(INDEX('الفواتير'!$G$6:$G$1005,MATCH(B813&amp;"",'الفواتير'!$A$6:$A$1005,0))&amp;"","فاتورة غير موجودة"))</f>
        <v/>
      </c>
      <c r="G813" s="6">
        <f>IF(B813&amp;""="","",IFERROR(INDEX('الفواتير'!$H$6:$H$1005,MATCH(B813&amp;"",'الفواتير'!$A$6:$A$1005,0))&amp;"","فاتورة غير موجودة"))</f>
        <v/>
      </c>
    </row>
    <row r="814">
      <c r="A814" s="13" t="n"/>
      <c r="B814" s="5" t="n"/>
      <c r="C814" s="16" t="n"/>
      <c r="D814" s="5" t="n"/>
      <c r="E814" s="5" t="n"/>
      <c r="F814" s="6">
        <f>IF(B814&amp;""="","",IFERROR(INDEX('الفواتير'!$G$6:$G$1005,MATCH(B814&amp;"",'الفواتير'!$A$6:$A$1005,0))&amp;"","فاتورة غير موجودة"))</f>
        <v/>
      </c>
      <c r="G814" s="6">
        <f>IF(B814&amp;""="","",IFERROR(INDEX('الفواتير'!$H$6:$H$1005,MATCH(B814&amp;"",'الفواتير'!$A$6:$A$1005,0))&amp;"","فاتورة غير موجودة"))</f>
        <v/>
      </c>
    </row>
    <row r="815">
      <c r="A815" s="13" t="n"/>
      <c r="B815" s="5" t="n"/>
      <c r="C815" s="16" t="n"/>
      <c r="D815" s="5" t="n"/>
      <c r="E815" s="5" t="n"/>
      <c r="F815" s="6">
        <f>IF(B815&amp;""="","",IFERROR(INDEX('الفواتير'!$G$6:$G$1005,MATCH(B815&amp;"",'الفواتير'!$A$6:$A$1005,0))&amp;"","فاتورة غير موجودة"))</f>
        <v/>
      </c>
      <c r="G815" s="6">
        <f>IF(B815&amp;""="","",IFERROR(INDEX('الفواتير'!$H$6:$H$1005,MATCH(B815&amp;"",'الفواتير'!$A$6:$A$1005,0))&amp;"","فاتورة غير موجودة"))</f>
        <v/>
      </c>
    </row>
    <row r="816">
      <c r="A816" s="13" t="n"/>
      <c r="B816" s="5" t="n"/>
      <c r="C816" s="16" t="n"/>
      <c r="D816" s="5" t="n"/>
      <c r="E816" s="5" t="n"/>
      <c r="F816" s="6">
        <f>IF(B816&amp;""="","",IFERROR(INDEX('الفواتير'!$G$6:$G$1005,MATCH(B816&amp;"",'الفواتير'!$A$6:$A$1005,0))&amp;"","فاتورة غير موجودة"))</f>
        <v/>
      </c>
      <c r="G816" s="6">
        <f>IF(B816&amp;""="","",IFERROR(INDEX('الفواتير'!$H$6:$H$1005,MATCH(B816&amp;"",'الفواتير'!$A$6:$A$1005,0))&amp;"","فاتورة غير موجودة"))</f>
        <v/>
      </c>
    </row>
    <row r="817">
      <c r="A817" s="13" t="n"/>
      <c r="B817" s="5" t="n"/>
      <c r="C817" s="16" t="n"/>
      <c r="D817" s="5" t="n"/>
      <c r="E817" s="5" t="n"/>
      <c r="F817" s="6">
        <f>IF(B817&amp;""="","",IFERROR(INDEX('الفواتير'!$G$6:$G$1005,MATCH(B817&amp;"",'الفواتير'!$A$6:$A$1005,0))&amp;"","فاتورة غير موجودة"))</f>
        <v/>
      </c>
      <c r="G817" s="6">
        <f>IF(B817&amp;""="","",IFERROR(INDEX('الفواتير'!$H$6:$H$1005,MATCH(B817&amp;"",'الفواتير'!$A$6:$A$1005,0))&amp;"","فاتورة غير موجودة"))</f>
        <v/>
      </c>
    </row>
    <row r="818">
      <c r="A818" s="13" t="n"/>
      <c r="B818" s="5" t="n"/>
      <c r="C818" s="16" t="n"/>
      <c r="D818" s="5" t="n"/>
      <c r="E818" s="5" t="n"/>
      <c r="F818" s="6">
        <f>IF(B818&amp;""="","",IFERROR(INDEX('الفواتير'!$G$6:$G$1005,MATCH(B818&amp;"",'الفواتير'!$A$6:$A$1005,0))&amp;"","فاتورة غير موجودة"))</f>
        <v/>
      </c>
      <c r="G818" s="6">
        <f>IF(B818&amp;""="","",IFERROR(INDEX('الفواتير'!$H$6:$H$1005,MATCH(B818&amp;"",'الفواتير'!$A$6:$A$1005,0))&amp;"","فاتورة غير موجودة"))</f>
        <v/>
      </c>
    </row>
    <row r="819">
      <c r="A819" s="13" t="n"/>
      <c r="B819" s="5" t="n"/>
      <c r="C819" s="16" t="n"/>
      <c r="D819" s="5" t="n"/>
      <c r="E819" s="5" t="n"/>
      <c r="F819" s="6">
        <f>IF(B819&amp;""="","",IFERROR(INDEX('الفواتير'!$G$6:$G$1005,MATCH(B819&amp;"",'الفواتير'!$A$6:$A$1005,0))&amp;"","فاتورة غير موجودة"))</f>
        <v/>
      </c>
      <c r="G819" s="6">
        <f>IF(B819&amp;""="","",IFERROR(INDEX('الفواتير'!$H$6:$H$1005,MATCH(B819&amp;"",'الفواتير'!$A$6:$A$1005,0))&amp;"","فاتورة غير موجودة"))</f>
        <v/>
      </c>
    </row>
    <row r="820">
      <c r="A820" s="13" t="n"/>
      <c r="B820" s="5" t="n"/>
      <c r="C820" s="16" t="n"/>
      <c r="D820" s="5" t="n"/>
      <c r="E820" s="5" t="n"/>
      <c r="F820" s="6">
        <f>IF(B820&amp;""="","",IFERROR(INDEX('الفواتير'!$G$6:$G$1005,MATCH(B820&amp;"",'الفواتير'!$A$6:$A$1005,0))&amp;"","فاتورة غير موجودة"))</f>
        <v/>
      </c>
      <c r="G820" s="6">
        <f>IF(B820&amp;""="","",IFERROR(INDEX('الفواتير'!$H$6:$H$1005,MATCH(B820&amp;"",'الفواتير'!$A$6:$A$1005,0))&amp;"","فاتورة غير موجودة"))</f>
        <v/>
      </c>
    </row>
    <row r="821">
      <c r="A821" s="13" t="n"/>
      <c r="B821" s="5" t="n"/>
      <c r="C821" s="16" t="n"/>
      <c r="D821" s="5" t="n"/>
      <c r="E821" s="5" t="n"/>
      <c r="F821" s="6">
        <f>IF(B821&amp;""="","",IFERROR(INDEX('الفواتير'!$G$6:$G$1005,MATCH(B821&amp;"",'الفواتير'!$A$6:$A$1005,0))&amp;"","فاتورة غير موجودة"))</f>
        <v/>
      </c>
      <c r="G821" s="6">
        <f>IF(B821&amp;""="","",IFERROR(INDEX('الفواتير'!$H$6:$H$1005,MATCH(B821&amp;"",'الفواتير'!$A$6:$A$1005,0))&amp;"","فاتورة غير موجودة"))</f>
        <v/>
      </c>
    </row>
    <row r="822">
      <c r="A822" s="13" t="n"/>
      <c r="B822" s="5" t="n"/>
      <c r="C822" s="16" t="n"/>
      <c r="D822" s="5" t="n"/>
      <c r="E822" s="5" t="n"/>
      <c r="F822" s="6">
        <f>IF(B822&amp;""="","",IFERROR(INDEX('الفواتير'!$G$6:$G$1005,MATCH(B822&amp;"",'الفواتير'!$A$6:$A$1005,0))&amp;"","فاتورة غير موجودة"))</f>
        <v/>
      </c>
      <c r="G822" s="6">
        <f>IF(B822&amp;""="","",IFERROR(INDEX('الفواتير'!$H$6:$H$1005,MATCH(B822&amp;"",'الفواتير'!$A$6:$A$1005,0))&amp;"","فاتورة غير موجودة"))</f>
        <v/>
      </c>
    </row>
    <row r="823">
      <c r="A823" s="13" t="n"/>
      <c r="B823" s="5" t="n"/>
      <c r="C823" s="16" t="n"/>
      <c r="D823" s="5" t="n"/>
      <c r="E823" s="5" t="n"/>
      <c r="F823" s="6">
        <f>IF(B823&amp;""="","",IFERROR(INDEX('الفواتير'!$G$6:$G$1005,MATCH(B823&amp;"",'الفواتير'!$A$6:$A$1005,0))&amp;"","فاتورة غير موجودة"))</f>
        <v/>
      </c>
      <c r="G823" s="6">
        <f>IF(B823&amp;""="","",IFERROR(INDEX('الفواتير'!$H$6:$H$1005,MATCH(B823&amp;"",'الفواتير'!$A$6:$A$1005,0))&amp;"","فاتورة غير موجودة"))</f>
        <v/>
      </c>
    </row>
    <row r="824">
      <c r="A824" s="13" t="n"/>
      <c r="B824" s="5" t="n"/>
      <c r="C824" s="16" t="n"/>
      <c r="D824" s="5" t="n"/>
      <c r="E824" s="5" t="n"/>
      <c r="F824" s="6">
        <f>IF(B824&amp;""="","",IFERROR(INDEX('الفواتير'!$G$6:$G$1005,MATCH(B824&amp;"",'الفواتير'!$A$6:$A$1005,0))&amp;"","فاتورة غير موجودة"))</f>
        <v/>
      </c>
      <c r="G824" s="6">
        <f>IF(B824&amp;""="","",IFERROR(INDEX('الفواتير'!$H$6:$H$1005,MATCH(B824&amp;"",'الفواتير'!$A$6:$A$1005,0))&amp;"","فاتورة غير موجودة"))</f>
        <v/>
      </c>
    </row>
    <row r="825">
      <c r="A825" s="13" t="n"/>
      <c r="B825" s="5" t="n"/>
      <c r="C825" s="16" t="n"/>
      <c r="D825" s="5" t="n"/>
      <c r="E825" s="5" t="n"/>
      <c r="F825" s="6">
        <f>IF(B825&amp;""="","",IFERROR(INDEX('الفواتير'!$G$6:$G$1005,MATCH(B825&amp;"",'الفواتير'!$A$6:$A$1005,0))&amp;"","فاتورة غير موجودة"))</f>
        <v/>
      </c>
      <c r="G825" s="6">
        <f>IF(B825&amp;""="","",IFERROR(INDEX('الفواتير'!$H$6:$H$1005,MATCH(B825&amp;"",'الفواتير'!$A$6:$A$1005,0))&amp;"","فاتورة غير موجودة"))</f>
        <v/>
      </c>
    </row>
    <row r="826">
      <c r="A826" s="13" t="n"/>
      <c r="B826" s="5" t="n"/>
      <c r="C826" s="16" t="n"/>
      <c r="D826" s="5" t="n"/>
      <c r="E826" s="5" t="n"/>
      <c r="F826" s="6">
        <f>IF(B826&amp;""="","",IFERROR(INDEX('الفواتير'!$G$6:$G$1005,MATCH(B826&amp;"",'الفواتير'!$A$6:$A$1005,0))&amp;"","فاتورة غير موجودة"))</f>
        <v/>
      </c>
      <c r="G826" s="6">
        <f>IF(B826&amp;""="","",IFERROR(INDEX('الفواتير'!$H$6:$H$1005,MATCH(B826&amp;"",'الفواتير'!$A$6:$A$1005,0))&amp;"","فاتورة غير موجودة"))</f>
        <v/>
      </c>
    </row>
    <row r="827">
      <c r="A827" s="13" t="n"/>
      <c r="B827" s="5" t="n"/>
      <c r="C827" s="16" t="n"/>
      <c r="D827" s="5" t="n"/>
      <c r="E827" s="5" t="n"/>
      <c r="F827" s="6">
        <f>IF(B827&amp;""="","",IFERROR(INDEX('الفواتير'!$G$6:$G$1005,MATCH(B827&amp;"",'الفواتير'!$A$6:$A$1005,0))&amp;"","فاتورة غير موجودة"))</f>
        <v/>
      </c>
      <c r="G827" s="6">
        <f>IF(B827&amp;""="","",IFERROR(INDEX('الفواتير'!$H$6:$H$1005,MATCH(B827&amp;"",'الفواتير'!$A$6:$A$1005,0))&amp;"","فاتورة غير موجودة"))</f>
        <v/>
      </c>
    </row>
    <row r="828">
      <c r="A828" s="13" t="n"/>
      <c r="B828" s="5" t="n"/>
      <c r="C828" s="16" t="n"/>
      <c r="D828" s="5" t="n"/>
      <c r="E828" s="5" t="n"/>
      <c r="F828" s="6">
        <f>IF(B828&amp;""="","",IFERROR(INDEX('الفواتير'!$G$6:$G$1005,MATCH(B828&amp;"",'الفواتير'!$A$6:$A$1005,0))&amp;"","فاتورة غير موجودة"))</f>
        <v/>
      </c>
      <c r="G828" s="6">
        <f>IF(B828&amp;""="","",IFERROR(INDEX('الفواتير'!$H$6:$H$1005,MATCH(B828&amp;"",'الفواتير'!$A$6:$A$1005,0))&amp;"","فاتورة غير موجودة"))</f>
        <v/>
      </c>
    </row>
    <row r="829">
      <c r="A829" s="13" t="n"/>
      <c r="B829" s="5" t="n"/>
      <c r="C829" s="16" t="n"/>
      <c r="D829" s="5" t="n"/>
      <c r="E829" s="5" t="n"/>
      <c r="F829" s="6">
        <f>IF(B829&amp;""="","",IFERROR(INDEX('الفواتير'!$G$6:$G$1005,MATCH(B829&amp;"",'الفواتير'!$A$6:$A$1005,0))&amp;"","فاتورة غير موجودة"))</f>
        <v/>
      </c>
      <c r="G829" s="6">
        <f>IF(B829&amp;""="","",IFERROR(INDEX('الفواتير'!$H$6:$H$1005,MATCH(B829&amp;"",'الفواتير'!$A$6:$A$1005,0))&amp;"","فاتورة غير موجودة"))</f>
        <v/>
      </c>
    </row>
    <row r="830">
      <c r="A830" s="13" t="n"/>
      <c r="B830" s="5" t="n"/>
      <c r="C830" s="16" t="n"/>
      <c r="D830" s="5" t="n"/>
      <c r="E830" s="5" t="n"/>
      <c r="F830" s="6">
        <f>IF(B830&amp;""="","",IFERROR(INDEX('الفواتير'!$G$6:$G$1005,MATCH(B830&amp;"",'الفواتير'!$A$6:$A$1005,0))&amp;"","فاتورة غير موجودة"))</f>
        <v/>
      </c>
      <c r="G830" s="6">
        <f>IF(B830&amp;""="","",IFERROR(INDEX('الفواتير'!$H$6:$H$1005,MATCH(B830&amp;"",'الفواتير'!$A$6:$A$1005,0))&amp;"","فاتورة غير موجودة"))</f>
        <v/>
      </c>
    </row>
    <row r="831">
      <c r="A831" s="13" t="n"/>
      <c r="B831" s="5" t="n"/>
      <c r="C831" s="16" t="n"/>
      <c r="D831" s="5" t="n"/>
      <c r="E831" s="5" t="n"/>
      <c r="F831" s="6">
        <f>IF(B831&amp;""="","",IFERROR(INDEX('الفواتير'!$G$6:$G$1005,MATCH(B831&amp;"",'الفواتير'!$A$6:$A$1005,0))&amp;"","فاتورة غير موجودة"))</f>
        <v/>
      </c>
      <c r="G831" s="6">
        <f>IF(B831&amp;""="","",IFERROR(INDEX('الفواتير'!$H$6:$H$1005,MATCH(B831&amp;"",'الفواتير'!$A$6:$A$1005,0))&amp;"","فاتورة غير موجودة"))</f>
        <v/>
      </c>
    </row>
    <row r="832">
      <c r="A832" s="13" t="n"/>
      <c r="B832" s="5" t="n"/>
      <c r="C832" s="16" t="n"/>
      <c r="D832" s="5" t="n"/>
      <c r="E832" s="5" t="n"/>
      <c r="F832" s="6">
        <f>IF(B832&amp;""="","",IFERROR(INDEX('الفواتير'!$G$6:$G$1005,MATCH(B832&amp;"",'الفواتير'!$A$6:$A$1005,0))&amp;"","فاتورة غير موجودة"))</f>
        <v/>
      </c>
      <c r="G832" s="6">
        <f>IF(B832&amp;""="","",IFERROR(INDEX('الفواتير'!$H$6:$H$1005,MATCH(B832&amp;"",'الفواتير'!$A$6:$A$1005,0))&amp;"","فاتورة غير موجودة"))</f>
        <v/>
      </c>
    </row>
    <row r="833">
      <c r="A833" s="13" t="n"/>
      <c r="B833" s="5" t="n"/>
      <c r="C833" s="16" t="n"/>
      <c r="D833" s="5" t="n"/>
      <c r="E833" s="5" t="n"/>
      <c r="F833" s="6">
        <f>IF(B833&amp;""="","",IFERROR(INDEX('الفواتير'!$G$6:$G$1005,MATCH(B833&amp;"",'الفواتير'!$A$6:$A$1005,0))&amp;"","فاتورة غير موجودة"))</f>
        <v/>
      </c>
      <c r="G833" s="6">
        <f>IF(B833&amp;""="","",IFERROR(INDEX('الفواتير'!$H$6:$H$1005,MATCH(B833&amp;"",'الفواتير'!$A$6:$A$1005,0))&amp;"","فاتورة غير موجودة"))</f>
        <v/>
      </c>
    </row>
    <row r="834">
      <c r="A834" s="13" t="n"/>
      <c r="B834" s="5" t="n"/>
      <c r="C834" s="16" t="n"/>
      <c r="D834" s="5" t="n"/>
      <c r="E834" s="5" t="n"/>
      <c r="F834" s="6">
        <f>IF(B834&amp;""="","",IFERROR(INDEX('الفواتير'!$G$6:$G$1005,MATCH(B834&amp;"",'الفواتير'!$A$6:$A$1005,0))&amp;"","فاتورة غير موجودة"))</f>
        <v/>
      </c>
      <c r="G834" s="6">
        <f>IF(B834&amp;""="","",IFERROR(INDEX('الفواتير'!$H$6:$H$1005,MATCH(B834&amp;"",'الفواتير'!$A$6:$A$1005,0))&amp;"","فاتورة غير موجودة"))</f>
        <v/>
      </c>
    </row>
    <row r="835">
      <c r="A835" s="13" t="n"/>
      <c r="B835" s="5" t="n"/>
      <c r="C835" s="16" t="n"/>
      <c r="D835" s="5" t="n"/>
      <c r="E835" s="5" t="n"/>
      <c r="F835" s="6">
        <f>IF(B835&amp;""="","",IFERROR(INDEX('الفواتير'!$G$6:$G$1005,MATCH(B835&amp;"",'الفواتير'!$A$6:$A$1005,0))&amp;"","فاتورة غير موجودة"))</f>
        <v/>
      </c>
      <c r="G835" s="6">
        <f>IF(B835&amp;""="","",IFERROR(INDEX('الفواتير'!$H$6:$H$1005,MATCH(B835&amp;"",'الفواتير'!$A$6:$A$1005,0))&amp;"","فاتورة غير موجودة"))</f>
        <v/>
      </c>
    </row>
    <row r="836">
      <c r="A836" s="13" t="n"/>
      <c r="B836" s="5" t="n"/>
      <c r="C836" s="16" t="n"/>
      <c r="D836" s="5" t="n"/>
      <c r="E836" s="5" t="n"/>
      <c r="F836" s="6">
        <f>IF(B836&amp;""="","",IFERROR(INDEX('الفواتير'!$G$6:$G$1005,MATCH(B836&amp;"",'الفواتير'!$A$6:$A$1005,0))&amp;"","فاتورة غير موجودة"))</f>
        <v/>
      </c>
      <c r="G836" s="6">
        <f>IF(B836&amp;""="","",IFERROR(INDEX('الفواتير'!$H$6:$H$1005,MATCH(B836&amp;"",'الفواتير'!$A$6:$A$1005,0))&amp;"","فاتورة غير موجودة"))</f>
        <v/>
      </c>
    </row>
    <row r="837">
      <c r="A837" s="13" t="n"/>
      <c r="B837" s="5" t="n"/>
      <c r="C837" s="16" t="n"/>
      <c r="D837" s="5" t="n"/>
      <c r="E837" s="5" t="n"/>
      <c r="F837" s="6">
        <f>IF(B837&amp;""="","",IFERROR(INDEX('الفواتير'!$G$6:$G$1005,MATCH(B837&amp;"",'الفواتير'!$A$6:$A$1005,0))&amp;"","فاتورة غير موجودة"))</f>
        <v/>
      </c>
      <c r="G837" s="6">
        <f>IF(B837&amp;""="","",IFERROR(INDEX('الفواتير'!$H$6:$H$1005,MATCH(B837&amp;"",'الفواتير'!$A$6:$A$1005,0))&amp;"","فاتورة غير موجودة"))</f>
        <v/>
      </c>
    </row>
    <row r="838">
      <c r="A838" s="13" t="n"/>
      <c r="B838" s="5" t="n"/>
      <c r="C838" s="16" t="n"/>
      <c r="D838" s="5" t="n"/>
      <c r="E838" s="5" t="n"/>
      <c r="F838" s="6">
        <f>IF(B838&amp;""="","",IFERROR(INDEX('الفواتير'!$G$6:$G$1005,MATCH(B838&amp;"",'الفواتير'!$A$6:$A$1005,0))&amp;"","فاتورة غير موجودة"))</f>
        <v/>
      </c>
      <c r="G838" s="6">
        <f>IF(B838&amp;""="","",IFERROR(INDEX('الفواتير'!$H$6:$H$1005,MATCH(B838&amp;"",'الفواتير'!$A$6:$A$1005,0))&amp;"","فاتورة غير موجودة"))</f>
        <v/>
      </c>
    </row>
    <row r="839">
      <c r="A839" s="13" t="n"/>
      <c r="B839" s="5" t="n"/>
      <c r="C839" s="16" t="n"/>
      <c r="D839" s="5" t="n"/>
      <c r="E839" s="5" t="n"/>
      <c r="F839" s="6">
        <f>IF(B839&amp;""="","",IFERROR(INDEX('الفواتير'!$G$6:$G$1005,MATCH(B839&amp;"",'الفواتير'!$A$6:$A$1005,0))&amp;"","فاتورة غير موجودة"))</f>
        <v/>
      </c>
      <c r="G839" s="6">
        <f>IF(B839&amp;""="","",IFERROR(INDEX('الفواتير'!$H$6:$H$1005,MATCH(B839&amp;"",'الفواتير'!$A$6:$A$1005,0))&amp;"","فاتورة غير موجودة"))</f>
        <v/>
      </c>
    </row>
    <row r="840">
      <c r="A840" s="13" t="n"/>
      <c r="B840" s="5" t="n"/>
      <c r="C840" s="16" t="n"/>
      <c r="D840" s="5" t="n"/>
      <c r="E840" s="5" t="n"/>
      <c r="F840" s="6">
        <f>IF(B840&amp;""="","",IFERROR(INDEX('الفواتير'!$G$6:$G$1005,MATCH(B840&amp;"",'الفواتير'!$A$6:$A$1005,0))&amp;"","فاتورة غير موجودة"))</f>
        <v/>
      </c>
      <c r="G840" s="6">
        <f>IF(B840&amp;""="","",IFERROR(INDEX('الفواتير'!$H$6:$H$1005,MATCH(B840&amp;"",'الفواتير'!$A$6:$A$1005,0))&amp;"","فاتورة غير موجودة"))</f>
        <v/>
      </c>
    </row>
    <row r="841">
      <c r="A841" s="13" t="n"/>
      <c r="B841" s="5" t="n"/>
      <c r="C841" s="16" t="n"/>
      <c r="D841" s="5" t="n"/>
      <c r="E841" s="5" t="n"/>
      <c r="F841" s="6">
        <f>IF(B841&amp;""="","",IFERROR(INDEX('الفواتير'!$G$6:$G$1005,MATCH(B841&amp;"",'الفواتير'!$A$6:$A$1005,0))&amp;"","فاتورة غير موجودة"))</f>
        <v/>
      </c>
      <c r="G841" s="6">
        <f>IF(B841&amp;""="","",IFERROR(INDEX('الفواتير'!$H$6:$H$1005,MATCH(B841&amp;"",'الفواتير'!$A$6:$A$1005,0))&amp;"","فاتورة غير موجودة"))</f>
        <v/>
      </c>
    </row>
    <row r="842">
      <c r="A842" s="13" t="n"/>
      <c r="B842" s="5" t="n"/>
      <c r="C842" s="16" t="n"/>
      <c r="D842" s="5" t="n"/>
      <c r="E842" s="5" t="n"/>
      <c r="F842" s="6">
        <f>IF(B842&amp;""="","",IFERROR(INDEX('الفواتير'!$G$6:$G$1005,MATCH(B842&amp;"",'الفواتير'!$A$6:$A$1005,0))&amp;"","فاتورة غير موجودة"))</f>
        <v/>
      </c>
      <c r="G842" s="6">
        <f>IF(B842&amp;""="","",IFERROR(INDEX('الفواتير'!$H$6:$H$1005,MATCH(B842&amp;"",'الفواتير'!$A$6:$A$1005,0))&amp;"","فاتورة غير موجودة"))</f>
        <v/>
      </c>
    </row>
    <row r="843">
      <c r="A843" s="13" t="n"/>
      <c r="B843" s="5" t="n"/>
      <c r="C843" s="16" t="n"/>
      <c r="D843" s="5" t="n"/>
      <c r="E843" s="5" t="n"/>
      <c r="F843" s="6">
        <f>IF(B843&amp;""="","",IFERROR(INDEX('الفواتير'!$G$6:$G$1005,MATCH(B843&amp;"",'الفواتير'!$A$6:$A$1005,0))&amp;"","فاتورة غير موجودة"))</f>
        <v/>
      </c>
      <c r="G843" s="6">
        <f>IF(B843&amp;""="","",IFERROR(INDEX('الفواتير'!$H$6:$H$1005,MATCH(B843&amp;"",'الفواتير'!$A$6:$A$1005,0))&amp;"","فاتورة غير موجودة"))</f>
        <v/>
      </c>
    </row>
    <row r="844">
      <c r="A844" s="13" t="n"/>
      <c r="B844" s="5" t="n"/>
      <c r="C844" s="16" t="n"/>
      <c r="D844" s="5" t="n"/>
      <c r="E844" s="5" t="n"/>
      <c r="F844" s="6">
        <f>IF(B844&amp;""="","",IFERROR(INDEX('الفواتير'!$G$6:$G$1005,MATCH(B844&amp;"",'الفواتير'!$A$6:$A$1005,0))&amp;"","فاتورة غير موجودة"))</f>
        <v/>
      </c>
      <c r="G844" s="6">
        <f>IF(B844&amp;""="","",IFERROR(INDEX('الفواتير'!$H$6:$H$1005,MATCH(B844&amp;"",'الفواتير'!$A$6:$A$1005,0))&amp;"","فاتورة غير موجودة"))</f>
        <v/>
      </c>
    </row>
    <row r="845">
      <c r="A845" s="13" t="n"/>
      <c r="B845" s="5" t="n"/>
      <c r="C845" s="16" t="n"/>
      <c r="D845" s="5" t="n"/>
      <c r="E845" s="5" t="n"/>
      <c r="F845" s="6">
        <f>IF(B845&amp;""="","",IFERROR(INDEX('الفواتير'!$G$6:$G$1005,MATCH(B845&amp;"",'الفواتير'!$A$6:$A$1005,0))&amp;"","فاتورة غير موجودة"))</f>
        <v/>
      </c>
      <c r="G845" s="6">
        <f>IF(B845&amp;""="","",IFERROR(INDEX('الفواتير'!$H$6:$H$1005,MATCH(B845&amp;"",'الفواتير'!$A$6:$A$1005,0))&amp;"","فاتورة غير موجودة"))</f>
        <v/>
      </c>
    </row>
    <row r="846">
      <c r="A846" s="13" t="n"/>
      <c r="B846" s="5" t="n"/>
      <c r="C846" s="16" t="n"/>
      <c r="D846" s="5" t="n"/>
      <c r="E846" s="5" t="n"/>
      <c r="F846" s="6">
        <f>IF(B846&amp;""="","",IFERROR(INDEX('الفواتير'!$G$6:$G$1005,MATCH(B846&amp;"",'الفواتير'!$A$6:$A$1005,0))&amp;"","فاتورة غير موجودة"))</f>
        <v/>
      </c>
      <c r="G846" s="6">
        <f>IF(B846&amp;""="","",IFERROR(INDEX('الفواتير'!$H$6:$H$1005,MATCH(B846&amp;"",'الفواتير'!$A$6:$A$1005,0))&amp;"","فاتورة غير موجودة"))</f>
        <v/>
      </c>
    </row>
    <row r="847">
      <c r="A847" s="13" t="n"/>
      <c r="B847" s="5" t="n"/>
      <c r="C847" s="16" t="n"/>
      <c r="D847" s="5" t="n"/>
      <c r="E847" s="5" t="n"/>
      <c r="F847" s="6">
        <f>IF(B847&amp;""="","",IFERROR(INDEX('الفواتير'!$G$6:$G$1005,MATCH(B847&amp;"",'الفواتير'!$A$6:$A$1005,0))&amp;"","فاتورة غير موجودة"))</f>
        <v/>
      </c>
      <c r="G847" s="6">
        <f>IF(B847&amp;""="","",IFERROR(INDEX('الفواتير'!$H$6:$H$1005,MATCH(B847&amp;"",'الفواتير'!$A$6:$A$1005,0))&amp;"","فاتورة غير موجودة"))</f>
        <v/>
      </c>
    </row>
    <row r="848">
      <c r="A848" s="13" t="n"/>
      <c r="B848" s="5" t="n"/>
      <c r="C848" s="16" t="n"/>
      <c r="D848" s="5" t="n"/>
      <c r="E848" s="5" t="n"/>
      <c r="F848" s="6">
        <f>IF(B848&amp;""="","",IFERROR(INDEX('الفواتير'!$G$6:$G$1005,MATCH(B848&amp;"",'الفواتير'!$A$6:$A$1005,0))&amp;"","فاتورة غير موجودة"))</f>
        <v/>
      </c>
      <c r="G848" s="6">
        <f>IF(B848&amp;""="","",IFERROR(INDEX('الفواتير'!$H$6:$H$1005,MATCH(B848&amp;"",'الفواتير'!$A$6:$A$1005,0))&amp;"","فاتورة غير موجودة"))</f>
        <v/>
      </c>
    </row>
    <row r="849">
      <c r="A849" s="13" t="n"/>
      <c r="B849" s="5" t="n"/>
      <c r="C849" s="16" t="n"/>
      <c r="D849" s="5" t="n"/>
      <c r="E849" s="5" t="n"/>
      <c r="F849" s="6">
        <f>IF(B849&amp;""="","",IFERROR(INDEX('الفواتير'!$G$6:$G$1005,MATCH(B849&amp;"",'الفواتير'!$A$6:$A$1005,0))&amp;"","فاتورة غير موجودة"))</f>
        <v/>
      </c>
      <c r="G849" s="6">
        <f>IF(B849&amp;""="","",IFERROR(INDEX('الفواتير'!$H$6:$H$1005,MATCH(B849&amp;"",'الفواتير'!$A$6:$A$1005,0))&amp;"","فاتورة غير موجودة"))</f>
        <v/>
      </c>
    </row>
    <row r="850">
      <c r="A850" s="13" t="n"/>
      <c r="B850" s="5" t="n"/>
      <c r="C850" s="16" t="n"/>
      <c r="D850" s="5" t="n"/>
      <c r="E850" s="5" t="n"/>
      <c r="F850" s="6">
        <f>IF(B850&amp;""="","",IFERROR(INDEX('الفواتير'!$G$6:$G$1005,MATCH(B850&amp;"",'الفواتير'!$A$6:$A$1005,0))&amp;"","فاتورة غير موجودة"))</f>
        <v/>
      </c>
      <c r="G850" s="6">
        <f>IF(B850&amp;""="","",IFERROR(INDEX('الفواتير'!$H$6:$H$1005,MATCH(B850&amp;"",'الفواتير'!$A$6:$A$1005,0))&amp;"","فاتورة غير موجودة"))</f>
        <v/>
      </c>
    </row>
    <row r="851">
      <c r="A851" s="13" t="n"/>
      <c r="B851" s="5" t="n"/>
      <c r="C851" s="16" t="n"/>
      <c r="D851" s="5" t="n"/>
      <c r="E851" s="5" t="n"/>
      <c r="F851" s="6">
        <f>IF(B851&amp;""="","",IFERROR(INDEX('الفواتير'!$G$6:$G$1005,MATCH(B851&amp;"",'الفواتير'!$A$6:$A$1005,0))&amp;"","فاتورة غير موجودة"))</f>
        <v/>
      </c>
      <c r="G851" s="6">
        <f>IF(B851&amp;""="","",IFERROR(INDEX('الفواتير'!$H$6:$H$1005,MATCH(B851&amp;"",'الفواتير'!$A$6:$A$1005,0))&amp;"","فاتورة غير موجودة"))</f>
        <v/>
      </c>
    </row>
    <row r="852">
      <c r="A852" s="13" t="n"/>
      <c r="B852" s="5" t="n"/>
      <c r="C852" s="16" t="n"/>
      <c r="D852" s="5" t="n"/>
      <c r="E852" s="5" t="n"/>
      <c r="F852" s="6">
        <f>IF(B852&amp;""="","",IFERROR(INDEX('الفواتير'!$G$6:$G$1005,MATCH(B852&amp;"",'الفواتير'!$A$6:$A$1005,0))&amp;"","فاتورة غير موجودة"))</f>
        <v/>
      </c>
      <c r="G852" s="6">
        <f>IF(B852&amp;""="","",IFERROR(INDEX('الفواتير'!$H$6:$H$1005,MATCH(B852&amp;"",'الفواتير'!$A$6:$A$1005,0))&amp;"","فاتورة غير موجودة"))</f>
        <v/>
      </c>
    </row>
    <row r="853">
      <c r="A853" s="13" t="n"/>
      <c r="B853" s="5" t="n"/>
      <c r="C853" s="16" t="n"/>
      <c r="D853" s="5" t="n"/>
      <c r="E853" s="5" t="n"/>
      <c r="F853" s="6">
        <f>IF(B853&amp;""="","",IFERROR(INDEX('الفواتير'!$G$6:$G$1005,MATCH(B853&amp;"",'الفواتير'!$A$6:$A$1005,0))&amp;"","فاتورة غير موجودة"))</f>
        <v/>
      </c>
      <c r="G853" s="6">
        <f>IF(B853&amp;""="","",IFERROR(INDEX('الفواتير'!$H$6:$H$1005,MATCH(B853&amp;"",'الفواتير'!$A$6:$A$1005,0))&amp;"","فاتورة غير موجودة"))</f>
        <v/>
      </c>
    </row>
    <row r="854">
      <c r="A854" s="13" t="n"/>
      <c r="B854" s="5" t="n"/>
      <c r="C854" s="16" t="n"/>
      <c r="D854" s="5" t="n"/>
      <c r="E854" s="5" t="n"/>
      <c r="F854" s="6">
        <f>IF(B854&amp;""="","",IFERROR(INDEX('الفواتير'!$G$6:$G$1005,MATCH(B854&amp;"",'الفواتير'!$A$6:$A$1005,0))&amp;"","فاتورة غير موجودة"))</f>
        <v/>
      </c>
      <c r="G854" s="6">
        <f>IF(B854&amp;""="","",IFERROR(INDEX('الفواتير'!$H$6:$H$1005,MATCH(B854&amp;"",'الفواتير'!$A$6:$A$1005,0))&amp;"","فاتورة غير موجودة"))</f>
        <v/>
      </c>
    </row>
    <row r="855">
      <c r="A855" s="13" t="n"/>
      <c r="B855" s="5" t="n"/>
      <c r="C855" s="16" t="n"/>
      <c r="D855" s="5" t="n"/>
      <c r="E855" s="5" t="n"/>
      <c r="F855" s="6">
        <f>IF(B855&amp;""="","",IFERROR(INDEX('الفواتير'!$G$6:$G$1005,MATCH(B855&amp;"",'الفواتير'!$A$6:$A$1005,0))&amp;"","فاتورة غير موجودة"))</f>
        <v/>
      </c>
      <c r="G855" s="6">
        <f>IF(B855&amp;""="","",IFERROR(INDEX('الفواتير'!$H$6:$H$1005,MATCH(B855&amp;"",'الفواتير'!$A$6:$A$1005,0))&amp;"","فاتورة غير موجودة"))</f>
        <v/>
      </c>
    </row>
    <row r="856">
      <c r="A856" s="13" t="n"/>
      <c r="B856" s="5" t="n"/>
      <c r="C856" s="16" t="n"/>
      <c r="D856" s="5" t="n"/>
      <c r="E856" s="5" t="n"/>
      <c r="F856" s="6">
        <f>IF(B856&amp;""="","",IFERROR(INDEX('الفواتير'!$G$6:$G$1005,MATCH(B856&amp;"",'الفواتير'!$A$6:$A$1005,0))&amp;"","فاتورة غير موجودة"))</f>
        <v/>
      </c>
      <c r="G856" s="6">
        <f>IF(B856&amp;""="","",IFERROR(INDEX('الفواتير'!$H$6:$H$1005,MATCH(B856&amp;"",'الفواتير'!$A$6:$A$1005,0))&amp;"","فاتورة غير موجودة"))</f>
        <v/>
      </c>
    </row>
    <row r="857">
      <c r="A857" s="13" t="n"/>
      <c r="B857" s="5" t="n"/>
      <c r="C857" s="16" t="n"/>
      <c r="D857" s="5" t="n"/>
      <c r="E857" s="5" t="n"/>
      <c r="F857" s="6">
        <f>IF(B857&amp;""="","",IFERROR(INDEX('الفواتير'!$G$6:$G$1005,MATCH(B857&amp;"",'الفواتير'!$A$6:$A$1005,0))&amp;"","فاتورة غير موجودة"))</f>
        <v/>
      </c>
      <c r="G857" s="6">
        <f>IF(B857&amp;""="","",IFERROR(INDEX('الفواتير'!$H$6:$H$1005,MATCH(B857&amp;"",'الفواتير'!$A$6:$A$1005,0))&amp;"","فاتورة غير موجودة"))</f>
        <v/>
      </c>
    </row>
    <row r="858">
      <c r="A858" s="13" t="n"/>
      <c r="B858" s="5" t="n"/>
      <c r="C858" s="16" t="n"/>
      <c r="D858" s="5" t="n"/>
      <c r="E858" s="5" t="n"/>
      <c r="F858" s="6">
        <f>IF(B858&amp;""="","",IFERROR(INDEX('الفواتير'!$G$6:$G$1005,MATCH(B858&amp;"",'الفواتير'!$A$6:$A$1005,0))&amp;"","فاتورة غير موجودة"))</f>
        <v/>
      </c>
      <c r="G858" s="6">
        <f>IF(B858&amp;""="","",IFERROR(INDEX('الفواتير'!$H$6:$H$1005,MATCH(B858&amp;"",'الفواتير'!$A$6:$A$1005,0))&amp;"","فاتورة غير موجودة"))</f>
        <v/>
      </c>
    </row>
    <row r="859">
      <c r="A859" s="13" t="n"/>
      <c r="B859" s="5" t="n"/>
      <c r="C859" s="16" t="n"/>
      <c r="D859" s="5" t="n"/>
      <c r="E859" s="5" t="n"/>
      <c r="F859" s="6">
        <f>IF(B859&amp;""="","",IFERROR(INDEX('الفواتير'!$G$6:$G$1005,MATCH(B859&amp;"",'الفواتير'!$A$6:$A$1005,0))&amp;"","فاتورة غير موجودة"))</f>
        <v/>
      </c>
      <c r="G859" s="6">
        <f>IF(B859&amp;""="","",IFERROR(INDEX('الفواتير'!$H$6:$H$1005,MATCH(B859&amp;"",'الفواتير'!$A$6:$A$1005,0))&amp;"","فاتورة غير موجودة"))</f>
        <v/>
      </c>
    </row>
    <row r="860">
      <c r="A860" s="13" t="n"/>
      <c r="B860" s="5" t="n"/>
      <c r="C860" s="16" t="n"/>
      <c r="D860" s="5" t="n"/>
      <c r="E860" s="5" t="n"/>
      <c r="F860" s="6">
        <f>IF(B860&amp;""="","",IFERROR(INDEX('الفواتير'!$G$6:$G$1005,MATCH(B860&amp;"",'الفواتير'!$A$6:$A$1005,0))&amp;"","فاتورة غير موجودة"))</f>
        <v/>
      </c>
      <c r="G860" s="6">
        <f>IF(B860&amp;""="","",IFERROR(INDEX('الفواتير'!$H$6:$H$1005,MATCH(B860&amp;"",'الفواتير'!$A$6:$A$1005,0))&amp;"","فاتورة غير موجودة"))</f>
        <v/>
      </c>
    </row>
    <row r="861">
      <c r="A861" s="13" t="n"/>
      <c r="B861" s="5" t="n"/>
      <c r="C861" s="16" t="n"/>
      <c r="D861" s="5" t="n"/>
      <c r="E861" s="5" t="n"/>
      <c r="F861" s="6">
        <f>IF(B861&amp;""="","",IFERROR(INDEX('الفواتير'!$G$6:$G$1005,MATCH(B861&amp;"",'الفواتير'!$A$6:$A$1005,0))&amp;"","فاتورة غير موجودة"))</f>
        <v/>
      </c>
      <c r="G861" s="6">
        <f>IF(B861&amp;""="","",IFERROR(INDEX('الفواتير'!$H$6:$H$1005,MATCH(B861&amp;"",'الفواتير'!$A$6:$A$1005,0))&amp;"","فاتورة غير موجودة"))</f>
        <v/>
      </c>
    </row>
    <row r="862">
      <c r="A862" s="13" t="n"/>
      <c r="B862" s="5" t="n"/>
      <c r="C862" s="16" t="n"/>
      <c r="D862" s="5" t="n"/>
      <c r="E862" s="5" t="n"/>
      <c r="F862" s="6">
        <f>IF(B862&amp;""="","",IFERROR(INDEX('الفواتير'!$G$6:$G$1005,MATCH(B862&amp;"",'الفواتير'!$A$6:$A$1005,0))&amp;"","فاتورة غير موجودة"))</f>
        <v/>
      </c>
      <c r="G862" s="6">
        <f>IF(B862&amp;""="","",IFERROR(INDEX('الفواتير'!$H$6:$H$1005,MATCH(B862&amp;"",'الفواتير'!$A$6:$A$1005,0))&amp;"","فاتورة غير موجودة"))</f>
        <v/>
      </c>
    </row>
    <row r="863">
      <c r="A863" s="13" t="n"/>
      <c r="B863" s="5" t="n"/>
      <c r="C863" s="16" t="n"/>
      <c r="D863" s="5" t="n"/>
      <c r="E863" s="5" t="n"/>
      <c r="F863" s="6">
        <f>IF(B863&amp;""="","",IFERROR(INDEX('الفواتير'!$G$6:$G$1005,MATCH(B863&amp;"",'الفواتير'!$A$6:$A$1005,0))&amp;"","فاتورة غير موجودة"))</f>
        <v/>
      </c>
      <c r="G863" s="6">
        <f>IF(B863&amp;""="","",IFERROR(INDEX('الفواتير'!$H$6:$H$1005,MATCH(B863&amp;"",'الفواتير'!$A$6:$A$1005,0))&amp;"","فاتورة غير موجودة"))</f>
        <v/>
      </c>
    </row>
    <row r="864">
      <c r="A864" s="13" t="n"/>
      <c r="B864" s="5" t="n"/>
      <c r="C864" s="16" t="n"/>
      <c r="D864" s="5" t="n"/>
      <c r="E864" s="5" t="n"/>
      <c r="F864" s="6">
        <f>IF(B864&amp;""="","",IFERROR(INDEX('الفواتير'!$G$6:$G$1005,MATCH(B864&amp;"",'الفواتير'!$A$6:$A$1005,0))&amp;"","فاتورة غير موجودة"))</f>
        <v/>
      </c>
      <c r="G864" s="6">
        <f>IF(B864&amp;""="","",IFERROR(INDEX('الفواتير'!$H$6:$H$1005,MATCH(B864&amp;"",'الفواتير'!$A$6:$A$1005,0))&amp;"","فاتورة غير موجودة"))</f>
        <v/>
      </c>
    </row>
    <row r="865">
      <c r="A865" s="13" t="n"/>
      <c r="B865" s="5" t="n"/>
      <c r="C865" s="16" t="n"/>
      <c r="D865" s="5" t="n"/>
      <c r="E865" s="5" t="n"/>
      <c r="F865" s="6">
        <f>IF(B865&amp;""="","",IFERROR(INDEX('الفواتير'!$G$6:$G$1005,MATCH(B865&amp;"",'الفواتير'!$A$6:$A$1005,0))&amp;"","فاتورة غير موجودة"))</f>
        <v/>
      </c>
      <c r="G865" s="6">
        <f>IF(B865&amp;""="","",IFERROR(INDEX('الفواتير'!$H$6:$H$1005,MATCH(B865&amp;"",'الفواتير'!$A$6:$A$1005,0))&amp;"","فاتورة غير موجودة"))</f>
        <v/>
      </c>
    </row>
    <row r="866">
      <c r="A866" s="13" t="n"/>
      <c r="B866" s="5" t="n"/>
      <c r="C866" s="16" t="n"/>
      <c r="D866" s="5" t="n"/>
      <c r="E866" s="5" t="n"/>
      <c r="F866" s="6">
        <f>IF(B866&amp;""="","",IFERROR(INDEX('الفواتير'!$G$6:$G$1005,MATCH(B866&amp;"",'الفواتير'!$A$6:$A$1005,0))&amp;"","فاتورة غير موجودة"))</f>
        <v/>
      </c>
      <c r="G866" s="6">
        <f>IF(B866&amp;""="","",IFERROR(INDEX('الفواتير'!$H$6:$H$1005,MATCH(B866&amp;"",'الفواتير'!$A$6:$A$1005,0))&amp;"","فاتورة غير موجودة"))</f>
        <v/>
      </c>
    </row>
    <row r="867">
      <c r="A867" s="13" t="n"/>
      <c r="B867" s="5" t="n"/>
      <c r="C867" s="16" t="n"/>
      <c r="D867" s="5" t="n"/>
      <c r="E867" s="5" t="n"/>
      <c r="F867" s="6">
        <f>IF(B867&amp;""="","",IFERROR(INDEX('الفواتير'!$G$6:$G$1005,MATCH(B867&amp;"",'الفواتير'!$A$6:$A$1005,0))&amp;"","فاتورة غير موجودة"))</f>
        <v/>
      </c>
      <c r="G867" s="6">
        <f>IF(B867&amp;""="","",IFERROR(INDEX('الفواتير'!$H$6:$H$1005,MATCH(B867&amp;"",'الفواتير'!$A$6:$A$1005,0))&amp;"","فاتورة غير موجودة"))</f>
        <v/>
      </c>
    </row>
    <row r="868">
      <c r="A868" s="13" t="n"/>
      <c r="B868" s="5" t="n"/>
      <c r="C868" s="16" t="n"/>
      <c r="D868" s="5" t="n"/>
      <c r="E868" s="5" t="n"/>
      <c r="F868" s="6">
        <f>IF(B868&amp;""="","",IFERROR(INDEX('الفواتير'!$G$6:$G$1005,MATCH(B868&amp;"",'الفواتير'!$A$6:$A$1005,0))&amp;"","فاتورة غير موجودة"))</f>
        <v/>
      </c>
      <c r="G868" s="6">
        <f>IF(B868&amp;""="","",IFERROR(INDEX('الفواتير'!$H$6:$H$1005,MATCH(B868&amp;"",'الفواتير'!$A$6:$A$1005,0))&amp;"","فاتورة غير موجودة"))</f>
        <v/>
      </c>
    </row>
    <row r="869">
      <c r="A869" s="13" t="n"/>
      <c r="B869" s="5" t="n"/>
      <c r="C869" s="16" t="n"/>
      <c r="D869" s="5" t="n"/>
      <c r="E869" s="5" t="n"/>
      <c r="F869" s="6">
        <f>IF(B869&amp;""="","",IFERROR(INDEX('الفواتير'!$G$6:$G$1005,MATCH(B869&amp;"",'الفواتير'!$A$6:$A$1005,0))&amp;"","فاتورة غير موجودة"))</f>
        <v/>
      </c>
      <c r="G869" s="6">
        <f>IF(B869&amp;""="","",IFERROR(INDEX('الفواتير'!$H$6:$H$1005,MATCH(B869&amp;"",'الفواتير'!$A$6:$A$1005,0))&amp;"","فاتورة غير موجودة"))</f>
        <v/>
      </c>
    </row>
    <row r="870">
      <c r="A870" s="13" t="n"/>
      <c r="B870" s="5" t="n"/>
      <c r="C870" s="16" t="n"/>
      <c r="D870" s="5" t="n"/>
      <c r="E870" s="5" t="n"/>
      <c r="F870" s="6">
        <f>IF(B870&amp;""="","",IFERROR(INDEX('الفواتير'!$G$6:$G$1005,MATCH(B870&amp;"",'الفواتير'!$A$6:$A$1005,0))&amp;"","فاتورة غير موجودة"))</f>
        <v/>
      </c>
      <c r="G870" s="6">
        <f>IF(B870&amp;""="","",IFERROR(INDEX('الفواتير'!$H$6:$H$1005,MATCH(B870&amp;"",'الفواتير'!$A$6:$A$1005,0))&amp;"","فاتورة غير موجودة"))</f>
        <v/>
      </c>
    </row>
    <row r="871">
      <c r="A871" s="13" t="n"/>
      <c r="B871" s="5" t="n"/>
      <c r="C871" s="16" t="n"/>
      <c r="D871" s="5" t="n"/>
      <c r="E871" s="5" t="n"/>
      <c r="F871" s="6">
        <f>IF(B871&amp;""="","",IFERROR(INDEX('الفواتير'!$G$6:$G$1005,MATCH(B871&amp;"",'الفواتير'!$A$6:$A$1005,0))&amp;"","فاتورة غير موجودة"))</f>
        <v/>
      </c>
      <c r="G871" s="6">
        <f>IF(B871&amp;""="","",IFERROR(INDEX('الفواتير'!$H$6:$H$1005,MATCH(B871&amp;"",'الفواتير'!$A$6:$A$1005,0))&amp;"","فاتورة غير موجودة"))</f>
        <v/>
      </c>
    </row>
    <row r="872">
      <c r="A872" s="13" t="n"/>
      <c r="B872" s="5" t="n"/>
      <c r="C872" s="16" t="n"/>
      <c r="D872" s="5" t="n"/>
      <c r="E872" s="5" t="n"/>
      <c r="F872" s="6">
        <f>IF(B872&amp;""="","",IFERROR(INDEX('الفواتير'!$G$6:$G$1005,MATCH(B872&amp;"",'الفواتير'!$A$6:$A$1005,0))&amp;"","فاتورة غير موجودة"))</f>
        <v/>
      </c>
      <c r="G872" s="6">
        <f>IF(B872&amp;""="","",IFERROR(INDEX('الفواتير'!$H$6:$H$1005,MATCH(B872&amp;"",'الفواتير'!$A$6:$A$1005,0))&amp;"","فاتورة غير موجودة"))</f>
        <v/>
      </c>
    </row>
    <row r="873">
      <c r="A873" s="13" t="n"/>
      <c r="B873" s="5" t="n"/>
      <c r="C873" s="16" t="n"/>
      <c r="D873" s="5" t="n"/>
      <c r="E873" s="5" t="n"/>
      <c r="F873" s="6">
        <f>IF(B873&amp;""="","",IFERROR(INDEX('الفواتير'!$G$6:$G$1005,MATCH(B873&amp;"",'الفواتير'!$A$6:$A$1005,0))&amp;"","فاتورة غير موجودة"))</f>
        <v/>
      </c>
      <c r="G873" s="6">
        <f>IF(B873&amp;""="","",IFERROR(INDEX('الفواتير'!$H$6:$H$1005,MATCH(B873&amp;"",'الفواتير'!$A$6:$A$1005,0))&amp;"","فاتورة غير موجودة"))</f>
        <v/>
      </c>
    </row>
    <row r="874">
      <c r="A874" s="13" t="n"/>
      <c r="B874" s="5" t="n"/>
      <c r="C874" s="16" t="n"/>
      <c r="D874" s="5" t="n"/>
      <c r="E874" s="5" t="n"/>
      <c r="F874" s="6">
        <f>IF(B874&amp;""="","",IFERROR(INDEX('الفواتير'!$G$6:$G$1005,MATCH(B874&amp;"",'الفواتير'!$A$6:$A$1005,0))&amp;"","فاتورة غير موجودة"))</f>
        <v/>
      </c>
      <c r="G874" s="6">
        <f>IF(B874&amp;""="","",IFERROR(INDEX('الفواتير'!$H$6:$H$1005,MATCH(B874&amp;"",'الفواتير'!$A$6:$A$1005,0))&amp;"","فاتورة غير موجودة"))</f>
        <v/>
      </c>
    </row>
    <row r="875">
      <c r="A875" s="13" t="n"/>
      <c r="B875" s="5" t="n"/>
      <c r="C875" s="16" t="n"/>
      <c r="D875" s="5" t="n"/>
      <c r="E875" s="5" t="n"/>
      <c r="F875" s="6">
        <f>IF(B875&amp;""="","",IFERROR(INDEX('الفواتير'!$G$6:$G$1005,MATCH(B875&amp;"",'الفواتير'!$A$6:$A$1005,0))&amp;"","فاتورة غير موجودة"))</f>
        <v/>
      </c>
      <c r="G875" s="6">
        <f>IF(B875&amp;""="","",IFERROR(INDEX('الفواتير'!$H$6:$H$1005,MATCH(B875&amp;"",'الفواتير'!$A$6:$A$1005,0))&amp;"","فاتورة غير موجودة"))</f>
        <v/>
      </c>
    </row>
    <row r="876">
      <c r="A876" s="13" t="n"/>
      <c r="B876" s="5" t="n"/>
      <c r="C876" s="16" t="n"/>
      <c r="D876" s="5" t="n"/>
      <c r="E876" s="5" t="n"/>
      <c r="F876" s="6">
        <f>IF(B876&amp;""="","",IFERROR(INDEX('الفواتير'!$G$6:$G$1005,MATCH(B876&amp;"",'الفواتير'!$A$6:$A$1005,0))&amp;"","فاتورة غير موجودة"))</f>
        <v/>
      </c>
      <c r="G876" s="6">
        <f>IF(B876&amp;""="","",IFERROR(INDEX('الفواتير'!$H$6:$H$1005,MATCH(B876&amp;"",'الفواتير'!$A$6:$A$1005,0))&amp;"","فاتورة غير موجودة"))</f>
        <v/>
      </c>
    </row>
    <row r="877">
      <c r="A877" s="13" t="n"/>
      <c r="B877" s="5" t="n"/>
      <c r="C877" s="16" t="n"/>
      <c r="D877" s="5" t="n"/>
      <c r="E877" s="5" t="n"/>
      <c r="F877" s="6">
        <f>IF(B877&amp;""="","",IFERROR(INDEX('الفواتير'!$G$6:$G$1005,MATCH(B877&amp;"",'الفواتير'!$A$6:$A$1005,0))&amp;"","فاتورة غير موجودة"))</f>
        <v/>
      </c>
      <c r="G877" s="6">
        <f>IF(B877&amp;""="","",IFERROR(INDEX('الفواتير'!$H$6:$H$1005,MATCH(B877&amp;"",'الفواتير'!$A$6:$A$1005,0))&amp;"","فاتورة غير موجودة"))</f>
        <v/>
      </c>
    </row>
    <row r="878">
      <c r="A878" s="13" t="n"/>
      <c r="B878" s="5" t="n"/>
      <c r="C878" s="16" t="n"/>
      <c r="D878" s="5" t="n"/>
      <c r="E878" s="5" t="n"/>
      <c r="F878" s="6">
        <f>IF(B878&amp;""="","",IFERROR(INDEX('الفواتير'!$G$6:$G$1005,MATCH(B878&amp;"",'الفواتير'!$A$6:$A$1005,0))&amp;"","فاتورة غير موجودة"))</f>
        <v/>
      </c>
      <c r="G878" s="6">
        <f>IF(B878&amp;""="","",IFERROR(INDEX('الفواتير'!$H$6:$H$1005,MATCH(B878&amp;"",'الفواتير'!$A$6:$A$1005,0))&amp;"","فاتورة غير موجودة"))</f>
        <v/>
      </c>
    </row>
    <row r="879">
      <c r="A879" s="13" t="n"/>
      <c r="B879" s="5" t="n"/>
      <c r="C879" s="16" t="n"/>
      <c r="D879" s="5" t="n"/>
      <c r="E879" s="5" t="n"/>
      <c r="F879" s="6">
        <f>IF(B879&amp;""="","",IFERROR(INDEX('الفواتير'!$G$6:$G$1005,MATCH(B879&amp;"",'الفواتير'!$A$6:$A$1005,0))&amp;"","فاتورة غير موجودة"))</f>
        <v/>
      </c>
      <c r="G879" s="6">
        <f>IF(B879&amp;""="","",IFERROR(INDEX('الفواتير'!$H$6:$H$1005,MATCH(B879&amp;"",'الفواتير'!$A$6:$A$1005,0))&amp;"","فاتورة غير موجودة"))</f>
        <v/>
      </c>
    </row>
    <row r="880">
      <c r="A880" s="13" t="n"/>
      <c r="B880" s="5" t="n"/>
      <c r="C880" s="16" t="n"/>
      <c r="D880" s="5" t="n"/>
      <c r="E880" s="5" t="n"/>
      <c r="F880" s="6">
        <f>IF(B880&amp;""="","",IFERROR(INDEX('الفواتير'!$G$6:$G$1005,MATCH(B880&amp;"",'الفواتير'!$A$6:$A$1005,0))&amp;"","فاتورة غير موجودة"))</f>
        <v/>
      </c>
      <c r="G880" s="6">
        <f>IF(B880&amp;""="","",IFERROR(INDEX('الفواتير'!$H$6:$H$1005,MATCH(B880&amp;"",'الفواتير'!$A$6:$A$1005,0))&amp;"","فاتورة غير موجودة"))</f>
        <v/>
      </c>
    </row>
    <row r="881">
      <c r="A881" s="13" t="n"/>
      <c r="B881" s="5" t="n"/>
      <c r="C881" s="16" t="n"/>
      <c r="D881" s="5" t="n"/>
      <c r="E881" s="5" t="n"/>
      <c r="F881" s="6">
        <f>IF(B881&amp;""="","",IFERROR(INDEX('الفواتير'!$G$6:$G$1005,MATCH(B881&amp;"",'الفواتير'!$A$6:$A$1005,0))&amp;"","فاتورة غير موجودة"))</f>
        <v/>
      </c>
      <c r="G881" s="6">
        <f>IF(B881&amp;""="","",IFERROR(INDEX('الفواتير'!$H$6:$H$1005,MATCH(B881&amp;"",'الفواتير'!$A$6:$A$1005,0))&amp;"","فاتورة غير موجودة"))</f>
        <v/>
      </c>
    </row>
    <row r="882">
      <c r="A882" s="13" t="n"/>
      <c r="B882" s="5" t="n"/>
      <c r="C882" s="16" t="n"/>
      <c r="D882" s="5" t="n"/>
      <c r="E882" s="5" t="n"/>
      <c r="F882" s="6">
        <f>IF(B882&amp;""="","",IFERROR(INDEX('الفواتير'!$G$6:$G$1005,MATCH(B882&amp;"",'الفواتير'!$A$6:$A$1005,0))&amp;"","فاتورة غير موجودة"))</f>
        <v/>
      </c>
      <c r="G882" s="6">
        <f>IF(B882&amp;""="","",IFERROR(INDEX('الفواتير'!$H$6:$H$1005,MATCH(B882&amp;"",'الفواتير'!$A$6:$A$1005,0))&amp;"","فاتورة غير موجودة"))</f>
        <v/>
      </c>
    </row>
    <row r="883">
      <c r="A883" s="13" t="n"/>
      <c r="B883" s="5" t="n"/>
      <c r="C883" s="16" t="n"/>
      <c r="D883" s="5" t="n"/>
      <c r="E883" s="5" t="n"/>
      <c r="F883" s="6">
        <f>IF(B883&amp;""="","",IFERROR(INDEX('الفواتير'!$G$6:$G$1005,MATCH(B883&amp;"",'الفواتير'!$A$6:$A$1005,0))&amp;"","فاتورة غير موجودة"))</f>
        <v/>
      </c>
      <c r="G883" s="6">
        <f>IF(B883&amp;""="","",IFERROR(INDEX('الفواتير'!$H$6:$H$1005,MATCH(B883&amp;"",'الفواتير'!$A$6:$A$1005,0))&amp;"","فاتورة غير موجودة"))</f>
        <v/>
      </c>
    </row>
    <row r="884">
      <c r="A884" s="13" t="n"/>
      <c r="B884" s="5" t="n"/>
      <c r="C884" s="16" t="n"/>
      <c r="D884" s="5" t="n"/>
      <c r="E884" s="5" t="n"/>
      <c r="F884" s="6">
        <f>IF(B884&amp;""="","",IFERROR(INDEX('الفواتير'!$G$6:$G$1005,MATCH(B884&amp;"",'الفواتير'!$A$6:$A$1005,0))&amp;"","فاتورة غير موجودة"))</f>
        <v/>
      </c>
      <c r="G884" s="6">
        <f>IF(B884&amp;""="","",IFERROR(INDEX('الفواتير'!$H$6:$H$1005,MATCH(B884&amp;"",'الفواتير'!$A$6:$A$1005,0))&amp;"","فاتورة غير موجودة"))</f>
        <v/>
      </c>
    </row>
    <row r="885">
      <c r="A885" s="13" t="n"/>
      <c r="B885" s="5" t="n"/>
      <c r="C885" s="16" t="n"/>
      <c r="D885" s="5" t="n"/>
      <c r="E885" s="5" t="n"/>
      <c r="F885" s="6">
        <f>IF(B885&amp;""="","",IFERROR(INDEX('الفواتير'!$G$6:$G$1005,MATCH(B885&amp;"",'الفواتير'!$A$6:$A$1005,0))&amp;"","فاتورة غير موجودة"))</f>
        <v/>
      </c>
      <c r="G885" s="6">
        <f>IF(B885&amp;""="","",IFERROR(INDEX('الفواتير'!$H$6:$H$1005,MATCH(B885&amp;"",'الفواتير'!$A$6:$A$1005,0))&amp;"","فاتورة غير موجودة"))</f>
        <v/>
      </c>
    </row>
    <row r="886">
      <c r="A886" s="13" t="n"/>
      <c r="B886" s="5" t="n"/>
      <c r="C886" s="16" t="n"/>
      <c r="D886" s="5" t="n"/>
      <c r="E886" s="5" t="n"/>
      <c r="F886" s="6">
        <f>IF(B886&amp;""="","",IFERROR(INDEX('الفواتير'!$G$6:$G$1005,MATCH(B886&amp;"",'الفواتير'!$A$6:$A$1005,0))&amp;"","فاتورة غير موجودة"))</f>
        <v/>
      </c>
      <c r="G886" s="6">
        <f>IF(B886&amp;""="","",IFERROR(INDEX('الفواتير'!$H$6:$H$1005,MATCH(B886&amp;"",'الفواتير'!$A$6:$A$1005,0))&amp;"","فاتورة غير موجودة"))</f>
        <v/>
      </c>
    </row>
    <row r="887">
      <c r="A887" s="13" t="n"/>
      <c r="B887" s="5" t="n"/>
      <c r="C887" s="16" t="n"/>
      <c r="D887" s="5" t="n"/>
      <c r="E887" s="5" t="n"/>
      <c r="F887" s="6">
        <f>IF(B887&amp;""="","",IFERROR(INDEX('الفواتير'!$G$6:$G$1005,MATCH(B887&amp;"",'الفواتير'!$A$6:$A$1005,0))&amp;"","فاتورة غير موجودة"))</f>
        <v/>
      </c>
      <c r="G887" s="6">
        <f>IF(B887&amp;""="","",IFERROR(INDEX('الفواتير'!$H$6:$H$1005,MATCH(B887&amp;"",'الفواتير'!$A$6:$A$1005,0))&amp;"","فاتورة غير موجودة"))</f>
        <v/>
      </c>
    </row>
    <row r="888">
      <c r="A888" s="13" t="n"/>
      <c r="B888" s="5" t="n"/>
      <c r="C888" s="16" t="n"/>
      <c r="D888" s="5" t="n"/>
      <c r="E888" s="5" t="n"/>
      <c r="F888" s="6">
        <f>IF(B888&amp;""="","",IFERROR(INDEX('الفواتير'!$G$6:$G$1005,MATCH(B888&amp;"",'الفواتير'!$A$6:$A$1005,0))&amp;"","فاتورة غير موجودة"))</f>
        <v/>
      </c>
      <c r="G888" s="6">
        <f>IF(B888&amp;""="","",IFERROR(INDEX('الفواتير'!$H$6:$H$1005,MATCH(B888&amp;"",'الفواتير'!$A$6:$A$1005,0))&amp;"","فاتورة غير موجودة"))</f>
        <v/>
      </c>
    </row>
    <row r="889">
      <c r="A889" s="13" t="n"/>
      <c r="B889" s="5" t="n"/>
      <c r="C889" s="16" t="n"/>
      <c r="D889" s="5" t="n"/>
      <c r="E889" s="5" t="n"/>
      <c r="F889" s="6">
        <f>IF(B889&amp;""="","",IFERROR(INDEX('الفواتير'!$G$6:$G$1005,MATCH(B889&amp;"",'الفواتير'!$A$6:$A$1005,0))&amp;"","فاتورة غير موجودة"))</f>
        <v/>
      </c>
      <c r="G889" s="6">
        <f>IF(B889&amp;""="","",IFERROR(INDEX('الفواتير'!$H$6:$H$1005,MATCH(B889&amp;"",'الفواتير'!$A$6:$A$1005,0))&amp;"","فاتورة غير موجودة"))</f>
        <v/>
      </c>
    </row>
    <row r="890">
      <c r="A890" s="13" t="n"/>
      <c r="B890" s="5" t="n"/>
      <c r="C890" s="16" t="n"/>
      <c r="D890" s="5" t="n"/>
      <c r="E890" s="5" t="n"/>
      <c r="F890" s="6">
        <f>IF(B890&amp;""="","",IFERROR(INDEX('الفواتير'!$G$6:$G$1005,MATCH(B890&amp;"",'الفواتير'!$A$6:$A$1005,0))&amp;"","فاتورة غير موجودة"))</f>
        <v/>
      </c>
      <c r="G890" s="6">
        <f>IF(B890&amp;""="","",IFERROR(INDEX('الفواتير'!$H$6:$H$1005,MATCH(B890&amp;"",'الفواتير'!$A$6:$A$1005,0))&amp;"","فاتورة غير موجودة"))</f>
        <v/>
      </c>
    </row>
    <row r="891">
      <c r="A891" s="13" t="n"/>
      <c r="B891" s="5" t="n"/>
      <c r="C891" s="16" t="n"/>
      <c r="D891" s="5" t="n"/>
      <c r="E891" s="5" t="n"/>
      <c r="F891" s="6">
        <f>IF(B891&amp;""="","",IFERROR(INDEX('الفواتير'!$G$6:$G$1005,MATCH(B891&amp;"",'الفواتير'!$A$6:$A$1005,0))&amp;"","فاتورة غير موجودة"))</f>
        <v/>
      </c>
      <c r="G891" s="6">
        <f>IF(B891&amp;""="","",IFERROR(INDEX('الفواتير'!$H$6:$H$1005,MATCH(B891&amp;"",'الفواتير'!$A$6:$A$1005,0))&amp;"","فاتورة غير موجودة"))</f>
        <v/>
      </c>
    </row>
    <row r="892">
      <c r="A892" s="13" t="n"/>
      <c r="B892" s="5" t="n"/>
      <c r="C892" s="16" t="n"/>
      <c r="D892" s="5" t="n"/>
      <c r="E892" s="5" t="n"/>
      <c r="F892" s="6">
        <f>IF(B892&amp;""="","",IFERROR(INDEX('الفواتير'!$G$6:$G$1005,MATCH(B892&amp;"",'الفواتير'!$A$6:$A$1005,0))&amp;"","فاتورة غير موجودة"))</f>
        <v/>
      </c>
      <c r="G892" s="6">
        <f>IF(B892&amp;""="","",IFERROR(INDEX('الفواتير'!$H$6:$H$1005,MATCH(B892&amp;"",'الفواتير'!$A$6:$A$1005,0))&amp;"","فاتورة غير موجودة"))</f>
        <v/>
      </c>
    </row>
    <row r="893">
      <c r="A893" s="13" t="n"/>
      <c r="B893" s="5" t="n"/>
      <c r="C893" s="16" t="n"/>
      <c r="D893" s="5" t="n"/>
      <c r="E893" s="5" t="n"/>
      <c r="F893" s="6">
        <f>IF(B893&amp;""="","",IFERROR(INDEX('الفواتير'!$G$6:$G$1005,MATCH(B893&amp;"",'الفواتير'!$A$6:$A$1005,0))&amp;"","فاتورة غير موجودة"))</f>
        <v/>
      </c>
      <c r="G893" s="6">
        <f>IF(B893&amp;""="","",IFERROR(INDEX('الفواتير'!$H$6:$H$1005,MATCH(B893&amp;"",'الفواتير'!$A$6:$A$1005,0))&amp;"","فاتورة غير موجودة"))</f>
        <v/>
      </c>
    </row>
    <row r="894">
      <c r="A894" s="13" t="n"/>
      <c r="B894" s="5" t="n"/>
      <c r="C894" s="16" t="n"/>
      <c r="D894" s="5" t="n"/>
      <c r="E894" s="5" t="n"/>
      <c r="F894" s="6">
        <f>IF(B894&amp;""="","",IFERROR(INDEX('الفواتير'!$G$6:$G$1005,MATCH(B894&amp;"",'الفواتير'!$A$6:$A$1005,0))&amp;"","فاتورة غير موجودة"))</f>
        <v/>
      </c>
      <c r="G894" s="6">
        <f>IF(B894&amp;""="","",IFERROR(INDEX('الفواتير'!$H$6:$H$1005,MATCH(B894&amp;"",'الفواتير'!$A$6:$A$1005,0))&amp;"","فاتورة غير موجودة"))</f>
        <v/>
      </c>
    </row>
    <row r="895">
      <c r="A895" s="13" t="n"/>
      <c r="B895" s="5" t="n"/>
      <c r="C895" s="16" t="n"/>
      <c r="D895" s="5" t="n"/>
      <c r="E895" s="5" t="n"/>
      <c r="F895" s="6">
        <f>IF(B895&amp;""="","",IFERROR(INDEX('الفواتير'!$G$6:$G$1005,MATCH(B895&amp;"",'الفواتير'!$A$6:$A$1005,0))&amp;"","فاتورة غير موجودة"))</f>
        <v/>
      </c>
      <c r="G895" s="6">
        <f>IF(B895&amp;""="","",IFERROR(INDEX('الفواتير'!$H$6:$H$1005,MATCH(B895&amp;"",'الفواتير'!$A$6:$A$1005,0))&amp;"","فاتورة غير موجودة"))</f>
        <v/>
      </c>
    </row>
    <row r="896">
      <c r="A896" s="13" t="n"/>
      <c r="B896" s="5" t="n"/>
      <c r="C896" s="16" t="n"/>
      <c r="D896" s="5" t="n"/>
      <c r="E896" s="5" t="n"/>
      <c r="F896" s="6">
        <f>IF(B896&amp;""="","",IFERROR(INDEX('الفواتير'!$G$6:$G$1005,MATCH(B896&amp;"",'الفواتير'!$A$6:$A$1005,0))&amp;"","فاتورة غير موجودة"))</f>
        <v/>
      </c>
      <c r="G896" s="6">
        <f>IF(B896&amp;""="","",IFERROR(INDEX('الفواتير'!$H$6:$H$1005,MATCH(B896&amp;"",'الفواتير'!$A$6:$A$1005,0))&amp;"","فاتورة غير موجودة"))</f>
        <v/>
      </c>
    </row>
    <row r="897">
      <c r="A897" s="13" t="n"/>
      <c r="B897" s="5" t="n"/>
      <c r="C897" s="16" t="n"/>
      <c r="D897" s="5" t="n"/>
      <c r="E897" s="5" t="n"/>
      <c r="F897" s="6">
        <f>IF(B897&amp;""="","",IFERROR(INDEX('الفواتير'!$G$6:$G$1005,MATCH(B897&amp;"",'الفواتير'!$A$6:$A$1005,0))&amp;"","فاتورة غير موجودة"))</f>
        <v/>
      </c>
      <c r="G897" s="6">
        <f>IF(B897&amp;""="","",IFERROR(INDEX('الفواتير'!$H$6:$H$1005,MATCH(B897&amp;"",'الفواتير'!$A$6:$A$1005,0))&amp;"","فاتورة غير موجودة"))</f>
        <v/>
      </c>
    </row>
    <row r="898">
      <c r="A898" s="13" t="n"/>
      <c r="B898" s="5" t="n"/>
      <c r="C898" s="16" t="n"/>
      <c r="D898" s="5" t="n"/>
      <c r="E898" s="5" t="n"/>
      <c r="F898" s="6">
        <f>IF(B898&amp;""="","",IFERROR(INDEX('الفواتير'!$G$6:$G$1005,MATCH(B898&amp;"",'الفواتير'!$A$6:$A$1005,0))&amp;"","فاتورة غير موجودة"))</f>
        <v/>
      </c>
      <c r="G898" s="6">
        <f>IF(B898&amp;""="","",IFERROR(INDEX('الفواتير'!$H$6:$H$1005,MATCH(B898&amp;"",'الفواتير'!$A$6:$A$1005,0))&amp;"","فاتورة غير موجودة"))</f>
        <v/>
      </c>
    </row>
    <row r="899">
      <c r="A899" s="13" t="n"/>
      <c r="B899" s="5" t="n"/>
      <c r="C899" s="16" t="n"/>
      <c r="D899" s="5" t="n"/>
      <c r="E899" s="5" t="n"/>
      <c r="F899" s="6">
        <f>IF(B899&amp;""="","",IFERROR(INDEX('الفواتير'!$G$6:$G$1005,MATCH(B899&amp;"",'الفواتير'!$A$6:$A$1005,0))&amp;"","فاتورة غير موجودة"))</f>
        <v/>
      </c>
      <c r="G899" s="6">
        <f>IF(B899&amp;""="","",IFERROR(INDEX('الفواتير'!$H$6:$H$1005,MATCH(B899&amp;"",'الفواتير'!$A$6:$A$1005,0))&amp;"","فاتورة غير موجودة"))</f>
        <v/>
      </c>
    </row>
    <row r="900">
      <c r="A900" s="13" t="n"/>
      <c r="B900" s="5" t="n"/>
      <c r="C900" s="16" t="n"/>
      <c r="D900" s="5" t="n"/>
      <c r="E900" s="5" t="n"/>
      <c r="F900" s="6">
        <f>IF(B900&amp;""="","",IFERROR(INDEX('الفواتير'!$G$6:$G$1005,MATCH(B900&amp;"",'الفواتير'!$A$6:$A$1005,0))&amp;"","فاتورة غير موجودة"))</f>
        <v/>
      </c>
      <c r="G900" s="6">
        <f>IF(B900&amp;""="","",IFERROR(INDEX('الفواتير'!$H$6:$H$1005,MATCH(B900&amp;"",'الفواتير'!$A$6:$A$1005,0))&amp;"","فاتورة غير موجودة"))</f>
        <v/>
      </c>
    </row>
    <row r="901">
      <c r="A901" s="13" t="n"/>
      <c r="B901" s="5" t="n"/>
      <c r="C901" s="16" t="n"/>
      <c r="D901" s="5" t="n"/>
      <c r="E901" s="5" t="n"/>
      <c r="F901" s="6">
        <f>IF(B901&amp;""="","",IFERROR(INDEX('الفواتير'!$G$6:$G$1005,MATCH(B901&amp;"",'الفواتير'!$A$6:$A$1005,0))&amp;"","فاتورة غير موجودة"))</f>
        <v/>
      </c>
      <c r="G901" s="6">
        <f>IF(B901&amp;""="","",IFERROR(INDEX('الفواتير'!$H$6:$H$1005,MATCH(B901&amp;"",'الفواتير'!$A$6:$A$1005,0))&amp;"","فاتورة غير موجودة"))</f>
        <v/>
      </c>
    </row>
    <row r="902">
      <c r="A902" s="13" t="n"/>
      <c r="B902" s="5" t="n"/>
      <c r="C902" s="16" t="n"/>
      <c r="D902" s="5" t="n"/>
      <c r="E902" s="5" t="n"/>
      <c r="F902" s="6">
        <f>IF(B902&amp;""="","",IFERROR(INDEX('الفواتير'!$G$6:$G$1005,MATCH(B902&amp;"",'الفواتير'!$A$6:$A$1005,0))&amp;"","فاتورة غير موجودة"))</f>
        <v/>
      </c>
      <c r="G902" s="6">
        <f>IF(B902&amp;""="","",IFERROR(INDEX('الفواتير'!$H$6:$H$1005,MATCH(B902&amp;"",'الفواتير'!$A$6:$A$1005,0))&amp;"","فاتورة غير موجودة"))</f>
        <v/>
      </c>
    </row>
    <row r="903">
      <c r="A903" s="13" t="n"/>
      <c r="B903" s="5" t="n"/>
      <c r="C903" s="16" t="n"/>
      <c r="D903" s="5" t="n"/>
      <c r="E903" s="5" t="n"/>
      <c r="F903" s="6">
        <f>IF(B903&amp;""="","",IFERROR(INDEX('الفواتير'!$G$6:$G$1005,MATCH(B903&amp;"",'الفواتير'!$A$6:$A$1005,0))&amp;"","فاتورة غير موجودة"))</f>
        <v/>
      </c>
      <c r="G903" s="6">
        <f>IF(B903&amp;""="","",IFERROR(INDEX('الفواتير'!$H$6:$H$1005,MATCH(B903&amp;"",'الفواتير'!$A$6:$A$1005,0))&amp;"","فاتورة غير موجودة"))</f>
        <v/>
      </c>
    </row>
    <row r="904">
      <c r="A904" s="13" t="n"/>
      <c r="B904" s="5" t="n"/>
      <c r="C904" s="16" t="n"/>
      <c r="D904" s="5" t="n"/>
      <c r="E904" s="5" t="n"/>
      <c r="F904" s="6">
        <f>IF(B904&amp;""="","",IFERROR(INDEX('الفواتير'!$G$6:$G$1005,MATCH(B904&amp;"",'الفواتير'!$A$6:$A$1005,0))&amp;"","فاتورة غير موجودة"))</f>
        <v/>
      </c>
      <c r="G904" s="6">
        <f>IF(B904&amp;""="","",IFERROR(INDEX('الفواتير'!$H$6:$H$1005,MATCH(B904&amp;"",'الفواتير'!$A$6:$A$1005,0))&amp;"","فاتورة غير موجودة"))</f>
        <v/>
      </c>
    </row>
    <row r="905">
      <c r="A905" s="13" t="n"/>
      <c r="B905" s="5" t="n"/>
      <c r="C905" s="16" t="n"/>
      <c r="D905" s="5" t="n"/>
      <c r="E905" s="5" t="n"/>
      <c r="F905" s="6">
        <f>IF(B905&amp;""="","",IFERROR(INDEX('الفواتير'!$G$6:$G$1005,MATCH(B905&amp;"",'الفواتير'!$A$6:$A$1005,0))&amp;"","فاتورة غير موجودة"))</f>
        <v/>
      </c>
      <c r="G905" s="6">
        <f>IF(B905&amp;""="","",IFERROR(INDEX('الفواتير'!$H$6:$H$1005,MATCH(B905&amp;"",'الفواتير'!$A$6:$A$1005,0))&amp;"","فاتورة غير موجودة"))</f>
        <v/>
      </c>
    </row>
    <row r="906">
      <c r="A906" s="13" t="n"/>
      <c r="B906" s="5" t="n"/>
      <c r="C906" s="16" t="n"/>
      <c r="D906" s="5" t="n"/>
      <c r="E906" s="5" t="n"/>
      <c r="F906" s="6">
        <f>IF(B906&amp;""="","",IFERROR(INDEX('الفواتير'!$G$6:$G$1005,MATCH(B906&amp;"",'الفواتير'!$A$6:$A$1005,0))&amp;"","فاتورة غير موجودة"))</f>
        <v/>
      </c>
      <c r="G906" s="6">
        <f>IF(B906&amp;""="","",IFERROR(INDEX('الفواتير'!$H$6:$H$1005,MATCH(B906&amp;"",'الفواتير'!$A$6:$A$1005,0))&amp;"","فاتورة غير موجودة"))</f>
        <v/>
      </c>
    </row>
    <row r="907">
      <c r="A907" s="13" t="n"/>
      <c r="B907" s="5" t="n"/>
      <c r="C907" s="16" t="n"/>
      <c r="D907" s="5" t="n"/>
      <c r="E907" s="5" t="n"/>
      <c r="F907" s="6">
        <f>IF(B907&amp;""="","",IFERROR(INDEX('الفواتير'!$G$6:$G$1005,MATCH(B907&amp;"",'الفواتير'!$A$6:$A$1005,0))&amp;"","فاتورة غير موجودة"))</f>
        <v/>
      </c>
      <c r="G907" s="6">
        <f>IF(B907&amp;""="","",IFERROR(INDEX('الفواتير'!$H$6:$H$1005,MATCH(B907&amp;"",'الفواتير'!$A$6:$A$1005,0))&amp;"","فاتورة غير موجودة"))</f>
        <v/>
      </c>
    </row>
    <row r="908">
      <c r="A908" s="13" t="n"/>
      <c r="B908" s="5" t="n"/>
      <c r="C908" s="16" t="n"/>
      <c r="D908" s="5" t="n"/>
      <c r="E908" s="5" t="n"/>
      <c r="F908" s="6">
        <f>IF(B908&amp;""="","",IFERROR(INDEX('الفواتير'!$G$6:$G$1005,MATCH(B908&amp;"",'الفواتير'!$A$6:$A$1005,0))&amp;"","فاتورة غير موجودة"))</f>
        <v/>
      </c>
      <c r="G908" s="6">
        <f>IF(B908&amp;""="","",IFERROR(INDEX('الفواتير'!$H$6:$H$1005,MATCH(B908&amp;"",'الفواتير'!$A$6:$A$1005,0))&amp;"","فاتورة غير موجودة"))</f>
        <v/>
      </c>
    </row>
    <row r="909">
      <c r="A909" s="13" t="n"/>
      <c r="B909" s="5" t="n"/>
      <c r="C909" s="16" t="n"/>
      <c r="D909" s="5" t="n"/>
      <c r="E909" s="5" t="n"/>
      <c r="F909" s="6">
        <f>IF(B909&amp;""="","",IFERROR(INDEX('الفواتير'!$G$6:$G$1005,MATCH(B909&amp;"",'الفواتير'!$A$6:$A$1005,0))&amp;"","فاتورة غير موجودة"))</f>
        <v/>
      </c>
      <c r="G909" s="6">
        <f>IF(B909&amp;""="","",IFERROR(INDEX('الفواتير'!$H$6:$H$1005,MATCH(B909&amp;"",'الفواتير'!$A$6:$A$1005,0))&amp;"","فاتورة غير موجودة"))</f>
        <v/>
      </c>
    </row>
    <row r="910">
      <c r="A910" s="13" t="n"/>
      <c r="B910" s="5" t="n"/>
      <c r="C910" s="16" t="n"/>
      <c r="D910" s="5" t="n"/>
      <c r="E910" s="5" t="n"/>
      <c r="F910" s="6">
        <f>IF(B910&amp;""="","",IFERROR(INDEX('الفواتير'!$G$6:$G$1005,MATCH(B910&amp;"",'الفواتير'!$A$6:$A$1005,0))&amp;"","فاتورة غير موجودة"))</f>
        <v/>
      </c>
      <c r="G910" s="6">
        <f>IF(B910&amp;""="","",IFERROR(INDEX('الفواتير'!$H$6:$H$1005,MATCH(B910&amp;"",'الفواتير'!$A$6:$A$1005,0))&amp;"","فاتورة غير موجودة"))</f>
        <v/>
      </c>
    </row>
    <row r="911">
      <c r="A911" s="13" t="n"/>
      <c r="B911" s="5" t="n"/>
      <c r="C911" s="16" t="n"/>
      <c r="D911" s="5" t="n"/>
      <c r="E911" s="5" t="n"/>
      <c r="F911" s="6">
        <f>IF(B911&amp;""="","",IFERROR(INDEX('الفواتير'!$G$6:$G$1005,MATCH(B911&amp;"",'الفواتير'!$A$6:$A$1005,0))&amp;"","فاتورة غير موجودة"))</f>
        <v/>
      </c>
      <c r="G911" s="6">
        <f>IF(B911&amp;""="","",IFERROR(INDEX('الفواتير'!$H$6:$H$1005,MATCH(B911&amp;"",'الفواتير'!$A$6:$A$1005,0))&amp;"","فاتورة غير موجودة"))</f>
        <v/>
      </c>
    </row>
    <row r="912">
      <c r="A912" s="13" t="n"/>
      <c r="B912" s="5" t="n"/>
      <c r="C912" s="16" t="n"/>
      <c r="D912" s="5" t="n"/>
      <c r="E912" s="5" t="n"/>
      <c r="F912" s="6">
        <f>IF(B912&amp;""="","",IFERROR(INDEX('الفواتير'!$G$6:$G$1005,MATCH(B912&amp;"",'الفواتير'!$A$6:$A$1005,0))&amp;"","فاتورة غير موجودة"))</f>
        <v/>
      </c>
      <c r="G912" s="6">
        <f>IF(B912&amp;""="","",IFERROR(INDEX('الفواتير'!$H$6:$H$1005,MATCH(B912&amp;"",'الفواتير'!$A$6:$A$1005,0))&amp;"","فاتورة غير موجودة"))</f>
        <v/>
      </c>
    </row>
    <row r="913">
      <c r="A913" s="13" t="n"/>
      <c r="B913" s="5" t="n"/>
      <c r="C913" s="16" t="n"/>
      <c r="D913" s="5" t="n"/>
      <c r="E913" s="5" t="n"/>
      <c r="F913" s="6">
        <f>IF(B913&amp;""="","",IFERROR(INDEX('الفواتير'!$G$6:$G$1005,MATCH(B913&amp;"",'الفواتير'!$A$6:$A$1005,0))&amp;"","فاتورة غير موجودة"))</f>
        <v/>
      </c>
      <c r="G913" s="6">
        <f>IF(B913&amp;""="","",IFERROR(INDEX('الفواتير'!$H$6:$H$1005,MATCH(B913&amp;"",'الفواتير'!$A$6:$A$1005,0))&amp;"","فاتورة غير موجودة"))</f>
        <v/>
      </c>
    </row>
    <row r="914">
      <c r="A914" s="13" t="n"/>
      <c r="B914" s="5" t="n"/>
      <c r="C914" s="16" t="n"/>
      <c r="D914" s="5" t="n"/>
      <c r="E914" s="5" t="n"/>
      <c r="F914" s="6">
        <f>IF(B914&amp;""="","",IFERROR(INDEX('الفواتير'!$G$6:$G$1005,MATCH(B914&amp;"",'الفواتير'!$A$6:$A$1005,0))&amp;"","فاتورة غير موجودة"))</f>
        <v/>
      </c>
      <c r="G914" s="6">
        <f>IF(B914&amp;""="","",IFERROR(INDEX('الفواتير'!$H$6:$H$1005,MATCH(B914&amp;"",'الفواتير'!$A$6:$A$1005,0))&amp;"","فاتورة غير موجودة"))</f>
        <v/>
      </c>
    </row>
    <row r="915">
      <c r="A915" s="13" t="n"/>
      <c r="B915" s="5" t="n"/>
      <c r="C915" s="16" t="n"/>
      <c r="D915" s="5" t="n"/>
      <c r="E915" s="5" t="n"/>
      <c r="F915" s="6">
        <f>IF(B915&amp;""="","",IFERROR(INDEX('الفواتير'!$G$6:$G$1005,MATCH(B915&amp;"",'الفواتير'!$A$6:$A$1005,0))&amp;"","فاتورة غير موجودة"))</f>
        <v/>
      </c>
      <c r="G915" s="6">
        <f>IF(B915&amp;""="","",IFERROR(INDEX('الفواتير'!$H$6:$H$1005,MATCH(B915&amp;"",'الفواتير'!$A$6:$A$1005,0))&amp;"","فاتورة غير موجودة"))</f>
        <v/>
      </c>
    </row>
    <row r="916">
      <c r="A916" s="13" t="n"/>
      <c r="B916" s="5" t="n"/>
      <c r="C916" s="16" t="n"/>
      <c r="D916" s="5" t="n"/>
      <c r="E916" s="5" t="n"/>
      <c r="F916" s="6">
        <f>IF(B916&amp;""="","",IFERROR(INDEX('الفواتير'!$G$6:$G$1005,MATCH(B916&amp;"",'الفواتير'!$A$6:$A$1005,0))&amp;"","فاتورة غير موجودة"))</f>
        <v/>
      </c>
      <c r="G916" s="6">
        <f>IF(B916&amp;""="","",IFERROR(INDEX('الفواتير'!$H$6:$H$1005,MATCH(B916&amp;"",'الفواتير'!$A$6:$A$1005,0))&amp;"","فاتورة غير موجودة"))</f>
        <v/>
      </c>
    </row>
    <row r="917">
      <c r="A917" s="13" t="n"/>
      <c r="B917" s="5" t="n"/>
      <c r="C917" s="16" t="n"/>
      <c r="D917" s="5" t="n"/>
      <c r="E917" s="5" t="n"/>
      <c r="F917" s="6">
        <f>IF(B917&amp;""="","",IFERROR(INDEX('الفواتير'!$G$6:$G$1005,MATCH(B917&amp;"",'الفواتير'!$A$6:$A$1005,0))&amp;"","فاتورة غير موجودة"))</f>
        <v/>
      </c>
      <c r="G917" s="6">
        <f>IF(B917&amp;""="","",IFERROR(INDEX('الفواتير'!$H$6:$H$1005,MATCH(B917&amp;"",'الفواتير'!$A$6:$A$1005,0))&amp;"","فاتورة غير موجودة"))</f>
        <v/>
      </c>
    </row>
    <row r="918">
      <c r="A918" s="13" t="n"/>
      <c r="B918" s="5" t="n"/>
      <c r="C918" s="16" t="n"/>
      <c r="D918" s="5" t="n"/>
      <c r="E918" s="5" t="n"/>
      <c r="F918" s="6">
        <f>IF(B918&amp;""="","",IFERROR(INDEX('الفواتير'!$G$6:$G$1005,MATCH(B918&amp;"",'الفواتير'!$A$6:$A$1005,0))&amp;"","فاتورة غير موجودة"))</f>
        <v/>
      </c>
      <c r="G918" s="6">
        <f>IF(B918&amp;""="","",IFERROR(INDEX('الفواتير'!$H$6:$H$1005,MATCH(B918&amp;"",'الفواتير'!$A$6:$A$1005,0))&amp;"","فاتورة غير موجودة"))</f>
        <v/>
      </c>
    </row>
    <row r="919">
      <c r="A919" s="13" t="n"/>
      <c r="B919" s="5" t="n"/>
      <c r="C919" s="16" t="n"/>
      <c r="D919" s="5" t="n"/>
      <c r="E919" s="5" t="n"/>
      <c r="F919" s="6">
        <f>IF(B919&amp;""="","",IFERROR(INDEX('الفواتير'!$G$6:$G$1005,MATCH(B919&amp;"",'الفواتير'!$A$6:$A$1005,0))&amp;"","فاتورة غير موجودة"))</f>
        <v/>
      </c>
      <c r="G919" s="6">
        <f>IF(B919&amp;""="","",IFERROR(INDEX('الفواتير'!$H$6:$H$1005,MATCH(B919&amp;"",'الفواتير'!$A$6:$A$1005,0))&amp;"","فاتورة غير موجودة"))</f>
        <v/>
      </c>
    </row>
    <row r="920">
      <c r="A920" s="13" t="n"/>
      <c r="B920" s="5" t="n"/>
      <c r="C920" s="16" t="n"/>
      <c r="D920" s="5" t="n"/>
      <c r="E920" s="5" t="n"/>
      <c r="F920" s="6">
        <f>IF(B920&amp;""="","",IFERROR(INDEX('الفواتير'!$G$6:$G$1005,MATCH(B920&amp;"",'الفواتير'!$A$6:$A$1005,0))&amp;"","فاتورة غير موجودة"))</f>
        <v/>
      </c>
      <c r="G920" s="6">
        <f>IF(B920&amp;""="","",IFERROR(INDEX('الفواتير'!$H$6:$H$1005,MATCH(B920&amp;"",'الفواتير'!$A$6:$A$1005,0))&amp;"","فاتورة غير موجودة"))</f>
        <v/>
      </c>
    </row>
    <row r="921">
      <c r="A921" s="13" t="n"/>
      <c r="B921" s="5" t="n"/>
      <c r="C921" s="16" t="n"/>
      <c r="D921" s="5" t="n"/>
      <c r="E921" s="5" t="n"/>
      <c r="F921" s="6">
        <f>IF(B921&amp;""="","",IFERROR(INDEX('الفواتير'!$G$6:$G$1005,MATCH(B921&amp;"",'الفواتير'!$A$6:$A$1005,0))&amp;"","فاتورة غير موجودة"))</f>
        <v/>
      </c>
      <c r="G921" s="6">
        <f>IF(B921&amp;""="","",IFERROR(INDEX('الفواتير'!$H$6:$H$1005,MATCH(B921&amp;"",'الفواتير'!$A$6:$A$1005,0))&amp;"","فاتورة غير موجودة"))</f>
        <v/>
      </c>
    </row>
    <row r="922">
      <c r="A922" s="13" t="n"/>
      <c r="B922" s="5" t="n"/>
      <c r="C922" s="16" t="n"/>
      <c r="D922" s="5" t="n"/>
      <c r="E922" s="5" t="n"/>
      <c r="F922" s="6">
        <f>IF(B922&amp;""="","",IFERROR(INDEX('الفواتير'!$G$6:$G$1005,MATCH(B922&amp;"",'الفواتير'!$A$6:$A$1005,0))&amp;"","فاتورة غير موجودة"))</f>
        <v/>
      </c>
      <c r="G922" s="6">
        <f>IF(B922&amp;""="","",IFERROR(INDEX('الفواتير'!$H$6:$H$1005,MATCH(B922&amp;"",'الفواتير'!$A$6:$A$1005,0))&amp;"","فاتورة غير موجودة"))</f>
        <v/>
      </c>
    </row>
    <row r="923">
      <c r="A923" s="13" t="n"/>
      <c r="B923" s="5" t="n"/>
      <c r="C923" s="16" t="n"/>
      <c r="D923" s="5" t="n"/>
      <c r="E923" s="5" t="n"/>
      <c r="F923" s="6">
        <f>IF(B923&amp;""="","",IFERROR(INDEX('الفواتير'!$G$6:$G$1005,MATCH(B923&amp;"",'الفواتير'!$A$6:$A$1005,0))&amp;"","فاتورة غير موجودة"))</f>
        <v/>
      </c>
      <c r="G923" s="6">
        <f>IF(B923&amp;""="","",IFERROR(INDEX('الفواتير'!$H$6:$H$1005,MATCH(B923&amp;"",'الفواتير'!$A$6:$A$1005,0))&amp;"","فاتورة غير موجودة"))</f>
        <v/>
      </c>
    </row>
    <row r="924">
      <c r="A924" s="13" t="n"/>
      <c r="B924" s="5" t="n"/>
      <c r="C924" s="16" t="n"/>
      <c r="D924" s="5" t="n"/>
      <c r="E924" s="5" t="n"/>
      <c r="F924" s="6">
        <f>IF(B924&amp;""="","",IFERROR(INDEX('الفواتير'!$G$6:$G$1005,MATCH(B924&amp;"",'الفواتير'!$A$6:$A$1005,0))&amp;"","فاتورة غير موجودة"))</f>
        <v/>
      </c>
      <c r="G924" s="6">
        <f>IF(B924&amp;""="","",IFERROR(INDEX('الفواتير'!$H$6:$H$1005,MATCH(B924&amp;"",'الفواتير'!$A$6:$A$1005,0))&amp;"","فاتورة غير موجودة"))</f>
        <v/>
      </c>
    </row>
    <row r="925">
      <c r="A925" s="13" t="n"/>
      <c r="B925" s="5" t="n"/>
      <c r="C925" s="16" t="n"/>
      <c r="D925" s="5" t="n"/>
      <c r="E925" s="5" t="n"/>
      <c r="F925" s="6">
        <f>IF(B925&amp;""="","",IFERROR(INDEX('الفواتير'!$G$6:$G$1005,MATCH(B925&amp;"",'الفواتير'!$A$6:$A$1005,0))&amp;"","فاتورة غير موجودة"))</f>
        <v/>
      </c>
      <c r="G925" s="6">
        <f>IF(B925&amp;""="","",IFERROR(INDEX('الفواتير'!$H$6:$H$1005,MATCH(B925&amp;"",'الفواتير'!$A$6:$A$1005,0))&amp;"","فاتورة غير موجودة"))</f>
        <v/>
      </c>
    </row>
    <row r="926">
      <c r="A926" s="13" t="n"/>
      <c r="B926" s="5" t="n"/>
      <c r="C926" s="16" t="n"/>
      <c r="D926" s="5" t="n"/>
      <c r="E926" s="5" t="n"/>
      <c r="F926" s="6">
        <f>IF(B926&amp;""="","",IFERROR(INDEX('الفواتير'!$G$6:$G$1005,MATCH(B926&amp;"",'الفواتير'!$A$6:$A$1005,0))&amp;"","فاتورة غير موجودة"))</f>
        <v/>
      </c>
      <c r="G926" s="6">
        <f>IF(B926&amp;""="","",IFERROR(INDEX('الفواتير'!$H$6:$H$1005,MATCH(B926&amp;"",'الفواتير'!$A$6:$A$1005,0))&amp;"","فاتورة غير موجودة"))</f>
        <v/>
      </c>
    </row>
    <row r="927">
      <c r="A927" s="13" t="n"/>
      <c r="B927" s="5" t="n"/>
      <c r="C927" s="16" t="n"/>
      <c r="D927" s="5" t="n"/>
      <c r="E927" s="5" t="n"/>
      <c r="F927" s="6">
        <f>IF(B927&amp;""="","",IFERROR(INDEX('الفواتير'!$G$6:$G$1005,MATCH(B927&amp;"",'الفواتير'!$A$6:$A$1005,0))&amp;"","فاتورة غير موجودة"))</f>
        <v/>
      </c>
      <c r="G927" s="6">
        <f>IF(B927&amp;""="","",IFERROR(INDEX('الفواتير'!$H$6:$H$1005,MATCH(B927&amp;"",'الفواتير'!$A$6:$A$1005,0))&amp;"","فاتورة غير موجودة"))</f>
        <v/>
      </c>
    </row>
    <row r="928">
      <c r="A928" s="13" t="n"/>
      <c r="B928" s="5" t="n"/>
      <c r="C928" s="16" t="n"/>
      <c r="D928" s="5" t="n"/>
      <c r="E928" s="5" t="n"/>
      <c r="F928" s="6">
        <f>IF(B928&amp;""="","",IFERROR(INDEX('الفواتير'!$G$6:$G$1005,MATCH(B928&amp;"",'الفواتير'!$A$6:$A$1005,0))&amp;"","فاتورة غير موجودة"))</f>
        <v/>
      </c>
      <c r="G928" s="6">
        <f>IF(B928&amp;""="","",IFERROR(INDEX('الفواتير'!$H$6:$H$1005,MATCH(B928&amp;"",'الفواتير'!$A$6:$A$1005,0))&amp;"","فاتورة غير موجودة"))</f>
        <v/>
      </c>
    </row>
    <row r="929">
      <c r="A929" s="13" t="n"/>
      <c r="B929" s="5" t="n"/>
      <c r="C929" s="16" t="n"/>
      <c r="D929" s="5" t="n"/>
      <c r="E929" s="5" t="n"/>
      <c r="F929" s="6">
        <f>IF(B929&amp;""="","",IFERROR(INDEX('الفواتير'!$G$6:$G$1005,MATCH(B929&amp;"",'الفواتير'!$A$6:$A$1005,0))&amp;"","فاتورة غير موجودة"))</f>
        <v/>
      </c>
      <c r="G929" s="6">
        <f>IF(B929&amp;""="","",IFERROR(INDEX('الفواتير'!$H$6:$H$1005,MATCH(B929&amp;"",'الفواتير'!$A$6:$A$1005,0))&amp;"","فاتورة غير موجودة"))</f>
        <v/>
      </c>
    </row>
    <row r="930">
      <c r="A930" s="13" t="n"/>
      <c r="B930" s="5" t="n"/>
      <c r="C930" s="16" t="n"/>
      <c r="D930" s="5" t="n"/>
      <c r="E930" s="5" t="n"/>
      <c r="F930" s="6">
        <f>IF(B930&amp;""="","",IFERROR(INDEX('الفواتير'!$G$6:$G$1005,MATCH(B930&amp;"",'الفواتير'!$A$6:$A$1005,0))&amp;"","فاتورة غير موجودة"))</f>
        <v/>
      </c>
      <c r="G930" s="6">
        <f>IF(B930&amp;""="","",IFERROR(INDEX('الفواتير'!$H$6:$H$1005,MATCH(B930&amp;"",'الفواتير'!$A$6:$A$1005,0))&amp;"","فاتورة غير موجودة"))</f>
        <v/>
      </c>
    </row>
    <row r="931">
      <c r="A931" s="13" t="n"/>
      <c r="B931" s="5" t="n"/>
      <c r="C931" s="16" t="n"/>
      <c r="D931" s="5" t="n"/>
      <c r="E931" s="5" t="n"/>
      <c r="F931" s="6">
        <f>IF(B931&amp;""="","",IFERROR(INDEX('الفواتير'!$G$6:$G$1005,MATCH(B931&amp;"",'الفواتير'!$A$6:$A$1005,0))&amp;"","فاتورة غير موجودة"))</f>
        <v/>
      </c>
      <c r="G931" s="6">
        <f>IF(B931&amp;""="","",IFERROR(INDEX('الفواتير'!$H$6:$H$1005,MATCH(B931&amp;"",'الفواتير'!$A$6:$A$1005,0))&amp;"","فاتورة غير موجودة"))</f>
        <v/>
      </c>
    </row>
    <row r="932">
      <c r="A932" s="13" t="n"/>
      <c r="B932" s="5" t="n"/>
      <c r="C932" s="16" t="n"/>
      <c r="D932" s="5" t="n"/>
      <c r="E932" s="5" t="n"/>
      <c r="F932" s="6">
        <f>IF(B932&amp;""="","",IFERROR(INDEX('الفواتير'!$G$6:$G$1005,MATCH(B932&amp;"",'الفواتير'!$A$6:$A$1005,0))&amp;"","فاتورة غير موجودة"))</f>
        <v/>
      </c>
      <c r="G932" s="6">
        <f>IF(B932&amp;""="","",IFERROR(INDEX('الفواتير'!$H$6:$H$1005,MATCH(B932&amp;"",'الفواتير'!$A$6:$A$1005,0))&amp;"","فاتورة غير موجودة"))</f>
        <v/>
      </c>
    </row>
    <row r="933">
      <c r="A933" s="13" t="n"/>
      <c r="B933" s="5" t="n"/>
      <c r="C933" s="16" t="n"/>
      <c r="D933" s="5" t="n"/>
      <c r="E933" s="5" t="n"/>
      <c r="F933" s="6">
        <f>IF(B933&amp;""="","",IFERROR(INDEX('الفواتير'!$G$6:$G$1005,MATCH(B933&amp;"",'الفواتير'!$A$6:$A$1005,0))&amp;"","فاتورة غير موجودة"))</f>
        <v/>
      </c>
      <c r="G933" s="6">
        <f>IF(B933&amp;""="","",IFERROR(INDEX('الفواتير'!$H$6:$H$1005,MATCH(B933&amp;"",'الفواتير'!$A$6:$A$1005,0))&amp;"","فاتورة غير موجودة"))</f>
        <v/>
      </c>
    </row>
    <row r="934">
      <c r="A934" s="13" t="n"/>
      <c r="B934" s="5" t="n"/>
      <c r="C934" s="16" t="n"/>
      <c r="D934" s="5" t="n"/>
      <c r="E934" s="5" t="n"/>
      <c r="F934" s="6">
        <f>IF(B934&amp;""="","",IFERROR(INDEX('الفواتير'!$G$6:$G$1005,MATCH(B934&amp;"",'الفواتير'!$A$6:$A$1005,0))&amp;"","فاتورة غير موجودة"))</f>
        <v/>
      </c>
      <c r="G934" s="6">
        <f>IF(B934&amp;""="","",IFERROR(INDEX('الفواتير'!$H$6:$H$1005,MATCH(B934&amp;"",'الفواتير'!$A$6:$A$1005,0))&amp;"","فاتورة غير موجودة"))</f>
        <v/>
      </c>
    </row>
    <row r="935">
      <c r="A935" s="13" t="n"/>
      <c r="B935" s="5" t="n"/>
      <c r="C935" s="16" t="n"/>
      <c r="D935" s="5" t="n"/>
      <c r="E935" s="5" t="n"/>
      <c r="F935" s="6">
        <f>IF(B935&amp;""="","",IFERROR(INDEX('الفواتير'!$G$6:$G$1005,MATCH(B935&amp;"",'الفواتير'!$A$6:$A$1005,0))&amp;"","فاتورة غير موجودة"))</f>
        <v/>
      </c>
      <c r="G935" s="6">
        <f>IF(B935&amp;""="","",IFERROR(INDEX('الفواتير'!$H$6:$H$1005,MATCH(B935&amp;"",'الفواتير'!$A$6:$A$1005,0))&amp;"","فاتورة غير موجودة"))</f>
        <v/>
      </c>
    </row>
    <row r="936">
      <c r="A936" s="13" t="n"/>
      <c r="B936" s="5" t="n"/>
      <c r="C936" s="16" t="n"/>
      <c r="D936" s="5" t="n"/>
      <c r="E936" s="5" t="n"/>
      <c r="F936" s="6">
        <f>IF(B936&amp;""="","",IFERROR(INDEX('الفواتير'!$G$6:$G$1005,MATCH(B936&amp;"",'الفواتير'!$A$6:$A$1005,0))&amp;"","فاتورة غير موجودة"))</f>
        <v/>
      </c>
      <c r="G936" s="6">
        <f>IF(B936&amp;""="","",IFERROR(INDEX('الفواتير'!$H$6:$H$1005,MATCH(B936&amp;"",'الفواتير'!$A$6:$A$1005,0))&amp;"","فاتورة غير موجودة"))</f>
        <v/>
      </c>
    </row>
    <row r="937">
      <c r="A937" s="13" t="n"/>
      <c r="B937" s="5" t="n"/>
      <c r="C937" s="16" t="n"/>
      <c r="D937" s="5" t="n"/>
      <c r="E937" s="5" t="n"/>
      <c r="F937" s="6">
        <f>IF(B937&amp;""="","",IFERROR(INDEX('الفواتير'!$G$6:$G$1005,MATCH(B937&amp;"",'الفواتير'!$A$6:$A$1005,0))&amp;"","فاتورة غير موجودة"))</f>
        <v/>
      </c>
      <c r="G937" s="6">
        <f>IF(B937&amp;""="","",IFERROR(INDEX('الفواتير'!$H$6:$H$1005,MATCH(B937&amp;"",'الفواتير'!$A$6:$A$1005,0))&amp;"","فاتورة غير موجودة"))</f>
        <v/>
      </c>
    </row>
    <row r="938">
      <c r="A938" s="13" t="n"/>
      <c r="B938" s="5" t="n"/>
      <c r="C938" s="16" t="n"/>
      <c r="D938" s="5" t="n"/>
      <c r="E938" s="5" t="n"/>
      <c r="F938" s="6">
        <f>IF(B938&amp;""="","",IFERROR(INDEX('الفواتير'!$G$6:$G$1005,MATCH(B938&amp;"",'الفواتير'!$A$6:$A$1005,0))&amp;"","فاتورة غير موجودة"))</f>
        <v/>
      </c>
      <c r="G938" s="6">
        <f>IF(B938&amp;""="","",IFERROR(INDEX('الفواتير'!$H$6:$H$1005,MATCH(B938&amp;"",'الفواتير'!$A$6:$A$1005,0))&amp;"","فاتورة غير موجودة"))</f>
        <v/>
      </c>
    </row>
    <row r="939">
      <c r="A939" s="13" t="n"/>
      <c r="B939" s="5" t="n"/>
      <c r="C939" s="16" t="n"/>
      <c r="D939" s="5" t="n"/>
      <c r="E939" s="5" t="n"/>
      <c r="F939" s="6">
        <f>IF(B939&amp;""="","",IFERROR(INDEX('الفواتير'!$G$6:$G$1005,MATCH(B939&amp;"",'الفواتير'!$A$6:$A$1005,0))&amp;"","فاتورة غير موجودة"))</f>
        <v/>
      </c>
      <c r="G939" s="6">
        <f>IF(B939&amp;""="","",IFERROR(INDEX('الفواتير'!$H$6:$H$1005,MATCH(B939&amp;"",'الفواتير'!$A$6:$A$1005,0))&amp;"","فاتورة غير موجودة"))</f>
        <v/>
      </c>
    </row>
    <row r="940">
      <c r="A940" s="13" t="n"/>
      <c r="B940" s="5" t="n"/>
      <c r="C940" s="16" t="n"/>
      <c r="D940" s="5" t="n"/>
      <c r="E940" s="5" t="n"/>
      <c r="F940" s="6">
        <f>IF(B940&amp;""="","",IFERROR(INDEX('الفواتير'!$G$6:$G$1005,MATCH(B940&amp;"",'الفواتير'!$A$6:$A$1005,0))&amp;"","فاتورة غير موجودة"))</f>
        <v/>
      </c>
      <c r="G940" s="6">
        <f>IF(B940&amp;""="","",IFERROR(INDEX('الفواتير'!$H$6:$H$1005,MATCH(B940&amp;"",'الفواتير'!$A$6:$A$1005,0))&amp;"","فاتورة غير موجودة"))</f>
        <v/>
      </c>
    </row>
    <row r="941">
      <c r="A941" s="13" t="n"/>
      <c r="B941" s="5" t="n"/>
      <c r="C941" s="16" t="n"/>
      <c r="D941" s="5" t="n"/>
      <c r="E941" s="5" t="n"/>
      <c r="F941" s="6">
        <f>IF(B941&amp;""="","",IFERROR(INDEX('الفواتير'!$G$6:$G$1005,MATCH(B941&amp;"",'الفواتير'!$A$6:$A$1005,0))&amp;"","فاتورة غير موجودة"))</f>
        <v/>
      </c>
      <c r="G941" s="6">
        <f>IF(B941&amp;""="","",IFERROR(INDEX('الفواتير'!$H$6:$H$1005,MATCH(B941&amp;"",'الفواتير'!$A$6:$A$1005,0))&amp;"","فاتورة غير موجودة"))</f>
        <v/>
      </c>
    </row>
    <row r="942">
      <c r="A942" s="13" t="n"/>
      <c r="B942" s="5" t="n"/>
      <c r="C942" s="16" t="n"/>
      <c r="D942" s="5" t="n"/>
      <c r="E942" s="5" t="n"/>
      <c r="F942" s="6">
        <f>IF(B942&amp;""="","",IFERROR(INDEX('الفواتير'!$G$6:$G$1005,MATCH(B942&amp;"",'الفواتير'!$A$6:$A$1005,0))&amp;"","فاتورة غير موجودة"))</f>
        <v/>
      </c>
      <c r="G942" s="6">
        <f>IF(B942&amp;""="","",IFERROR(INDEX('الفواتير'!$H$6:$H$1005,MATCH(B942&amp;"",'الفواتير'!$A$6:$A$1005,0))&amp;"","فاتورة غير موجودة"))</f>
        <v/>
      </c>
    </row>
    <row r="943">
      <c r="A943" s="13" t="n"/>
      <c r="B943" s="5" t="n"/>
      <c r="C943" s="16" t="n"/>
      <c r="D943" s="5" t="n"/>
      <c r="E943" s="5" t="n"/>
      <c r="F943" s="6">
        <f>IF(B943&amp;""="","",IFERROR(INDEX('الفواتير'!$G$6:$G$1005,MATCH(B943&amp;"",'الفواتير'!$A$6:$A$1005,0))&amp;"","فاتورة غير موجودة"))</f>
        <v/>
      </c>
      <c r="G943" s="6">
        <f>IF(B943&amp;""="","",IFERROR(INDEX('الفواتير'!$H$6:$H$1005,MATCH(B943&amp;"",'الفواتير'!$A$6:$A$1005,0))&amp;"","فاتورة غير موجودة"))</f>
        <v/>
      </c>
    </row>
    <row r="944">
      <c r="A944" s="13" t="n"/>
      <c r="B944" s="5" t="n"/>
      <c r="C944" s="16" t="n"/>
      <c r="D944" s="5" t="n"/>
      <c r="E944" s="5" t="n"/>
      <c r="F944" s="6">
        <f>IF(B944&amp;""="","",IFERROR(INDEX('الفواتير'!$G$6:$G$1005,MATCH(B944&amp;"",'الفواتير'!$A$6:$A$1005,0))&amp;"","فاتورة غير موجودة"))</f>
        <v/>
      </c>
      <c r="G944" s="6">
        <f>IF(B944&amp;""="","",IFERROR(INDEX('الفواتير'!$H$6:$H$1005,MATCH(B944&amp;"",'الفواتير'!$A$6:$A$1005,0))&amp;"","فاتورة غير موجودة"))</f>
        <v/>
      </c>
    </row>
    <row r="945">
      <c r="A945" s="13" t="n"/>
      <c r="B945" s="5" t="n"/>
      <c r="C945" s="16" t="n"/>
      <c r="D945" s="5" t="n"/>
      <c r="E945" s="5" t="n"/>
      <c r="F945" s="6">
        <f>IF(B945&amp;""="","",IFERROR(INDEX('الفواتير'!$G$6:$G$1005,MATCH(B945&amp;"",'الفواتير'!$A$6:$A$1005,0))&amp;"","فاتورة غير موجودة"))</f>
        <v/>
      </c>
      <c r="G945" s="6">
        <f>IF(B945&amp;""="","",IFERROR(INDEX('الفواتير'!$H$6:$H$1005,MATCH(B945&amp;"",'الفواتير'!$A$6:$A$1005,0))&amp;"","فاتورة غير موجودة"))</f>
        <v/>
      </c>
    </row>
    <row r="946">
      <c r="A946" s="13" t="n"/>
      <c r="B946" s="5" t="n"/>
      <c r="C946" s="16" t="n"/>
      <c r="D946" s="5" t="n"/>
      <c r="E946" s="5" t="n"/>
      <c r="F946" s="6">
        <f>IF(B946&amp;""="","",IFERROR(INDEX('الفواتير'!$G$6:$G$1005,MATCH(B946&amp;"",'الفواتير'!$A$6:$A$1005,0))&amp;"","فاتورة غير موجودة"))</f>
        <v/>
      </c>
      <c r="G946" s="6">
        <f>IF(B946&amp;""="","",IFERROR(INDEX('الفواتير'!$H$6:$H$1005,MATCH(B946&amp;"",'الفواتير'!$A$6:$A$1005,0))&amp;"","فاتورة غير موجودة"))</f>
        <v/>
      </c>
    </row>
    <row r="947">
      <c r="A947" s="13" t="n"/>
      <c r="B947" s="5" t="n"/>
      <c r="C947" s="16" t="n"/>
      <c r="D947" s="5" t="n"/>
      <c r="E947" s="5" t="n"/>
      <c r="F947" s="6">
        <f>IF(B947&amp;""="","",IFERROR(INDEX('الفواتير'!$G$6:$G$1005,MATCH(B947&amp;"",'الفواتير'!$A$6:$A$1005,0))&amp;"","فاتورة غير موجودة"))</f>
        <v/>
      </c>
      <c r="G947" s="6">
        <f>IF(B947&amp;""="","",IFERROR(INDEX('الفواتير'!$H$6:$H$1005,MATCH(B947&amp;"",'الفواتير'!$A$6:$A$1005,0))&amp;"","فاتورة غير موجودة"))</f>
        <v/>
      </c>
    </row>
    <row r="948">
      <c r="A948" s="13" t="n"/>
      <c r="B948" s="5" t="n"/>
      <c r="C948" s="16" t="n"/>
      <c r="D948" s="5" t="n"/>
      <c r="E948" s="5" t="n"/>
      <c r="F948" s="6">
        <f>IF(B948&amp;""="","",IFERROR(INDEX('الفواتير'!$G$6:$G$1005,MATCH(B948&amp;"",'الفواتير'!$A$6:$A$1005,0))&amp;"","فاتورة غير موجودة"))</f>
        <v/>
      </c>
      <c r="G948" s="6">
        <f>IF(B948&amp;""="","",IFERROR(INDEX('الفواتير'!$H$6:$H$1005,MATCH(B948&amp;"",'الفواتير'!$A$6:$A$1005,0))&amp;"","فاتورة غير موجودة"))</f>
        <v/>
      </c>
    </row>
    <row r="949">
      <c r="A949" s="13" t="n"/>
      <c r="B949" s="5" t="n"/>
      <c r="C949" s="16" t="n"/>
      <c r="D949" s="5" t="n"/>
      <c r="E949" s="5" t="n"/>
      <c r="F949" s="6">
        <f>IF(B949&amp;""="","",IFERROR(INDEX('الفواتير'!$G$6:$G$1005,MATCH(B949&amp;"",'الفواتير'!$A$6:$A$1005,0))&amp;"","فاتورة غير موجودة"))</f>
        <v/>
      </c>
      <c r="G949" s="6">
        <f>IF(B949&amp;""="","",IFERROR(INDEX('الفواتير'!$H$6:$H$1005,MATCH(B949&amp;"",'الفواتير'!$A$6:$A$1005,0))&amp;"","فاتورة غير موجودة"))</f>
        <v/>
      </c>
    </row>
    <row r="950">
      <c r="A950" s="13" t="n"/>
      <c r="B950" s="5" t="n"/>
      <c r="C950" s="16" t="n"/>
      <c r="D950" s="5" t="n"/>
      <c r="E950" s="5" t="n"/>
      <c r="F950" s="6">
        <f>IF(B950&amp;""="","",IFERROR(INDEX('الفواتير'!$G$6:$G$1005,MATCH(B950&amp;"",'الفواتير'!$A$6:$A$1005,0))&amp;"","فاتورة غير موجودة"))</f>
        <v/>
      </c>
      <c r="G950" s="6">
        <f>IF(B950&amp;""="","",IFERROR(INDEX('الفواتير'!$H$6:$H$1005,MATCH(B950&amp;"",'الفواتير'!$A$6:$A$1005,0))&amp;"","فاتورة غير موجودة"))</f>
        <v/>
      </c>
    </row>
    <row r="951">
      <c r="A951" s="13" t="n"/>
      <c r="B951" s="5" t="n"/>
      <c r="C951" s="16" t="n"/>
      <c r="D951" s="5" t="n"/>
      <c r="E951" s="5" t="n"/>
      <c r="F951" s="6">
        <f>IF(B951&amp;""="","",IFERROR(INDEX('الفواتير'!$G$6:$G$1005,MATCH(B951&amp;"",'الفواتير'!$A$6:$A$1005,0))&amp;"","فاتورة غير موجودة"))</f>
        <v/>
      </c>
      <c r="G951" s="6">
        <f>IF(B951&amp;""="","",IFERROR(INDEX('الفواتير'!$H$6:$H$1005,MATCH(B951&amp;"",'الفواتير'!$A$6:$A$1005,0))&amp;"","فاتورة غير موجودة"))</f>
        <v/>
      </c>
    </row>
    <row r="952">
      <c r="A952" s="13" t="n"/>
      <c r="B952" s="5" t="n"/>
      <c r="C952" s="16" t="n"/>
      <c r="D952" s="5" t="n"/>
      <c r="E952" s="5" t="n"/>
      <c r="F952" s="6">
        <f>IF(B952&amp;""="","",IFERROR(INDEX('الفواتير'!$G$6:$G$1005,MATCH(B952&amp;"",'الفواتير'!$A$6:$A$1005,0))&amp;"","فاتورة غير موجودة"))</f>
        <v/>
      </c>
      <c r="G952" s="6">
        <f>IF(B952&amp;""="","",IFERROR(INDEX('الفواتير'!$H$6:$H$1005,MATCH(B952&amp;"",'الفواتير'!$A$6:$A$1005,0))&amp;"","فاتورة غير موجودة"))</f>
        <v/>
      </c>
    </row>
    <row r="953">
      <c r="A953" s="13" t="n"/>
      <c r="B953" s="5" t="n"/>
      <c r="C953" s="16" t="n"/>
      <c r="D953" s="5" t="n"/>
      <c r="E953" s="5" t="n"/>
      <c r="F953" s="6">
        <f>IF(B953&amp;""="","",IFERROR(INDEX('الفواتير'!$G$6:$G$1005,MATCH(B953&amp;"",'الفواتير'!$A$6:$A$1005,0))&amp;"","فاتورة غير موجودة"))</f>
        <v/>
      </c>
      <c r="G953" s="6">
        <f>IF(B953&amp;""="","",IFERROR(INDEX('الفواتير'!$H$6:$H$1005,MATCH(B953&amp;"",'الفواتير'!$A$6:$A$1005,0))&amp;"","فاتورة غير موجودة"))</f>
        <v/>
      </c>
    </row>
    <row r="954">
      <c r="A954" s="13" t="n"/>
      <c r="B954" s="5" t="n"/>
      <c r="C954" s="16" t="n"/>
      <c r="D954" s="5" t="n"/>
      <c r="E954" s="5" t="n"/>
      <c r="F954" s="6">
        <f>IF(B954&amp;""="","",IFERROR(INDEX('الفواتير'!$G$6:$G$1005,MATCH(B954&amp;"",'الفواتير'!$A$6:$A$1005,0))&amp;"","فاتورة غير موجودة"))</f>
        <v/>
      </c>
      <c r="G954" s="6">
        <f>IF(B954&amp;""="","",IFERROR(INDEX('الفواتير'!$H$6:$H$1005,MATCH(B954&amp;"",'الفواتير'!$A$6:$A$1005,0))&amp;"","فاتورة غير موجودة"))</f>
        <v/>
      </c>
    </row>
    <row r="955">
      <c r="A955" s="13" t="n"/>
      <c r="B955" s="5" t="n"/>
      <c r="C955" s="16" t="n"/>
      <c r="D955" s="5" t="n"/>
      <c r="E955" s="5" t="n"/>
      <c r="F955" s="6">
        <f>IF(B955&amp;""="","",IFERROR(INDEX('الفواتير'!$G$6:$G$1005,MATCH(B955&amp;"",'الفواتير'!$A$6:$A$1005,0))&amp;"","فاتورة غير موجودة"))</f>
        <v/>
      </c>
      <c r="G955" s="6">
        <f>IF(B955&amp;""="","",IFERROR(INDEX('الفواتير'!$H$6:$H$1005,MATCH(B955&amp;"",'الفواتير'!$A$6:$A$1005,0))&amp;"","فاتورة غير موجودة"))</f>
        <v/>
      </c>
    </row>
    <row r="956">
      <c r="A956" s="13" t="n"/>
      <c r="B956" s="5" t="n"/>
      <c r="C956" s="16" t="n"/>
      <c r="D956" s="5" t="n"/>
      <c r="E956" s="5" t="n"/>
      <c r="F956" s="6">
        <f>IF(B956&amp;""="","",IFERROR(INDEX('الفواتير'!$G$6:$G$1005,MATCH(B956&amp;"",'الفواتير'!$A$6:$A$1005,0))&amp;"","فاتورة غير موجودة"))</f>
        <v/>
      </c>
      <c r="G956" s="6">
        <f>IF(B956&amp;""="","",IFERROR(INDEX('الفواتير'!$H$6:$H$1005,MATCH(B956&amp;"",'الفواتير'!$A$6:$A$1005,0))&amp;"","فاتورة غير موجودة"))</f>
        <v/>
      </c>
    </row>
    <row r="957">
      <c r="A957" s="13" t="n"/>
      <c r="B957" s="5" t="n"/>
      <c r="C957" s="16" t="n"/>
      <c r="D957" s="5" t="n"/>
      <c r="E957" s="5" t="n"/>
      <c r="F957" s="6">
        <f>IF(B957&amp;""="","",IFERROR(INDEX('الفواتير'!$G$6:$G$1005,MATCH(B957&amp;"",'الفواتير'!$A$6:$A$1005,0))&amp;"","فاتورة غير موجودة"))</f>
        <v/>
      </c>
      <c r="G957" s="6">
        <f>IF(B957&amp;""="","",IFERROR(INDEX('الفواتير'!$H$6:$H$1005,MATCH(B957&amp;"",'الفواتير'!$A$6:$A$1005,0))&amp;"","فاتورة غير موجودة"))</f>
        <v/>
      </c>
    </row>
    <row r="958">
      <c r="A958" s="13" t="n"/>
      <c r="B958" s="5" t="n"/>
      <c r="C958" s="16" t="n"/>
      <c r="D958" s="5" t="n"/>
      <c r="E958" s="5" t="n"/>
      <c r="F958" s="6">
        <f>IF(B958&amp;""="","",IFERROR(INDEX('الفواتير'!$G$6:$G$1005,MATCH(B958&amp;"",'الفواتير'!$A$6:$A$1005,0))&amp;"","فاتورة غير موجودة"))</f>
        <v/>
      </c>
      <c r="G958" s="6">
        <f>IF(B958&amp;""="","",IFERROR(INDEX('الفواتير'!$H$6:$H$1005,MATCH(B958&amp;"",'الفواتير'!$A$6:$A$1005,0))&amp;"","فاتورة غير موجودة"))</f>
        <v/>
      </c>
    </row>
    <row r="959">
      <c r="A959" s="13" t="n"/>
      <c r="B959" s="5" t="n"/>
      <c r="C959" s="16" t="n"/>
      <c r="D959" s="5" t="n"/>
      <c r="E959" s="5" t="n"/>
      <c r="F959" s="6">
        <f>IF(B959&amp;""="","",IFERROR(INDEX('الفواتير'!$G$6:$G$1005,MATCH(B959&amp;"",'الفواتير'!$A$6:$A$1005,0))&amp;"","فاتورة غير موجودة"))</f>
        <v/>
      </c>
      <c r="G959" s="6">
        <f>IF(B959&amp;""="","",IFERROR(INDEX('الفواتير'!$H$6:$H$1005,MATCH(B959&amp;"",'الفواتير'!$A$6:$A$1005,0))&amp;"","فاتورة غير موجودة"))</f>
        <v/>
      </c>
    </row>
    <row r="960">
      <c r="A960" s="13" t="n"/>
      <c r="B960" s="5" t="n"/>
      <c r="C960" s="16" t="n"/>
      <c r="D960" s="5" t="n"/>
      <c r="E960" s="5" t="n"/>
      <c r="F960" s="6">
        <f>IF(B960&amp;""="","",IFERROR(INDEX('الفواتير'!$G$6:$G$1005,MATCH(B960&amp;"",'الفواتير'!$A$6:$A$1005,0))&amp;"","فاتورة غير موجودة"))</f>
        <v/>
      </c>
      <c r="G960" s="6">
        <f>IF(B960&amp;""="","",IFERROR(INDEX('الفواتير'!$H$6:$H$1005,MATCH(B960&amp;"",'الفواتير'!$A$6:$A$1005,0))&amp;"","فاتورة غير موجودة"))</f>
        <v/>
      </c>
    </row>
    <row r="961">
      <c r="A961" s="13" t="n"/>
      <c r="B961" s="5" t="n"/>
      <c r="C961" s="16" t="n"/>
      <c r="D961" s="5" t="n"/>
      <c r="E961" s="5" t="n"/>
      <c r="F961" s="6">
        <f>IF(B961&amp;""="","",IFERROR(INDEX('الفواتير'!$G$6:$G$1005,MATCH(B961&amp;"",'الفواتير'!$A$6:$A$1005,0))&amp;"","فاتورة غير موجودة"))</f>
        <v/>
      </c>
      <c r="G961" s="6">
        <f>IF(B961&amp;""="","",IFERROR(INDEX('الفواتير'!$H$6:$H$1005,MATCH(B961&amp;"",'الفواتير'!$A$6:$A$1005,0))&amp;"","فاتورة غير موجودة"))</f>
        <v/>
      </c>
    </row>
    <row r="962">
      <c r="A962" s="13" t="n"/>
      <c r="B962" s="5" t="n"/>
      <c r="C962" s="16" t="n"/>
      <c r="D962" s="5" t="n"/>
      <c r="E962" s="5" t="n"/>
      <c r="F962" s="6">
        <f>IF(B962&amp;""="","",IFERROR(INDEX('الفواتير'!$G$6:$G$1005,MATCH(B962&amp;"",'الفواتير'!$A$6:$A$1005,0))&amp;"","فاتورة غير موجودة"))</f>
        <v/>
      </c>
      <c r="G962" s="6">
        <f>IF(B962&amp;""="","",IFERROR(INDEX('الفواتير'!$H$6:$H$1005,MATCH(B962&amp;"",'الفواتير'!$A$6:$A$1005,0))&amp;"","فاتورة غير موجودة"))</f>
        <v/>
      </c>
    </row>
    <row r="963">
      <c r="A963" s="13" t="n"/>
      <c r="B963" s="5" t="n"/>
      <c r="C963" s="16" t="n"/>
      <c r="D963" s="5" t="n"/>
      <c r="E963" s="5" t="n"/>
      <c r="F963" s="6">
        <f>IF(B963&amp;""="","",IFERROR(INDEX('الفواتير'!$G$6:$G$1005,MATCH(B963&amp;"",'الفواتير'!$A$6:$A$1005,0))&amp;"","فاتورة غير موجودة"))</f>
        <v/>
      </c>
      <c r="G963" s="6">
        <f>IF(B963&amp;""="","",IFERROR(INDEX('الفواتير'!$H$6:$H$1005,MATCH(B963&amp;"",'الفواتير'!$A$6:$A$1005,0))&amp;"","فاتورة غير موجودة"))</f>
        <v/>
      </c>
    </row>
    <row r="964">
      <c r="A964" s="13" t="n"/>
      <c r="B964" s="5" t="n"/>
      <c r="C964" s="16" t="n"/>
      <c r="D964" s="5" t="n"/>
      <c r="E964" s="5" t="n"/>
      <c r="F964" s="6">
        <f>IF(B964&amp;""="","",IFERROR(INDEX('الفواتير'!$G$6:$G$1005,MATCH(B964&amp;"",'الفواتير'!$A$6:$A$1005,0))&amp;"","فاتورة غير موجودة"))</f>
        <v/>
      </c>
      <c r="G964" s="6">
        <f>IF(B964&amp;""="","",IFERROR(INDEX('الفواتير'!$H$6:$H$1005,MATCH(B964&amp;"",'الفواتير'!$A$6:$A$1005,0))&amp;"","فاتورة غير موجودة"))</f>
        <v/>
      </c>
    </row>
    <row r="965">
      <c r="A965" s="13" t="n"/>
      <c r="B965" s="5" t="n"/>
      <c r="C965" s="16" t="n"/>
      <c r="D965" s="5" t="n"/>
      <c r="E965" s="5" t="n"/>
      <c r="F965" s="6">
        <f>IF(B965&amp;""="","",IFERROR(INDEX('الفواتير'!$G$6:$G$1005,MATCH(B965&amp;"",'الفواتير'!$A$6:$A$1005,0))&amp;"","فاتورة غير موجودة"))</f>
        <v/>
      </c>
      <c r="G965" s="6">
        <f>IF(B965&amp;""="","",IFERROR(INDEX('الفواتير'!$H$6:$H$1005,MATCH(B965&amp;"",'الفواتير'!$A$6:$A$1005,0))&amp;"","فاتورة غير موجودة"))</f>
        <v/>
      </c>
    </row>
    <row r="966">
      <c r="A966" s="13" t="n"/>
      <c r="B966" s="5" t="n"/>
      <c r="C966" s="16" t="n"/>
      <c r="D966" s="5" t="n"/>
      <c r="E966" s="5" t="n"/>
      <c r="F966" s="6">
        <f>IF(B966&amp;""="","",IFERROR(INDEX('الفواتير'!$G$6:$G$1005,MATCH(B966&amp;"",'الفواتير'!$A$6:$A$1005,0))&amp;"","فاتورة غير موجودة"))</f>
        <v/>
      </c>
      <c r="G966" s="6">
        <f>IF(B966&amp;""="","",IFERROR(INDEX('الفواتير'!$H$6:$H$1005,MATCH(B966&amp;"",'الفواتير'!$A$6:$A$1005,0))&amp;"","فاتورة غير موجودة"))</f>
        <v/>
      </c>
    </row>
    <row r="967">
      <c r="A967" s="13" t="n"/>
      <c r="B967" s="5" t="n"/>
      <c r="C967" s="16" t="n"/>
      <c r="D967" s="5" t="n"/>
      <c r="E967" s="5" t="n"/>
      <c r="F967" s="6">
        <f>IF(B967&amp;""="","",IFERROR(INDEX('الفواتير'!$G$6:$G$1005,MATCH(B967&amp;"",'الفواتير'!$A$6:$A$1005,0))&amp;"","فاتورة غير موجودة"))</f>
        <v/>
      </c>
      <c r="G967" s="6">
        <f>IF(B967&amp;""="","",IFERROR(INDEX('الفواتير'!$H$6:$H$1005,MATCH(B967&amp;"",'الفواتير'!$A$6:$A$1005,0))&amp;"","فاتورة غير موجودة"))</f>
        <v/>
      </c>
    </row>
    <row r="968">
      <c r="A968" s="13" t="n"/>
      <c r="B968" s="5" t="n"/>
      <c r="C968" s="16" t="n"/>
      <c r="D968" s="5" t="n"/>
      <c r="E968" s="5" t="n"/>
      <c r="F968" s="6">
        <f>IF(B968&amp;""="","",IFERROR(INDEX('الفواتير'!$G$6:$G$1005,MATCH(B968&amp;"",'الفواتير'!$A$6:$A$1005,0))&amp;"","فاتورة غير موجودة"))</f>
        <v/>
      </c>
      <c r="G968" s="6">
        <f>IF(B968&amp;""="","",IFERROR(INDEX('الفواتير'!$H$6:$H$1005,MATCH(B968&amp;"",'الفواتير'!$A$6:$A$1005,0))&amp;"","فاتورة غير موجودة"))</f>
        <v/>
      </c>
    </row>
    <row r="969">
      <c r="A969" s="13" t="n"/>
      <c r="B969" s="5" t="n"/>
      <c r="C969" s="16" t="n"/>
      <c r="D969" s="5" t="n"/>
      <c r="E969" s="5" t="n"/>
      <c r="F969" s="6">
        <f>IF(B969&amp;""="","",IFERROR(INDEX('الفواتير'!$G$6:$G$1005,MATCH(B969&amp;"",'الفواتير'!$A$6:$A$1005,0))&amp;"","فاتورة غير موجودة"))</f>
        <v/>
      </c>
      <c r="G969" s="6">
        <f>IF(B969&amp;""="","",IFERROR(INDEX('الفواتير'!$H$6:$H$1005,MATCH(B969&amp;"",'الفواتير'!$A$6:$A$1005,0))&amp;"","فاتورة غير موجودة"))</f>
        <v/>
      </c>
    </row>
    <row r="970">
      <c r="A970" s="13" t="n"/>
      <c r="B970" s="5" t="n"/>
      <c r="C970" s="16" t="n"/>
      <c r="D970" s="5" t="n"/>
      <c r="E970" s="5" t="n"/>
      <c r="F970" s="6">
        <f>IF(B970&amp;""="","",IFERROR(INDEX('الفواتير'!$G$6:$G$1005,MATCH(B970&amp;"",'الفواتير'!$A$6:$A$1005,0))&amp;"","فاتورة غير موجودة"))</f>
        <v/>
      </c>
      <c r="G970" s="6">
        <f>IF(B970&amp;""="","",IFERROR(INDEX('الفواتير'!$H$6:$H$1005,MATCH(B970&amp;"",'الفواتير'!$A$6:$A$1005,0))&amp;"","فاتورة غير موجودة"))</f>
        <v/>
      </c>
    </row>
    <row r="971">
      <c r="A971" s="13" t="n"/>
      <c r="B971" s="5" t="n"/>
      <c r="C971" s="16" t="n"/>
      <c r="D971" s="5" t="n"/>
      <c r="E971" s="5" t="n"/>
      <c r="F971" s="6">
        <f>IF(B971&amp;""="","",IFERROR(INDEX('الفواتير'!$G$6:$G$1005,MATCH(B971&amp;"",'الفواتير'!$A$6:$A$1005,0))&amp;"","فاتورة غير موجودة"))</f>
        <v/>
      </c>
      <c r="G971" s="6">
        <f>IF(B971&amp;""="","",IFERROR(INDEX('الفواتير'!$H$6:$H$1005,MATCH(B971&amp;"",'الفواتير'!$A$6:$A$1005,0))&amp;"","فاتورة غير موجودة"))</f>
        <v/>
      </c>
    </row>
    <row r="972">
      <c r="A972" s="13" t="n"/>
      <c r="B972" s="5" t="n"/>
      <c r="C972" s="16" t="n"/>
      <c r="D972" s="5" t="n"/>
      <c r="E972" s="5" t="n"/>
      <c r="F972" s="6">
        <f>IF(B972&amp;""="","",IFERROR(INDEX('الفواتير'!$G$6:$G$1005,MATCH(B972&amp;"",'الفواتير'!$A$6:$A$1005,0))&amp;"","فاتورة غير موجودة"))</f>
        <v/>
      </c>
      <c r="G972" s="6">
        <f>IF(B972&amp;""="","",IFERROR(INDEX('الفواتير'!$H$6:$H$1005,MATCH(B972&amp;"",'الفواتير'!$A$6:$A$1005,0))&amp;"","فاتورة غير موجودة"))</f>
        <v/>
      </c>
    </row>
    <row r="973">
      <c r="A973" s="13" t="n"/>
      <c r="B973" s="5" t="n"/>
      <c r="C973" s="16" t="n"/>
      <c r="D973" s="5" t="n"/>
      <c r="E973" s="5" t="n"/>
      <c r="F973" s="6">
        <f>IF(B973&amp;""="","",IFERROR(INDEX('الفواتير'!$G$6:$G$1005,MATCH(B973&amp;"",'الفواتير'!$A$6:$A$1005,0))&amp;"","فاتورة غير موجودة"))</f>
        <v/>
      </c>
      <c r="G973" s="6">
        <f>IF(B973&amp;""="","",IFERROR(INDEX('الفواتير'!$H$6:$H$1005,MATCH(B973&amp;"",'الفواتير'!$A$6:$A$1005,0))&amp;"","فاتورة غير موجودة"))</f>
        <v/>
      </c>
    </row>
    <row r="974">
      <c r="A974" s="13" t="n"/>
      <c r="B974" s="5" t="n"/>
      <c r="C974" s="16" t="n"/>
      <c r="D974" s="5" t="n"/>
      <c r="E974" s="5" t="n"/>
      <c r="F974" s="6">
        <f>IF(B974&amp;""="","",IFERROR(INDEX('الفواتير'!$G$6:$G$1005,MATCH(B974&amp;"",'الفواتير'!$A$6:$A$1005,0))&amp;"","فاتورة غير موجودة"))</f>
        <v/>
      </c>
      <c r="G974" s="6">
        <f>IF(B974&amp;""="","",IFERROR(INDEX('الفواتير'!$H$6:$H$1005,MATCH(B974&amp;"",'الفواتير'!$A$6:$A$1005,0))&amp;"","فاتورة غير موجودة"))</f>
        <v/>
      </c>
    </row>
    <row r="975">
      <c r="A975" s="13" t="n"/>
      <c r="B975" s="5" t="n"/>
      <c r="C975" s="16" t="n"/>
      <c r="D975" s="5" t="n"/>
      <c r="E975" s="5" t="n"/>
      <c r="F975" s="6">
        <f>IF(B975&amp;""="","",IFERROR(INDEX('الفواتير'!$G$6:$G$1005,MATCH(B975&amp;"",'الفواتير'!$A$6:$A$1005,0))&amp;"","فاتورة غير موجودة"))</f>
        <v/>
      </c>
      <c r="G975" s="6">
        <f>IF(B975&amp;""="","",IFERROR(INDEX('الفواتير'!$H$6:$H$1005,MATCH(B975&amp;"",'الفواتير'!$A$6:$A$1005,0))&amp;"","فاتورة غير موجودة"))</f>
        <v/>
      </c>
    </row>
    <row r="976">
      <c r="A976" s="13" t="n"/>
      <c r="B976" s="5" t="n"/>
      <c r="C976" s="16" t="n"/>
      <c r="D976" s="5" t="n"/>
      <c r="E976" s="5" t="n"/>
      <c r="F976" s="6">
        <f>IF(B976&amp;""="","",IFERROR(INDEX('الفواتير'!$G$6:$G$1005,MATCH(B976&amp;"",'الفواتير'!$A$6:$A$1005,0))&amp;"","فاتورة غير موجودة"))</f>
        <v/>
      </c>
      <c r="G976" s="6">
        <f>IF(B976&amp;""="","",IFERROR(INDEX('الفواتير'!$H$6:$H$1005,MATCH(B976&amp;"",'الفواتير'!$A$6:$A$1005,0))&amp;"","فاتورة غير موجودة"))</f>
        <v/>
      </c>
    </row>
    <row r="977">
      <c r="A977" s="13" t="n"/>
      <c r="B977" s="5" t="n"/>
      <c r="C977" s="16" t="n"/>
      <c r="D977" s="5" t="n"/>
      <c r="E977" s="5" t="n"/>
      <c r="F977" s="6">
        <f>IF(B977&amp;""="","",IFERROR(INDEX('الفواتير'!$G$6:$G$1005,MATCH(B977&amp;"",'الفواتير'!$A$6:$A$1005,0))&amp;"","فاتورة غير موجودة"))</f>
        <v/>
      </c>
      <c r="G977" s="6">
        <f>IF(B977&amp;""="","",IFERROR(INDEX('الفواتير'!$H$6:$H$1005,MATCH(B977&amp;"",'الفواتير'!$A$6:$A$1005,0))&amp;"","فاتورة غير موجودة"))</f>
        <v/>
      </c>
    </row>
    <row r="978">
      <c r="A978" s="13" t="n"/>
      <c r="B978" s="5" t="n"/>
      <c r="C978" s="16" t="n"/>
      <c r="D978" s="5" t="n"/>
      <c r="E978" s="5" t="n"/>
      <c r="F978" s="6">
        <f>IF(B978&amp;""="","",IFERROR(INDEX('الفواتير'!$G$6:$G$1005,MATCH(B978&amp;"",'الفواتير'!$A$6:$A$1005,0))&amp;"","فاتورة غير موجودة"))</f>
        <v/>
      </c>
      <c r="G978" s="6">
        <f>IF(B978&amp;""="","",IFERROR(INDEX('الفواتير'!$H$6:$H$1005,MATCH(B978&amp;"",'الفواتير'!$A$6:$A$1005,0))&amp;"","فاتورة غير موجودة"))</f>
        <v/>
      </c>
    </row>
    <row r="979">
      <c r="A979" s="13" t="n"/>
      <c r="B979" s="5" t="n"/>
      <c r="C979" s="16" t="n"/>
      <c r="D979" s="5" t="n"/>
      <c r="E979" s="5" t="n"/>
      <c r="F979" s="6">
        <f>IF(B979&amp;""="","",IFERROR(INDEX('الفواتير'!$G$6:$G$1005,MATCH(B979&amp;"",'الفواتير'!$A$6:$A$1005,0))&amp;"","فاتورة غير موجودة"))</f>
        <v/>
      </c>
      <c r="G979" s="6">
        <f>IF(B979&amp;""="","",IFERROR(INDEX('الفواتير'!$H$6:$H$1005,MATCH(B979&amp;"",'الفواتير'!$A$6:$A$1005,0))&amp;"","فاتورة غير موجودة"))</f>
        <v/>
      </c>
    </row>
    <row r="980">
      <c r="A980" s="13" t="n"/>
      <c r="B980" s="5" t="n"/>
      <c r="C980" s="16" t="n"/>
      <c r="D980" s="5" t="n"/>
      <c r="E980" s="5" t="n"/>
      <c r="F980" s="6">
        <f>IF(B980&amp;""="","",IFERROR(INDEX('الفواتير'!$G$6:$G$1005,MATCH(B980&amp;"",'الفواتير'!$A$6:$A$1005,0))&amp;"","فاتورة غير موجودة"))</f>
        <v/>
      </c>
      <c r="G980" s="6">
        <f>IF(B980&amp;""="","",IFERROR(INDEX('الفواتير'!$H$6:$H$1005,MATCH(B980&amp;"",'الفواتير'!$A$6:$A$1005,0))&amp;"","فاتورة غير موجودة"))</f>
        <v/>
      </c>
    </row>
    <row r="981">
      <c r="A981" s="13" t="n"/>
      <c r="B981" s="5" t="n"/>
      <c r="C981" s="16" t="n"/>
      <c r="D981" s="5" t="n"/>
      <c r="E981" s="5" t="n"/>
      <c r="F981" s="6">
        <f>IF(B981&amp;""="","",IFERROR(INDEX('الفواتير'!$G$6:$G$1005,MATCH(B981&amp;"",'الفواتير'!$A$6:$A$1005,0))&amp;"","فاتورة غير موجودة"))</f>
        <v/>
      </c>
      <c r="G981" s="6">
        <f>IF(B981&amp;""="","",IFERROR(INDEX('الفواتير'!$H$6:$H$1005,MATCH(B981&amp;"",'الفواتير'!$A$6:$A$1005,0))&amp;"","فاتورة غير موجودة"))</f>
        <v/>
      </c>
    </row>
    <row r="982">
      <c r="A982" s="13" t="n"/>
      <c r="B982" s="5" t="n"/>
      <c r="C982" s="16" t="n"/>
      <c r="D982" s="5" t="n"/>
      <c r="E982" s="5" t="n"/>
      <c r="F982" s="6">
        <f>IF(B982&amp;""="","",IFERROR(INDEX('الفواتير'!$G$6:$G$1005,MATCH(B982&amp;"",'الفواتير'!$A$6:$A$1005,0))&amp;"","فاتورة غير موجودة"))</f>
        <v/>
      </c>
      <c r="G982" s="6">
        <f>IF(B982&amp;""="","",IFERROR(INDEX('الفواتير'!$H$6:$H$1005,MATCH(B982&amp;"",'الفواتير'!$A$6:$A$1005,0))&amp;"","فاتورة غير موجودة"))</f>
        <v/>
      </c>
    </row>
    <row r="983">
      <c r="A983" s="13" t="n"/>
      <c r="B983" s="5" t="n"/>
      <c r="C983" s="16" t="n"/>
      <c r="D983" s="5" t="n"/>
      <c r="E983" s="5" t="n"/>
      <c r="F983" s="6">
        <f>IF(B983&amp;""="","",IFERROR(INDEX('الفواتير'!$G$6:$G$1005,MATCH(B983&amp;"",'الفواتير'!$A$6:$A$1005,0))&amp;"","فاتورة غير موجودة"))</f>
        <v/>
      </c>
      <c r="G983" s="6">
        <f>IF(B983&amp;""="","",IFERROR(INDEX('الفواتير'!$H$6:$H$1005,MATCH(B983&amp;"",'الفواتير'!$A$6:$A$1005,0))&amp;"","فاتورة غير موجودة"))</f>
        <v/>
      </c>
    </row>
    <row r="984">
      <c r="A984" s="13" t="n"/>
      <c r="B984" s="5" t="n"/>
      <c r="C984" s="16" t="n"/>
      <c r="D984" s="5" t="n"/>
      <c r="E984" s="5" t="n"/>
      <c r="F984" s="6">
        <f>IF(B984&amp;""="","",IFERROR(INDEX('الفواتير'!$G$6:$G$1005,MATCH(B984&amp;"",'الفواتير'!$A$6:$A$1005,0))&amp;"","فاتورة غير موجودة"))</f>
        <v/>
      </c>
      <c r="G984" s="6">
        <f>IF(B984&amp;""="","",IFERROR(INDEX('الفواتير'!$H$6:$H$1005,MATCH(B984&amp;"",'الفواتير'!$A$6:$A$1005,0))&amp;"","فاتورة غير موجودة"))</f>
        <v/>
      </c>
    </row>
    <row r="985">
      <c r="A985" s="13" t="n"/>
      <c r="B985" s="5" t="n"/>
      <c r="C985" s="16" t="n"/>
      <c r="D985" s="5" t="n"/>
      <c r="E985" s="5" t="n"/>
      <c r="F985" s="6">
        <f>IF(B985&amp;""="","",IFERROR(INDEX('الفواتير'!$G$6:$G$1005,MATCH(B985&amp;"",'الفواتير'!$A$6:$A$1005,0))&amp;"","فاتورة غير موجودة"))</f>
        <v/>
      </c>
      <c r="G985" s="6">
        <f>IF(B985&amp;""="","",IFERROR(INDEX('الفواتير'!$H$6:$H$1005,MATCH(B985&amp;"",'الفواتير'!$A$6:$A$1005,0))&amp;"","فاتورة غير موجودة"))</f>
        <v/>
      </c>
    </row>
    <row r="986">
      <c r="A986" s="13" t="n"/>
      <c r="B986" s="5" t="n"/>
      <c r="C986" s="16" t="n"/>
      <c r="D986" s="5" t="n"/>
      <c r="E986" s="5" t="n"/>
      <c r="F986" s="6">
        <f>IF(B986&amp;""="","",IFERROR(INDEX('الفواتير'!$G$6:$G$1005,MATCH(B986&amp;"",'الفواتير'!$A$6:$A$1005,0))&amp;"","فاتورة غير موجودة"))</f>
        <v/>
      </c>
      <c r="G986" s="6">
        <f>IF(B986&amp;""="","",IFERROR(INDEX('الفواتير'!$H$6:$H$1005,MATCH(B986&amp;"",'الفواتير'!$A$6:$A$1005,0))&amp;"","فاتورة غير موجودة"))</f>
        <v/>
      </c>
    </row>
    <row r="987">
      <c r="A987" s="13" t="n"/>
      <c r="B987" s="5" t="n"/>
      <c r="C987" s="16" t="n"/>
      <c r="D987" s="5" t="n"/>
      <c r="E987" s="5" t="n"/>
      <c r="F987" s="6">
        <f>IF(B987&amp;""="","",IFERROR(INDEX('الفواتير'!$G$6:$G$1005,MATCH(B987&amp;"",'الفواتير'!$A$6:$A$1005,0))&amp;"","فاتورة غير موجودة"))</f>
        <v/>
      </c>
      <c r="G987" s="6">
        <f>IF(B987&amp;""="","",IFERROR(INDEX('الفواتير'!$H$6:$H$1005,MATCH(B987&amp;"",'الفواتير'!$A$6:$A$1005,0))&amp;"","فاتورة غير موجودة"))</f>
        <v/>
      </c>
    </row>
    <row r="988">
      <c r="A988" s="13" t="n"/>
      <c r="B988" s="5" t="n"/>
      <c r="C988" s="16" t="n"/>
      <c r="D988" s="5" t="n"/>
      <c r="E988" s="5" t="n"/>
      <c r="F988" s="6">
        <f>IF(B988&amp;""="","",IFERROR(INDEX('الفواتير'!$G$6:$G$1005,MATCH(B988&amp;"",'الفواتير'!$A$6:$A$1005,0))&amp;"","فاتورة غير موجودة"))</f>
        <v/>
      </c>
      <c r="G988" s="6">
        <f>IF(B988&amp;""="","",IFERROR(INDEX('الفواتير'!$H$6:$H$1005,MATCH(B988&amp;"",'الفواتير'!$A$6:$A$1005,0))&amp;"","فاتورة غير موجودة"))</f>
        <v/>
      </c>
    </row>
    <row r="989">
      <c r="A989" s="13" t="n"/>
      <c r="B989" s="5" t="n"/>
      <c r="C989" s="16" t="n"/>
      <c r="D989" s="5" t="n"/>
      <c r="E989" s="5" t="n"/>
      <c r="F989" s="6">
        <f>IF(B989&amp;""="","",IFERROR(INDEX('الفواتير'!$G$6:$G$1005,MATCH(B989&amp;"",'الفواتير'!$A$6:$A$1005,0))&amp;"","فاتورة غير موجودة"))</f>
        <v/>
      </c>
      <c r="G989" s="6">
        <f>IF(B989&amp;""="","",IFERROR(INDEX('الفواتير'!$H$6:$H$1005,MATCH(B989&amp;"",'الفواتير'!$A$6:$A$1005,0))&amp;"","فاتورة غير موجودة"))</f>
        <v/>
      </c>
    </row>
    <row r="990">
      <c r="A990" s="13" t="n"/>
      <c r="B990" s="5" t="n"/>
      <c r="C990" s="16" t="n"/>
      <c r="D990" s="5" t="n"/>
      <c r="E990" s="5" t="n"/>
      <c r="F990" s="6">
        <f>IF(B990&amp;""="","",IFERROR(INDEX('الفواتير'!$G$6:$G$1005,MATCH(B990&amp;"",'الفواتير'!$A$6:$A$1005,0))&amp;"","فاتورة غير موجودة"))</f>
        <v/>
      </c>
      <c r="G990" s="6">
        <f>IF(B990&amp;""="","",IFERROR(INDEX('الفواتير'!$H$6:$H$1005,MATCH(B990&amp;"",'الفواتير'!$A$6:$A$1005,0))&amp;"","فاتورة غير موجودة"))</f>
        <v/>
      </c>
    </row>
    <row r="991">
      <c r="A991" s="13" t="n"/>
      <c r="B991" s="5" t="n"/>
      <c r="C991" s="16" t="n"/>
      <c r="D991" s="5" t="n"/>
      <c r="E991" s="5" t="n"/>
      <c r="F991" s="6">
        <f>IF(B991&amp;""="","",IFERROR(INDEX('الفواتير'!$G$6:$G$1005,MATCH(B991&amp;"",'الفواتير'!$A$6:$A$1005,0))&amp;"","فاتورة غير موجودة"))</f>
        <v/>
      </c>
      <c r="G991" s="6">
        <f>IF(B991&amp;""="","",IFERROR(INDEX('الفواتير'!$H$6:$H$1005,MATCH(B991&amp;"",'الفواتير'!$A$6:$A$1005,0))&amp;"","فاتورة غير موجودة"))</f>
        <v/>
      </c>
    </row>
    <row r="992">
      <c r="A992" s="13" t="n"/>
      <c r="B992" s="5" t="n"/>
      <c r="C992" s="16" t="n"/>
      <c r="D992" s="5" t="n"/>
      <c r="E992" s="5" t="n"/>
      <c r="F992" s="6">
        <f>IF(B992&amp;""="","",IFERROR(INDEX('الفواتير'!$G$6:$G$1005,MATCH(B992&amp;"",'الفواتير'!$A$6:$A$1005,0))&amp;"","فاتورة غير موجودة"))</f>
        <v/>
      </c>
      <c r="G992" s="6">
        <f>IF(B992&amp;""="","",IFERROR(INDEX('الفواتير'!$H$6:$H$1005,MATCH(B992&amp;"",'الفواتير'!$A$6:$A$1005,0))&amp;"","فاتورة غير موجودة"))</f>
        <v/>
      </c>
    </row>
    <row r="993">
      <c r="A993" s="13" t="n"/>
      <c r="B993" s="5" t="n"/>
      <c r="C993" s="16" t="n"/>
      <c r="D993" s="5" t="n"/>
      <c r="E993" s="5" t="n"/>
      <c r="F993" s="6">
        <f>IF(B993&amp;""="","",IFERROR(INDEX('الفواتير'!$G$6:$G$1005,MATCH(B993&amp;"",'الفواتير'!$A$6:$A$1005,0))&amp;"","فاتورة غير موجودة"))</f>
        <v/>
      </c>
      <c r="G993" s="6">
        <f>IF(B993&amp;""="","",IFERROR(INDEX('الفواتير'!$H$6:$H$1005,MATCH(B993&amp;"",'الفواتير'!$A$6:$A$1005,0))&amp;"","فاتورة غير موجودة"))</f>
        <v/>
      </c>
    </row>
    <row r="994">
      <c r="A994" s="13" t="n"/>
      <c r="B994" s="5" t="n"/>
      <c r="C994" s="16" t="n"/>
      <c r="D994" s="5" t="n"/>
      <c r="E994" s="5" t="n"/>
      <c r="F994" s="6">
        <f>IF(B994&amp;""="","",IFERROR(INDEX('الفواتير'!$G$6:$G$1005,MATCH(B994&amp;"",'الفواتير'!$A$6:$A$1005,0))&amp;"","فاتورة غير موجودة"))</f>
        <v/>
      </c>
      <c r="G994" s="6">
        <f>IF(B994&amp;""="","",IFERROR(INDEX('الفواتير'!$H$6:$H$1005,MATCH(B994&amp;"",'الفواتير'!$A$6:$A$1005,0))&amp;"","فاتورة غير موجودة"))</f>
        <v/>
      </c>
    </row>
    <row r="995">
      <c r="A995" s="13" t="n"/>
      <c r="B995" s="5" t="n"/>
      <c r="C995" s="16" t="n"/>
      <c r="D995" s="5" t="n"/>
      <c r="E995" s="5" t="n"/>
      <c r="F995" s="6">
        <f>IF(B995&amp;""="","",IFERROR(INDEX('الفواتير'!$G$6:$G$1005,MATCH(B995&amp;"",'الفواتير'!$A$6:$A$1005,0))&amp;"","فاتورة غير موجودة"))</f>
        <v/>
      </c>
      <c r="G995" s="6">
        <f>IF(B995&amp;""="","",IFERROR(INDEX('الفواتير'!$H$6:$H$1005,MATCH(B995&amp;"",'الفواتير'!$A$6:$A$1005,0))&amp;"","فاتورة غير موجودة"))</f>
        <v/>
      </c>
    </row>
    <row r="996">
      <c r="A996" s="13" t="n"/>
      <c r="B996" s="5" t="n"/>
      <c r="C996" s="16" t="n"/>
      <c r="D996" s="5" t="n"/>
      <c r="E996" s="5" t="n"/>
      <c r="F996" s="6">
        <f>IF(B996&amp;""="","",IFERROR(INDEX('الفواتير'!$G$6:$G$1005,MATCH(B996&amp;"",'الفواتير'!$A$6:$A$1005,0))&amp;"","فاتورة غير موجودة"))</f>
        <v/>
      </c>
      <c r="G996" s="6">
        <f>IF(B996&amp;""="","",IFERROR(INDEX('الفواتير'!$H$6:$H$1005,MATCH(B996&amp;"",'الفواتير'!$A$6:$A$1005,0))&amp;"","فاتورة غير موجودة"))</f>
        <v/>
      </c>
    </row>
    <row r="997">
      <c r="A997" s="13" t="n"/>
      <c r="B997" s="5" t="n"/>
      <c r="C997" s="16" t="n"/>
      <c r="D997" s="5" t="n"/>
      <c r="E997" s="5" t="n"/>
      <c r="F997" s="6">
        <f>IF(B997&amp;""="","",IFERROR(INDEX('الفواتير'!$G$6:$G$1005,MATCH(B997&amp;"",'الفواتير'!$A$6:$A$1005,0))&amp;"","فاتورة غير موجودة"))</f>
        <v/>
      </c>
      <c r="G997" s="6">
        <f>IF(B997&amp;""="","",IFERROR(INDEX('الفواتير'!$H$6:$H$1005,MATCH(B997&amp;"",'الفواتير'!$A$6:$A$1005,0))&amp;"","فاتورة غير موجودة"))</f>
        <v/>
      </c>
    </row>
    <row r="998">
      <c r="A998" s="13" t="n"/>
      <c r="B998" s="5" t="n"/>
      <c r="C998" s="16" t="n"/>
      <c r="D998" s="5" t="n"/>
      <c r="E998" s="5" t="n"/>
      <c r="F998" s="6">
        <f>IF(B998&amp;""="","",IFERROR(INDEX('الفواتير'!$G$6:$G$1005,MATCH(B998&amp;"",'الفواتير'!$A$6:$A$1005,0))&amp;"","فاتورة غير موجودة"))</f>
        <v/>
      </c>
      <c r="G998" s="6">
        <f>IF(B998&amp;""="","",IFERROR(INDEX('الفواتير'!$H$6:$H$1005,MATCH(B998&amp;"",'الفواتير'!$A$6:$A$1005,0))&amp;"","فاتورة غير موجودة"))</f>
        <v/>
      </c>
    </row>
    <row r="999">
      <c r="A999" s="13" t="n"/>
      <c r="B999" s="5" t="n"/>
      <c r="C999" s="16" t="n"/>
      <c r="D999" s="5" t="n"/>
      <c r="E999" s="5" t="n"/>
      <c r="F999" s="6">
        <f>IF(B999&amp;""="","",IFERROR(INDEX('الفواتير'!$G$6:$G$1005,MATCH(B999&amp;"",'الفواتير'!$A$6:$A$1005,0))&amp;"","فاتورة غير موجودة"))</f>
        <v/>
      </c>
      <c r="G999" s="6">
        <f>IF(B999&amp;""="","",IFERROR(INDEX('الفواتير'!$H$6:$H$1005,MATCH(B999&amp;"",'الفواتير'!$A$6:$A$1005,0))&amp;"","فاتورة غير موجودة"))</f>
        <v/>
      </c>
    </row>
    <row r="1000">
      <c r="A1000" s="13" t="n"/>
      <c r="B1000" s="5" t="n"/>
      <c r="C1000" s="16" t="n"/>
      <c r="D1000" s="5" t="n"/>
      <c r="E1000" s="5" t="n"/>
      <c r="F1000" s="6">
        <f>IF(B1000&amp;""="","",IFERROR(INDEX('الفواتير'!$G$6:$G$1005,MATCH(B1000&amp;"",'الفواتير'!$A$6:$A$1005,0))&amp;"","فاتورة غير موجودة"))</f>
        <v/>
      </c>
      <c r="G1000" s="6">
        <f>IF(B1000&amp;""="","",IFERROR(INDEX('الفواتير'!$H$6:$H$1005,MATCH(B1000&amp;"",'الفواتير'!$A$6:$A$1005,0))&amp;"","فاتورة غير موجودة"))</f>
        <v/>
      </c>
    </row>
    <row r="1001">
      <c r="A1001" s="13" t="n"/>
      <c r="B1001" s="5" t="n"/>
      <c r="C1001" s="16" t="n"/>
      <c r="D1001" s="5" t="n"/>
      <c r="E1001" s="5" t="n"/>
      <c r="F1001" s="6">
        <f>IF(B1001&amp;""="","",IFERROR(INDEX('الفواتير'!$G$6:$G$1005,MATCH(B1001&amp;"",'الفواتير'!$A$6:$A$1005,0))&amp;"","فاتورة غير موجودة"))</f>
        <v/>
      </c>
      <c r="G1001" s="6">
        <f>IF(B1001&amp;""="","",IFERROR(INDEX('الفواتير'!$H$6:$H$1005,MATCH(B1001&amp;"",'الفواتير'!$A$6:$A$1005,0))&amp;"","فاتورة غير موجودة"))</f>
        <v/>
      </c>
    </row>
    <row r="1002">
      <c r="A1002" s="13" t="n"/>
      <c r="B1002" s="5" t="n"/>
      <c r="C1002" s="16" t="n"/>
      <c r="D1002" s="5" t="n"/>
      <c r="E1002" s="5" t="n"/>
      <c r="F1002" s="6">
        <f>IF(B1002&amp;""="","",IFERROR(INDEX('الفواتير'!$G$6:$G$1005,MATCH(B1002&amp;"",'الفواتير'!$A$6:$A$1005,0))&amp;"","فاتورة غير موجودة"))</f>
        <v/>
      </c>
      <c r="G1002" s="6">
        <f>IF(B1002&amp;""="","",IFERROR(INDEX('الفواتير'!$H$6:$H$1005,MATCH(B1002&amp;"",'الفواتير'!$A$6:$A$1005,0))&amp;"","فاتورة غير موجودة"))</f>
        <v/>
      </c>
    </row>
    <row r="1003">
      <c r="A1003" s="13" t="n"/>
      <c r="B1003" s="5" t="n"/>
      <c r="C1003" s="16" t="n"/>
      <c r="D1003" s="5" t="n"/>
      <c r="E1003" s="5" t="n"/>
      <c r="F1003" s="6">
        <f>IF(B1003&amp;""="","",IFERROR(INDEX('الفواتير'!$G$6:$G$1005,MATCH(B1003&amp;"",'الفواتير'!$A$6:$A$1005,0))&amp;"","فاتورة غير موجودة"))</f>
        <v/>
      </c>
      <c r="G1003" s="6">
        <f>IF(B1003&amp;""="","",IFERROR(INDEX('الفواتير'!$H$6:$H$1005,MATCH(B1003&amp;"",'الفواتير'!$A$6:$A$1005,0))&amp;"","فاتورة غير موجودة"))</f>
        <v/>
      </c>
    </row>
    <row r="1004">
      <c r="A1004" s="13" t="n"/>
      <c r="B1004" s="5" t="n"/>
      <c r="C1004" s="16" t="n"/>
      <c r="D1004" s="5" t="n"/>
      <c r="E1004" s="5" t="n"/>
      <c r="F1004" s="6">
        <f>IF(B1004&amp;""="","",IFERROR(INDEX('الفواتير'!$G$6:$G$1005,MATCH(B1004&amp;"",'الفواتير'!$A$6:$A$1005,0))&amp;"","فاتورة غير موجودة"))</f>
        <v/>
      </c>
      <c r="G1004" s="6">
        <f>IF(B1004&amp;""="","",IFERROR(INDEX('الفواتير'!$H$6:$H$1005,MATCH(B1004&amp;"",'الفواتير'!$A$6:$A$1005,0))&amp;"","فاتورة غير موجودة"))</f>
        <v/>
      </c>
    </row>
    <row r="1005">
      <c r="A1005" s="13" t="n"/>
      <c r="B1005" s="5" t="n"/>
      <c r="C1005" s="16" t="n"/>
      <c r="D1005" s="5" t="n"/>
      <c r="E1005" s="5" t="n"/>
      <c r="F1005" s="6">
        <f>IF(B1005&amp;""="","",IFERROR(INDEX('الفواتير'!$G$6:$G$1005,MATCH(B1005&amp;"",'الفواتير'!$A$6:$A$1005,0))&amp;"","فاتورة غير موجودة"))</f>
        <v/>
      </c>
      <c r="G1005" s="6">
        <f>IF(B1005&amp;""="","",IFERROR(INDEX('الفواتير'!$H$6:$H$1005,MATCH(B1005&amp;"",'الفواتير'!$A$6:$A$1005,0))&amp;"","فاتورة غير موجودة"))</f>
        <v/>
      </c>
    </row>
  </sheetData>
  <autoFilter ref="A5:G1005"/>
  <mergeCells count="2">
    <mergeCell ref="A2:G2"/>
    <mergeCell ref="A1:G1"/>
  </mergeCells>
  <conditionalFormatting sqref="F6:G1005">
    <cfRule type="expression" priority="1" dxfId="1">
      <formula>F6="فاتورة غير موجودة"</formula>
    </cfRule>
  </conditionalFormatting>
  <dataValidations count="2">
    <dataValidation sqref="B6:B1005" showDropDown="0" showInputMessage="0" showErrorMessage="0" allowBlank="1" type="list">
      <formula1>='الفواتير'!$A$6:$A$1005</formula1>
    </dataValidation>
    <dataValidation sqref="D6:D1005" showDropDown="0" showInputMessage="0" showErrorMessage="0" allowBlank="1" type="list">
      <formula1>"نقدًا,تحويل بنكي,محفظة إلكترونية"</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4F46E5"/>
    <outlinePr summaryBelow="1" summaryRight="1"/>
    <pageSetUpPr fitToPage="1"/>
  </sheetPr>
  <dimension ref="A1:F46"/>
  <sheetViews>
    <sheetView showGridLines="1" rightToLeft="1" workbookViewId="0">
      <pane ySplit="3" topLeftCell="A4" activePane="bottomLeft" state="frozen"/>
      <selection pane="bottomLeft" activeCell="A1" sqref="A1"/>
    </sheetView>
  </sheetViews>
  <sheetFormatPr baseColWidth="8" defaultRowHeight="15"/>
  <cols>
    <col width="38" customWidth="1" min="1" max="1"/>
    <col width="18" customWidth="1" min="2" max="2"/>
    <col width="16" customWidth="1" min="3" max="3"/>
    <col width="16" customWidth="1" min="4" max="4"/>
    <col width="16" customWidth="1" min="5" max="5"/>
    <col width="22" customWidth="1" min="6" max="6"/>
  </cols>
  <sheetData>
    <row r="1" ht="26" customHeight="1">
      <c r="A1" s="10" t="inlineStr">
        <is>
          <t>شيت مشاريع وفواتير المستقل · قالب مجاني من Softwiro</t>
        </is>
      </c>
    </row>
    <row r="2">
      <c r="A2" s="11" t="inlineStr">
        <is>
          <t>هل تعبت من نقل الأرقام بين الشيتات؟ هذا العمل يتم تلقائيًا في برنامج مخصص من Softwiro ← اضغط هنا</t>
        </is>
      </c>
    </row>
    <row r="4">
      <c r="A4" s="22" t="inlineStr">
        <is>
          <t>ما عند العملاء</t>
        </is>
      </c>
    </row>
    <row r="5">
      <c r="A5" s="12" t="inlineStr">
        <is>
          <t>إجمالي المفوتر</t>
        </is>
      </c>
      <c r="B5" s="18">
        <f>SUM('الفواتير'!$D$6:$D$1005)</f>
        <v/>
      </c>
    </row>
    <row r="6">
      <c r="A6" s="12" t="inlineStr">
        <is>
          <t>إجمالي المدفوعات المستلمة</t>
        </is>
      </c>
      <c r="B6" s="18">
        <f>SUM('المدفوعات'!$C$6:$C$1005)</f>
        <v/>
      </c>
    </row>
    <row r="7">
      <c r="A7" s="12" t="inlineStr">
        <is>
          <t>المستحق على العملاء</t>
        </is>
      </c>
      <c r="B7" s="23">
        <f>SUMIF('الفواتير'!$K$6:$K$1005,"&gt;0")</f>
        <v/>
      </c>
    </row>
    <row r="8">
      <c r="A8" s="12" t="inlineStr">
        <is>
          <t>منه متأخر</t>
        </is>
      </c>
      <c r="B8" s="23">
        <f>SUMIFS('الفواتير'!$K$6:$K$1005,'الفواتير'!$L$6:$L$1005,"متأخرة")</f>
        <v/>
      </c>
    </row>
    <row r="9">
      <c r="A9" s="12" t="inlineStr">
        <is>
          <t>منه لم يحن موعده</t>
        </is>
      </c>
      <c r="B9" s="18">
        <f>B7-B8</f>
        <v/>
      </c>
    </row>
    <row r="10">
      <c r="A10" s="12" t="inlineStr">
        <is>
          <t>عدد الفواتير المتأخرة</t>
        </is>
      </c>
      <c r="B10" s="21">
        <f>COUNTIF('الفواتير'!$L$6:$L$1005,"متأخرة")</f>
        <v/>
      </c>
    </row>
    <row r="11">
      <c r="A11" s="12" t="inlineStr">
        <is>
          <t>أطول تأخير (يوم)</t>
        </is>
      </c>
      <c r="B11" s="21">
        <f>IF(B10=0,0,MAX('الفواتير'!$M$6:$M$1005))</f>
        <v/>
      </c>
    </row>
    <row r="12">
      <c r="A12" s="12" t="inlineStr">
        <is>
          <t>عمل لم تفوتره بعد</t>
        </is>
      </c>
      <c r="B12" s="18">
        <f>SUMIF('المشاريع'!$M$6:$M$205,"&gt;0")</f>
        <v/>
      </c>
    </row>
    <row r="14">
      <c r="A14" s="22" t="inlineStr">
        <is>
          <t>هذا الشهر (حسب تاريخ اليوم)</t>
        </is>
      </c>
    </row>
    <row r="15">
      <c r="A15" s="12" t="inlineStr">
        <is>
          <t>المفوتر هذا الشهر</t>
        </is>
      </c>
      <c r="B15" s="18">
        <f>SUMIFS('الفواتير'!$D$6:$D$1005,'الفواتير'!$B$6:$B$1005,"&gt;="&amp;DATE(YEAR('الإعدادات'!$B$4),MONTH('الإعدادات'!$B$4),1),'الفواتير'!$B$6:$B$1005,"&lt;="&amp;'الإعدادات'!$B$4)</f>
        <v/>
      </c>
    </row>
    <row r="16">
      <c r="A16" s="12" t="inlineStr">
        <is>
          <t>المحصّل هذا الشهر</t>
        </is>
      </c>
      <c r="B16" s="18">
        <f>SUMIFS('المدفوعات'!$C$6:$C$1005,'المدفوعات'!$A$6:$A$1005,"&gt;="&amp;DATE(YEAR('الإعدادات'!$B$4),MONTH('الإعدادات'!$B$4),1),'المدفوعات'!$A$6:$A$1005,"&lt;="&amp;'الإعدادات'!$B$4)</f>
        <v/>
      </c>
    </row>
    <row r="17">
      <c r="A17" s="12" t="inlineStr">
        <is>
          <t>ساعات هذا الشهر</t>
        </is>
      </c>
      <c r="B17" s="17">
        <f>SUMIFS('الساعات'!$C$6:$C$2005,'الساعات'!$A$6:$A$2005,"&gt;="&amp;DATE(YEAR('الإعدادات'!$B$4),MONTH('الإعدادات'!$B$4),1),'الساعات'!$A$6:$A$2005,"&lt;="&amp;'الإعدادات'!$B$4)</f>
        <v/>
      </c>
    </row>
    <row r="18">
      <c r="A18" s="12" t="inlineStr">
        <is>
          <t>قيمة ساعات هذا الشهر (مشاريع بالساعة)</t>
        </is>
      </c>
      <c r="B18" s="18">
        <f>SUMIFS('الساعات'!$F$6:$F$2005,'الساعات'!$A$6:$A$2005,"&gt;="&amp;DATE(YEAR('الإعدادات'!$B$4),MONTH('الإعدادات'!$B$4),1),'الساعات'!$A$6:$A$2005,"&lt;="&amp;'الإعدادات'!$B$4)</f>
        <v/>
      </c>
    </row>
    <row r="20">
      <c r="A20" s="22" t="inlineStr">
        <is>
          <t>المشاريع</t>
        </is>
      </c>
    </row>
    <row r="21">
      <c r="A21" s="12" t="inlineStr">
        <is>
          <t>عدد المشاريع</t>
        </is>
      </c>
      <c r="B21" s="21">
        <f>COUNTIF('المشاريع'!$A$6:$A$205,"?*")</f>
        <v/>
      </c>
    </row>
    <row r="22">
      <c r="A22" s="12" t="inlineStr">
        <is>
          <t>جارية</t>
        </is>
      </c>
      <c r="B22" s="21">
        <f>COUNTIF('المشاريع'!$H$6:$H$205,"جارٍ")</f>
        <v/>
      </c>
    </row>
    <row r="23">
      <c r="A23" s="12" t="inlineStr">
        <is>
          <t>مكتملة</t>
        </is>
      </c>
      <c r="B23" s="21">
        <f>COUNTIF('المشاريع'!$H$6:$H$205,"مكتمل")</f>
        <v/>
      </c>
    </row>
    <row r="24">
      <c r="A24" s="12" t="inlineStr">
        <is>
          <t>متوقفة</t>
        </is>
      </c>
      <c r="B24" s="21">
        <f>COUNTIF('المشاريع'!$H$6:$H$205,"متوقف")</f>
        <v/>
      </c>
    </row>
    <row r="25">
      <c r="A25" s="12" t="inlineStr">
        <is>
          <t>مشاريع تحتاج فوترة</t>
        </is>
      </c>
      <c r="B25" s="21">
        <f>COUNTIF('المشاريع'!$O$6:$O$205,"فوتر الباقي")+COUNTIF('المشاريع'!$O$6:$O$205,"ساعات لم تُفوتر")</f>
        <v/>
      </c>
    </row>
    <row r="27">
      <c r="A27" s="22" t="inlineStr">
        <is>
          <t>الدخل الشهري</t>
        </is>
      </c>
    </row>
    <row r="28">
      <c r="A28" s="12" t="inlineStr">
        <is>
          <t>السنة</t>
        </is>
      </c>
      <c r="B28" s="24">
        <f>'الإعدادات'!$B$5</f>
        <v/>
      </c>
    </row>
    <row r="29">
      <c r="A29" s="12" t="inlineStr">
        <is>
          <t>متوسط المحصّل في الشهور التي دخلها مال</t>
        </is>
      </c>
      <c r="B29" s="18">
        <f>IF(COUNTIF(D34:D45,"&gt;0")=0,"",SUM(D34:D45)/COUNTIF(D34:D45,"&gt;0"))</f>
        <v/>
      </c>
    </row>
    <row r="30">
      <c r="A30" s="12" t="inlineStr">
        <is>
          <t>أعلى شهر تحصيلًا</t>
        </is>
      </c>
      <c r="B30" s="18">
        <f>IF(MAX(D34:D45)=0,"",MAX(D34:D45))</f>
        <v/>
      </c>
    </row>
    <row r="33" ht="32" customHeight="1">
      <c r="A33" s="15" t="inlineStr">
        <is>
          <t>الشهر</t>
        </is>
      </c>
      <c r="B33" s="15" t="inlineStr">
        <is>
          <t>اسم الشهر</t>
        </is>
      </c>
      <c r="C33" s="15" t="inlineStr">
        <is>
          <t>المفوتر</t>
        </is>
      </c>
      <c r="D33" s="15" t="inlineStr">
        <is>
          <t>المحصّل</t>
        </is>
      </c>
      <c r="E33" s="15" t="inlineStr">
        <is>
          <t>الساعات</t>
        </is>
      </c>
      <c r="F33" s="15" t="inlineStr">
        <is>
          <t>قيمة ساعات المشاريع بالساعة</t>
        </is>
      </c>
    </row>
    <row r="34">
      <c r="A34" s="25" t="n">
        <v>1</v>
      </c>
      <c r="B34" s="12" t="inlineStr">
        <is>
          <t>يناير</t>
        </is>
      </c>
      <c r="C34" s="18">
        <f>SUMIFS('الفواتير'!$D$6:$D$1005,'الفواتير'!$B$6:$B$1005,"&gt;="&amp;DATE('الإعدادات'!$B$5,A34,1),'الفواتير'!$B$6:$B$1005,"&lt;"&amp;DATE('الإعدادات'!$B$5,A34+1,1))</f>
        <v/>
      </c>
      <c r="D34" s="18">
        <f>SUMIFS('المدفوعات'!$C$6:$C$1005,'المدفوعات'!$A$6:$A$1005,"&gt;="&amp;DATE('الإعدادات'!$B$5,A34,1),'المدفوعات'!$A$6:$A$1005,"&lt;"&amp;DATE('الإعدادات'!$B$5,A34+1,1))</f>
        <v/>
      </c>
      <c r="E34" s="17">
        <f>SUMIFS('الساعات'!$C$6:$C$2005,'الساعات'!$A$6:$A$2005,"&gt;="&amp;DATE('الإعدادات'!$B$5,A34,1),'الساعات'!$A$6:$A$2005,"&lt;"&amp;DATE('الإعدادات'!$B$5,A34+1,1))</f>
        <v/>
      </c>
      <c r="F34" s="18">
        <f>SUMIFS('الساعات'!$F$6:$F$2005,'الساعات'!$A$6:$A$2005,"&gt;="&amp;DATE('الإعدادات'!$B$5,A34,1),'الساعات'!$A$6:$A$2005,"&lt;"&amp;DATE('الإعدادات'!$B$5,A34+1,1))</f>
        <v/>
      </c>
    </row>
    <row r="35">
      <c r="A35" s="25" t="n">
        <v>2</v>
      </c>
      <c r="B35" s="12" t="inlineStr">
        <is>
          <t>فبراير</t>
        </is>
      </c>
      <c r="C35" s="18">
        <f>SUMIFS('الفواتير'!$D$6:$D$1005,'الفواتير'!$B$6:$B$1005,"&gt;="&amp;DATE('الإعدادات'!$B$5,A35,1),'الفواتير'!$B$6:$B$1005,"&lt;"&amp;DATE('الإعدادات'!$B$5,A35+1,1))</f>
        <v/>
      </c>
      <c r="D35" s="18">
        <f>SUMIFS('المدفوعات'!$C$6:$C$1005,'المدفوعات'!$A$6:$A$1005,"&gt;="&amp;DATE('الإعدادات'!$B$5,A35,1),'المدفوعات'!$A$6:$A$1005,"&lt;"&amp;DATE('الإعدادات'!$B$5,A35+1,1))</f>
        <v/>
      </c>
      <c r="E35" s="17">
        <f>SUMIFS('الساعات'!$C$6:$C$2005,'الساعات'!$A$6:$A$2005,"&gt;="&amp;DATE('الإعدادات'!$B$5,A35,1),'الساعات'!$A$6:$A$2005,"&lt;"&amp;DATE('الإعدادات'!$B$5,A35+1,1))</f>
        <v/>
      </c>
      <c r="F35" s="18">
        <f>SUMIFS('الساعات'!$F$6:$F$2005,'الساعات'!$A$6:$A$2005,"&gt;="&amp;DATE('الإعدادات'!$B$5,A35,1),'الساعات'!$A$6:$A$2005,"&lt;"&amp;DATE('الإعدادات'!$B$5,A35+1,1))</f>
        <v/>
      </c>
    </row>
    <row r="36">
      <c r="A36" s="25" t="n">
        <v>3</v>
      </c>
      <c r="B36" s="12" t="inlineStr">
        <is>
          <t>مارس</t>
        </is>
      </c>
      <c r="C36" s="18">
        <f>SUMIFS('الفواتير'!$D$6:$D$1005,'الفواتير'!$B$6:$B$1005,"&gt;="&amp;DATE('الإعدادات'!$B$5,A36,1),'الفواتير'!$B$6:$B$1005,"&lt;"&amp;DATE('الإعدادات'!$B$5,A36+1,1))</f>
        <v/>
      </c>
      <c r="D36" s="18">
        <f>SUMIFS('المدفوعات'!$C$6:$C$1005,'المدفوعات'!$A$6:$A$1005,"&gt;="&amp;DATE('الإعدادات'!$B$5,A36,1),'المدفوعات'!$A$6:$A$1005,"&lt;"&amp;DATE('الإعدادات'!$B$5,A36+1,1))</f>
        <v/>
      </c>
      <c r="E36" s="17">
        <f>SUMIFS('الساعات'!$C$6:$C$2005,'الساعات'!$A$6:$A$2005,"&gt;="&amp;DATE('الإعدادات'!$B$5,A36,1),'الساعات'!$A$6:$A$2005,"&lt;"&amp;DATE('الإعدادات'!$B$5,A36+1,1))</f>
        <v/>
      </c>
      <c r="F36" s="18">
        <f>SUMIFS('الساعات'!$F$6:$F$2005,'الساعات'!$A$6:$A$2005,"&gt;="&amp;DATE('الإعدادات'!$B$5,A36,1),'الساعات'!$A$6:$A$2005,"&lt;"&amp;DATE('الإعدادات'!$B$5,A36+1,1))</f>
        <v/>
      </c>
    </row>
    <row r="37">
      <c r="A37" s="25" t="n">
        <v>4</v>
      </c>
      <c r="B37" s="12" t="inlineStr">
        <is>
          <t>أبريل</t>
        </is>
      </c>
      <c r="C37" s="18">
        <f>SUMIFS('الفواتير'!$D$6:$D$1005,'الفواتير'!$B$6:$B$1005,"&gt;="&amp;DATE('الإعدادات'!$B$5,A37,1),'الفواتير'!$B$6:$B$1005,"&lt;"&amp;DATE('الإعدادات'!$B$5,A37+1,1))</f>
        <v/>
      </c>
      <c r="D37" s="18">
        <f>SUMIFS('المدفوعات'!$C$6:$C$1005,'المدفوعات'!$A$6:$A$1005,"&gt;="&amp;DATE('الإعدادات'!$B$5,A37,1),'المدفوعات'!$A$6:$A$1005,"&lt;"&amp;DATE('الإعدادات'!$B$5,A37+1,1))</f>
        <v/>
      </c>
      <c r="E37" s="17">
        <f>SUMIFS('الساعات'!$C$6:$C$2005,'الساعات'!$A$6:$A$2005,"&gt;="&amp;DATE('الإعدادات'!$B$5,A37,1),'الساعات'!$A$6:$A$2005,"&lt;"&amp;DATE('الإعدادات'!$B$5,A37+1,1))</f>
        <v/>
      </c>
      <c r="F37" s="18">
        <f>SUMIFS('الساعات'!$F$6:$F$2005,'الساعات'!$A$6:$A$2005,"&gt;="&amp;DATE('الإعدادات'!$B$5,A37,1),'الساعات'!$A$6:$A$2005,"&lt;"&amp;DATE('الإعدادات'!$B$5,A37+1,1))</f>
        <v/>
      </c>
    </row>
    <row r="38">
      <c r="A38" s="25" t="n">
        <v>5</v>
      </c>
      <c r="B38" s="12" t="inlineStr">
        <is>
          <t>مايو</t>
        </is>
      </c>
      <c r="C38" s="18">
        <f>SUMIFS('الفواتير'!$D$6:$D$1005,'الفواتير'!$B$6:$B$1005,"&gt;="&amp;DATE('الإعدادات'!$B$5,A38,1),'الفواتير'!$B$6:$B$1005,"&lt;"&amp;DATE('الإعدادات'!$B$5,A38+1,1))</f>
        <v/>
      </c>
      <c r="D38" s="18">
        <f>SUMIFS('المدفوعات'!$C$6:$C$1005,'المدفوعات'!$A$6:$A$1005,"&gt;="&amp;DATE('الإعدادات'!$B$5,A38,1),'المدفوعات'!$A$6:$A$1005,"&lt;"&amp;DATE('الإعدادات'!$B$5,A38+1,1))</f>
        <v/>
      </c>
      <c r="E38" s="17">
        <f>SUMIFS('الساعات'!$C$6:$C$2005,'الساعات'!$A$6:$A$2005,"&gt;="&amp;DATE('الإعدادات'!$B$5,A38,1),'الساعات'!$A$6:$A$2005,"&lt;"&amp;DATE('الإعدادات'!$B$5,A38+1,1))</f>
        <v/>
      </c>
      <c r="F38" s="18">
        <f>SUMIFS('الساعات'!$F$6:$F$2005,'الساعات'!$A$6:$A$2005,"&gt;="&amp;DATE('الإعدادات'!$B$5,A38,1),'الساعات'!$A$6:$A$2005,"&lt;"&amp;DATE('الإعدادات'!$B$5,A38+1,1))</f>
        <v/>
      </c>
    </row>
    <row r="39">
      <c r="A39" s="25" t="n">
        <v>6</v>
      </c>
      <c r="B39" s="12" t="inlineStr">
        <is>
          <t>يونيو</t>
        </is>
      </c>
      <c r="C39" s="18">
        <f>SUMIFS('الفواتير'!$D$6:$D$1005,'الفواتير'!$B$6:$B$1005,"&gt;="&amp;DATE('الإعدادات'!$B$5,A39,1),'الفواتير'!$B$6:$B$1005,"&lt;"&amp;DATE('الإعدادات'!$B$5,A39+1,1))</f>
        <v/>
      </c>
      <c r="D39" s="18">
        <f>SUMIFS('المدفوعات'!$C$6:$C$1005,'المدفوعات'!$A$6:$A$1005,"&gt;="&amp;DATE('الإعدادات'!$B$5,A39,1),'المدفوعات'!$A$6:$A$1005,"&lt;"&amp;DATE('الإعدادات'!$B$5,A39+1,1))</f>
        <v/>
      </c>
      <c r="E39" s="17">
        <f>SUMIFS('الساعات'!$C$6:$C$2005,'الساعات'!$A$6:$A$2005,"&gt;="&amp;DATE('الإعدادات'!$B$5,A39,1),'الساعات'!$A$6:$A$2005,"&lt;"&amp;DATE('الإعدادات'!$B$5,A39+1,1))</f>
        <v/>
      </c>
      <c r="F39" s="18">
        <f>SUMIFS('الساعات'!$F$6:$F$2005,'الساعات'!$A$6:$A$2005,"&gt;="&amp;DATE('الإعدادات'!$B$5,A39,1),'الساعات'!$A$6:$A$2005,"&lt;"&amp;DATE('الإعدادات'!$B$5,A39+1,1))</f>
        <v/>
      </c>
    </row>
    <row r="40">
      <c r="A40" s="25" t="n">
        <v>7</v>
      </c>
      <c r="B40" s="12" t="inlineStr">
        <is>
          <t>يوليو</t>
        </is>
      </c>
      <c r="C40" s="18">
        <f>SUMIFS('الفواتير'!$D$6:$D$1005,'الفواتير'!$B$6:$B$1005,"&gt;="&amp;DATE('الإعدادات'!$B$5,A40,1),'الفواتير'!$B$6:$B$1005,"&lt;"&amp;DATE('الإعدادات'!$B$5,A40+1,1))</f>
        <v/>
      </c>
      <c r="D40" s="18">
        <f>SUMIFS('المدفوعات'!$C$6:$C$1005,'المدفوعات'!$A$6:$A$1005,"&gt;="&amp;DATE('الإعدادات'!$B$5,A40,1),'المدفوعات'!$A$6:$A$1005,"&lt;"&amp;DATE('الإعدادات'!$B$5,A40+1,1))</f>
        <v/>
      </c>
      <c r="E40" s="17">
        <f>SUMIFS('الساعات'!$C$6:$C$2005,'الساعات'!$A$6:$A$2005,"&gt;="&amp;DATE('الإعدادات'!$B$5,A40,1),'الساعات'!$A$6:$A$2005,"&lt;"&amp;DATE('الإعدادات'!$B$5,A40+1,1))</f>
        <v/>
      </c>
      <c r="F40" s="18">
        <f>SUMIFS('الساعات'!$F$6:$F$2005,'الساعات'!$A$6:$A$2005,"&gt;="&amp;DATE('الإعدادات'!$B$5,A40,1),'الساعات'!$A$6:$A$2005,"&lt;"&amp;DATE('الإعدادات'!$B$5,A40+1,1))</f>
        <v/>
      </c>
    </row>
    <row r="41">
      <c r="A41" s="25" t="n">
        <v>8</v>
      </c>
      <c r="B41" s="12" t="inlineStr">
        <is>
          <t>أغسطس</t>
        </is>
      </c>
      <c r="C41" s="18">
        <f>SUMIFS('الفواتير'!$D$6:$D$1005,'الفواتير'!$B$6:$B$1005,"&gt;="&amp;DATE('الإعدادات'!$B$5,A41,1),'الفواتير'!$B$6:$B$1005,"&lt;"&amp;DATE('الإعدادات'!$B$5,A41+1,1))</f>
        <v/>
      </c>
      <c r="D41" s="18">
        <f>SUMIFS('المدفوعات'!$C$6:$C$1005,'المدفوعات'!$A$6:$A$1005,"&gt;="&amp;DATE('الإعدادات'!$B$5,A41,1),'المدفوعات'!$A$6:$A$1005,"&lt;"&amp;DATE('الإعدادات'!$B$5,A41+1,1))</f>
        <v/>
      </c>
      <c r="E41" s="17">
        <f>SUMIFS('الساعات'!$C$6:$C$2005,'الساعات'!$A$6:$A$2005,"&gt;="&amp;DATE('الإعدادات'!$B$5,A41,1),'الساعات'!$A$6:$A$2005,"&lt;"&amp;DATE('الإعدادات'!$B$5,A41+1,1))</f>
        <v/>
      </c>
      <c r="F41" s="18">
        <f>SUMIFS('الساعات'!$F$6:$F$2005,'الساعات'!$A$6:$A$2005,"&gt;="&amp;DATE('الإعدادات'!$B$5,A41,1),'الساعات'!$A$6:$A$2005,"&lt;"&amp;DATE('الإعدادات'!$B$5,A41+1,1))</f>
        <v/>
      </c>
    </row>
    <row r="42">
      <c r="A42" s="25" t="n">
        <v>9</v>
      </c>
      <c r="B42" s="12" t="inlineStr">
        <is>
          <t>سبتمبر</t>
        </is>
      </c>
      <c r="C42" s="18">
        <f>SUMIFS('الفواتير'!$D$6:$D$1005,'الفواتير'!$B$6:$B$1005,"&gt;="&amp;DATE('الإعدادات'!$B$5,A42,1),'الفواتير'!$B$6:$B$1005,"&lt;"&amp;DATE('الإعدادات'!$B$5,A42+1,1))</f>
        <v/>
      </c>
      <c r="D42" s="18">
        <f>SUMIFS('المدفوعات'!$C$6:$C$1005,'المدفوعات'!$A$6:$A$1005,"&gt;="&amp;DATE('الإعدادات'!$B$5,A42,1),'المدفوعات'!$A$6:$A$1005,"&lt;"&amp;DATE('الإعدادات'!$B$5,A42+1,1))</f>
        <v/>
      </c>
      <c r="E42" s="17">
        <f>SUMIFS('الساعات'!$C$6:$C$2005,'الساعات'!$A$6:$A$2005,"&gt;="&amp;DATE('الإعدادات'!$B$5,A42,1),'الساعات'!$A$6:$A$2005,"&lt;"&amp;DATE('الإعدادات'!$B$5,A42+1,1))</f>
        <v/>
      </c>
      <c r="F42" s="18">
        <f>SUMIFS('الساعات'!$F$6:$F$2005,'الساعات'!$A$6:$A$2005,"&gt;="&amp;DATE('الإعدادات'!$B$5,A42,1),'الساعات'!$A$6:$A$2005,"&lt;"&amp;DATE('الإعدادات'!$B$5,A42+1,1))</f>
        <v/>
      </c>
    </row>
    <row r="43">
      <c r="A43" s="25" t="n">
        <v>10</v>
      </c>
      <c r="B43" s="12" t="inlineStr">
        <is>
          <t>أكتوبر</t>
        </is>
      </c>
      <c r="C43" s="18">
        <f>SUMIFS('الفواتير'!$D$6:$D$1005,'الفواتير'!$B$6:$B$1005,"&gt;="&amp;DATE('الإعدادات'!$B$5,A43,1),'الفواتير'!$B$6:$B$1005,"&lt;"&amp;DATE('الإعدادات'!$B$5,A43+1,1))</f>
        <v/>
      </c>
      <c r="D43" s="18">
        <f>SUMIFS('المدفوعات'!$C$6:$C$1005,'المدفوعات'!$A$6:$A$1005,"&gt;="&amp;DATE('الإعدادات'!$B$5,A43,1),'المدفوعات'!$A$6:$A$1005,"&lt;"&amp;DATE('الإعدادات'!$B$5,A43+1,1))</f>
        <v/>
      </c>
      <c r="E43" s="17">
        <f>SUMIFS('الساعات'!$C$6:$C$2005,'الساعات'!$A$6:$A$2005,"&gt;="&amp;DATE('الإعدادات'!$B$5,A43,1),'الساعات'!$A$6:$A$2005,"&lt;"&amp;DATE('الإعدادات'!$B$5,A43+1,1))</f>
        <v/>
      </c>
      <c r="F43" s="18">
        <f>SUMIFS('الساعات'!$F$6:$F$2005,'الساعات'!$A$6:$A$2005,"&gt;="&amp;DATE('الإعدادات'!$B$5,A43,1),'الساعات'!$A$6:$A$2005,"&lt;"&amp;DATE('الإعدادات'!$B$5,A43+1,1))</f>
        <v/>
      </c>
    </row>
    <row r="44">
      <c r="A44" s="25" t="n">
        <v>11</v>
      </c>
      <c r="B44" s="12" t="inlineStr">
        <is>
          <t>نوفمبر</t>
        </is>
      </c>
      <c r="C44" s="18">
        <f>SUMIFS('الفواتير'!$D$6:$D$1005,'الفواتير'!$B$6:$B$1005,"&gt;="&amp;DATE('الإعدادات'!$B$5,A44,1),'الفواتير'!$B$6:$B$1005,"&lt;"&amp;DATE('الإعدادات'!$B$5,A44+1,1))</f>
        <v/>
      </c>
      <c r="D44" s="18">
        <f>SUMIFS('المدفوعات'!$C$6:$C$1005,'المدفوعات'!$A$6:$A$1005,"&gt;="&amp;DATE('الإعدادات'!$B$5,A44,1),'المدفوعات'!$A$6:$A$1005,"&lt;"&amp;DATE('الإعدادات'!$B$5,A44+1,1))</f>
        <v/>
      </c>
      <c r="E44" s="17">
        <f>SUMIFS('الساعات'!$C$6:$C$2005,'الساعات'!$A$6:$A$2005,"&gt;="&amp;DATE('الإعدادات'!$B$5,A44,1),'الساعات'!$A$6:$A$2005,"&lt;"&amp;DATE('الإعدادات'!$B$5,A44+1,1))</f>
        <v/>
      </c>
      <c r="F44" s="18">
        <f>SUMIFS('الساعات'!$F$6:$F$2005,'الساعات'!$A$6:$A$2005,"&gt;="&amp;DATE('الإعدادات'!$B$5,A44,1),'الساعات'!$A$6:$A$2005,"&lt;"&amp;DATE('الإعدادات'!$B$5,A44+1,1))</f>
        <v/>
      </c>
    </row>
    <row r="45">
      <c r="A45" s="25" t="n">
        <v>12</v>
      </c>
      <c r="B45" s="12" t="inlineStr">
        <is>
          <t>ديسمبر</t>
        </is>
      </c>
      <c r="C45" s="18">
        <f>SUMIFS('الفواتير'!$D$6:$D$1005,'الفواتير'!$B$6:$B$1005,"&gt;="&amp;DATE('الإعدادات'!$B$5,A45,1),'الفواتير'!$B$6:$B$1005,"&lt;"&amp;DATE('الإعدادات'!$B$5,A45+1,1))</f>
        <v/>
      </c>
      <c r="D45" s="18">
        <f>SUMIFS('المدفوعات'!$C$6:$C$1005,'المدفوعات'!$A$6:$A$1005,"&gt;="&amp;DATE('الإعدادات'!$B$5,A45,1),'المدفوعات'!$A$6:$A$1005,"&lt;"&amp;DATE('الإعدادات'!$B$5,A45+1,1))</f>
        <v/>
      </c>
      <c r="E45" s="17">
        <f>SUMIFS('الساعات'!$C$6:$C$2005,'الساعات'!$A$6:$A$2005,"&gt;="&amp;DATE('الإعدادات'!$B$5,A45,1),'الساعات'!$A$6:$A$2005,"&lt;"&amp;DATE('الإعدادات'!$B$5,A45+1,1))</f>
        <v/>
      </c>
      <c r="F45" s="18">
        <f>SUMIFS('الساعات'!$F$6:$F$2005,'الساعات'!$A$6:$A$2005,"&gt;="&amp;DATE('الإعدادات'!$B$5,A45,1),'الساعات'!$A$6:$A$2005,"&lt;"&amp;DATE('الإعدادات'!$B$5,A45+1,1))</f>
        <v/>
      </c>
    </row>
    <row r="46">
      <c r="A46" s="12" t="inlineStr">
        <is>
          <t>إجمالي السنة</t>
        </is>
      </c>
      <c r="B46" s="26" t="n"/>
      <c r="C46" s="23">
        <f>SUM(C34:C45)</f>
        <v/>
      </c>
      <c r="D46" s="23">
        <f>SUM(D34:D45)</f>
        <v/>
      </c>
      <c r="E46" s="27">
        <f>SUM(E34:E45)</f>
        <v/>
      </c>
      <c r="F46" s="23">
        <f>SUM(F34:F45)</f>
        <v/>
      </c>
    </row>
  </sheetData>
  <mergeCells count="2">
    <mergeCell ref="A2:F2"/>
    <mergeCell ref="A1:F1"/>
  </mergeCells>
  <conditionalFormatting sqref="B8">
    <cfRule type="expression" priority="1" dxfId="1">
      <formula>B8&gt;0</formula>
    </cfRule>
  </conditionalFormatting>
  <conditionalFormatting sqref="B10:B11">
    <cfRule type="expression" priority="2" dxfId="0">
      <formula>B10&gt;0</formula>
    </cfRule>
  </conditionalFormatting>
  <conditionalFormatting sqref="B25">
    <cfRule type="expression" priority="3" dxfId="0">
      <formula>B25&gt;0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8.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5" t="inlineStr">
        <is>
          <t>في هذا الشيت</t>
        </is>
      </c>
      <c r="C5" s="15" t="inlineStr">
        <is>
          <t>في برنامج مخصص من Softwiro</t>
        </is>
      </c>
    </row>
    <row r="6" ht="48" customHeight="1">
      <c r="B6" s="5" t="inlineStr">
        <is>
          <t>ملف واحد يعدّل فيه شخص واحد في كل مرة، وتصلك النسخ بالواتساب.</t>
        </is>
      </c>
      <c r="C6" s="28"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8" t="inlineStr">
        <is>
          <t>نصمم الشاشات على خطوات عملك، فيسجّل كل شخص ما يخصه فقط.</t>
        </is>
      </c>
    </row>
    <row r="8" ht="48" customHeight="1">
      <c r="B8" s="5" t="inlineStr">
        <is>
          <t>الأعمدة والصيغ ثابتة كما صُمّم الشيت.</t>
        </is>
      </c>
      <c r="C8" s="28" t="inlineStr">
        <is>
          <t>نبني ما تحتاجه أنت: تقارير وتنبيهات وشاشات على طريقتك.</t>
        </is>
      </c>
    </row>
    <row r="9" ht="48" customHeight="1">
      <c r="B9" s="5" t="inlineStr">
        <is>
          <t>النسخ الاحتياطية والأمان على مسؤوليتك.</t>
        </is>
      </c>
      <c r="C9" s="28" t="inlineStr">
        <is>
          <t>البرنامج على خادم مؤمّن مع نسخ احتياطية دورية.</t>
        </is>
      </c>
    </row>
    <row r="11" ht="30" customHeight="1">
      <c r="B11" s="29" t="inlineStr">
        <is>
          <t>تعرّف على برنامج مخصص من Softwiro واطلب عرضًا تجريبيًا ←</t>
        </is>
      </c>
    </row>
    <row r="13">
      <c r="B13" s="30"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مشاريع وفواتير المستقل</dc:title>
  <dc:description>يتابع مشاريعك وساعات عملك وفواتيرك ومدفوعات عملائك: قيمة كل مشروع وما فوترته وما حصّلته، والفواتير المتأخرة، والعمل الذي لم تفوتره بعد، ودخلك الشهري.</dc:description>
  <dcterms:created xsi:type="dcterms:W3CDTF">2026-11-05T01:26:49Z</dcterms:created>
  <dcterms:modified xsi:type="dcterms:W3CDTF">2026-11-05T01:26:51Z</dcterms:modified>
  <cp:keywords>Softwiro, Excel, شيت مشاريع وفواتير المستقل</cp:keywords>
</cp:coreProperties>
</file>