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فصول" sheetId="2" state="visible" r:id="rId2"/>
    <sheet name="اللجان" sheetId="3" state="visible" r:id="rId3"/>
    <sheet name="المراقبون" sheetId="4" state="visible" r:id="rId4"/>
    <sheet name="الامتحانات" sheetId="5" state="visible" r:id="rId5"/>
    <sheet name="الملخص" sheetId="6" state="visible" r:id="rId6"/>
    <sheet name="لماذا ما زلت على إكسل؟" sheetId="7" state="visible" r:id="rId7"/>
  </sheets>
  <definedNames>
    <definedName name="_xlnm._FilterDatabase" localSheetId="1" hidden="1">'الفصول'!$A$5:$E$205</definedName>
    <definedName name="_xlnm._FilterDatabase" localSheetId="2" hidden="1">'اللجان'!$A$5:$F$205</definedName>
    <definedName name="_xlnm._FilterDatabase" localSheetId="3" hidden="1">'المراقبون'!$A$5:$G$205</definedName>
    <definedName name="_xlnm._FilterDatabase" localSheetId="4" hidden="1">'الامتحانات'!$A$5:$O$405</definedName>
  </definedNames>
  <calcPr calcId="124519" fullCalcOnLoad="1"/>
</workbook>
</file>

<file path=xl/styles.xml><?xml version="1.0" encoding="utf-8"?>
<styleSheet xmlns="http://schemas.openxmlformats.org/spreadsheetml/2006/main">
  <numFmts count="1">
    <numFmt numFmtId="164" formatCode="yyyy-mm-dd"/>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FFFFFF"/>
      <sz val="11"/>
    </font>
    <font>
      <name val="Arial"/>
      <b val="1"/>
      <color rgb="000F172A"/>
      <sz val="12"/>
    </font>
    <font>
      <name val="Arial"/>
      <b val="1"/>
      <color rgb="000F172A"/>
      <sz val="11"/>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2">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6" borderId="1" applyAlignment="1" pivotButton="0" quotePrefix="0" xfId="0">
      <alignment horizontal="center" vertical="center" wrapText="1" readingOrder="2"/>
    </xf>
    <xf numFmtId="1"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0" fontId="10" fillId="0" borderId="0" applyAlignment="1" pivotButton="0" quotePrefix="0" xfId="0">
      <alignment horizontal="right" vertical="center" wrapText="1" readingOrder="2"/>
    </xf>
    <xf numFmtId="0" fontId="11" fillId="5"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2">
    <dxf>
      <font>
        <color rgb="00991B1B"/>
      </font>
      <fill>
        <patternFill patternType="solid">
          <fgColor rgb="00FEE2E2"/>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exam-schedule?utm_source=excel&amp;utm_medium=template&amp;utm_campaign=exam-schedule"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exam-schedule"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exam-schedule"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exam-schedule"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exam-schedule"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exam-schedule"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exam-schedule" TargetMode="External" Id="rId1" /><Relationship Type="http://schemas.openxmlformats.org/officeDocument/2006/relationships/hyperlink" Target="https://softwiro.com/ar/contact?utm_source=excel&amp;utm_medium=template&amp;utm_campaign=exam-schedule"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جدول الامتحانات واللجان والمراقبين</t>
        </is>
      </c>
    </row>
    <row r="3" ht="36" customHeight="1">
      <c r="B3" s="2" t="inlineStr">
        <is>
          <t>تسجل كل امتحان بتاريخه وفترته وفصله ولجنته ومراقبه، فينبهك الشيت إن امتحن فصل مادتين في فترة واحدة أو حُجزت لجنة أو مراقب مرتين أو زاد عدد الطلاب عن سعة اللجنة، ويعدّ مراقبات كل مراقب مقابل حدّه.</t>
        </is>
      </c>
    </row>
    <row r="5">
      <c r="B5" s="3" t="inlineStr">
        <is>
          <t>طريقة الاستخدام</t>
        </is>
      </c>
    </row>
    <row r="6" ht="30" customHeight="1">
      <c r="B6" s="4" t="inlineStr">
        <is>
          <t>1. في شيت «الفصول» اكتب كود كل فصل واسمه وعدد طلابه.</t>
        </is>
      </c>
    </row>
    <row r="7" ht="30" customHeight="1">
      <c r="B7" s="4" t="inlineStr">
        <is>
          <t>2. في شيت «اللجان» اكتب كود كل لجنة واسمها وسعتها من المقاعد.</t>
        </is>
      </c>
    </row>
    <row r="8" ht="30" customHeight="1">
      <c r="B8" s="4" t="inlineStr">
        <is>
          <t>3. في شيت «المراقبون» اكتب كود كل مراقب واسمه والحد الأقصى لمراقباته في الفترة كلها.</t>
        </is>
      </c>
    </row>
    <row r="9" ht="30" customHeight="1">
      <c r="B9" s="4" t="inlineStr">
        <is>
          <t>4. في شيت «الامتحانات» سجّل كل امتحان في سطر: التاريخ والفترة والمادة والفصل واللجنة والمراقب.</t>
        </is>
      </c>
    </row>
    <row r="10" ht="30" customHeight="1">
      <c r="B10" s="4" t="inlineStr">
        <is>
          <t>5. يكتب الشيت بجوار كل امتحان حالته: سليم أو تعارض طالب أو لجنة أو مراقب أو تجاوز السعة، ويلوّن السطر المخالف بالأحمر.</t>
        </is>
      </c>
    </row>
    <row r="11" ht="30" customHeight="1">
      <c r="B11" s="4" t="inlineStr">
        <is>
          <t>6. افتح «المراقبون» لترى عدد مراقبات كل واحد وهل تجاوز حدّه، ثم «الملخص» لعدد الامتحانات في كل يوم وكل فترة والمشكلات.</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تعارض الطالب = فصل مكتوب في أكثر من امتحان في نفس التاريخ ونفس الفترة، لأن طلاب الفصل الواحد لا يؤدون امتحانين معًا.</t>
        </is>
      </c>
    </row>
    <row r="20" ht="30" customHeight="1">
      <c r="B20" s="4" t="inlineStr">
        <is>
          <t>• تعارض اللجنة = لجنة مكتوبة في أكثر من امتحان في نفس التاريخ والفترة. وتعارض المراقب = مراقب مكتوب في أكثر من لجنة في نفس التاريخ والفترة.</t>
        </is>
      </c>
    </row>
    <row r="21" ht="30" customHeight="1">
      <c r="B21" s="4" t="inlineStr">
        <is>
          <t>• تجاوز السعة = عدد طلاب الفصل أكبر من سعة اللجنة المكتوبة لامتحانه. الشيت يقارن الفصل بلجنته في كل سطر وحده.</t>
        </is>
      </c>
    </row>
    <row r="22" ht="30" customHeight="1">
      <c r="B22" s="4" t="inlineStr">
        <is>
          <t>• الفترة تُختار من القائمة: «الأولى» أو «الثانية». وتُكتب تواريخ الأيام في خانات «الملخص» لتظهر أعدادها.</t>
        </is>
      </c>
    </row>
    <row r="23" ht="30" customHeight="1">
      <c r="B23" s="4" t="inlineStr">
        <is>
          <t>• الباقي من حد المراقب = حدّه − عدد مراقباته. السالب يعني أنه فوق الحد. المراقب بلا مراقبة تظهر حالته «بدون مراقبة».</t>
        </is>
      </c>
    </row>
    <row r="24" ht="30" customHeight="1">
      <c r="B24" s="4" t="inlineStr">
        <is>
          <t>• يتسع الشيت لـ 200 فصل و200 لجنة و200 مراقب و400 امتحان. الأسماء والأرقام في المثال خيالية.</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E2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14" customWidth="1" min="3" max="3"/>
    <col width="16" customWidth="1" min="4" max="4"/>
    <col width="16" customWidth="1" min="5" max="5"/>
  </cols>
  <sheetData>
    <row r="1" ht="26" customHeight="1">
      <c r="A1" s="10" t="inlineStr">
        <is>
          <t>شيت جدول الامتحانات واللجان والمراقبين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2" t="inlineStr">
        <is>
          <t>كود الفصل</t>
        </is>
      </c>
      <c r="B5" s="12" t="inlineStr">
        <is>
          <t>اسم الفصل</t>
        </is>
      </c>
      <c r="C5" s="12" t="inlineStr">
        <is>
          <t>عدد الطلاب</t>
        </is>
      </c>
      <c r="D5" s="12" t="inlineStr">
        <is>
          <t>عدد الامتحانات</t>
        </is>
      </c>
      <c r="E5" s="12" t="inlineStr">
        <is>
          <t>امتحانات متعارضة</t>
        </is>
      </c>
    </row>
    <row r="6">
      <c r="A6" s="5" t="inlineStr">
        <is>
          <t>ف1</t>
        </is>
      </c>
      <c r="B6" s="5" t="inlineStr">
        <is>
          <t>الصف الأول - أ</t>
        </is>
      </c>
      <c r="C6" s="13" t="n">
        <v>32</v>
      </c>
      <c r="D6" s="14">
        <f>IF(A6&amp;""="","",COUNTIFS('الامتحانات'!$D$6:$D$405,A6&amp;""))</f>
        <v/>
      </c>
      <c r="E6" s="14">
        <f>IF(A6&amp;""="","",COUNTIFS('الامتحانات'!$D$6:$D$405,A6&amp;"",'الامتحانات'!$J$6:$J$405,"تعارض"))</f>
        <v/>
      </c>
    </row>
    <row r="7">
      <c r="A7" s="5" t="inlineStr">
        <is>
          <t>ف2</t>
        </is>
      </c>
      <c r="B7" s="5" t="inlineStr">
        <is>
          <t>الصف الأول - ب</t>
        </is>
      </c>
      <c r="C7" s="13" t="n">
        <v>30</v>
      </c>
      <c r="D7" s="14">
        <f>IF(A7&amp;""="","",COUNTIFS('الامتحانات'!$D$6:$D$405,A7&amp;""))</f>
        <v/>
      </c>
      <c r="E7" s="14">
        <f>IF(A7&amp;""="","",COUNTIFS('الامتحانات'!$D$6:$D$405,A7&amp;"",'الامتحانات'!$J$6:$J$405,"تعارض"))</f>
        <v/>
      </c>
    </row>
    <row r="8">
      <c r="A8" s="5" t="inlineStr">
        <is>
          <t>ف3</t>
        </is>
      </c>
      <c r="B8" s="5" t="inlineStr">
        <is>
          <t>الصف الثاني - أ</t>
        </is>
      </c>
      <c r="C8" s="13" t="n">
        <v>28</v>
      </c>
      <c r="D8" s="14">
        <f>IF(A8&amp;""="","",COUNTIFS('الامتحانات'!$D$6:$D$405,A8&amp;""))</f>
        <v/>
      </c>
      <c r="E8" s="14">
        <f>IF(A8&amp;""="","",COUNTIFS('الامتحانات'!$D$6:$D$405,A8&amp;"",'الامتحانات'!$J$6:$J$405,"تعارض"))</f>
        <v/>
      </c>
    </row>
    <row r="9">
      <c r="A9" s="5" t="n"/>
      <c r="B9" s="5" t="n"/>
      <c r="C9" s="13" t="n"/>
      <c r="D9" s="14">
        <f>IF(A9&amp;""="","",COUNTIFS('الامتحانات'!$D$6:$D$405,A9&amp;""))</f>
        <v/>
      </c>
      <c r="E9" s="14">
        <f>IF(A9&amp;""="","",COUNTIFS('الامتحانات'!$D$6:$D$405,A9&amp;"",'الامتحانات'!$J$6:$J$405,"تعارض"))</f>
        <v/>
      </c>
    </row>
    <row r="10">
      <c r="A10" s="5" t="n"/>
      <c r="B10" s="5" t="n"/>
      <c r="C10" s="13" t="n"/>
      <c r="D10" s="14">
        <f>IF(A10&amp;""="","",COUNTIFS('الامتحانات'!$D$6:$D$405,A10&amp;""))</f>
        <v/>
      </c>
      <c r="E10" s="14">
        <f>IF(A10&amp;""="","",COUNTIFS('الامتحانات'!$D$6:$D$405,A10&amp;"",'الامتحانات'!$J$6:$J$405,"تعارض"))</f>
        <v/>
      </c>
    </row>
    <row r="11">
      <c r="A11" s="5" t="n"/>
      <c r="B11" s="5" t="n"/>
      <c r="C11" s="13" t="n"/>
      <c r="D11" s="14">
        <f>IF(A11&amp;""="","",COUNTIFS('الامتحانات'!$D$6:$D$405,A11&amp;""))</f>
        <v/>
      </c>
      <c r="E11" s="14">
        <f>IF(A11&amp;""="","",COUNTIFS('الامتحانات'!$D$6:$D$405,A11&amp;"",'الامتحانات'!$J$6:$J$405,"تعارض"))</f>
        <v/>
      </c>
    </row>
    <row r="12">
      <c r="A12" s="5" t="n"/>
      <c r="B12" s="5" t="n"/>
      <c r="C12" s="13" t="n"/>
      <c r="D12" s="14">
        <f>IF(A12&amp;""="","",COUNTIFS('الامتحانات'!$D$6:$D$405,A12&amp;""))</f>
        <v/>
      </c>
      <c r="E12" s="14">
        <f>IF(A12&amp;""="","",COUNTIFS('الامتحانات'!$D$6:$D$405,A12&amp;"",'الامتحانات'!$J$6:$J$405,"تعارض"))</f>
        <v/>
      </c>
    </row>
    <row r="13">
      <c r="A13" s="5" t="n"/>
      <c r="B13" s="5" t="n"/>
      <c r="C13" s="13" t="n"/>
      <c r="D13" s="14">
        <f>IF(A13&amp;""="","",COUNTIFS('الامتحانات'!$D$6:$D$405,A13&amp;""))</f>
        <v/>
      </c>
      <c r="E13" s="14">
        <f>IF(A13&amp;""="","",COUNTIFS('الامتحانات'!$D$6:$D$405,A13&amp;"",'الامتحانات'!$J$6:$J$405,"تعارض"))</f>
        <v/>
      </c>
    </row>
    <row r="14">
      <c r="A14" s="5" t="n"/>
      <c r="B14" s="5" t="n"/>
      <c r="C14" s="13" t="n"/>
      <c r="D14" s="14">
        <f>IF(A14&amp;""="","",COUNTIFS('الامتحانات'!$D$6:$D$405,A14&amp;""))</f>
        <v/>
      </c>
      <c r="E14" s="14">
        <f>IF(A14&amp;""="","",COUNTIFS('الامتحانات'!$D$6:$D$405,A14&amp;"",'الامتحانات'!$J$6:$J$405,"تعارض"))</f>
        <v/>
      </c>
    </row>
    <row r="15">
      <c r="A15" s="5" t="n"/>
      <c r="B15" s="5" t="n"/>
      <c r="C15" s="13" t="n"/>
      <c r="D15" s="14">
        <f>IF(A15&amp;""="","",COUNTIFS('الامتحانات'!$D$6:$D$405,A15&amp;""))</f>
        <v/>
      </c>
      <c r="E15" s="14">
        <f>IF(A15&amp;""="","",COUNTIFS('الامتحانات'!$D$6:$D$405,A15&amp;"",'الامتحانات'!$J$6:$J$405,"تعارض"))</f>
        <v/>
      </c>
    </row>
    <row r="16">
      <c r="A16" s="5" t="n"/>
      <c r="B16" s="5" t="n"/>
      <c r="C16" s="13" t="n"/>
      <c r="D16" s="14">
        <f>IF(A16&amp;""="","",COUNTIFS('الامتحانات'!$D$6:$D$405,A16&amp;""))</f>
        <v/>
      </c>
      <c r="E16" s="14">
        <f>IF(A16&amp;""="","",COUNTIFS('الامتحانات'!$D$6:$D$405,A16&amp;"",'الامتحانات'!$J$6:$J$405,"تعارض"))</f>
        <v/>
      </c>
    </row>
    <row r="17">
      <c r="A17" s="5" t="n"/>
      <c r="B17" s="5" t="n"/>
      <c r="C17" s="13" t="n"/>
      <c r="D17" s="14">
        <f>IF(A17&amp;""="","",COUNTIFS('الامتحانات'!$D$6:$D$405,A17&amp;""))</f>
        <v/>
      </c>
      <c r="E17" s="14">
        <f>IF(A17&amp;""="","",COUNTIFS('الامتحانات'!$D$6:$D$405,A17&amp;"",'الامتحانات'!$J$6:$J$405,"تعارض"))</f>
        <v/>
      </c>
    </row>
    <row r="18">
      <c r="A18" s="5" t="n"/>
      <c r="B18" s="5" t="n"/>
      <c r="C18" s="13" t="n"/>
      <c r="D18" s="14">
        <f>IF(A18&amp;""="","",COUNTIFS('الامتحانات'!$D$6:$D$405,A18&amp;""))</f>
        <v/>
      </c>
      <c r="E18" s="14">
        <f>IF(A18&amp;""="","",COUNTIFS('الامتحانات'!$D$6:$D$405,A18&amp;"",'الامتحانات'!$J$6:$J$405,"تعارض"))</f>
        <v/>
      </c>
    </row>
    <row r="19">
      <c r="A19" s="5" t="n"/>
      <c r="B19" s="5" t="n"/>
      <c r="C19" s="13" t="n"/>
      <c r="D19" s="14">
        <f>IF(A19&amp;""="","",COUNTIFS('الامتحانات'!$D$6:$D$405,A19&amp;""))</f>
        <v/>
      </c>
      <c r="E19" s="14">
        <f>IF(A19&amp;""="","",COUNTIFS('الامتحانات'!$D$6:$D$405,A19&amp;"",'الامتحانات'!$J$6:$J$405,"تعارض"))</f>
        <v/>
      </c>
    </row>
    <row r="20">
      <c r="A20" s="5" t="n"/>
      <c r="B20" s="5" t="n"/>
      <c r="C20" s="13" t="n"/>
      <c r="D20" s="14">
        <f>IF(A20&amp;""="","",COUNTIFS('الامتحانات'!$D$6:$D$405,A20&amp;""))</f>
        <v/>
      </c>
      <c r="E20" s="14">
        <f>IF(A20&amp;""="","",COUNTIFS('الامتحانات'!$D$6:$D$405,A20&amp;"",'الامتحانات'!$J$6:$J$405,"تعارض"))</f>
        <v/>
      </c>
    </row>
    <row r="21">
      <c r="A21" s="5" t="n"/>
      <c r="B21" s="5" t="n"/>
      <c r="C21" s="13" t="n"/>
      <c r="D21" s="14">
        <f>IF(A21&amp;""="","",COUNTIFS('الامتحانات'!$D$6:$D$405,A21&amp;""))</f>
        <v/>
      </c>
      <c r="E21" s="14">
        <f>IF(A21&amp;""="","",COUNTIFS('الامتحانات'!$D$6:$D$405,A21&amp;"",'الامتحانات'!$J$6:$J$405,"تعارض"))</f>
        <v/>
      </c>
    </row>
    <row r="22">
      <c r="A22" s="5" t="n"/>
      <c r="B22" s="5" t="n"/>
      <c r="C22" s="13" t="n"/>
      <c r="D22" s="14">
        <f>IF(A22&amp;""="","",COUNTIFS('الامتحانات'!$D$6:$D$405,A22&amp;""))</f>
        <v/>
      </c>
      <c r="E22" s="14">
        <f>IF(A22&amp;""="","",COUNTIFS('الامتحانات'!$D$6:$D$405,A22&amp;"",'الامتحانات'!$J$6:$J$405,"تعارض"))</f>
        <v/>
      </c>
    </row>
    <row r="23">
      <c r="A23" s="5" t="n"/>
      <c r="B23" s="5" t="n"/>
      <c r="C23" s="13" t="n"/>
      <c r="D23" s="14">
        <f>IF(A23&amp;""="","",COUNTIFS('الامتحانات'!$D$6:$D$405,A23&amp;""))</f>
        <v/>
      </c>
      <c r="E23" s="14">
        <f>IF(A23&amp;""="","",COUNTIFS('الامتحانات'!$D$6:$D$405,A23&amp;"",'الامتحانات'!$J$6:$J$405,"تعارض"))</f>
        <v/>
      </c>
    </row>
    <row r="24">
      <c r="A24" s="5" t="n"/>
      <c r="B24" s="5" t="n"/>
      <c r="C24" s="13" t="n"/>
      <c r="D24" s="14">
        <f>IF(A24&amp;""="","",COUNTIFS('الامتحانات'!$D$6:$D$405,A24&amp;""))</f>
        <v/>
      </c>
      <c r="E24" s="14">
        <f>IF(A24&amp;""="","",COUNTIFS('الامتحانات'!$D$6:$D$405,A24&amp;"",'الامتحانات'!$J$6:$J$405,"تعارض"))</f>
        <v/>
      </c>
    </row>
    <row r="25">
      <c r="A25" s="5" t="n"/>
      <c r="B25" s="5" t="n"/>
      <c r="C25" s="13" t="n"/>
      <c r="D25" s="14">
        <f>IF(A25&amp;""="","",COUNTIFS('الامتحانات'!$D$6:$D$405,A25&amp;""))</f>
        <v/>
      </c>
      <c r="E25" s="14">
        <f>IF(A25&amp;""="","",COUNTIFS('الامتحانات'!$D$6:$D$405,A25&amp;"",'الامتحانات'!$J$6:$J$405,"تعارض"))</f>
        <v/>
      </c>
    </row>
    <row r="26">
      <c r="A26" s="5" t="n"/>
      <c r="B26" s="5" t="n"/>
      <c r="C26" s="13" t="n"/>
      <c r="D26" s="14">
        <f>IF(A26&amp;""="","",COUNTIFS('الامتحانات'!$D$6:$D$405,A26&amp;""))</f>
        <v/>
      </c>
      <c r="E26" s="14">
        <f>IF(A26&amp;""="","",COUNTIFS('الامتحانات'!$D$6:$D$405,A26&amp;"",'الامتحانات'!$J$6:$J$405,"تعارض"))</f>
        <v/>
      </c>
    </row>
    <row r="27">
      <c r="A27" s="5" t="n"/>
      <c r="B27" s="5" t="n"/>
      <c r="C27" s="13" t="n"/>
      <c r="D27" s="14">
        <f>IF(A27&amp;""="","",COUNTIFS('الامتحانات'!$D$6:$D$405,A27&amp;""))</f>
        <v/>
      </c>
      <c r="E27" s="14">
        <f>IF(A27&amp;""="","",COUNTIFS('الامتحانات'!$D$6:$D$405,A27&amp;"",'الامتحانات'!$J$6:$J$405,"تعارض"))</f>
        <v/>
      </c>
    </row>
    <row r="28">
      <c r="A28" s="5" t="n"/>
      <c r="B28" s="5" t="n"/>
      <c r="C28" s="13" t="n"/>
      <c r="D28" s="14">
        <f>IF(A28&amp;""="","",COUNTIFS('الامتحانات'!$D$6:$D$405,A28&amp;""))</f>
        <v/>
      </c>
      <c r="E28" s="14">
        <f>IF(A28&amp;""="","",COUNTIFS('الامتحانات'!$D$6:$D$405,A28&amp;"",'الامتحانات'!$J$6:$J$405,"تعارض"))</f>
        <v/>
      </c>
    </row>
    <row r="29">
      <c r="A29" s="5" t="n"/>
      <c r="B29" s="5" t="n"/>
      <c r="C29" s="13" t="n"/>
      <c r="D29" s="14">
        <f>IF(A29&amp;""="","",COUNTIFS('الامتحانات'!$D$6:$D$405,A29&amp;""))</f>
        <v/>
      </c>
      <c r="E29" s="14">
        <f>IF(A29&amp;""="","",COUNTIFS('الامتحانات'!$D$6:$D$405,A29&amp;"",'الامتحانات'!$J$6:$J$405,"تعارض"))</f>
        <v/>
      </c>
    </row>
    <row r="30">
      <c r="A30" s="5" t="n"/>
      <c r="B30" s="5" t="n"/>
      <c r="C30" s="13" t="n"/>
      <c r="D30" s="14">
        <f>IF(A30&amp;""="","",COUNTIFS('الامتحانات'!$D$6:$D$405,A30&amp;""))</f>
        <v/>
      </c>
      <c r="E30" s="14">
        <f>IF(A30&amp;""="","",COUNTIFS('الامتحانات'!$D$6:$D$405,A30&amp;"",'الامتحانات'!$J$6:$J$405,"تعارض"))</f>
        <v/>
      </c>
    </row>
    <row r="31">
      <c r="A31" s="5" t="n"/>
      <c r="B31" s="5" t="n"/>
      <c r="C31" s="13" t="n"/>
      <c r="D31" s="14">
        <f>IF(A31&amp;""="","",COUNTIFS('الامتحانات'!$D$6:$D$405,A31&amp;""))</f>
        <v/>
      </c>
      <c r="E31" s="14">
        <f>IF(A31&amp;""="","",COUNTIFS('الامتحانات'!$D$6:$D$405,A31&amp;"",'الامتحانات'!$J$6:$J$405,"تعارض"))</f>
        <v/>
      </c>
    </row>
    <row r="32">
      <c r="A32" s="5" t="n"/>
      <c r="B32" s="5" t="n"/>
      <c r="C32" s="13" t="n"/>
      <c r="D32" s="14">
        <f>IF(A32&amp;""="","",COUNTIFS('الامتحانات'!$D$6:$D$405,A32&amp;""))</f>
        <v/>
      </c>
      <c r="E32" s="14">
        <f>IF(A32&amp;""="","",COUNTIFS('الامتحانات'!$D$6:$D$405,A32&amp;"",'الامتحانات'!$J$6:$J$405,"تعارض"))</f>
        <v/>
      </c>
    </row>
    <row r="33">
      <c r="A33" s="5" t="n"/>
      <c r="B33" s="5" t="n"/>
      <c r="C33" s="13" t="n"/>
      <c r="D33" s="14">
        <f>IF(A33&amp;""="","",COUNTIFS('الامتحانات'!$D$6:$D$405,A33&amp;""))</f>
        <v/>
      </c>
      <c r="E33" s="14">
        <f>IF(A33&amp;""="","",COUNTIFS('الامتحانات'!$D$6:$D$405,A33&amp;"",'الامتحانات'!$J$6:$J$405,"تعارض"))</f>
        <v/>
      </c>
    </row>
    <row r="34">
      <c r="A34" s="5" t="n"/>
      <c r="B34" s="5" t="n"/>
      <c r="C34" s="13" t="n"/>
      <c r="D34" s="14">
        <f>IF(A34&amp;""="","",COUNTIFS('الامتحانات'!$D$6:$D$405,A34&amp;""))</f>
        <v/>
      </c>
      <c r="E34" s="14">
        <f>IF(A34&amp;""="","",COUNTIFS('الامتحانات'!$D$6:$D$405,A34&amp;"",'الامتحانات'!$J$6:$J$405,"تعارض"))</f>
        <v/>
      </c>
    </row>
    <row r="35">
      <c r="A35" s="5" t="n"/>
      <c r="B35" s="5" t="n"/>
      <c r="C35" s="13" t="n"/>
      <c r="D35" s="14">
        <f>IF(A35&amp;""="","",COUNTIFS('الامتحانات'!$D$6:$D$405,A35&amp;""))</f>
        <v/>
      </c>
      <c r="E35" s="14">
        <f>IF(A35&amp;""="","",COUNTIFS('الامتحانات'!$D$6:$D$405,A35&amp;"",'الامتحانات'!$J$6:$J$405,"تعارض"))</f>
        <v/>
      </c>
    </row>
    <row r="36">
      <c r="A36" s="5" t="n"/>
      <c r="B36" s="5" t="n"/>
      <c r="C36" s="13" t="n"/>
      <c r="D36" s="14">
        <f>IF(A36&amp;""="","",COUNTIFS('الامتحانات'!$D$6:$D$405,A36&amp;""))</f>
        <v/>
      </c>
      <c r="E36" s="14">
        <f>IF(A36&amp;""="","",COUNTIFS('الامتحانات'!$D$6:$D$405,A36&amp;"",'الامتحانات'!$J$6:$J$405,"تعارض"))</f>
        <v/>
      </c>
    </row>
    <row r="37">
      <c r="A37" s="5" t="n"/>
      <c r="B37" s="5" t="n"/>
      <c r="C37" s="13" t="n"/>
      <c r="D37" s="14">
        <f>IF(A37&amp;""="","",COUNTIFS('الامتحانات'!$D$6:$D$405,A37&amp;""))</f>
        <v/>
      </c>
      <c r="E37" s="14">
        <f>IF(A37&amp;""="","",COUNTIFS('الامتحانات'!$D$6:$D$405,A37&amp;"",'الامتحانات'!$J$6:$J$405,"تعارض"))</f>
        <v/>
      </c>
    </row>
    <row r="38">
      <c r="A38" s="5" t="n"/>
      <c r="B38" s="5" t="n"/>
      <c r="C38" s="13" t="n"/>
      <c r="D38" s="14">
        <f>IF(A38&amp;""="","",COUNTIFS('الامتحانات'!$D$6:$D$405,A38&amp;""))</f>
        <v/>
      </c>
      <c r="E38" s="14">
        <f>IF(A38&amp;""="","",COUNTIFS('الامتحانات'!$D$6:$D$405,A38&amp;"",'الامتحانات'!$J$6:$J$405,"تعارض"))</f>
        <v/>
      </c>
    </row>
    <row r="39">
      <c r="A39" s="5" t="n"/>
      <c r="B39" s="5" t="n"/>
      <c r="C39" s="13" t="n"/>
      <c r="D39" s="14">
        <f>IF(A39&amp;""="","",COUNTIFS('الامتحانات'!$D$6:$D$405,A39&amp;""))</f>
        <v/>
      </c>
      <c r="E39" s="14">
        <f>IF(A39&amp;""="","",COUNTIFS('الامتحانات'!$D$6:$D$405,A39&amp;"",'الامتحانات'!$J$6:$J$405,"تعارض"))</f>
        <v/>
      </c>
    </row>
    <row r="40">
      <c r="A40" s="5" t="n"/>
      <c r="B40" s="5" t="n"/>
      <c r="C40" s="13" t="n"/>
      <c r="D40" s="14">
        <f>IF(A40&amp;""="","",COUNTIFS('الامتحانات'!$D$6:$D$405,A40&amp;""))</f>
        <v/>
      </c>
      <c r="E40" s="14">
        <f>IF(A40&amp;""="","",COUNTIFS('الامتحانات'!$D$6:$D$405,A40&amp;"",'الامتحانات'!$J$6:$J$405,"تعارض"))</f>
        <v/>
      </c>
    </row>
    <row r="41">
      <c r="A41" s="5" t="n"/>
      <c r="B41" s="5" t="n"/>
      <c r="C41" s="13" t="n"/>
      <c r="D41" s="14">
        <f>IF(A41&amp;""="","",COUNTIFS('الامتحانات'!$D$6:$D$405,A41&amp;""))</f>
        <v/>
      </c>
      <c r="E41" s="14">
        <f>IF(A41&amp;""="","",COUNTIFS('الامتحانات'!$D$6:$D$405,A41&amp;"",'الامتحانات'!$J$6:$J$405,"تعارض"))</f>
        <v/>
      </c>
    </row>
    <row r="42">
      <c r="A42" s="5" t="n"/>
      <c r="B42" s="5" t="n"/>
      <c r="C42" s="13" t="n"/>
      <c r="D42" s="14">
        <f>IF(A42&amp;""="","",COUNTIFS('الامتحانات'!$D$6:$D$405,A42&amp;""))</f>
        <v/>
      </c>
      <c r="E42" s="14">
        <f>IF(A42&amp;""="","",COUNTIFS('الامتحانات'!$D$6:$D$405,A42&amp;"",'الامتحانات'!$J$6:$J$405,"تعارض"))</f>
        <v/>
      </c>
    </row>
    <row r="43">
      <c r="A43" s="5" t="n"/>
      <c r="B43" s="5" t="n"/>
      <c r="C43" s="13" t="n"/>
      <c r="D43" s="14">
        <f>IF(A43&amp;""="","",COUNTIFS('الامتحانات'!$D$6:$D$405,A43&amp;""))</f>
        <v/>
      </c>
      <c r="E43" s="14">
        <f>IF(A43&amp;""="","",COUNTIFS('الامتحانات'!$D$6:$D$405,A43&amp;"",'الامتحانات'!$J$6:$J$405,"تعارض"))</f>
        <v/>
      </c>
    </row>
    <row r="44">
      <c r="A44" s="5" t="n"/>
      <c r="B44" s="5" t="n"/>
      <c r="C44" s="13" t="n"/>
      <c r="D44" s="14">
        <f>IF(A44&amp;""="","",COUNTIFS('الامتحانات'!$D$6:$D$405,A44&amp;""))</f>
        <v/>
      </c>
      <c r="E44" s="14">
        <f>IF(A44&amp;""="","",COUNTIFS('الامتحانات'!$D$6:$D$405,A44&amp;"",'الامتحانات'!$J$6:$J$405,"تعارض"))</f>
        <v/>
      </c>
    </row>
    <row r="45">
      <c r="A45" s="5" t="n"/>
      <c r="B45" s="5" t="n"/>
      <c r="C45" s="13" t="n"/>
      <c r="D45" s="14">
        <f>IF(A45&amp;""="","",COUNTIFS('الامتحانات'!$D$6:$D$405,A45&amp;""))</f>
        <v/>
      </c>
      <c r="E45" s="14">
        <f>IF(A45&amp;""="","",COUNTIFS('الامتحانات'!$D$6:$D$405,A45&amp;"",'الامتحانات'!$J$6:$J$405,"تعارض"))</f>
        <v/>
      </c>
    </row>
    <row r="46">
      <c r="A46" s="5" t="n"/>
      <c r="B46" s="5" t="n"/>
      <c r="C46" s="13" t="n"/>
      <c r="D46" s="14">
        <f>IF(A46&amp;""="","",COUNTIFS('الامتحانات'!$D$6:$D$405,A46&amp;""))</f>
        <v/>
      </c>
      <c r="E46" s="14">
        <f>IF(A46&amp;""="","",COUNTIFS('الامتحانات'!$D$6:$D$405,A46&amp;"",'الامتحانات'!$J$6:$J$405,"تعارض"))</f>
        <v/>
      </c>
    </row>
    <row r="47">
      <c r="A47" s="5" t="n"/>
      <c r="B47" s="5" t="n"/>
      <c r="C47" s="13" t="n"/>
      <c r="D47" s="14">
        <f>IF(A47&amp;""="","",COUNTIFS('الامتحانات'!$D$6:$D$405,A47&amp;""))</f>
        <v/>
      </c>
      <c r="E47" s="14">
        <f>IF(A47&amp;""="","",COUNTIFS('الامتحانات'!$D$6:$D$405,A47&amp;"",'الامتحانات'!$J$6:$J$405,"تعارض"))</f>
        <v/>
      </c>
    </row>
    <row r="48">
      <c r="A48" s="5" t="n"/>
      <c r="B48" s="5" t="n"/>
      <c r="C48" s="13" t="n"/>
      <c r="D48" s="14">
        <f>IF(A48&amp;""="","",COUNTIFS('الامتحانات'!$D$6:$D$405,A48&amp;""))</f>
        <v/>
      </c>
      <c r="E48" s="14">
        <f>IF(A48&amp;""="","",COUNTIFS('الامتحانات'!$D$6:$D$405,A48&amp;"",'الامتحانات'!$J$6:$J$405,"تعارض"))</f>
        <v/>
      </c>
    </row>
    <row r="49">
      <c r="A49" s="5" t="n"/>
      <c r="B49" s="5" t="n"/>
      <c r="C49" s="13" t="n"/>
      <c r="D49" s="14">
        <f>IF(A49&amp;""="","",COUNTIFS('الامتحانات'!$D$6:$D$405,A49&amp;""))</f>
        <v/>
      </c>
      <c r="E49" s="14">
        <f>IF(A49&amp;""="","",COUNTIFS('الامتحانات'!$D$6:$D$405,A49&amp;"",'الامتحانات'!$J$6:$J$405,"تعارض"))</f>
        <v/>
      </c>
    </row>
    <row r="50">
      <c r="A50" s="5" t="n"/>
      <c r="B50" s="5" t="n"/>
      <c r="C50" s="13" t="n"/>
      <c r="D50" s="14">
        <f>IF(A50&amp;""="","",COUNTIFS('الامتحانات'!$D$6:$D$405,A50&amp;""))</f>
        <v/>
      </c>
      <c r="E50" s="14">
        <f>IF(A50&amp;""="","",COUNTIFS('الامتحانات'!$D$6:$D$405,A50&amp;"",'الامتحانات'!$J$6:$J$405,"تعارض"))</f>
        <v/>
      </c>
    </row>
    <row r="51">
      <c r="A51" s="5" t="n"/>
      <c r="B51" s="5" t="n"/>
      <c r="C51" s="13" t="n"/>
      <c r="D51" s="14">
        <f>IF(A51&amp;""="","",COUNTIFS('الامتحانات'!$D$6:$D$405,A51&amp;""))</f>
        <v/>
      </c>
      <c r="E51" s="14">
        <f>IF(A51&amp;""="","",COUNTIFS('الامتحانات'!$D$6:$D$405,A51&amp;"",'الامتحانات'!$J$6:$J$405,"تعارض"))</f>
        <v/>
      </c>
    </row>
    <row r="52">
      <c r="A52" s="5" t="n"/>
      <c r="B52" s="5" t="n"/>
      <c r="C52" s="13" t="n"/>
      <c r="D52" s="14">
        <f>IF(A52&amp;""="","",COUNTIFS('الامتحانات'!$D$6:$D$405,A52&amp;""))</f>
        <v/>
      </c>
      <c r="E52" s="14">
        <f>IF(A52&amp;""="","",COUNTIFS('الامتحانات'!$D$6:$D$405,A52&amp;"",'الامتحانات'!$J$6:$J$405,"تعارض"))</f>
        <v/>
      </c>
    </row>
    <row r="53">
      <c r="A53" s="5" t="n"/>
      <c r="B53" s="5" t="n"/>
      <c r="C53" s="13" t="n"/>
      <c r="D53" s="14">
        <f>IF(A53&amp;""="","",COUNTIFS('الامتحانات'!$D$6:$D$405,A53&amp;""))</f>
        <v/>
      </c>
      <c r="E53" s="14">
        <f>IF(A53&amp;""="","",COUNTIFS('الامتحانات'!$D$6:$D$405,A53&amp;"",'الامتحانات'!$J$6:$J$405,"تعارض"))</f>
        <v/>
      </c>
    </row>
    <row r="54">
      <c r="A54" s="5" t="n"/>
      <c r="B54" s="5" t="n"/>
      <c r="C54" s="13" t="n"/>
      <c r="D54" s="14">
        <f>IF(A54&amp;""="","",COUNTIFS('الامتحانات'!$D$6:$D$405,A54&amp;""))</f>
        <v/>
      </c>
      <c r="E54" s="14">
        <f>IF(A54&amp;""="","",COUNTIFS('الامتحانات'!$D$6:$D$405,A54&amp;"",'الامتحانات'!$J$6:$J$405,"تعارض"))</f>
        <v/>
      </c>
    </row>
    <row r="55">
      <c r="A55" s="5" t="n"/>
      <c r="B55" s="5" t="n"/>
      <c r="C55" s="13" t="n"/>
      <c r="D55" s="14">
        <f>IF(A55&amp;""="","",COUNTIFS('الامتحانات'!$D$6:$D$405,A55&amp;""))</f>
        <v/>
      </c>
      <c r="E55" s="14">
        <f>IF(A55&amp;""="","",COUNTIFS('الامتحانات'!$D$6:$D$405,A55&amp;"",'الامتحانات'!$J$6:$J$405,"تعارض"))</f>
        <v/>
      </c>
    </row>
    <row r="56">
      <c r="A56" s="5" t="n"/>
      <c r="B56" s="5" t="n"/>
      <c r="C56" s="13" t="n"/>
      <c r="D56" s="14">
        <f>IF(A56&amp;""="","",COUNTIFS('الامتحانات'!$D$6:$D$405,A56&amp;""))</f>
        <v/>
      </c>
      <c r="E56" s="14">
        <f>IF(A56&amp;""="","",COUNTIFS('الامتحانات'!$D$6:$D$405,A56&amp;"",'الامتحانات'!$J$6:$J$405,"تعارض"))</f>
        <v/>
      </c>
    </row>
    <row r="57">
      <c r="A57" s="5" t="n"/>
      <c r="B57" s="5" t="n"/>
      <c r="C57" s="13" t="n"/>
      <c r="D57" s="14">
        <f>IF(A57&amp;""="","",COUNTIFS('الامتحانات'!$D$6:$D$405,A57&amp;""))</f>
        <v/>
      </c>
      <c r="E57" s="14">
        <f>IF(A57&amp;""="","",COUNTIFS('الامتحانات'!$D$6:$D$405,A57&amp;"",'الامتحانات'!$J$6:$J$405,"تعارض"))</f>
        <v/>
      </c>
    </row>
    <row r="58">
      <c r="A58" s="5" t="n"/>
      <c r="B58" s="5" t="n"/>
      <c r="C58" s="13" t="n"/>
      <c r="D58" s="14">
        <f>IF(A58&amp;""="","",COUNTIFS('الامتحانات'!$D$6:$D$405,A58&amp;""))</f>
        <v/>
      </c>
      <c r="E58" s="14">
        <f>IF(A58&amp;""="","",COUNTIFS('الامتحانات'!$D$6:$D$405,A58&amp;"",'الامتحانات'!$J$6:$J$405,"تعارض"))</f>
        <v/>
      </c>
    </row>
    <row r="59">
      <c r="A59" s="5" t="n"/>
      <c r="B59" s="5" t="n"/>
      <c r="C59" s="13" t="n"/>
      <c r="D59" s="14">
        <f>IF(A59&amp;""="","",COUNTIFS('الامتحانات'!$D$6:$D$405,A59&amp;""))</f>
        <v/>
      </c>
      <c r="E59" s="14">
        <f>IF(A59&amp;""="","",COUNTIFS('الامتحانات'!$D$6:$D$405,A59&amp;"",'الامتحانات'!$J$6:$J$405,"تعارض"))</f>
        <v/>
      </c>
    </row>
    <row r="60">
      <c r="A60" s="5" t="n"/>
      <c r="B60" s="5" t="n"/>
      <c r="C60" s="13" t="n"/>
      <c r="D60" s="14">
        <f>IF(A60&amp;""="","",COUNTIFS('الامتحانات'!$D$6:$D$405,A60&amp;""))</f>
        <v/>
      </c>
      <c r="E60" s="14">
        <f>IF(A60&amp;""="","",COUNTIFS('الامتحانات'!$D$6:$D$405,A60&amp;"",'الامتحانات'!$J$6:$J$405,"تعارض"))</f>
        <v/>
      </c>
    </row>
    <row r="61">
      <c r="A61" s="5" t="n"/>
      <c r="B61" s="5" t="n"/>
      <c r="C61" s="13" t="n"/>
      <c r="D61" s="14">
        <f>IF(A61&amp;""="","",COUNTIFS('الامتحانات'!$D$6:$D$405,A61&amp;""))</f>
        <v/>
      </c>
      <c r="E61" s="14">
        <f>IF(A61&amp;""="","",COUNTIFS('الامتحانات'!$D$6:$D$405,A61&amp;"",'الامتحانات'!$J$6:$J$405,"تعارض"))</f>
        <v/>
      </c>
    </row>
    <row r="62">
      <c r="A62" s="5" t="n"/>
      <c r="B62" s="5" t="n"/>
      <c r="C62" s="13" t="n"/>
      <c r="D62" s="14">
        <f>IF(A62&amp;""="","",COUNTIFS('الامتحانات'!$D$6:$D$405,A62&amp;""))</f>
        <v/>
      </c>
      <c r="E62" s="14">
        <f>IF(A62&amp;""="","",COUNTIFS('الامتحانات'!$D$6:$D$405,A62&amp;"",'الامتحانات'!$J$6:$J$405,"تعارض"))</f>
        <v/>
      </c>
    </row>
    <row r="63">
      <c r="A63" s="5" t="n"/>
      <c r="B63" s="5" t="n"/>
      <c r="C63" s="13" t="n"/>
      <c r="D63" s="14">
        <f>IF(A63&amp;""="","",COUNTIFS('الامتحانات'!$D$6:$D$405,A63&amp;""))</f>
        <v/>
      </c>
      <c r="E63" s="14">
        <f>IF(A63&amp;""="","",COUNTIFS('الامتحانات'!$D$6:$D$405,A63&amp;"",'الامتحانات'!$J$6:$J$405,"تعارض"))</f>
        <v/>
      </c>
    </row>
    <row r="64">
      <c r="A64" s="5" t="n"/>
      <c r="B64" s="5" t="n"/>
      <c r="C64" s="13" t="n"/>
      <c r="D64" s="14">
        <f>IF(A64&amp;""="","",COUNTIFS('الامتحانات'!$D$6:$D$405,A64&amp;""))</f>
        <v/>
      </c>
      <c r="E64" s="14">
        <f>IF(A64&amp;""="","",COUNTIFS('الامتحانات'!$D$6:$D$405,A64&amp;"",'الامتحانات'!$J$6:$J$405,"تعارض"))</f>
        <v/>
      </c>
    </row>
    <row r="65">
      <c r="A65" s="5" t="n"/>
      <c r="B65" s="5" t="n"/>
      <c r="C65" s="13" t="n"/>
      <c r="D65" s="14">
        <f>IF(A65&amp;""="","",COUNTIFS('الامتحانات'!$D$6:$D$405,A65&amp;""))</f>
        <v/>
      </c>
      <c r="E65" s="14">
        <f>IF(A65&amp;""="","",COUNTIFS('الامتحانات'!$D$6:$D$405,A65&amp;"",'الامتحانات'!$J$6:$J$405,"تعارض"))</f>
        <v/>
      </c>
    </row>
    <row r="66">
      <c r="A66" s="5" t="n"/>
      <c r="B66" s="5" t="n"/>
      <c r="C66" s="13" t="n"/>
      <c r="D66" s="14">
        <f>IF(A66&amp;""="","",COUNTIFS('الامتحانات'!$D$6:$D$405,A66&amp;""))</f>
        <v/>
      </c>
      <c r="E66" s="14">
        <f>IF(A66&amp;""="","",COUNTIFS('الامتحانات'!$D$6:$D$405,A66&amp;"",'الامتحانات'!$J$6:$J$405,"تعارض"))</f>
        <v/>
      </c>
    </row>
    <row r="67">
      <c r="A67" s="5" t="n"/>
      <c r="B67" s="5" t="n"/>
      <c r="C67" s="13" t="n"/>
      <c r="D67" s="14">
        <f>IF(A67&amp;""="","",COUNTIFS('الامتحانات'!$D$6:$D$405,A67&amp;""))</f>
        <v/>
      </c>
      <c r="E67" s="14">
        <f>IF(A67&amp;""="","",COUNTIFS('الامتحانات'!$D$6:$D$405,A67&amp;"",'الامتحانات'!$J$6:$J$405,"تعارض"))</f>
        <v/>
      </c>
    </row>
    <row r="68">
      <c r="A68" s="5" t="n"/>
      <c r="B68" s="5" t="n"/>
      <c r="C68" s="13" t="n"/>
      <c r="D68" s="14">
        <f>IF(A68&amp;""="","",COUNTIFS('الامتحانات'!$D$6:$D$405,A68&amp;""))</f>
        <v/>
      </c>
      <c r="E68" s="14">
        <f>IF(A68&amp;""="","",COUNTIFS('الامتحانات'!$D$6:$D$405,A68&amp;"",'الامتحانات'!$J$6:$J$405,"تعارض"))</f>
        <v/>
      </c>
    </row>
    <row r="69">
      <c r="A69" s="5" t="n"/>
      <c r="B69" s="5" t="n"/>
      <c r="C69" s="13" t="n"/>
      <c r="D69" s="14">
        <f>IF(A69&amp;""="","",COUNTIFS('الامتحانات'!$D$6:$D$405,A69&amp;""))</f>
        <v/>
      </c>
      <c r="E69" s="14">
        <f>IF(A69&amp;""="","",COUNTIFS('الامتحانات'!$D$6:$D$405,A69&amp;"",'الامتحانات'!$J$6:$J$405,"تعارض"))</f>
        <v/>
      </c>
    </row>
    <row r="70">
      <c r="A70" s="5" t="n"/>
      <c r="B70" s="5" t="n"/>
      <c r="C70" s="13" t="n"/>
      <c r="D70" s="14">
        <f>IF(A70&amp;""="","",COUNTIFS('الامتحانات'!$D$6:$D$405,A70&amp;""))</f>
        <v/>
      </c>
      <c r="E70" s="14">
        <f>IF(A70&amp;""="","",COUNTIFS('الامتحانات'!$D$6:$D$405,A70&amp;"",'الامتحانات'!$J$6:$J$405,"تعارض"))</f>
        <v/>
      </c>
    </row>
    <row r="71">
      <c r="A71" s="5" t="n"/>
      <c r="B71" s="5" t="n"/>
      <c r="C71" s="13" t="n"/>
      <c r="D71" s="14">
        <f>IF(A71&amp;""="","",COUNTIFS('الامتحانات'!$D$6:$D$405,A71&amp;""))</f>
        <v/>
      </c>
      <c r="E71" s="14">
        <f>IF(A71&amp;""="","",COUNTIFS('الامتحانات'!$D$6:$D$405,A71&amp;"",'الامتحانات'!$J$6:$J$405,"تعارض"))</f>
        <v/>
      </c>
    </row>
    <row r="72">
      <c r="A72" s="5" t="n"/>
      <c r="B72" s="5" t="n"/>
      <c r="C72" s="13" t="n"/>
      <c r="D72" s="14">
        <f>IF(A72&amp;""="","",COUNTIFS('الامتحانات'!$D$6:$D$405,A72&amp;""))</f>
        <v/>
      </c>
      <c r="E72" s="14">
        <f>IF(A72&amp;""="","",COUNTIFS('الامتحانات'!$D$6:$D$405,A72&amp;"",'الامتحانات'!$J$6:$J$405,"تعارض"))</f>
        <v/>
      </c>
    </row>
    <row r="73">
      <c r="A73" s="5" t="n"/>
      <c r="B73" s="5" t="n"/>
      <c r="C73" s="13" t="n"/>
      <c r="D73" s="14">
        <f>IF(A73&amp;""="","",COUNTIFS('الامتحانات'!$D$6:$D$405,A73&amp;""))</f>
        <v/>
      </c>
      <c r="E73" s="14">
        <f>IF(A73&amp;""="","",COUNTIFS('الامتحانات'!$D$6:$D$405,A73&amp;"",'الامتحانات'!$J$6:$J$405,"تعارض"))</f>
        <v/>
      </c>
    </row>
    <row r="74">
      <c r="A74" s="5" t="n"/>
      <c r="B74" s="5" t="n"/>
      <c r="C74" s="13" t="n"/>
      <c r="D74" s="14">
        <f>IF(A74&amp;""="","",COUNTIFS('الامتحانات'!$D$6:$D$405,A74&amp;""))</f>
        <v/>
      </c>
      <c r="E74" s="14">
        <f>IF(A74&amp;""="","",COUNTIFS('الامتحانات'!$D$6:$D$405,A74&amp;"",'الامتحانات'!$J$6:$J$405,"تعارض"))</f>
        <v/>
      </c>
    </row>
    <row r="75">
      <c r="A75" s="5" t="n"/>
      <c r="B75" s="5" t="n"/>
      <c r="C75" s="13" t="n"/>
      <c r="D75" s="14">
        <f>IF(A75&amp;""="","",COUNTIFS('الامتحانات'!$D$6:$D$405,A75&amp;""))</f>
        <v/>
      </c>
      <c r="E75" s="14">
        <f>IF(A75&amp;""="","",COUNTIFS('الامتحانات'!$D$6:$D$405,A75&amp;"",'الامتحانات'!$J$6:$J$405,"تعارض"))</f>
        <v/>
      </c>
    </row>
    <row r="76">
      <c r="A76" s="5" t="n"/>
      <c r="B76" s="5" t="n"/>
      <c r="C76" s="13" t="n"/>
      <c r="D76" s="14">
        <f>IF(A76&amp;""="","",COUNTIFS('الامتحانات'!$D$6:$D$405,A76&amp;""))</f>
        <v/>
      </c>
      <c r="E76" s="14">
        <f>IF(A76&amp;""="","",COUNTIFS('الامتحانات'!$D$6:$D$405,A76&amp;"",'الامتحانات'!$J$6:$J$405,"تعارض"))</f>
        <v/>
      </c>
    </row>
    <row r="77">
      <c r="A77" s="5" t="n"/>
      <c r="B77" s="5" t="n"/>
      <c r="C77" s="13" t="n"/>
      <c r="D77" s="14">
        <f>IF(A77&amp;""="","",COUNTIFS('الامتحانات'!$D$6:$D$405,A77&amp;""))</f>
        <v/>
      </c>
      <c r="E77" s="14">
        <f>IF(A77&amp;""="","",COUNTIFS('الامتحانات'!$D$6:$D$405,A77&amp;"",'الامتحانات'!$J$6:$J$405,"تعارض"))</f>
        <v/>
      </c>
    </row>
    <row r="78">
      <c r="A78" s="5" t="n"/>
      <c r="B78" s="5" t="n"/>
      <c r="C78" s="13" t="n"/>
      <c r="D78" s="14">
        <f>IF(A78&amp;""="","",COUNTIFS('الامتحانات'!$D$6:$D$405,A78&amp;""))</f>
        <v/>
      </c>
      <c r="E78" s="14">
        <f>IF(A78&amp;""="","",COUNTIFS('الامتحانات'!$D$6:$D$405,A78&amp;"",'الامتحانات'!$J$6:$J$405,"تعارض"))</f>
        <v/>
      </c>
    </row>
    <row r="79">
      <c r="A79" s="5" t="n"/>
      <c r="B79" s="5" t="n"/>
      <c r="C79" s="13" t="n"/>
      <c r="D79" s="14">
        <f>IF(A79&amp;""="","",COUNTIFS('الامتحانات'!$D$6:$D$405,A79&amp;""))</f>
        <v/>
      </c>
      <c r="E79" s="14">
        <f>IF(A79&amp;""="","",COUNTIFS('الامتحانات'!$D$6:$D$405,A79&amp;"",'الامتحانات'!$J$6:$J$405,"تعارض"))</f>
        <v/>
      </c>
    </row>
    <row r="80">
      <c r="A80" s="5" t="n"/>
      <c r="B80" s="5" t="n"/>
      <c r="C80" s="13" t="n"/>
      <c r="D80" s="14">
        <f>IF(A80&amp;""="","",COUNTIFS('الامتحانات'!$D$6:$D$405,A80&amp;""))</f>
        <v/>
      </c>
      <c r="E80" s="14">
        <f>IF(A80&amp;""="","",COUNTIFS('الامتحانات'!$D$6:$D$405,A80&amp;"",'الامتحانات'!$J$6:$J$405,"تعارض"))</f>
        <v/>
      </c>
    </row>
    <row r="81">
      <c r="A81" s="5" t="n"/>
      <c r="B81" s="5" t="n"/>
      <c r="C81" s="13" t="n"/>
      <c r="D81" s="14">
        <f>IF(A81&amp;""="","",COUNTIFS('الامتحانات'!$D$6:$D$405,A81&amp;""))</f>
        <v/>
      </c>
      <c r="E81" s="14">
        <f>IF(A81&amp;""="","",COUNTIFS('الامتحانات'!$D$6:$D$405,A81&amp;"",'الامتحانات'!$J$6:$J$405,"تعارض"))</f>
        <v/>
      </c>
    </row>
    <row r="82">
      <c r="A82" s="5" t="n"/>
      <c r="B82" s="5" t="n"/>
      <c r="C82" s="13" t="n"/>
      <c r="D82" s="14">
        <f>IF(A82&amp;""="","",COUNTIFS('الامتحانات'!$D$6:$D$405,A82&amp;""))</f>
        <v/>
      </c>
      <c r="E82" s="14">
        <f>IF(A82&amp;""="","",COUNTIFS('الامتحانات'!$D$6:$D$405,A82&amp;"",'الامتحانات'!$J$6:$J$405,"تعارض"))</f>
        <v/>
      </c>
    </row>
    <row r="83">
      <c r="A83" s="5" t="n"/>
      <c r="B83" s="5" t="n"/>
      <c r="C83" s="13" t="n"/>
      <c r="D83" s="14">
        <f>IF(A83&amp;""="","",COUNTIFS('الامتحانات'!$D$6:$D$405,A83&amp;""))</f>
        <v/>
      </c>
      <c r="E83" s="14">
        <f>IF(A83&amp;""="","",COUNTIFS('الامتحانات'!$D$6:$D$405,A83&amp;"",'الامتحانات'!$J$6:$J$405,"تعارض"))</f>
        <v/>
      </c>
    </row>
    <row r="84">
      <c r="A84" s="5" t="n"/>
      <c r="B84" s="5" t="n"/>
      <c r="C84" s="13" t="n"/>
      <c r="D84" s="14">
        <f>IF(A84&amp;""="","",COUNTIFS('الامتحانات'!$D$6:$D$405,A84&amp;""))</f>
        <v/>
      </c>
      <c r="E84" s="14">
        <f>IF(A84&amp;""="","",COUNTIFS('الامتحانات'!$D$6:$D$405,A84&amp;"",'الامتحانات'!$J$6:$J$405,"تعارض"))</f>
        <v/>
      </c>
    </row>
    <row r="85">
      <c r="A85" s="5" t="n"/>
      <c r="B85" s="5" t="n"/>
      <c r="C85" s="13" t="n"/>
      <c r="D85" s="14">
        <f>IF(A85&amp;""="","",COUNTIFS('الامتحانات'!$D$6:$D$405,A85&amp;""))</f>
        <v/>
      </c>
      <c r="E85" s="14">
        <f>IF(A85&amp;""="","",COUNTIFS('الامتحانات'!$D$6:$D$405,A85&amp;"",'الامتحانات'!$J$6:$J$405,"تعارض"))</f>
        <v/>
      </c>
    </row>
    <row r="86">
      <c r="A86" s="5" t="n"/>
      <c r="B86" s="5" t="n"/>
      <c r="C86" s="13" t="n"/>
      <c r="D86" s="14">
        <f>IF(A86&amp;""="","",COUNTIFS('الامتحانات'!$D$6:$D$405,A86&amp;""))</f>
        <v/>
      </c>
      <c r="E86" s="14">
        <f>IF(A86&amp;""="","",COUNTIFS('الامتحانات'!$D$6:$D$405,A86&amp;"",'الامتحانات'!$J$6:$J$405,"تعارض"))</f>
        <v/>
      </c>
    </row>
    <row r="87">
      <c r="A87" s="5" t="n"/>
      <c r="B87" s="5" t="n"/>
      <c r="C87" s="13" t="n"/>
      <c r="D87" s="14">
        <f>IF(A87&amp;""="","",COUNTIFS('الامتحانات'!$D$6:$D$405,A87&amp;""))</f>
        <v/>
      </c>
      <c r="E87" s="14">
        <f>IF(A87&amp;""="","",COUNTIFS('الامتحانات'!$D$6:$D$405,A87&amp;"",'الامتحانات'!$J$6:$J$405,"تعارض"))</f>
        <v/>
      </c>
    </row>
    <row r="88">
      <c r="A88" s="5" t="n"/>
      <c r="B88" s="5" t="n"/>
      <c r="C88" s="13" t="n"/>
      <c r="D88" s="14">
        <f>IF(A88&amp;""="","",COUNTIFS('الامتحانات'!$D$6:$D$405,A88&amp;""))</f>
        <v/>
      </c>
      <c r="E88" s="14">
        <f>IF(A88&amp;""="","",COUNTIFS('الامتحانات'!$D$6:$D$405,A88&amp;"",'الامتحانات'!$J$6:$J$405,"تعارض"))</f>
        <v/>
      </c>
    </row>
    <row r="89">
      <c r="A89" s="5" t="n"/>
      <c r="B89" s="5" t="n"/>
      <c r="C89" s="13" t="n"/>
      <c r="D89" s="14">
        <f>IF(A89&amp;""="","",COUNTIFS('الامتحانات'!$D$6:$D$405,A89&amp;""))</f>
        <v/>
      </c>
      <c r="E89" s="14">
        <f>IF(A89&amp;""="","",COUNTIFS('الامتحانات'!$D$6:$D$405,A89&amp;"",'الامتحانات'!$J$6:$J$405,"تعارض"))</f>
        <v/>
      </c>
    </row>
    <row r="90">
      <c r="A90" s="5" t="n"/>
      <c r="B90" s="5" t="n"/>
      <c r="C90" s="13" t="n"/>
      <c r="D90" s="14">
        <f>IF(A90&amp;""="","",COUNTIFS('الامتحانات'!$D$6:$D$405,A90&amp;""))</f>
        <v/>
      </c>
      <c r="E90" s="14">
        <f>IF(A90&amp;""="","",COUNTIFS('الامتحانات'!$D$6:$D$405,A90&amp;"",'الامتحانات'!$J$6:$J$405,"تعارض"))</f>
        <v/>
      </c>
    </row>
    <row r="91">
      <c r="A91" s="5" t="n"/>
      <c r="B91" s="5" t="n"/>
      <c r="C91" s="13" t="n"/>
      <c r="D91" s="14">
        <f>IF(A91&amp;""="","",COUNTIFS('الامتحانات'!$D$6:$D$405,A91&amp;""))</f>
        <v/>
      </c>
      <c r="E91" s="14">
        <f>IF(A91&amp;""="","",COUNTIFS('الامتحانات'!$D$6:$D$405,A91&amp;"",'الامتحانات'!$J$6:$J$405,"تعارض"))</f>
        <v/>
      </c>
    </row>
    <row r="92">
      <c r="A92" s="5" t="n"/>
      <c r="B92" s="5" t="n"/>
      <c r="C92" s="13" t="n"/>
      <c r="D92" s="14">
        <f>IF(A92&amp;""="","",COUNTIFS('الامتحانات'!$D$6:$D$405,A92&amp;""))</f>
        <v/>
      </c>
      <c r="E92" s="14">
        <f>IF(A92&amp;""="","",COUNTIFS('الامتحانات'!$D$6:$D$405,A92&amp;"",'الامتحانات'!$J$6:$J$405,"تعارض"))</f>
        <v/>
      </c>
    </row>
    <row r="93">
      <c r="A93" s="5" t="n"/>
      <c r="B93" s="5" t="n"/>
      <c r="C93" s="13" t="n"/>
      <c r="D93" s="14">
        <f>IF(A93&amp;""="","",COUNTIFS('الامتحانات'!$D$6:$D$405,A93&amp;""))</f>
        <v/>
      </c>
      <c r="E93" s="14">
        <f>IF(A93&amp;""="","",COUNTIFS('الامتحانات'!$D$6:$D$405,A93&amp;"",'الامتحانات'!$J$6:$J$405,"تعارض"))</f>
        <v/>
      </c>
    </row>
    <row r="94">
      <c r="A94" s="5" t="n"/>
      <c r="B94" s="5" t="n"/>
      <c r="C94" s="13" t="n"/>
      <c r="D94" s="14">
        <f>IF(A94&amp;""="","",COUNTIFS('الامتحانات'!$D$6:$D$405,A94&amp;""))</f>
        <v/>
      </c>
      <c r="E94" s="14">
        <f>IF(A94&amp;""="","",COUNTIFS('الامتحانات'!$D$6:$D$405,A94&amp;"",'الامتحانات'!$J$6:$J$405,"تعارض"))</f>
        <v/>
      </c>
    </row>
    <row r="95">
      <c r="A95" s="5" t="n"/>
      <c r="B95" s="5" t="n"/>
      <c r="C95" s="13" t="n"/>
      <c r="D95" s="14">
        <f>IF(A95&amp;""="","",COUNTIFS('الامتحانات'!$D$6:$D$405,A95&amp;""))</f>
        <v/>
      </c>
      <c r="E95" s="14">
        <f>IF(A95&amp;""="","",COUNTIFS('الامتحانات'!$D$6:$D$405,A95&amp;"",'الامتحانات'!$J$6:$J$405,"تعارض"))</f>
        <v/>
      </c>
    </row>
    <row r="96">
      <c r="A96" s="5" t="n"/>
      <c r="B96" s="5" t="n"/>
      <c r="C96" s="13" t="n"/>
      <c r="D96" s="14">
        <f>IF(A96&amp;""="","",COUNTIFS('الامتحانات'!$D$6:$D$405,A96&amp;""))</f>
        <v/>
      </c>
      <c r="E96" s="14">
        <f>IF(A96&amp;""="","",COUNTIFS('الامتحانات'!$D$6:$D$405,A96&amp;"",'الامتحانات'!$J$6:$J$405,"تعارض"))</f>
        <v/>
      </c>
    </row>
    <row r="97">
      <c r="A97" s="5" t="n"/>
      <c r="B97" s="5" t="n"/>
      <c r="C97" s="13" t="n"/>
      <c r="D97" s="14">
        <f>IF(A97&amp;""="","",COUNTIFS('الامتحانات'!$D$6:$D$405,A97&amp;""))</f>
        <v/>
      </c>
      <c r="E97" s="14">
        <f>IF(A97&amp;""="","",COUNTIFS('الامتحانات'!$D$6:$D$405,A97&amp;"",'الامتحانات'!$J$6:$J$405,"تعارض"))</f>
        <v/>
      </c>
    </row>
    <row r="98">
      <c r="A98" s="5" t="n"/>
      <c r="B98" s="5" t="n"/>
      <c r="C98" s="13" t="n"/>
      <c r="D98" s="14">
        <f>IF(A98&amp;""="","",COUNTIFS('الامتحانات'!$D$6:$D$405,A98&amp;""))</f>
        <v/>
      </c>
      <c r="E98" s="14">
        <f>IF(A98&amp;""="","",COUNTIFS('الامتحانات'!$D$6:$D$405,A98&amp;"",'الامتحانات'!$J$6:$J$405,"تعارض"))</f>
        <v/>
      </c>
    </row>
    <row r="99">
      <c r="A99" s="5" t="n"/>
      <c r="B99" s="5" t="n"/>
      <c r="C99" s="13" t="n"/>
      <c r="D99" s="14">
        <f>IF(A99&amp;""="","",COUNTIFS('الامتحانات'!$D$6:$D$405,A99&amp;""))</f>
        <v/>
      </c>
      <c r="E99" s="14">
        <f>IF(A99&amp;""="","",COUNTIFS('الامتحانات'!$D$6:$D$405,A99&amp;"",'الامتحانات'!$J$6:$J$405,"تعارض"))</f>
        <v/>
      </c>
    </row>
    <row r="100">
      <c r="A100" s="5" t="n"/>
      <c r="B100" s="5" t="n"/>
      <c r="C100" s="13" t="n"/>
      <c r="D100" s="14">
        <f>IF(A100&amp;""="","",COUNTIFS('الامتحانات'!$D$6:$D$405,A100&amp;""))</f>
        <v/>
      </c>
      <c r="E100" s="14">
        <f>IF(A100&amp;""="","",COUNTIFS('الامتحانات'!$D$6:$D$405,A100&amp;"",'الامتحانات'!$J$6:$J$405,"تعارض"))</f>
        <v/>
      </c>
    </row>
    <row r="101">
      <c r="A101" s="5" t="n"/>
      <c r="B101" s="5" t="n"/>
      <c r="C101" s="13" t="n"/>
      <c r="D101" s="14">
        <f>IF(A101&amp;""="","",COUNTIFS('الامتحانات'!$D$6:$D$405,A101&amp;""))</f>
        <v/>
      </c>
      <c r="E101" s="14">
        <f>IF(A101&amp;""="","",COUNTIFS('الامتحانات'!$D$6:$D$405,A101&amp;"",'الامتحانات'!$J$6:$J$405,"تعارض"))</f>
        <v/>
      </c>
    </row>
    <row r="102">
      <c r="A102" s="5" t="n"/>
      <c r="B102" s="5" t="n"/>
      <c r="C102" s="13" t="n"/>
      <c r="D102" s="14">
        <f>IF(A102&amp;""="","",COUNTIFS('الامتحانات'!$D$6:$D$405,A102&amp;""))</f>
        <v/>
      </c>
      <c r="E102" s="14">
        <f>IF(A102&amp;""="","",COUNTIFS('الامتحانات'!$D$6:$D$405,A102&amp;"",'الامتحانات'!$J$6:$J$405,"تعارض"))</f>
        <v/>
      </c>
    </row>
    <row r="103">
      <c r="A103" s="5" t="n"/>
      <c r="B103" s="5" t="n"/>
      <c r="C103" s="13" t="n"/>
      <c r="D103" s="14">
        <f>IF(A103&amp;""="","",COUNTIFS('الامتحانات'!$D$6:$D$405,A103&amp;""))</f>
        <v/>
      </c>
      <c r="E103" s="14">
        <f>IF(A103&amp;""="","",COUNTIFS('الامتحانات'!$D$6:$D$405,A103&amp;"",'الامتحانات'!$J$6:$J$405,"تعارض"))</f>
        <v/>
      </c>
    </row>
    <row r="104">
      <c r="A104" s="5" t="n"/>
      <c r="B104" s="5" t="n"/>
      <c r="C104" s="13" t="n"/>
      <c r="D104" s="14">
        <f>IF(A104&amp;""="","",COUNTIFS('الامتحانات'!$D$6:$D$405,A104&amp;""))</f>
        <v/>
      </c>
      <c r="E104" s="14">
        <f>IF(A104&amp;""="","",COUNTIFS('الامتحانات'!$D$6:$D$405,A104&amp;"",'الامتحانات'!$J$6:$J$405,"تعارض"))</f>
        <v/>
      </c>
    </row>
    <row r="105">
      <c r="A105" s="5" t="n"/>
      <c r="B105" s="5" t="n"/>
      <c r="C105" s="13" t="n"/>
      <c r="D105" s="14">
        <f>IF(A105&amp;""="","",COUNTIFS('الامتحانات'!$D$6:$D$405,A105&amp;""))</f>
        <v/>
      </c>
      <c r="E105" s="14">
        <f>IF(A105&amp;""="","",COUNTIFS('الامتحانات'!$D$6:$D$405,A105&amp;"",'الامتحانات'!$J$6:$J$405,"تعارض"))</f>
        <v/>
      </c>
    </row>
    <row r="106">
      <c r="A106" s="5" t="n"/>
      <c r="B106" s="5" t="n"/>
      <c r="C106" s="13" t="n"/>
      <c r="D106" s="14">
        <f>IF(A106&amp;""="","",COUNTIFS('الامتحانات'!$D$6:$D$405,A106&amp;""))</f>
        <v/>
      </c>
      <c r="E106" s="14">
        <f>IF(A106&amp;""="","",COUNTIFS('الامتحانات'!$D$6:$D$405,A106&amp;"",'الامتحانات'!$J$6:$J$405,"تعارض"))</f>
        <v/>
      </c>
    </row>
    <row r="107">
      <c r="A107" s="5" t="n"/>
      <c r="B107" s="5" t="n"/>
      <c r="C107" s="13" t="n"/>
      <c r="D107" s="14">
        <f>IF(A107&amp;""="","",COUNTIFS('الامتحانات'!$D$6:$D$405,A107&amp;""))</f>
        <v/>
      </c>
      <c r="E107" s="14">
        <f>IF(A107&amp;""="","",COUNTIFS('الامتحانات'!$D$6:$D$405,A107&amp;"",'الامتحانات'!$J$6:$J$405,"تعارض"))</f>
        <v/>
      </c>
    </row>
    <row r="108">
      <c r="A108" s="5" t="n"/>
      <c r="B108" s="5" t="n"/>
      <c r="C108" s="13" t="n"/>
      <c r="D108" s="14">
        <f>IF(A108&amp;""="","",COUNTIFS('الامتحانات'!$D$6:$D$405,A108&amp;""))</f>
        <v/>
      </c>
      <c r="E108" s="14">
        <f>IF(A108&amp;""="","",COUNTIFS('الامتحانات'!$D$6:$D$405,A108&amp;"",'الامتحانات'!$J$6:$J$405,"تعارض"))</f>
        <v/>
      </c>
    </row>
    <row r="109">
      <c r="A109" s="5" t="n"/>
      <c r="B109" s="5" t="n"/>
      <c r="C109" s="13" t="n"/>
      <c r="D109" s="14">
        <f>IF(A109&amp;""="","",COUNTIFS('الامتحانات'!$D$6:$D$405,A109&amp;""))</f>
        <v/>
      </c>
      <c r="E109" s="14">
        <f>IF(A109&amp;""="","",COUNTIFS('الامتحانات'!$D$6:$D$405,A109&amp;"",'الامتحانات'!$J$6:$J$405,"تعارض"))</f>
        <v/>
      </c>
    </row>
    <row r="110">
      <c r="A110" s="5" t="n"/>
      <c r="B110" s="5" t="n"/>
      <c r="C110" s="13" t="n"/>
      <c r="D110" s="14">
        <f>IF(A110&amp;""="","",COUNTIFS('الامتحانات'!$D$6:$D$405,A110&amp;""))</f>
        <v/>
      </c>
      <c r="E110" s="14">
        <f>IF(A110&amp;""="","",COUNTIFS('الامتحانات'!$D$6:$D$405,A110&amp;"",'الامتحانات'!$J$6:$J$405,"تعارض"))</f>
        <v/>
      </c>
    </row>
    <row r="111">
      <c r="A111" s="5" t="n"/>
      <c r="B111" s="5" t="n"/>
      <c r="C111" s="13" t="n"/>
      <c r="D111" s="14">
        <f>IF(A111&amp;""="","",COUNTIFS('الامتحانات'!$D$6:$D$405,A111&amp;""))</f>
        <v/>
      </c>
      <c r="E111" s="14">
        <f>IF(A111&amp;""="","",COUNTIFS('الامتحانات'!$D$6:$D$405,A111&amp;"",'الامتحانات'!$J$6:$J$405,"تعارض"))</f>
        <v/>
      </c>
    </row>
    <row r="112">
      <c r="A112" s="5" t="n"/>
      <c r="B112" s="5" t="n"/>
      <c r="C112" s="13" t="n"/>
      <c r="D112" s="14">
        <f>IF(A112&amp;""="","",COUNTIFS('الامتحانات'!$D$6:$D$405,A112&amp;""))</f>
        <v/>
      </c>
      <c r="E112" s="14">
        <f>IF(A112&amp;""="","",COUNTIFS('الامتحانات'!$D$6:$D$405,A112&amp;"",'الامتحانات'!$J$6:$J$405,"تعارض"))</f>
        <v/>
      </c>
    </row>
    <row r="113">
      <c r="A113" s="5" t="n"/>
      <c r="B113" s="5" t="n"/>
      <c r="C113" s="13" t="n"/>
      <c r="D113" s="14">
        <f>IF(A113&amp;""="","",COUNTIFS('الامتحانات'!$D$6:$D$405,A113&amp;""))</f>
        <v/>
      </c>
      <c r="E113" s="14">
        <f>IF(A113&amp;""="","",COUNTIFS('الامتحانات'!$D$6:$D$405,A113&amp;"",'الامتحانات'!$J$6:$J$405,"تعارض"))</f>
        <v/>
      </c>
    </row>
    <row r="114">
      <c r="A114" s="5" t="n"/>
      <c r="B114" s="5" t="n"/>
      <c r="C114" s="13" t="n"/>
      <c r="D114" s="14">
        <f>IF(A114&amp;""="","",COUNTIFS('الامتحانات'!$D$6:$D$405,A114&amp;""))</f>
        <v/>
      </c>
      <c r="E114" s="14">
        <f>IF(A114&amp;""="","",COUNTIFS('الامتحانات'!$D$6:$D$405,A114&amp;"",'الامتحانات'!$J$6:$J$405,"تعارض"))</f>
        <v/>
      </c>
    </row>
    <row r="115">
      <c r="A115" s="5" t="n"/>
      <c r="B115" s="5" t="n"/>
      <c r="C115" s="13" t="n"/>
      <c r="D115" s="14">
        <f>IF(A115&amp;""="","",COUNTIFS('الامتحانات'!$D$6:$D$405,A115&amp;""))</f>
        <v/>
      </c>
      <c r="E115" s="14">
        <f>IF(A115&amp;""="","",COUNTIFS('الامتحانات'!$D$6:$D$405,A115&amp;"",'الامتحانات'!$J$6:$J$405,"تعارض"))</f>
        <v/>
      </c>
    </row>
    <row r="116">
      <c r="A116" s="5" t="n"/>
      <c r="B116" s="5" t="n"/>
      <c r="C116" s="13" t="n"/>
      <c r="D116" s="14">
        <f>IF(A116&amp;""="","",COUNTIFS('الامتحانات'!$D$6:$D$405,A116&amp;""))</f>
        <v/>
      </c>
      <c r="E116" s="14">
        <f>IF(A116&amp;""="","",COUNTIFS('الامتحانات'!$D$6:$D$405,A116&amp;"",'الامتحانات'!$J$6:$J$405,"تعارض"))</f>
        <v/>
      </c>
    </row>
    <row r="117">
      <c r="A117" s="5" t="n"/>
      <c r="B117" s="5" t="n"/>
      <c r="C117" s="13" t="n"/>
      <c r="D117" s="14">
        <f>IF(A117&amp;""="","",COUNTIFS('الامتحانات'!$D$6:$D$405,A117&amp;""))</f>
        <v/>
      </c>
      <c r="E117" s="14">
        <f>IF(A117&amp;""="","",COUNTIFS('الامتحانات'!$D$6:$D$405,A117&amp;"",'الامتحانات'!$J$6:$J$405,"تعارض"))</f>
        <v/>
      </c>
    </row>
    <row r="118">
      <c r="A118" s="5" t="n"/>
      <c r="B118" s="5" t="n"/>
      <c r="C118" s="13" t="n"/>
      <c r="D118" s="14">
        <f>IF(A118&amp;""="","",COUNTIFS('الامتحانات'!$D$6:$D$405,A118&amp;""))</f>
        <v/>
      </c>
      <c r="E118" s="14">
        <f>IF(A118&amp;""="","",COUNTIFS('الامتحانات'!$D$6:$D$405,A118&amp;"",'الامتحانات'!$J$6:$J$405,"تعارض"))</f>
        <v/>
      </c>
    </row>
    <row r="119">
      <c r="A119" s="5" t="n"/>
      <c r="B119" s="5" t="n"/>
      <c r="C119" s="13" t="n"/>
      <c r="D119" s="14">
        <f>IF(A119&amp;""="","",COUNTIFS('الامتحانات'!$D$6:$D$405,A119&amp;""))</f>
        <v/>
      </c>
      <c r="E119" s="14">
        <f>IF(A119&amp;""="","",COUNTIFS('الامتحانات'!$D$6:$D$405,A119&amp;"",'الامتحانات'!$J$6:$J$405,"تعارض"))</f>
        <v/>
      </c>
    </row>
    <row r="120">
      <c r="A120" s="5" t="n"/>
      <c r="B120" s="5" t="n"/>
      <c r="C120" s="13" t="n"/>
      <c r="D120" s="14">
        <f>IF(A120&amp;""="","",COUNTIFS('الامتحانات'!$D$6:$D$405,A120&amp;""))</f>
        <v/>
      </c>
      <c r="E120" s="14">
        <f>IF(A120&amp;""="","",COUNTIFS('الامتحانات'!$D$6:$D$405,A120&amp;"",'الامتحانات'!$J$6:$J$405,"تعارض"))</f>
        <v/>
      </c>
    </row>
    <row r="121">
      <c r="A121" s="5" t="n"/>
      <c r="B121" s="5" t="n"/>
      <c r="C121" s="13" t="n"/>
      <c r="D121" s="14">
        <f>IF(A121&amp;""="","",COUNTIFS('الامتحانات'!$D$6:$D$405,A121&amp;""))</f>
        <v/>
      </c>
      <c r="E121" s="14">
        <f>IF(A121&amp;""="","",COUNTIFS('الامتحانات'!$D$6:$D$405,A121&amp;"",'الامتحانات'!$J$6:$J$405,"تعارض"))</f>
        <v/>
      </c>
    </row>
    <row r="122">
      <c r="A122" s="5" t="n"/>
      <c r="B122" s="5" t="n"/>
      <c r="C122" s="13" t="n"/>
      <c r="D122" s="14">
        <f>IF(A122&amp;""="","",COUNTIFS('الامتحانات'!$D$6:$D$405,A122&amp;""))</f>
        <v/>
      </c>
      <c r="E122" s="14">
        <f>IF(A122&amp;""="","",COUNTIFS('الامتحانات'!$D$6:$D$405,A122&amp;"",'الامتحانات'!$J$6:$J$405,"تعارض"))</f>
        <v/>
      </c>
    </row>
    <row r="123">
      <c r="A123" s="5" t="n"/>
      <c r="B123" s="5" t="n"/>
      <c r="C123" s="13" t="n"/>
      <c r="D123" s="14">
        <f>IF(A123&amp;""="","",COUNTIFS('الامتحانات'!$D$6:$D$405,A123&amp;""))</f>
        <v/>
      </c>
      <c r="E123" s="14">
        <f>IF(A123&amp;""="","",COUNTIFS('الامتحانات'!$D$6:$D$405,A123&amp;"",'الامتحانات'!$J$6:$J$405,"تعارض"))</f>
        <v/>
      </c>
    </row>
    <row r="124">
      <c r="A124" s="5" t="n"/>
      <c r="B124" s="5" t="n"/>
      <c r="C124" s="13" t="n"/>
      <c r="D124" s="14">
        <f>IF(A124&amp;""="","",COUNTIFS('الامتحانات'!$D$6:$D$405,A124&amp;""))</f>
        <v/>
      </c>
      <c r="E124" s="14">
        <f>IF(A124&amp;""="","",COUNTIFS('الامتحانات'!$D$6:$D$405,A124&amp;"",'الامتحانات'!$J$6:$J$405,"تعارض"))</f>
        <v/>
      </c>
    </row>
    <row r="125">
      <c r="A125" s="5" t="n"/>
      <c r="B125" s="5" t="n"/>
      <c r="C125" s="13" t="n"/>
      <c r="D125" s="14">
        <f>IF(A125&amp;""="","",COUNTIFS('الامتحانات'!$D$6:$D$405,A125&amp;""))</f>
        <v/>
      </c>
      <c r="E125" s="14">
        <f>IF(A125&amp;""="","",COUNTIFS('الامتحانات'!$D$6:$D$405,A125&amp;"",'الامتحانات'!$J$6:$J$405,"تعارض"))</f>
        <v/>
      </c>
    </row>
    <row r="126">
      <c r="A126" s="5" t="n"/>
      <c r="B126" s="5" t="n"/>
      <c r="C126" s="13" t="n"/>
      <c r="D126" s="14">
        <f>IF(A126&amp;""="","",COUNTIFS('الامتحانات'!$D$6:$D$405,A126&amp;""))</f>
        <v/>
      </c>
      <c r="E126" s="14">
        <f>IF(A126&amp;""="","",COUNTIFS('الامتحانات'!$D$6:$D$405,A126&amp;"",'الامتحانات'!$J$6:$J$405,"تعارض"))</f>
        <v/>
      </c>
    </row>
    <row r="127">
      <c r="A127" s="5" t="n"/>
      <c r="B127" s="5" t="n"/>
      <c r="C127" s="13" t="n"/>
      <c r="D127" s="14">
        <f>IF(A127&amp;""="","",COUNTIFS('الامتحانات'!$D$6:$D$405,A127&amp;""))</f>
        <v/>
      </c>
      <c r="E127" s="14">
        <f>IF(A127&amp;""="","",COUNTIFS('الامتحانات'!$D$6:$D$405,A127&amp;"",'الامتحانات'!$J$6:$J$405,"تعارض"))</f>
        <v/>
      </c>
    </row>
    <row r="128">
      <c r="A128" s="5" t="n"/>
      <c r="B128" s="5" t="n"/>
      <c r="C128" s="13" t="n"/>
      <c r="D128" s="14">
        <f>IF(A128&amp;""="","",COUNTIFS('الامتحانات'!$D$6:$D$405,A128&amp;""))</f>
        <v/>
      </c>
      <c r="E128" s="14">
        <f>IF(A128&amp;""="","",COUNTIFS('الامتحانات'!$D$6:$D$405,A128&amp;"",'الامتحانات'!$J$6:$J$405,"تعارض"))</f>
        <v/>
      </c>
    </row>
    <row r="129">
      <c r="A129" s="5" t="n"/>
      <c r="B129" s="5" t="n"/>
      <c r="C129" s="13" t="n"/>
      <c r="D129" s="14">
        <f>IF(A129&amp;""="","",COUNTIFS('الامتحانات'!$D$6:$D$405,A129&amp;""))</f>
        <v/>
      </c>
      <c r="E129" s="14">
        <f>IF(A129&amp;""="","",COUNTIFS('الامتحانات'!$D$6:$D$405,A129&amp;"",'الامتحانات'!$J$6:$J$405,"تعارض"))</f>
        <v/>
      </c>
    </row>
    <row r="130">
      <c r="A130" s="5" t="n"/>
      <c r="B130" s="5" t="n"/>
      <c r="C130" s="13" t="n"/>
      <c r="D130" s="14">
        <f>IF(A130&amp;""="","",COUNTIFS('الامتحانات'!$D$6:$D$405,A130&amp;""))</f>
        <v/>
      </c>
      <c r="E130" s="14">
        <f>IF(A130&amp;""="","",COUNTIFS('الامتحانات'!$D$6:$D$405,A130&amp;"",'الامتحانات'!$J$6:$J$405,"تعارض"))</f>
        <v/>
      </c>
    </row>
    <row r="131">
      <c r="A131" s="5" t="n"/>
      <c r="B131" s="5" t="n"/>
      <c r="C131" s="13" t="n"/>
      <c r="D131" s="14">
        <f>IF(A131&amp;""="","",COUNTIFS('الامتحانات'!$D$6:$D$405,A131&amp;""))</f>
        <v/>
      </c>
      <c r="E131" s="14">
        <f>IF(A131&amp;""="","",COUNTIFS('الامتحانات'!$D$6:$D$405,A131&amp;"",'الامتحانات'!$J$6:$J$405,"تعارض"))</f>
        <v/>
      </c>
    </row>
    <row r="132">
      <c r="A132" s="5" t="n"/>
      <c r="B132" s="5" t="n"/>
      <c r="C132" s="13" t="n"/>
      <c r="D132" s="14">
        <f>IF(A132&amp;""="","",COUNTIFS('الامتحانات'!$D$6:$D$405,A132&amp;""))</f>
        <v/>
      </c>
      <c r="E132" s="14">
        <f>IF(A132&amp;""="","",COUNTIFS('الامتحانات'!$D$6:$D$405,A132&amp;"",'الامتحانات'!$J$6:$J$405,"تعارض"))</f>
        <v/>
      </c>
    </row>
    <row r="133">
      <c r="A133" s="5" t="n"/>
      <c r="B133" s="5" t="n"/>
      <c r="C133" s="13" t="n"/>
      <c r="D133" s="14">
        <f>IF(A133&amp;""="","",COUNTIFS('الامتحانات'!$D$6:$D$405,A133&amp;""))</f>
        <v/>
      </c>
      <c r="E133" s="14">
        <f>IF(A133&amp;""="","",COUNTIFS('الامتحانات'!$D$6:$D$405,A133&amp;"",'الامتحانات'!$J$6:$J$405,"تعارض"))</f>
        <v/>
      </c>
    </row>
    <row r="134">
      <c r="A134" s="5" t="n"/>
      <c r="B134" s="5" t="n"/>
      <c r="C134" s="13" t="n"/>
      <c r="D134" s="14">
        <f>IF(A134&amp;""="","",COUNTIFS('الامتحانات'!$D$6:$D$405,A134&amp;""))</f>
        <v/>
      </c>
      <c r="E134" s="14">
        <f>IF(A134&amp;""="","",COUNTIFS('الامتحانات'!$D$6:$D$405,A134&amp;"",'الامتحانات'!$J$6:$J$405,"تعارض"))</f>
        <v/>
      </c>
    </row>
    <row r="135">
      <c r="A135" s="5" t="n"/>
      <c r="B135" s="5" t="n"/>
      <c r="C135" s="13" t="n"/>
      <c r="D135" s="14">
        <f>IF(A135&amp;""="","",COUNTIFS('الامتحانات'!$D$6:$D$405,A135&amp;""))</f>
        <v/>
      </c>
      <c r="E135" s="14">
        <f>IF(A135&amp;""="","",COUNTIFS('الامتحانات'!$D$6:$D$405,A135&amp;"",'الامتحانات'!$J$6:$J$405,"تعارض"))</f>
        <v/>
      </c>
    </row>
    <row r="136">
      <c r="A136" s="5" t="n"/>
      <c r="B136" s="5" t="n"/>
      <c r="C136" s="13" t="n"/>
      <c r="D136" s="14">
        <f>IF(A136&amp;""="","",COUNTIFS('الامتحانات'!$D$6:$D$405,A136&amp;""))</f>
        <v/>
      </c>
      <c r="E136" s="14">
        <f>IF(A136&amp;""="","",COUNTIFS('الامتحانات'!$D$6:$D$405,A136&amp;"",'الامتحانات'!$J$6:$J$405,"تعارض"))</f>
        <v/>
      </c>
    </row>
    <row r="137">
      <c r="A137" s="5" t="n"/>
      <c r="B137" s="5" t="n"/>
      <c r="C137" s="13" t="n"/>
      <c r="D137" s="14">
        <f>IF(A137&amp;""="","",COUNTIFS('الامتحانات'!$D$6:$D$405,A137&amp;""))</f>
        <v/>
      </c>
      <c r="E137" s="14">
        <f>IF(A137&amp;""="","",COUNTIFS('الامتحانات'!$D$6:$D$405,A137&amp;"",'الامتحانات'!$J$6:$J$405,"تعارض"))</f>
        <v/>
      </c>
    </row>
    <row r="138">
      <c r="A138" s="5" t="n"/>
      <c r="B138" s="5" t="n"/>
      <c r="C138" s="13" t="n"/>
      <c r="D138" s="14">
        <f>IF(A138&amp;""="","",COUNTIFS('الامتحانات'!$D$6:$D$405,A138&amp;""))</f>
        <v/>
      </c>
      <c r="E138" s="14">
        <f>IF(A138&amp;""="","",COUNTIFS('الامتحانات'!$D$6:$D$405,A138&amp;"",'الامتحانات'!$J$6:$J$405,"تعارض"))</f>
        <v/>
      </c>
    </row>
    <row r="139">
      <c r="A139" s="5" t="n"/>
      <c r="B139" s="5" t="n"/>
      <c r="C139" s="13" t="n"/>
      <c r="D139" s="14">
        <f>IF(A139&amp;""="","",COUNTIFS('الامتحانات'!$D$6:$D$405,A139&amp;""))</f>
        <v/>
      </c>
      <c r="E139" s="14">
        <f>IF(A139&amp;""="","",COUNTIFS('الامتحانات'!$D$6:$D$405,A139&amp;"",'الامتحانات'!$J$6:$J$405,"تعارض"))</f>
        <v/>
      </c>
    </row>
    <row r="140">
      <c r="A140" s="5" t="n"/>
      <c r="B140" s="5" t="n"/>
      <c r="C140" s="13" t="n"/>
      <c r="D140" s="14">
        <f>IF(A140&amp;""="","",COUNTIFS('الامتحانات'!$D$6:$D$405,A140&amp;""))</f>
        <v/>
      </c>
      <c r="E140" s="14">
        <f>IF(A140&amp;""="","",COUNTIFS('الامتحانات'!$D$6:$D$405,A140&amp;"",'الامتحانات'!$J$6:$J$405,"تعارض"))</f>
        <v/>
      </c>
    </row>
    <row r="141">
      <c r="A141" s="5" t="n"/>
      <c r="B141" s="5" t="n"/>
      <c r="C141" s="13" t="n"/>
      <c r="D141" s="14">
        <f>IF(A141&amp;""="","",COUNTIFS('الامتحانات'!$D$6:$D$405,A141&amp;""))</f>
        <v/>
      </c>
      <c r="E141" s="14">
        <f>IF(A141&amp;""="","",COUNTIFS('الامتحانات'!$D$6:$D$405,A141&amp;"",'الامتحانات'!$J$6:$J$405,"تعارض"))</f>
        <v/>
      </c>
    </row>
    <row r="142">
      <c r="A142" s="5" t="n"/>
      <c r="B142" s="5" t="n"/>
      <c r="C142" s="13" t="n"/>
      <c r="D142" s="14">
        <f>IF(A142&amp;""="","",COUNTIFS('الامتحانات'!$D$6:$D$405,A142&amp;""))</f>
        <v/>
      </c>
      <c r="E142" s="14">
        <f>IF(A142&amp;""="","",COUNTIFS('الامتحانات'!$D$6:$D$405,A142&amp;"",'الامتحانات'!$J$6:$J$405,"تعارض"))</f>
        <v/>
      </c>
    </row>
    <row r="143">
      <c r="A143" s="5" t="n"/>
      <c r="B143" s="5" t="n"/>
      <c r="C143" s="13" t="n"/>
      <c r="D143" s="14">
        <f>IF(A143&amp;""="","",COUNTIFS('الامتحانات'!$D$6:$D$405,A143&amp;""))</f>
        <v/>
      </c>
      <c r="E143" s="14">
        <f>IF(A143&amp;""="","",COUNTIFS('الامتحانات'!$D$6:$D$405,A143&amp;"",'الامتحانات'!$J$6:$J$405,"تعارض"))</f>
        <v/>
      </c>
    </row>
    <row r="144">
      <c r="A144" s="5" t="n"/>
      <c r="B144" s="5" t="n"/>
      <c r="C144" s="13" t="n"/>
      <c r="D144" s="14">
        <f>IF(A144&amp;""="","",COUNTIFS('الامتحانات'!$D$6:$D$405,A144&amp;""))</f>
        <v/>
      </c>
      <c r="E144" s="14">
        <f>IF(A144&amp;""="","",COUNTIFS('الامتحانات'!$D$6:$D$405,A144&amp;"",'الامتحانات'!$J$6:$J$405,"تعارض"))</f>
        <v/>
      </c>
    </row>
    <row r="145">
      <c r="A145" s="5" t="n"/>
      <c r="B145" s="5" t="n"/>
      <c r="C145" s="13" t="n"/>
      <c r="D145" s="14">
        <f>IF(A145&amp;""="","",COUNTIFS('الامتحانات'!$D$6:$D$405,A145&amp;""))</f>
        <v/>
      </c>
      <c r="E145" s="14">
        <f>IF(A145&amp;""="","",COUNTIFS('الامتحانات'!$D$6:$D$405,A145&amp;"",'الامتحانات'!$J$6:$J$405,"تعارض"))</f>
        <v/>
      </c>
    </row>
    <row r="146">
      <c r="A146" s="5" t="n"/>
      <c r="B146" s="5" t="n"/>
      <c r="C146" s="13" t="n"/>
      <c r="D146" s="14">
        <f>IF(A146&amp;""="","",COUNTIFS('الامتحانات'!$D$6:$D$405,A146&amp;""))</f>
        <v/>
      </c>
      <c r="E146" s="14">
        <f>IF(A146&amp;""="","",COUNTIFS('الامتحانات'!$D$6:$D$405,A146&amp;"",'الامتحانات'!$J$6:$J$405,"تعارض"))</f>
        <v/>
      </c>
    </row>
    <row r="147">
      <c r="A147" s="5" t="n"/>
      <c r="B147" s="5" t="n"/>
      <c r="C147" s="13" t="n"/>
      <c r="D147" s="14">
        <f>IF(A147&amp;""="","",COUNTIFS('الامتحانات'!$D$6:$D$405,A147&amp;""))</f>
        <v/>
      </c>
      <c r="E147" s="14">
        <f>IF(A147&amp;""="","",COUNTIFS('الامتحانات'!$D$6:$D$405,A147&amp;"",'الامتحانات'!$J$6:$J$405,"تعارض"))</f>
        <v/>
      </c>
    </row>
    <row r="148">
      <c r="A148" s="5" t="n"/>
      <c r="B148" s="5" t="n"/>
      <c r="C148" s="13" t="n"/>
      <c r="D148" s="14">
        <f>IF(A148&amp;""="","",COUNTIFS('الامتحانات'!$D$6:$D$405,A148&amp;""))</f>
        <v/>
      </c>
      <c r="E148" s="14">
        <f>IF(A148&amp;""="","",COUNTIFS('الامتحانات'!$D$6:$D$405,A148&amp;"",'الامتحانات'!$J$6:$J$405,"تعارض"))</f>
        <v/>
      </c>
    </row>
    <row r="149">
      <c r="A149" s="5" t="n"/>
      <c r="B149" s="5" t="n"/>
      <c r="C149" s="13" t="n"/>
      <c r="D149" s="14">
        <f>IF(A149&amp;""="","",COUNTIFS('الامتحانات'!$D$6:$D$405,A149&amp;""))</f>
        <v/>
      </c>
      <c r="E149" s="14">
        <f>IF(A149&amp;""="","",COUNTIFS('الامتحانات'!$D$6:$D$405,A149&amp;"",'الامتحانات'!$J$6:$J$405,"تعارض"))</f>
        <v/>
      </c>
    </row>
    <row r="150">
      <c r="A150" s="5" t="n"/>
      <c r="B150" s="5" t="n"/>
      <c r="C150" s="13" t="n"/>
      <c r="D150" s="14">
        <f>IF(A150&amp;""="","",COUNTIFS('الامتحانات'!$D$6:$D$405,A150&amp;""))</f>
        <v/>
      </c>
      <c r="E150" s="14">
        <f>IF(A150&amp;""="","",COUNTIFS('الامتحانات'!$D$6:$D$405,A150&amp;"",'الامتحانات'!$J$6:$J$405,"تعارض"))</f>
        <v/>
      </c>
    </row>
    <row r="151">
      <c r="A151" s="5" t="n"/>
      <c r="B151" s="5" t="n"/>
      <c r="C151" s="13" t="n"/>
      <c r="D151" s="14">
        <f>IF(A151&amp;""="","",COUNTIFS('الامتحانات'!$D$6:$D$405,A151&amp;""))</f>
        <v/>
      </c>
      <c r="E151" s="14">
        <f>IF(A151&amp;""="","",COUNTIFS('الامتحانات'!$D$6:$D$405,A151&amp;"",'الامتحانات'!$J$6:$J$405,"تعارض"))</f>
        <v/>
      </c>
    </row>
    <row r="152">
      <c r="A152" s="5" t="n"/>
      <c r="B152" s="5" t="n"/>
      <c r="C152" s="13" t="n"/>
      <c r="D152" s="14">
        <f>IF(A152&amp;""="","",COUNTIFS('الامتحانات'!$D$6:$D$405,A152&amp;""))</f>
        <v/>
      </c>
      <c r="E152" s="14">
        <f>IF(A152&amp;""="","",COUNTIFS('الامتحانات'!$D$6:$D$405,A152&amp;"",'الامتحانات'!$J$6:$J$405,"تعارض"))</f>
        <v/>
      </c>
    </row>
    <row r="153">
      <c r="A153" s="5" t="n"/>
      <c r="B153" s="5" t="n"/>
      <c r="C153" s="13" t="n"/>
      <c r="D153" s="14">
        <f>IF(A153&amp;""="","",COUNTIFS('الامتحانات'!$D$6:$D$405,A153&amp;""))</f>
        <v/>
      </c>
      <c r="E153" s="14">
        <f>IF(A153&amp;""="","",COUNTIFS('الامتحانات'!$D$6:$D$405,A153&amp;"",'الامتحانات'!$J$6:$J$405,"تعارض"))</f>
        <v/>
      </c>
    </row>
    <row r="154">
      <c r="A154" s="5" t="n"/>
      <c r="B154" s="5" t="n"/>
      <c r="C154" s="13" t="n"/>
      <c r="D154" s="14">
        <f>IF(A154&amp;""="","",COUNTIFS('الامتحانات'!$D$6:$D$405,A154&amp;""))</f>
        <v/>
      </c>
      <c r="E154" s="14">
        <f>IF(A154&amp;""="","",COUNTIFS('الامتحانات'!$D$6:$D$405,A154&amp;"",'الامتحانات'!$J$6:$J$405,"تعارض"))</f>
        <v/>
      </c>
    </row>
    <row r="155">
      <c r="A155" s="5" t="n"/>
      <c r="B155" s="5" t="n"/>
      <c r="C155" s="13" t="n"/>
      <c r="D155" s="14">
        <f>IF(A155&amp;""="","",COUNTIFS('الامتحانات'!$D$6:$D$405,A155&amp;""))</f>
        <v/>
      </c>
      <c r="E155" s="14">
        <f>IF(A155&amp;""="","",COUNTIFS('الامتحانات'!$D$6:$D$405,A155&amp;"",'الامتحانات'!$J$6:$J$405,"تعارض"))</f>
        <v/>
      </c>
    </row>
    <row r="156">
      <c r="A156" s="5" t="n"/>
      <c r="B156" s="5" t="n"/>
      <c r="C156" s="13" t="n"/>
      <c r="D156" s="14">
        <f>IF(A156&amp;""="","",COUNTIFS('الامتحانات'!$D$6:$D$405,A156&amp;""))</f>
        <v/>
      </c>
      <c r="E156" s="14">
        <f>IF(A156&amp;""="","",COUNTIFS('الامتحانات'!$D$6:$D$405,A156&amp;"",'الامتحانات'!$J$6:$J$405,"تعارض"))</f>
        <v/>
      </c>
    </row>
    <row r="157">
      <c r="A157" s="5" t="n"/>
      <c r="B157" s="5" t="n"/>
      <c r="C157" s="13" t="n"/>
      <c r="D157" s="14">
        <f>IF(A157&amp;""="","",COUNTIFS('الامتحانات'!$D$6:$D$405,A157&amp;""))</f>
        <v/>
      </c>
      <c r="E157" s="14">
        <f>IF(A157&amp;""="","",COUNTIFS('الامتحانات'!$D$6:$D$405,A157&amp;"",'الامتحانات'!$J$6:$J$405,"تعارض"))</f>
        <v/>
      </c>
    </row>
    <row r="158">
      <c r="A158" s="5" t="n"/>
      <c r="B158" s="5" t="n"/>
      <c r="C158" s="13" t="n"/>
      <c r="D158" s="14">
        <f>IF(A158&amp;""="","",COUNTIFS('الامتحانات'!$D$6:$D$405,A158&amp;""))</f>
        <v/>
      </c>
      <c r="E158" s="14">
        <f>IF(A158&amp;""="","",COUNTIFS('الامتحانات'!$D$6:$D$405,A158&amp;"",'الامتحانات'!$J$6:$J$405,"تعارض"))</f>
        <v/>
      </c>
    </row>
    <row r="159">
      <c r="A159" s="5" t="n"/>
      <c r="B159" s="5" t="n"/>
      <c r="C159" s="13" t="n"/>
      <c r="D159" s="14">
        <f>IF(A159&amp;""="","",COUNTIFS('الامتحانات'!$D$6:$D$405,A159&amp;""))</f>
        <v/>
      </c>
      <c r="E159" s="14">
        <f>IF(A159&amp;""="","",COUNTIFS('الامتحانات'!$D$6:$D$405,A159&amp;"",'الامتحانات'!$J$6:$J$405,"تعارض"))</f>
        <v/>
      </c>
    </row>
    <row r="160">
      <c r="A160" s="5" t="n"/>
      <c r="B160" s="5" t="n"/>
      <c r="C160" s="13" t="n"/>
      <c r="D160" s="14">
        <f>IF(A160&amp;""="","",COUNTIFS('الامتحانات'!$D$6:$D$405,A160&amp;""))</f>
        <v/>
      </c>
      <c r="E160" s="14">
        <f>IF(A160&amp;""="","",COUNTIFS('الامتحانات'!$D$6:$D$405,A160&amp;"",'الامتحانات'!$J$6:$J$405,"تعارض"))</f>
        <v/>
      </c>
    </row>
    <row r="161">
      <c r="A161" s="5" t="n"/>
      <c r="B161" s="5" t="n"/>
      <c r="C161" s="13" t="n"/>
      <c r="D161" s="14">
        <f>IF(A161&amp;""="","",COUNTIFS('الامتحانات'!$D$6:$D$405,A161&amp;""))</f>
        <v/>
      </c>
      <c r="E161" s="14">
        <f>IF(A161&amp;""="","",COUNTIFS('الامتحانات'!$D$6:$D$405,A161&amp;"",'الامتحانات'!$J$6:$J$405,"تعارض"))</f>
        <v/>
      </c>
    </row>
    <row r="162">
      <c r="A162" s="5" t="n"/>
      <c r="B162" s="5" t="n"/>
      <c r="C162" s="13" t="n"/>
      <c r="D162" s="14">
        <f>IF(A162&amp;""="","",COUNTIFS('الامتحانات'!$D$6:$D$405,A162&amp;""))</f>
        <v/>
      </c>
      <c r="E162" s="14">
        <f>IF(A162&amp;""="","",COUNTIFS('الامتحانات'!$D$6:$D$405,A162&amp;"",'الامتحانات'!$J$6:$J$405,"تعارض"))</f>
        <v/>
      </c>
    </row>
    <row r="163">
      <c r="A163" s="5" t="n"/>
      <c r="B163" s="5" t="n"/>
      <c r="C163" s="13" t="n"/>
      <c r="D163" s="14">
        <f>IF(A163&amp;""="","",COUNTIFS('الامتحانات'!$D$6:$D$405,A163&amp;""))</f>
        <v/>
      </c>
      <c r="E163" s="14">
        <f>IF(A163&amp;""="","",COUNTIFS('الامتحانات'!$D$6:$D$405,A163&amp;"",'الامتحانات'!$J$6:$J$405,"تعارض"))</f>
        <v/>
      </c>
    </row>
    <row r="164">
      <c r="A164" s="5" t="n"/>
      <c r="B164" s="5" t="n"/>
      <c r="C164" s="13" t="n"/>
      <c r="D164" s="14">
        <f>IF(A164&amp;""="","",COUNTIFS('الامتحانات'!$D$6:$D$405,A164&amp;""))</f>
        <v/>
      </c>
      <c r="E164" s="14">
        <f>IF(A164&amp;""="","",COUNTIFS('الامتحانات'!$D$6:$D$405,A164&amp;"",'الامتحانات'!$J$6:$J$405,"تعارض"))</f>
        <v/>
      </c>
    </row>
    <row r="165">
      <c r="A165" s="5" t="n"/>
      <c r="B165" s="5" t="n"/>
      <c r="C165" s="13" t="n"/>
      <c r="D165" s="14">
        <f>IF(A165&amp;""="","",COUNTIFS('الامتحانات'!$D$6:$D$405,A165&amp;""))</f>
        <v/>
      </c>
      <c r="E165" s="14">
        <f>IF(A165&amp;""="","",COUNTIFS('الامتحانات'!$D$6:$D$405,A165&amp;"",'الامتحانات'!$J$6:$J$405,"تعارض"))</f>
        <v/>
      </c>
    </row>
    <row r="166">
      <c r="A166" s="5" t="n"/>
      <c r="B166" s="5" t="n"/>
      <c r="C166" s="13" t="n"/>
      <c r="D166" s="14">
        <f>IF(A166&amp;""="","",COUNTIFS('الامتحانات'!$D$6:$D$405,A166&amp;""))</f>
        <v/>
      </c>
      <c r="E166" s="14">
        <f>IF(A166&amp;""="","",COUNTIFS('الامتحانات'!$D$6:$D$405,A166&amp;"",'الامتحانات'!$J$6:$J$405,"تعارض"))</f>
        <v/>
      </c>
    </row>
    <row r="167">
      <c r="A167" s="5" t="n"/>
      <c r="B167" s="5" t="n"/>
      <c r="C167" s="13" t="n"/>
      <c r="D167" s="14">
        <f>IF(A167&amp;""="","",COUNTIFS('الامتحانات'!$D$6:$D$405,A167&amp;""))</f>
        <v/>
      </c>
      <c r="E167" s="14">
        <f>IF(A167&amp;""="","",COUNTIFS('الامتحانات'!$D$6:$D$405,A167&amp;"",'الامتحانات'!$J$6:$J$405,"تعارض"))</f>
        <v/>
      </c>
    </row>
    <row r="168">
      <c r="A168" s="5" t="n"/>
      <c r="B168" s="5" t="n"/>
      <c r="C168" s="13" t="n"/>
      <c r="D168" s="14">
        <f>IF(A168&amp;""="","",COUNTIFS('الامتحانات'!$D$6:$D$405,A168&amp;""))</f>
        <v/>
      </c>
      <c r="E168" s="14">
        <f>IF(A168&amp;""="","",COUNTIFS('الامتحانات'!$D$6:$D$405,A168&amp;"",'الامتحانات'!$J$6:$J$405,"تعارض"))</f>
        <v/>
      </c>
    </row>
    <row r="169">
      <c r="A169" s="5" t="n"/>
      <c r="B169" s="5" t="n"/>
      <c r="C169" s="13" t="n"/>
      <c r="D169" s="14">
        <f>IF(A169&amp;""="","",COUNTIFS('الامتحانات'!$D$6:$D$405,A169&amp;""))</f>
        <v/>
      </c>
      <c r="E169" s="14">
        <f>IF(A169&amp;""="","",COUNTIFS('الامتحانات'!$D$6:$D$405,A169&amp;"",'الامتحانات'!$J$6:$J$405,"تعارض"))</f>
        <v/>
      </c>
    </row>
    <row r="170">
      <c r="A170" s="5" t="n"/>
      <c r="B170" s="5" t="n"/>
      <c r="C170" s="13" t="n"/>
      <c r="D170" s="14">
        <f>IF(A170&amp;""="","",COUNTIFS('الامتحانات'!$D$6:$D$405,A170&amp;""))</f>
        <v/>
      </c>
      <c r="E170" s="14">
        <f>IF(A170&amp;""="","",COUNTIFS('الامتحانات'!$D$6:$D$405,A170&amp;"",'الامتحانات'!$J$6:$J$405,"تعارض"))</f>
        <v/>
      </c>
    </row>
    <row r="171">
      <c r="A171" s="5" t="n"/>
      <c r="B171" s="5" t="n"/>
      <c r="C171" s="13" t="n"/>
      <c r="D171" s="14">
        <f>IF(A171&amp;""="","",COUNTIFS('الامتحانات'!$D$6:$D$405,A171&amp;""))</f>
        <v/>
      </c>
      <c r="E171" s="14">
        <f>IF(A171&amp;""="","",COUNTIFS('الامتحانات'!$D$6:$D$405,A171&amp;"",'الامتحانات'!$J$6:$J$405,"تعارض"))</f>
        <v/>
      </c>
    </row>
    <row r="172">
      <c r="A172" s="5" t="n"/>
      <c r="B172" s="5" t="n"/>
      <c r="C172" s="13" t="n"/>
      <c r="D172" s="14">
        <f>IF(A172&amp;""="","",COUNTIFS('الامتحانات'!$D$6:$D$405,A172&amp;""))</f>
        <v/>
      </c>
      <c r="E172" s="14">
        <f>IF(A172&amp;""="","",COUNTIFS('الامتحانات'!$D$6:$D$405,A172&amp;"",'الامتحانات'!$J$6:$J$405,"تعارض"))</f>
        <v/>
      </c>
    </row>
    <row r="173">
      <c r="A173" s="5" t="n"/>
      <c r="B173" s="5" t="n"/>
      <c r="C173" s="13" t="n"/>
      <c r="D173" s="14">
        <f>IF(A173&amp;""="","",COUNTIFS('الامتحانات'!$D$6:$D$405,A173&amp;""))</f>
        <v/>
      </c>
      <c r="E173" s="14">
        <f>IF(A173&amp;""="","",COUNTIFS('الامتحانات'!$D$6:$D$405,A173&amp;"",'الامتحانات'!$J$6:$J$405,"تعارض"))</f>
        <v/>
      </c>
    </row>
    <row r="174">
      <c r="A174" s="5" t="n"/>
      <c r="B174" s="5" t="n"/>
      <c r="C174" s="13" t="n"/>
      <c r="D174" s="14">
        <f>IF(A174&amp;""="","",COUNTIFS('الامتحانات'!$D$6:$D$405,A174&amp;""))</f>
        <v/>
      </c>
      <c r="E174" s="14">
        <f>IF(A174&amp;""="","",COUNTIFS('الامتحانات'!$D$6:$D$405,A174&amp;"",'الامتحانات'!$J$6:$J$405,"تعارض"))</f>
        <v/>
      </c>
    </row>
    <row r="175">
      <c r="A175" s="5" t="n"/>
      <c r="B175" s="5" t="n"/>
      <c r="C175" s="13" t="n"/>
      <c r="D175" s="14">
        <f>IF(A175&amp;""="","",COUNTIFS('الامتحانات'!$D$6:$D$405,A175&amp;""))</f>
        <v/>
      </c>
      <c r="E175" s="14">
        <f>IF(A175&amp;""="","",COUNTIFS('الامتحانات'!$D$6:$D$405,A175&amp;"",'الامتحانات'!$J$6:$J$405,"تعارض"))</f>
        <v/>
      </c>
    </row>
    <row r="176">
      <c r="A176" s="5" t="n"/>
      <c r="B176" s="5" t="n"/>
      <c r="C176" s="13" t="n"/>
      <c r="D176" s="14">
        <f>IF(A176&amp;""="","",COUNTIFS('الامتحانات'!$D$6:$D$405,A176&amp;""))</f>
        <v/>
      </c>
      <c r="E176" s="14">
        <f>IF(A176&amp;""="","",COUNTIFS('الامتحانات'!$D$6:$D$405,A176&amp;"",'الامتحانات'!$J$6:$J$405,"تعارض"))</f>
        <v/>
      </c>
    </row>
    <row r="177">
      <c r="A177" s="5" t="n"/>
      <c r="B177" s="5" t="n"/>
      <c r="C177" s="13" t="n"/>
      <c r="D177" s="14">
        <f>IF(A177&amp;""="","",COUNTIFS('الامتحانات'!$D$6:$D$405,A177&amp;""))</f>
        <v/>
      </c>
      <c r="E177" s="14">
        <f>IF(A177&amp;""="","",COUNTIFS('الامتحانات'!$D$6:$D$405,A177&amp;"",'الامتحانات'!$J$6:$J$405,"تعارض"))</f>
        <v/>
      </c>
    </row>
    <row r="178">
      <c r="A178" s="5" t="n"/>
      <c r="B178" s="5" t="n"/>
      <c r="C178" s="13" t="n"/>
      <c r="D178" s="14">
        <f>IF(A178&amp;""="","",COUNTIFS('الامتحانات'!$D$6:$D$405,A178&amp;""))</f>
        <v/>
      </c>
      <c r="E178" s="14">
        <f>IF(A178&amp;""="","",COUNTIFS('الامتحانات'!$D$6:$D$405,A178&amp;"",'الامتحانات'!$J$6:$J$405,"تعارض"))</f>
        <v/>
      </c>
    </row>
    <row r="179">
      <c r="A179" s="5" t="n"/>
      <c r="B179" s="5" t="n"/>
      <c r="C179" s="13" t="n"/>
      <c r="D179" s="14">
        <f>IF(A179&amp;""="","",COUNTIFS('الامتحانات'!$D$6:$D$405,A179&amp;""))</f>
        <v/>
      </c>
      <c r="E179" s="14">
        <f>IF(A179&amp;""="","",COUNTIFS('الامتحانات'!$D$6:$D$405,A179&amp;"",'الامتحانات'!$J$6:$J$405,"تعارض"))</f>
        <v/>
      </c>
    </row>
    <row r="180">
      <c r="A180" s="5" t="n"/>
      <c r="B180" s="5" t="n"/>
      <c r="C180" s="13" t="n"/>
      <c r="D180" s="14">
        <f>IF(A180&amp;""="","",COUNTIFS('الامتحانات'!$D$6:$D$405,A180&amp;""))</f>
        <v/>
      </c>
      <c r="E180" s="14">
        <f>IF(A180&amp;""="","",COUNTIFS('الامتحانات'!$D$6:$D$405,A180&amp;"",'الامتحانات'!$J$6:$J$405,"تعارض"))</f>
        <v/>
      </c>
    </row>
    <row r="181">
      <c r="A181" s="5" t="n"/>
      <c r="B181" s="5" t="n"/>
      <c r="C181" s="13" t="n"/>
      <c r="D181" s="14">
        <f>IF(A181&amp;""="","",COUNTIFS('الامتحانات'!$D$6:$D$405,A181&amp;""))</f>
        <v/>
      </c>
      <c r="E181" s="14">
        <f>IF(A181&amp;""="","",COUNTIFS('الامتحانات'!$D$6:$D$405,A181&amp;"",'الامتحانات'!$J$6:$J$405,"تعارض"))</f>
        <v/>
      </c>
    </row>
    <row r="182">
      <c r="A182" s="5" t="n"/>
      <c r="B182" s="5" t="n"/>
      <c r="C182" s="13" t="n"/>
      <c r="D182" s="14">
        <f>IF(A182&amp;""="","",COUNTIFS('الامتحانات'!$D$6:$D$405,A182&amp;""))</f>
        <v/>
      </c>
      <c r="E182" s="14">
        <f>IF(A182&amp;""="","",COUNTIFS('الامتحانات'!$D$6:$D$405,A182&amp;"",'الامتحانات'!$J$6:$J$405,"تعارض"))</f>
        <v/>
      </c>
    </row>
    <row r="183">
      <c r="A183" s="5" t="n"/>
      <c r="B183" s="5" t="n"/>
      <c r="C183" s="13" t="n"/>
      <c r="D183" s="14">
        <f>IF(A183&amp;""="","",COUNTIFS('الامتحانات'!$D$6:$D$405,A183&amp;""))</f>
        <v/>
      </c>
      <c r="E183" s="14">
        <f>IF(A183&amp;""="","",COUNTIFS('الامتحانات'!$D$6:$D$405,A183&amp;"",'الامتحانات'!$J$6:$J$405,"تعارض"))</f>
        <v/>
      </c>
    </row>
    <row r="184">
      <c r="A184" s="5" t="n"/>
      <c r="B184" s="5" t="n"/>
      <c r="C184" s="13" t="n"/>
      <c r="D184" s="14">
        <f>IF(A184&amp;""="","",COUNTIFS('الامتحانات'!$D$6:$D$405,A184&amp;""))</f>
        <v/>
      </c>
      <c r="E184" s="14">
        <f>IF(A184&amp;""="","",COUNTIFS('الامتحانات'!$D$6:$D$405,A184&amp;"",'الامتحانات'!$J$6:$J$405,"تعارض"))</f>
        <v/>
      </c>
    </row>
    <row r="185">
      <c r="A185" s="5" t="n"/>
      <c r="B185" s="5" t="n"/>
      <c r="C185" s="13" t="n"/>
      <c r="D185" s="14">
        <f>IF(A185&amp;""="","",COUNTIFS('الامتحانات'!$D$6:$D$405,A185&amp;""))</f>
        <v/>
      </c>
      <c r="E185" s="14">
        <f>IF(A185&amp;""="","",COUNTIFS('الامتحانات'!$D$6:$D$405,A185&amp;"",'الامتحانات'!$J$6:$J$405,"تعارض"))</f>
        <v/>
      </c>
    </row>
    <row r="186">
      <c r="A186" s="5" t="n"/>
      <c r="B186" s="5" t="n"/>
      <c r="C186" s="13" t="n"/>
      <c r="D186" s="14">
        <f>IF(A186&amp;""="","",COUNTIFS('الامتحانات'!$D$6:$D$405,A186&amp;""))</f>
        <v/>
      </c>
      <c r="E186" s="14">
        <f>IF(A186&amp;""="","",COUNTIFS('الامتحانات'!$D$6:$D$405,A186&amp;"",'الامتحانات'!$J$6:$J$405,"تعارض"))</f>
        <v/>
      </c>
    </row>
    <row r="187">
      <c r="A187" s="5" t="n"/>
      <c r="B187" s="5" t="n"/>
      <c r="C187" s="13" t="n"/>
      <c r="D187" s="14">
        <f>IF(A187&amp;""="","",COUNTIFS('الامتحانات'!$D$6:$D$405,A187&amp;""))</f>
        <v/>
      </c>
      <c r="E187" s="14">
        <f>IF(A187&amp;""="","",COUNTIFS('الامتحانات'!$D$6:$D$405,A187&amp;"",'الامتحانات'!$J$6:$J$405,"تعارض"))</f>
        <v/>
      </c>
    </row>
    <row r="188">
      <c r="A188" s="5" t="n"/>
      <c r="B188" s="5" t="n"/>
      <c r="C188" s="13" t="n"/>
      <c r="D188" s="14">
        <f>IF(A188&amp;""="","",COUNTIFS('الامتحانات'!$D$6:$D$405,A188&amp;""))</f>
        <v/>
      </c>
      <c r="E188" s="14">
        <f>IF(A188&amp;""="","",COUNTIFS('الامتحانات'!$D$6:$D$405,A188&amp;"",'الامتحانات'!$J$6:$J$405,"تعارض"))</f>
        <v/>
      </c>
    </row>
    <row r="189">
      <c r="A189" s="5" t="n"/>
      <c r="B189" s="5" t="n"/>
      <c r="C189" s="13" t="n"/>
      <c r="D189" s="14">
        <f>IF(A189&amp;""="","",COUNTIFS('الامتحانات'!$D$6:$D$405,A189&amp;""))</f>
        <v/>
      </c>
      <c r="E189" s="14">
        <f>IF(A189&amp;""="","",COUNTIFS('الامتحانات'!$D$6:$D$405,A189&amp;"",'الامتحانات'!$J$6:$J$405,"تعارض"))</f>
        <v/>
      </c>
    </row>
    <row r="190">
      <c r="A190" s="5" t="n"/>
      <c r="B190" s="5" t="n"/>
      <c r="C190" s="13" t="n"/>
      <c r="D190" s="14">
        <f>IF(A190&amp;""="","",COUNTIFS('الامتحانات'!$D$6:$D$405,A190&amp;""))</f>
        <v/>
      </c>
      <c r="E190" s="14">
        <f>IF(A190&amp;""="","",COUNTIFS('الامتحانات'!$D$6:$D$405,A190&amp;"",'الامتحانات'!$J$6:$J$405,"تعارض"))</f>
        <v/>
      </c>
    </row>
    <row r="191">
      <c r="A191" s="5" t="n"/>
      <c r="B191" s="5" t="n"/>
      <c r="C191" s="13" t="n"/>
      <c r="D191" s="14">
        <f>IF(A191&amp;""="","",COUNTIFS('الامتحانات'!$D$6:$D$405,A191&amp;""))</f>
        <v/>
      </c>
      <c r="E191" s="14">
        <f>IF(A191&amp;""="","",COUNTIFS('الامتحانات'!$D$6:$D$405,A191&amp;"",'الامتحانات'!$J$6:$J$405,"تعارض"))</f>
        <v/>
      </c>
    </row>
    <row r="192">
      <c r="A192" s="5" t="n"/>
      <c r="B192" s="5" t="n"/>
      <c r="C192" s="13" t="n"/>
      <c r="D192" s="14">
        <f>IF(A192&amp;""="","",COUNTIFS('الامتحانات'!$D$6:$D$405,A192&amp;""))</f>
        <v/>
      </c>
      <c r="E192" s="14">
        <f>IF(A192&amp;""="","",COUNTIFS('الامتحانات'!$D$6:$D$405,A192&amp;"",'الامتحانات'!$J$6:$J$405,"تعارض"))</f>
        <v/>
      </c>
    </row>
    <row r="193">
      <c r="A193" s="5" t="n"/>
      <c r="B193" s="5" t="n"/>
      <c r="C193" s="13" t="n"/>
      <c r="D193" s="14">
        <f>IF(A193&amp;""="","",COUNTIFS('الامتحانات'!$D$6:$D$405,A193&amp;""))</f>
        <v/>
      </c>
      <c r="E193" s="14">
        <f>IF(A193&amp;""="","",COUNTIFS('الامتحانات'!$D$6:$D$405,A193&amp;"",'الامتحانات'!$J$6:$J$405,"تعارض"))</f>
        <v/>
      </c>
    </row>
    <row r="194">
      <c r="A194" s="5" t="n"/>
      <c r="B194" s="5" t="n"/>
      <c r="C194" s="13" t="n"/>
      <c r="D194" s="14">
        <f>IF(A194&amp;""="","",COUNTIFS('الامتحانات'!$D$6:$D$405,A194&amp;""))</f>
        <v/>
      </c>
      <c r="E194" s="14">
        <f>IF(A194&amp;""="","",COUNTIFS('الامتحانات'!$D$6:$D$405,A194&amp;"",'الامتحانات'!$J$6:$J$405,"تعارض"))</f>
        <v/>
      </c>
    </row>
    <row r="195">
      <c r="A195" s="5" t="n"/>
      <c r="B195" s="5" t="n"/>
      <c r="C195" s="13" t="n"/>
      <c r="D195" s="14">
        <f>IF(A195&amp;""="","",COUNTIFS('الامتحانات'!$D$6:$D$405,A195&amp;""))</f>
        <v/>
      </c>
      <c r="E195" s="14">
        <f>IF(A195&amp;""="","",COUNTIFS('الامتحانات'!$D$6:$D$405,A195&amp;"",'الامتحانات'!$J$6:$J$405,"تعارض"))</f>
        <v/>
      </c>
    </row>
    <row r="196">
      <c r="A196" s="5" t="n"/>
      <c r="B196" s="5" t="n"/>
      <c r="C196" s="13" t="n"/>
      <c r="D196" s="14">
        <f>IF(A196&amp;""="","",COUNTIFS('الامتحانات'!$D$6:$D$405,A196&amp;""))</f>
        <v/>
      </c>
      <c r="E196" s="14">
        <f>IF(A196&amp;""="","",COUNTIFS('الامتحانات'!$D$6:$D$405,A196&amp;"",'الامتحانات'!$J$6:$J$405,"تعارض"))</f>
        <v/>
      </c>
    </row>
    <row r="197">
      <c r="A197" s="5" t="n"/>
      <c r="B197" s="5" t="n"/>
      <c r="C197" s="13" t="n"/>
      <c r="D197" s="14">
        <f>IF(A197&amp;""="","",COUNTIFS('الامتحانات'!$D$6:$D$405,A197&amp;""))</f>
        <v/>
      </c>
      <c r="E197" s="14">
        <f>IF(A197&amp;""="","",COUNTIFS('الامتحانات'!$D$6:$D$405,A197&amp;"",'الامتحانات'!$J$6:$J$405,"تعارض"))</f>
        <v/>
      </c>
    </row>
    <row r="198">
      <c r="A198" s="5" t="n"/>
      <c r="B198" s="5" t="n"/>
      <c r="C198" s="13" t="n"/>
      <c r="D198" s="14">
        <f>IF(A198&amp;""="","",COUNTIFS('الامتحانات'!$D$6:$D$405,A198&amp;""))</f>
        <v/>
      </c>
      <c r="E198" s="14">
        <f>IF(A198&amp;""="","",COUNTIFS('الامتحانات'!$D$6:$D$405,A198&amp;"",'الامتحانات'!$J$6:$J$405,"تعارض"))</f>
        <v/>
      </c>
    </row>
    <row r="199">
      <c r="A199" s="5" t="n"/>
      <c r="B199" s="5" t="n"/>
      <c r="C199" s="13" t="n"/>
      <c r="D199" s="14">
        <f>IF(A199&amp;""="","",COUNTIFS('الامتحانات'!$D$6:$D$405,A199&amp;""))</f>
        <v/>
      </c>
      <c r="E199" s="14">
        <f>IF(A199&amp;""="","",COUNTIFS('الامتحانات'!$D$6:$D$405,A199&amp;"",'الامتحانات'!$J$6:$J$405,"تعارض"))</f>
        <v/>
      </c>
    </row>
    <row r="200">
      <c r="A200" s="5" t="n"/>
      <c r="B200" s="5" t="n"/>
      <c r="C200" s="13" t="n"/>
      <c r="D200" s="14">
        <f>IF(A200&amp;""="","",COUNTIFS('الامتحانات'!$D$6:$D$405,A200&amp;""))</f>
        <v/>
      </c>
      <c r="E200" s="14">
        <f>IF(A200&amp;""="","",COUNTIFS('الامتحانات'!$D$6:$D$405,A200&amp;"",'الامتحانات'!$J$6:$J$405,"تعارض"))</f>
        <v/>
      </c>
    </row>
    <row r="201">
      <c r="A201" s="5" t="n"/>
      <c r="B201" s="5" t="n"/>
      <c r="C201" s="13" t="n"/>
      <c r="D201" s="14">
        <f>IF(A201&amp;""="","",COUNTIFS('الامتحانات'!$D$6:$D$405,A201&amp;""))</f>
        <v/>
      </c>
      <c r="E201" s="14">
        <f>IF(A201&amp;""="","",COUNTIFS('الامتحانات'!$D$6:$D$405,A201&amp;"",'الامتحانات'!$J$6:$J$405,"تعارض"))</f>
        <v/>
      </c>
    </row>
    <row r="202">
      <c r="A202" s="5" t="n"/>
      <c r="B202" s="5" t="n"/>
      <c r="C202" s="13" t="n"/>
      <c r="D202" s="14">
        <f>IF(A202&amp;""="","",COUNTIFS('الامتحانات'!$D$6:$D$405,A202&amp;""))</f>
        <v/>
      </c>
      <c r="E202" s="14">
        <f>IF(A202&amp;""="","",COUNTIFS('الامتحانات'!$D$6:$D$405,A202&amp;"",'الامتحانات'!$J$6:$J$405,"تعارض"))</f>
        <v/>
      </c>
    </row>
    <row r="203">
      <c r="A203" s="5" t="n"/>
      <c r="B203" s="5" t="n"/>
      <c r="C203" s="13" t="n"/>
      <c r="D203" s="14">
        <f>IF(A203&amp;""="","",COUNTIFS('الامتحانات'!$D$6:$D$405,A203&amp;""))</f>
        <v/>
      </c>
      <c r="E203" s="14">
        <f>IF(A203&amp;""="","",COUNTIFS('الامتحانات'!$D$6:$D$405,A203&amp;"",'الامتحانات'!$J$6:$J$405,"تعارض"))</f>
        <v/>
      </c>
    </row>
    <row r="204">
      <c r="A204" s="5" t="n"/>
      <c r="B204" s="5" t="n"/>
      <c r="C204" s="13" t="n"/>
      <c r="D204" s="14">
        <f>IF(A204&amp;""="","",COUNTIFS('الامتحانات'!$D$6:$D$405,A204&amp;""))</f>
        <v/>
      </c>
      <c r="E204" s="14">
        <f>IF(A204&amp;""="","",COUNTIFS('الامتحانات'!$D$6:$D$405,A204&amp;"",'الامتحانات'!$J$6:$J$405,"تعارض"))</f>
        <v/>
      </c>
    </row>
    <row r="205">
      <c r="A205" s="5" t="n"/>
      <c r="B205" s="5" t="n"/>
      <c r="C205" s="13" t="n"/>
      <c r="D205" s="14">
        <f>IF(A205&amp;""="","",COUNTIFS('الامتحانات'!$D$6:$D$405,A205&amp;""))</f>
        <v/>
      </c>
      <c r="E205" s="14">
        <f>IF(A205&amp;""="","",COUNTIFS('الامتحانات'!$D$6:$D$405,A205&amp;"",'الامتحانات'!$J$6:$J$405,"تعارض"))</f>
        <v/>
      </c>
    </row>
  </sheetData>
  <autoFilter ref="A5:E205"/>
  <mergeCells count="2">
    <mergeCell ref="A2:E2"/>
    <mergeCell ref="A1:E1"/>
  </mergeCells>
  <conditionalFormatting sqref="E6:E205">
    <cfRule type="expression" priority="1" dxfId="0">
      <formula>AND(ISNUMBER($E6),$E6&gt;0)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F2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12" customWidth="1" min="3" max="3"/>
    <col width="16" customWidth="1" min="4" max="4"/>
    <col width="16" customWidth="1" min="5" max="5"/>
    <col width="16" customWidth="1" min="6" max="6"/>
  </cols>
  <sheetData>
    <row r="1" ht="26" customHeight="1">
      <c r="A1" s="10" t="inlineStr">
        <is>
          <t>شيت جدول الامتحانات واللجان والمراقبين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2" t="inlineStr">
        <is>
          <t>كود اللجنة</t>
        </is>
      </c>
      <c r="B5" s="12" t="inlineStr">
        <is>
          <t>اسم اللجنة</t>
        </is>
      </c>
      <c r="C5" s="12" t="inlineStr">
        <is>
          <t>السعة (مقاعد)</t>
        </is>
      </c>
      <c r="D5" s="12" t="inlineStr">
        <is>
          <t>عدد الامتحانات</t>
        </is>
      </c>
      <c r="E5" s="12" t="inlineStr">
        <is>
          <t>حجز مكرر</t>
        </is>
      </c>
      <c r="F5" s="12" t="inlineStr">
        <is>
          <t>تجاوز السعة</t>
        </is>
      </c>
    </row>
    <row r="6">
      <c r="A6" s="5" t="inlineStr">
        <is>
          <t>L1</t>
        </is>
      </c>
      <c r="B6" s="5" t="inlineStr">
        <is>
          <t>لجنة 1</t>
        </is>
      </c>
      <c r="C6" s="13" t="n">
        <v>35</v>
      </c>
      <c r="D6" s="14">
        <f>IF(A6&amp;""="","",COUNTIFS('الامتحانات'!$E$6:$E$405,A6&amp;""))</f>
        <v/>
      </c>
      <c r="E6" s="14">
        <f>IF(A6&amp;""="","",COUNTIFS('الامتحانات'!$E$6:$E$405,A6&amp;"",'الامتحانات'!$K$6:$K$405,"تعارض"))</f>
        <v/>
      </c>
      <c r="F6" s="14">
        <f>IF(A6&amp;""="","",COUNTIFS('الامتحانات'!$E$6:$E$405,A6&amp;"",'الامتحانات'!$M$6:$M$405,"تجاوز"))</f>
        <v/>
      </c>
    </row>
    <row r="7">
      <c r="A7" s="5" t="inlineStr">
        <is>
          <t>L2</t>
        </is>
      </c>
      <c r="B7" s="5" t="inlineStr">
        <is>
          <t>لجنة 2</t>
        </is>
      </c>
      <c r="C7" s="13" t="n">
        <v>32</v>
      </c>
      <c r="D7" s="14">
        <f>IF(A7&amp;""="","",COUNTIFS('الامتحانات'!$E$6:$E$405,A7&amp;""))</f>
        <v/>
      </c>
      <c r="E7" s="14">
        <f>IF(A7&amp;""="","",COUNTIFS('الامتحانات'!$E$6:$E$405,A7&amp;"",'الامتحانات'!$K$6:$K$405,"تعارض"))</f>
        <v/>
      </c>
      <c r="F7" s="14">
        <f>IF(A7&amp;""="","",COUNTIFS('الامتحانات'!$E$6:$E$405,A7&amp;"",'الامتحانات'!$M$6:$M$405,"تجاوز"))</f>
        <v/>
      </c>
    </row>
    <row r="8">
      <c r="A8" s="5" t="inlineStr">
        <is>
          <t>L3</t>
        </is>
      </c>
      <c r="B8" s="5" t="inlineStr">
        <is>
          <t>لجنة 3</t>
        </is>
      </c>
      <c r="C8" s="13" t="n">
        <v>30</v>
      </c>
      <c r="D8" s="14">
        <f>IF(A8&amp;""="","",COUNTIFS('الامتحانات'!$E$6:$E$405,A8&amp;""))</f>
        <v/>
      </c>
      <c r="E8" s="14">
        <f>IF(A8&amp;""="","",COUNTIFS('الامتحانات'!$E$6:$E$405,A8&amp;"",'الامتحانات'!$K$6:$K$405,"تعارض"))</f>
        <v/>
      </c>
      <c r="F8" s="14">
        <f>IF(A8&amp;""="","",COUNTIFS('الامتحانات'!$E$6:$E$405,A8&amp;"",'الامتحانات'!$M$6:$M$405,"تجاوز"))</f>
        <v/>
      </c>
    </row>
    <row r="9">
      <c r="A9" s="5" t="inlineStr">
        <is>
          <t>L4</t>
        </is>
      </c>
      <c r="B9" s="5" t="inlineStr">
        <is>
          <t>القاعة الكبرى</t>
        </is>
      </c>
      <c r="C9" s="13" t="n">
        <v>40</v>
      </c>
      <c r="D9" s="14">
        <f>IF(A9&amp;""="","",COUNTIFS('الامتحانات'!$E$6:$E$405,A9&amp;""))</f>
        <v/>
      </c>
      <c r="E9" s="14">
        <f>IF(A9&amp;""="","",COUNTIFS('الامتحانات'!$E$6:$E$405,A9&amp;"",'الامتحانات'!$K$6:$K$405,"تعارض"))</f>
        <v/>
      </c>
      <c r="F9" s="14">
        <f>IF(A9&amp;""="","",COUNTIFS('الامتحانات'!$E$6:$E$405,A9&amp;"",'الامتحانات'!$M$6:$M$405,"تجاوز"))</f>
        <v/>
      </c>
    </row>
    <row r="10">
      <c r="A10" s="5" t="n"/>
      <c r="B10" s="5" t="n"/>
      <c r="C10" s="13" t="n"/>
      <c r="D10" s="14">
        <f>IF(A10&amp;""="","",COUNTIFS('الامتحانات'!$E$6:$E$405,A10&amp;""))</f>
        <v/>
      </c>
      <c r="E10" s="14">
        <f>IF(A10&amp;""="","",COUNTIFS('الامتحانات'!$E$6:$E$405,A10&amp;"",'الامتحانات'!$K$6:$K$405,"تعارض"))</f>
        <v/>
      </c>
      <c r="F10" s="14">
        <f>IF(A10&amp;""="","",COUNTIFS('الامتحانات'!$E$6:$E$405,A10&amp;"",'الامتحانات'!$M$6:$M$405,"تجاوز"))</f>
        <v/>
      </c>
    </row>
    <row r="11">
      <c r="A11" s="5" t="n"/>
      <c r="B11" s="5" t="n"/>
      <c r="C11" s="13" t="n"/>
      <c r="D11" s="14">
        <f>IF(A11&amp;""="","",COUNTIFS('الامتحانات'!$E$6:$E$405,A11&amp;""))</f>
        <v/>
      </c>
      <c r="E11" s="14">
        <f>IF(A11&amp;""="","",COUNTIFS('الامتحانات'!$E$6:$E$405,A11&amp;"",'الامتحانات'!$K$6:$K$405,"تعارض"))</f>
        <v/>
      </c>
      <c r="F11" s="14">
        <f>IF(A11&amp;""="","",COUNTIFS('الامتحانات'!$E$6:$E$405,A11&amp;"",'الامتحانات'!$M$6:$M$405,"تجاوز"))</f>
        <v/>
      </c>
    </row>
    <row r="12">
      <c r="A12" s="5" t="n"/>
      <c r="B12" s="5" t="n"/>
      <c r="C12" s="13" t="n"/>
      <c r="D12" s="14">
        <f>IF(A12&amp;""="","",COUNTIFS('الامتحانات'!$E$6:$E$405,A12&amp;""))</f>
        <v/>
      </c>
      <c r="E12" s="14">
        <f>IF(A12&amp;""="","",COUNTIFS('الامتحانات'!$E$6:$E$405,A12&amp;"",'الامتحانات'!$K$6:$K$405,"تعارض"))</f>
        <v/>
      </c>
      <c r="F12" s="14">
        <f>IF(A12&amp;""="","",COUNTIFS('الامتحانات'!$E$6:$E$405,A12&amp;"",'الامتحانات'!$M$6:$M$405,"تجاوز"))</f>
        <v/>
      </c>
    </row>
    <row r="13">
      <c r="A13" s="5" t="n"/>
      <c r="B13" s="5" t="n"/>
      <c r="C13" s="13" t="n"/>
      <c r="D13" s="14">
        <f>IF(A13&amp;""="","",COUNTIFS('الامتحانات'!$E$6:$E$405,A13&amp;""))</f>
        <v/>
      </c>
      <c r="E13" s="14">
        <f>IF(A13&amp;""="","",COUNTIFS('الامتحانات'!$E$6:$E$405,A13&amp;"",'الامتحانات'!$K$6:$K$405,"تعارض"))</f>
        <v/>
      </c>
      <c r="F13" s="14">
        <f>IF(A13&amp;""="","",COUNTIFS('الامتحانات'!$E$6:$E$405,A13&amp;"",'الامتحانات'!$M$6:$M$405,"تجاوز"))</f>
        <v/>
      </c>
    </row>
    <row r="14">
      <c r="A14" s="5" t="n"/>
      <c r="B14" s="5" t="n"/>
      <c r="C14" s="13" t="n"/>
      <c r="D14" s="14">
        <f>IF(A14&amp;""="","",COUNTIFS('الامتحانات'!$E$6:$E$405,A14&amp;""))</f>
        <v/>
      </c>
      <c r="E14" s="14">
        <f>IF(A14&amp;""="","",COUNTIFS('الامتحانات'!$E$6:$E$405,A14&amp;"",'الامتحانات'!$K$6:$K$405,"تعارض"))</f>
        <v/>
      </c>
      <c r="F14" s="14">
        <f>IF(A14&amp;""="","",COUNTIFS('الامتحانات'!$E$6:$E$405,A14&amp;"",'الامتحانات'!$M$6:$M$405,"تجاوز"))</f>
        <v/>
      </c>
    </row>
    <row r="15">
      <c r="A15" s="5" t="n"/>
      <c r="B15" s="5" t="n"/>
      <c r="C15" s="13" t="n"/>
      <c r="D15" s="14">
        <f>IF(A15&amp;""="","",COUNTIFS('الامتحانات'!$E$6:$E$405,A15&amp;""))</f>
        <v/>
      </c>
      <c r="E15" s="14">
        <f>IF(A15&amp;""="","",COUNTIFS('الامتحانات'!$E$6:$E$405,A15&amp;"",'الامتحانات'!$K$6:$K$405,"تعارض"))</f>
        <v/>
      </c>
      <c r="F15" s="14">
        <f>IF(A15&amp;""="","",COUNTIFS('الامتحانات'!$E$6:$E$405,A15&amp;"",'الامتحانات'!$M$6:$M$405,"تجاوز"))</f>
        <v/>
      </c>
    </row>
    <row r="16">
      <c r="A16" s="5" t="n"/>
      <c r="B16" s="5" t="n"/>
      <c r="C16" s="13" t="n"/>
      <c r="D16" s="14">
        <f>IF(A16&amp;""="","",COUNTIFS('الامتحانات'!$E$6:$E$405,A16&amp;""))</f>
        <v/>
      </c>
      <c r="E16" s="14">
        <f>IF(A16&amp;""="","",COUNTIFS('الامتحانات'!$E$6:$E$405,A16&amp;"",'الامتحانات'!$K$6:$K$405,"تعارض"))</f>
        <v/>
      </c>
      <c r="F16" s="14">
        <f>IF(A16&amp;""="","",COUNTIFS('الامتحانات'!$E$6:$E$405,A16&amp;"",'الامتحانات'!$M$6:$M$405,"تجاوز"))</f>
        <v/>
      </c>
    </row>
    <row r="17">
      <c r="A17" s="5" t="n"/>
      <c r="B17" s="5" t="n"/>
      <c r="C17" s="13" t="n"/>
      <c r="D17" s="14">
        <f>IF(A17&amp;""="","",COUNTIFS('الامتحانات'!$E$6:$E$405,A17&amp;""))</f>
        <v/>
      </c>
      <c r="E17" s="14">
        <f>IF(A17&amp;""="","",COUNTIFS('الامتحانات'!$E$6:$E$405,A17&amp;"",'الامتحانات'!$K$6:$K$405,"تعارض"))</f>
        <v/>
      </c>
      <c r="F17" s="14">
        <f>IF(A17&amp;""="","",COUNTIFS('الامتحانات'!$E$6:$E$405,A17&amp;"",'الامتحانات'!$M$6:$M$405,"تجاوز"))</f>
        <v/>
      </c>
    </row>
    <row r="18">
      <c r="A18" s="5" t="n"/>
      <c r="B18" s="5" t="n"/>
      <c r="C18" s="13" t="n"/>
      <c r="D18" s="14">
        <f>IF(A18&amp;""="","",COUNTIFS('الامتحانات'!$E$6:$E$405,A18&amp;""))</f>
        <v/>
      </c>
      <c r="E18" s="14">
        <f>IF(A18&amp;""="","",COUNTIFS('الامتحانات'!$E$6:$E$405,A18&amp;"",'الامتحانات'!$K$6:$K$405,"تعارض"))</f>
        <v/>
      </c>
      <c r="F18" s="14">
        <f>IF(A18&amp;""="","",COUNTIFS('الامتحانات'!$E$6:$E$405,A18&amp;"",'الامتحانات'!$M$6:$M$405,"تجاوز"))</f>
        <v/>
      </c>
    </row>
    <row r="19">
      <c r="A19" s="5" t="n"/>
      <c r="B19" s="5" t="n"/>
      <c r="C19" s="13" t="n"/>
      <c r="D19" s="14">
        <f>IF(A19&amp;""="","",COUNTIFS('الامتحانات'!$E$6:$E$405,A19&amp;""))</f>
        <v/>
      </c>
      <c r="E19" s="14">
        <f>IF(A19&amp;""="","",COUNTIFS('الامتحانات'!$E$6:$E$405,A19&amp;"",'الامتحانات'!$K$6:$K$405,"تعارض"))</f>
        <v/>
      </c>
      <c r="F19" s="14">
        <f>IF(A19&amp;""="","",COUNTIFS('الامتحانات'!$E$6:$E$405,A19&amp;"",'الامتحانات'!$M$6:$M$405,"تجاوز"))</f>
        <v/>
      </c>
    </row>
    <row r="20">
      <c r="A20" s="5" t="n"/>
      <c r="B20" s="5" t="n"/>
      <c r="C20" s="13" t="n"/>
      <c r="D20" s="14">
        <f>IF(A20&amp;""="","",COUNTIFS('الامتحانات'!$E$6:$E$405,A20&amp;""))</f>
        <v/>
      </c>
      <c r="E20" s="14">
        <f>IF(A20&amp;""="","",COUNTIFS('الامتحانات'!$E$6:$E$405,A20&amp;"",'الامتحانات'!$K$6:$K$405,"تعارض"))</f>
        <v/>
      </c>
      <c r="F20" s="14">
        <f>IF(A20&amp;""="","",COUNTIFS('الامتحانات'!$E$6:$E$405,A20&amp;"",'الامتحانات'!$M$6:$M$405,"تجاوز"))</f>
        <v/>
      </c>
    </row>
    <row r="21">
      <c r="A21" s="5" t="n"/>
      <c r="B21" s="5" t="n"/>
      <c r="C21" s="13" t="n"/>
      <c r="D21" s="14">
        <f>IF(A21&amp;""="","",COUNTIFS('الامتحانات'!$E$6:$E$405,A21&amp;""))</f>
        <v/>
      </c>
      <c r="E21" s="14">
        <f>IF(A21&amp;""="","",COUNTIFS('الامتحانات'!$E$6:$E$405,A21&amp;"",'الامتحانات'!$K$6:$K$405,"تعارض"))</f>
        <v/>
      </c>
      <c r="F21" s="14">
        <f>IF(A21&amp;""="","",COUNTIFS('الامتحانات'!$E$6:$E$405,A21&amp;"",'الامتحانات'!$M$6:$M$405,"تجاوز"))</f>
        <v/>
      </c>
    </row>
    <row r="22">
      <c r="A22" s="5" t="n"/>
      <c r="B22" s="5" t="n"/>
      <c r="C22" s="13" t="n"/>
      <c r="D22" s="14">
        <f>IF(A22&amp;""="","",COUNTIFS('الامتحانات'!$E$6:$E$405,A22&amp;""))</f>
        <v/>
      </c>
      <c r="E22" s="14">
        <f>IF(A22&amp;""="","",COUNTIFS('الامتحانات'!$E$6:$E$405,A22&amp;"",'الامتحانات'!$K$6:$K$405,"تعارض"))</f>
        <v/>
      </c>
      <c r="F22" s="14">
        <f>IF(A22&amp;""="","",COUNTIFS('الامتحانات'!$E$6:$E$405,A22&amp;"",'الامتحانات'!$M$6:$M$405,"تجاوز"))</f>
        <v/>
      </c>
    </row>
    <row r="23">
      <c r="A23" s="5" t="n"/>
      <c r="B23" s="5" t="n"/>
      <c r="C23" s="13" t="n"/>
      <c r="D23" s="14">
        <f>IF(A23&amp;""="","",COUNTIFS('الامتحانات'!$E$6:$E$405,A23&amp;""))</f>
        <v/>
      </c>
      <c r="E23" s="14">
        <f>IF(A23&amp;""="","",COUNTIFS('الامتحانات'!$E$6:$E$405,A23&amp;"",'الامتحانات'!$K$6:$K$405,"تعارض"))</f>
        <v/>
      </c>
      <c r="F23" s="14">
        <f>IF(A23&amp;""="","",COUNTIFS('الامتحانات'!$E$6:$E$405,A23&amp;"",'الامتحانات'!$M$6:$M$405,"تجاوز"))</f>
        <v/>
      </c>
    </row>
    <row r="24">
      <c r="A24" s="5" t="n"/>
      <c r="B24" s="5" t="n"/>
      <c r="C24" s="13" t="n"/>
      <c r="D24" s="14">
        <f>IF(A24&amp;""="","",COUNTIFS('الامتحانات'!$E$6:$E$405,A24&amp;""))</f>
        <v/>
      </c>
      <c r="E24" s="14">
        <f>IF(A24&amp;""="","",COUNTIFS('الامتحانات'!$E$6:$E$405,A24&amp;"",'الامتحانات'!$K$6:$K$405,"تعارض"))</f>
        <v/>
      </c>
      <c r="F24" s="14">
        <f>IF(A24&amp;""="","",COUNTIFS('الامتحانات'!$E$6:$E$405,A24&amp;"",'الامتحانات'!$M$6:$M$405,"تجاوز"))</f>
        <v/>
      </c>
    </row>
    <row r="25">
      <c r="A25" s="5" t="n"/>
      <c r="B25" s="5" t="n"/>
      <c r="C25" s="13" t="n"/>
      <c r="D25" s="14">
        <f>IF(A25&amp;""="","",COUNTIFS('الامتحانات'!$E$6:$E$405,A25&amp;""))</f>
        <v/>
      </c>
      <c r="E25" s="14">
        <f>IF(A25&amp;""="","",COUNTIFS('الامتحانات'!$E$6:$E$405,A25&amp;"",'الامتحانات'!$K$6:$K$405,"تعارض"))</f>
        <v/>
      </c>
      <c r="F25" s="14">
        <f>IF(A25&amp;""="","",COUNTIFS('الامتحانات'!$E$6:$E$405,A25&amp;"",'الامتحانات'!$M$6:$M$405,"تجاوز"))</f>
        <v/>
      </c>
    </row>
    <row r="26">
      <c r="A26" s="5" t="n"/>
      <c r="B26" s="5" t="n"/>
      <c r="C26" s="13" t="n"/>
      <c r="D26" s="14">
        <f>IF(A26&amp;""="","",COUNTIFS('الامتحانات'!$E$6:$E$405,A26&amp;""))</f>
        <v/>
      </c>
      <c r="E26" s="14">
        <f>IF(A26&amp;""="","",COUNTIFS('الامتحانات'!$E$6:$E$405,A26&amp;"",'الامتحانات'!$K$6:$K$405,"تعارض"))</f>
        <v/>
      </c>
      <c r="F26" s="14">
        <f>IF(A26&amp;""="","",COUNTIFS('الامتحانات'!$E$6:$E$405,A26&amp;"",'الامتحانات'!$M$6:$M$405,"تجاوز"))</f>
        <v/>
      </c>
    </row>
    <row r="27">
      <c r="A27" s="5" t="n"/>
      <c r="B27" s="5" t="n"/>
      <c r="C27" s="13" t="n"/>
      <c r="D27" s="14">
        <f>IF(A27&amp;""="","",COUNTIFS('الامتحانات'!$E$6:$E$405,A27&amp;""))</f>
        <v/>
      </c>
      <c r="E27" s="14">
        <f>IF(A27&amp;""="","",COUNTIFS('الامتحانات'!$E$6:$E$405,A27&amp;"",'الامتحانات'!$K$6:$K$405,"تعارض"))</f>
        <v/>
      </c>
      <c r="F27" s="14">
        <f>IF(A27&amp;""="","",COUNTIFS('الامتحانات'!$E$6:$E$405,A27&amp;"",'الامتحانات'!$M$6:$M$405,"تجاوز"))</f>
        <v/>
      </c>
    </row>
    <row r="28">
      <c r="A28" s="5" t="n"/>
      <c r="B28" s="5" t="n"/>
      <c r="C28" s="13" t="n"/>
      <c r="D28" s="14">
        <f>IF(A28&amp;""="","",COUNTIFS('الامتحانات'!$E$6:$E$405,A28&amp;""))</f>
        <v/>
      </c>
      <c r="E28" s="14">
        <f>IF(A28&amp;""="","",COUNTIFS('الامتحانات'!$E$6:$E$405,A28&amp;"",'الامتحانات'!$K$6:$K$405,"تعارض"))</f>
        <v/>
      </c>
      <c r="F28" s="14">
        <f>IF(A28&amp;""="","",COUNTIFS('الامتحانات'!$E$6:$E$405,A28&amp;"",'الامتحانات'!$M$6:$M$405,"تجاوز"))</f>
        <v/>
      </c>
    </row>
    <row r="29">
      <c r="A29" s="5" t="n"/>
      <c r="B29" s="5" t="n"/>
      <c r="C29" s="13" t="n"/>
      <c r="D29" s="14">
        <f>IF(A29&amp;""="","",COUNTIFS('الامتحانات'!$E$6:$E$405,A29&amp;""))</f>
        <v/>
      </c>
      <c r="E29" s="14">
        <f>IF(A29&amp;""="","",COUNTIFS('الامتحانات'!$E$6:$E$405,A29&amp;"",'الامتحانات'!$K$6:$K$405,"تعارض"))</f>
        <v/>
      </c>
      <c r="F29" s="14">
        <f>IF(A29&amp;""="","",COUNTIFS('الامتحانات'!$E$6:$E$405,A29&amp;"",'الامتحانات'!$M$6:$M$405,"تجاوز"))</f>
        <v/>
      </c>
    </row>
    <row r="30">
      <c r="A30" s="5" t="n"/>
      <c r="B30" s="5" t="n"/>
      <c r="C30" s="13" t="n"/>
      <c r="D30" s="14">
        <f>IF(A30&amp;""="","",COUNTIFS('الامتحانات'!$E$6:$E$405,A30&amp;""))</f>
        <v/>
      </c>
      <c r="E30" s="14">
        <f>IF(A30&amp;""="","",COUNTIFS('الامتحانات'!$E$6:$E$405,A30&amp;"",'الامتحانات'!$K$6:$K$405,"تعارض"))</f>
        <v/>
      </c>
      <c r="F30" s="14">
        <f>IF(A30&amp;""="","",COUNTIFS('الامتحانات'!$E$6:$E$405,A30&amp;"",'الامتحانات'!$M$6:$M$405,"تجاوز"))</f>
        <v/>
      </c>
    </row>
    <row r="31">
      <c r="A31" s="5" t="n"/>
      <c r="B31" s="5" t="n"/>
      <c r="C31" s="13" t="n"/>
      <c r="D31" s="14">
        <f>IF(A31&amp;""="","",COUNTIFS('الامتحانات'!$E$6:$E$405,A31&amp;""))</f>
        <v/>
      </c>
      <c r="E31" s="14">
        <f>IF(A31&amp;""="","",COUNTIFS('الامتحانات'!$E$6:$E$405,A31&amp;"",'الامتحانات'!$K$6:$K$405,"تعارض"))</f>
        <v/>
      </c>
      <c r="F31" s="14">
        <f>IF(A31&amp;""="","",COUNTIFS('الامتحانات'!$E$6:$E$405,A31&amp;"",'الامتحانات'!$M$6:$M$405,"تجاوز"))</f>
        <v/>
      </c>
    </row>
    <row r="32">
      <c r="A32" s="5" t="n"/>
      <c r="B32" s="5" t="n"/>
      <c r="C32" s="13" t="n"/>
      <c r="D32" s="14">
        <f>IF(A32&amp;""="","",COUNTIFS('الامتحانات'!$E$6:$E$405,A32&amp;""))</f>
        <v/>
      </c>
      <c r="E32" s="14">
        <f>IF(A32&amp;""="","",COUNTIFS('الامتحانات'!$E$6:$E$405,A32&amp;"",'الامتحانات'!$K$6:$K$405,"تعارض"))</f>
        <v/>
      </c>
      <c r="F32" s="14">
        <f>IF(A32&amp;""="","",COUNTIFS('الامتحانات'!$E$6:$E$405,A32&amp;"",'الامتحانات'!$M$6:$M$405,"تجاوز"))</f>
        <v/>
      </c>
    </row>
    <row r="33">
      <c r="A33" s="5" t="n"/>
      <c r="B33" s="5" t="n"/>
      <c r="C33" s="13" t="n"/>
      <c r="D33" s="14">
        <f>IF(A33&amp;""="","",COUNTIFS('الامتحانات'!$E$6:$E$405,A33&amp;""))</f>
        <v/>
      </c>
      <c r="E33" s="14">
        <f>IF(A33&amp;""="","",COUNTIFS('الامتحانات'!$E$6:$E$405,A33&amp;"",'الامتحانات'!$K$6:$K$405,"تعارض"))</f>
        <v/>
      </c>
      <c r="F33" s="14">
        <f>IF(A33&amp;""="","",COUNTIFS('الامتحانات'!$E$6:$E$405,A33&amp;"",'الامتحانات'!$M$6:$M$405,"تجاوز"))</f>
        <v/>
      </c>
    </row>
    <row r="34">
      <c r="A34" s="5" t="n"/>
      <c r="B34" s="5" t="n"/>
      <c r="C34" s="13" t="n"/>
      <c r="D34" s="14">
        <f>IF(A34&amp;""="","",COUNTIFS('الامتحانات'!$E$6:$E$405,A34&amp;""))</f>
        <v/>
      </c>
      <c r="E34" s="14">
        <f>IF(A34&amp;""="","",COUNTIFS('الامتحانات'!$E$6:$E$405,A34&amp;"",'الامتحانات'!$K$6:$K$405,"تعارض"))</f>
        <v/>
      </c>
      <c r="F34" s="14">
        <f>IF(A34&amp;""="","",COUNTIFS('الامتحانات'!$E$6:$E$405,A34&amp;"",'الامتحانات'!$M$6:$M$405,"تجاوز"))</f>
        <v/>
      </c>
    </row>
    <row r="35">
      <c r="A35" s="5" t="n"/>
      <c r="B35" s="5" t="n"/>
      <c r="C35" s="13" t="n"/>
      <c r="D35" s="14">
        <f>IF(A35&amp;""="","",COUNTIFS('الامتحانات'!$E$6:$E$405,A35&amp;""))</f>
        <v/>
      </c>
      <c r="E35" s="14">
        <f>IF(A35&amp;""="","",COUNTIFS('الامتحانات'!$E$6:$E$405,A35&amp;"",'الامتحانات'!$K$6:$K$405,"تعارض"))</f>
        <v/>
      </c>
      <c r="F35" s="14">
        <f>IF(A35&amp;""="","",COUNTIFS('الامتحانات'!$E$6:$E$405,A35&amp;"",'الامتحانات'!$M$6:$M$405,"تجاوز"))</f>
        <v/>
      </c>
    </row>
    <row r="36">
      <c r="A36" s="5" t="n"/>
      <c r="B36" s="5" t="n"/>
      <c r="C36" s="13" t="n"/>
      <c r="D36" s="14">
        <f>IF(A36&amp;""="","",COUNTIFS('الامتحانات'!$E$6:$E$405,A36&amp;""))</f>
        <v/>
      </c>
      <c r="E36" s="14">
        <f>IF(A36&amp;""="","",COUNTIFS('الامتحانات'!$E$6:$E$405,A36&amp;"",'الامتحانات'!$K$6:$K$405,"تعارض"))</f>
        <v/>
      </c>
      <c r="F36" s="14">
        <f>IF(A36&amp;""="","",COUNTIFS('الامتحانات'!$E$6:$E$405,A36&amp;"",'الامتحانات'!$M$6:$M$405,"تجاوز"))</f>
        <v/>
      </c>
    </row>
    <row r="37">
      <c r="A37" s="5" t="n"/>
      <c r="B37" s="5" t="n"/>
      <c r="C37" s="13" t="n"/>
      <c r="D37" s="14">
        <f>IF(A37&amp;""="","",COUNTIFS('الامتحانات'!$E$6:$E$405,A37&amp;""))</f>
        <v/>
      </c>
      <c r="E37" s="14">
        <f>IF(A37&amp;""="","",COUNTIFS('الامتحانات'!$E$6:$E$405,A37&amp;"",'الامتحانات'!$K$6:$K$405,"تعارض"))</f>
        <v/>
      </c>
      <c r="F37" s="14">
        <f>IF(A37&amp;""="","",COUNTIFS('الامتحانات'!$E$6:$E$405,A37&amp;"",'الامتحانات'!$M$6:$M$405,"تجاوز"))</f>
        <v/>
      </c>
    </row>
    <row r="38">
      <c r="A38" s="5" t="n"/>
      <c r="B38" s="5" t="n"/>
      <c r="C38" s="13" t="n"/>
      <c r="D38" s="14">
        <f>IF(A38&amp;""="","",COUNTIFS('الامتحانات'!$E$6:$E$405,A38&amp;""))</f>
        <v/>
      </c>
      <c r="E38" s="14">
        <f>IF(A38&amp;""="","",COUNTIFS('الامتحانات'!$E$6:$E$405,A38&amp;"",'الامتحانات'!$K$6:$K$405,"تعارض"))</f>
        <v/>
      </c>
      <c r="F38" s="14">
        <f>IF(A38&amp;""="","",COUNTIFS('الامتحانات'!$E$6:$E$405,A38&amp;"",'الامتحانات'!$M$6:$M$405,"تجاوز"))</f>
        <v/>
      </c>
    </row>
    <row r="39">
      <c r="A39" s="5" t="n"/>
      <c r="B39" s="5" t="n"/>
      <c r="C39" s="13" t="n"/>
      <c r="D39" s="14">
        <f>IF(A39&amp;""="","",COUNTIFS('الامتحانات'!$E$6:$E$405,A39&amp;""))</f>
        <v/>
      </c>
      <c r="E39" s="14">
        <f>IF(A39&amp;""="","",COUNTIFS('الامتحانات'!$E$6:$E$405,A39&amp;"",'الامتحانات'!$K$6:$K$405,"تعارض"))</f>
        <v/>
      </c>
      <c r="F39" s="14">
        <f>IF(A39&amp;""="","",COUNTIFS('الامتحانات'!$E$6:$E$405,A39&amp;"",'الامتحانات'!$M$6:$M$405,"تجاوز"))</f>
        <v/>
      </c>
    </row>
    <row r="40">
      <c r="A40" s="5" t="n"/>
      <c r="B40" s="5" t="n"/>
      <c r="C40" s="13" t="n"/>
      <c r="D40" s="14">
        <f>IF(A40&amp;""="","",COUNTIFS('الامتحانات'!$E$6:$E$405,A40&amp;""))</f>
        <v/>
      </c>
      <c r="E40" s="14">
        <f>IF(A40&amp;""="","",COUNTIFS('الامتحانات'!$E$6:$E$405,A40&amp;"",'الامتحانات'!$K$6:$K$405,"تعارض"))</f>
        <v/>
      </c>
      <c r="F40" s="14">
        <f>IF(A40&amp;""="","",COUNTIFS('الامتحانات'!$E$6:$E$405,A40&amp;"",'الامتحانات'!$M$6:$M$405,"تجاوز"))</f>
        <v/>
      </c>
    </row>
    <row r="41">
      <c r="A41" s="5" t="n"/>
      <c r="B41" s="5" t="n"/>
      <c r="C41" s="13" t="n"/>
      <c r="D41" s="14">
        <f>IF(A41&amp;""="","",COUNTIFS('الامتحانات'!$E$6:$E$405,A41&amp;""))</f>
        <v/>
      </c>
      <c r="E41" s="14">
        <f>IF(A41&amp;""="","",COUNTIFS('الامتحانات'!$E$6:$E$405,A41&amp;"",'الامتحانات'!$K$6:$K$405,"تعارض"))</f>
        <v/>
      </c>
      <c r="F41" s="14">
        <f>IF(A41&amp;""="","",COUNTIFS('الامتحانات'!$E$6:$E$405,A41&amp;"",'الامتحانات'!$M$6:$M$405,"تجاوز"))</f>
        <v/>
      </c>
    </row>
    <row r="42">
      <c r="A42" s="5" t="n"/>
      <c r="B42" s="5" t="n"/>
      <c r="C42" s="13" t="n"/>
      <c r="D42" s="14">
        <f>IF(A42&amp;""="","",COUNTIFS('الامتحانات'!$E$6:$E$405,A42&amp;""))</f>
        <v/>
      </c>
      <c r="E42" s="14">
        <f>IF(A42&amp;""="","",COUNTIFS('الامتحانات'!$E$6:$E$405,A42&amp;"",'الامتحانات'!$K$6:$K$405,"تعارض"))</f>
        <v/>
      </c>
      <c r="F42" s="14">
        <f>IF(A42&amp;""="","",COUNTIFS('الامتحانات'!$E$6:$E$405,A42&amp;"",'الامتحانات'!$M$6:$M$405,"تجاوز"))</f>
        <v/>
      </c>
    </row>
    <row r="43">
      <c r="A43" s="5" t="n"/>
      <c r="B43" s="5" t="n"/>
      <c r="C43" s="13" t="n"/>
      <c r="D43" s="14">
        <f>IF(A43&amp;""="","",COUNTIFS('الامتحانات'!$E$6:$E$405,A43&amp;""))</f>
        <v/>
      </c>
      <c r="E43" s="14">
        <f>IF(A43&amp;""="","",COUNTIFS('الامتحانات'!$E$6:$E$405,A43&amp;"",'الامتحانات'!$K$6:$K$405,"تعارض"))</f>
        <v/>
      </c>
      <c r="F43" s="14">
        <f>IF(A43&amp;""="","",COUNTIFS('الامتحانات'!$E$6:$E$405,A43&amp;"",'الامتحانات'!$M$6:$M$405,"تجاوز"))</f>
        <v/>
      </c>
    </row>
    <row r="44">
      <c r="A44" s="5" t="n"/>
      <c r="B44" s="5" t="n"/>
      <c r="C44" s="13" t="n"/>
      <c r="D44" s="14">
        <f>IF(A44&amp;""="","",COUNTIFS('الامتحانات'!$E$6:$E$405,A44&amp;""))</f>
        <v/>
      </c>
      <c r="E44" s="14">
        <f>IF(A44&amp;""="","",COUNTIFS('الامتحانات'!$E$6:$E$405,A44&amp;"",'الامتحانات'!$K$6:$K$405,"تعارض"))</f>
        <v/>
      </c>
      <c r="F44" s="14">
        <f>IF(A44&amp;""="","",COUNTIFS('الامتحانات'!$E$6:$E$405,A44&amp;"",'الامتحانات'!$M$6:$M$405,"تجاوز"))</f>
        <v/>
      </c>
    </row>
    <row r="45">
      <c r="A45" s="5" t="n"/>
      <c r="B45" s="5" t="n"/>
      <c r="C45" s="13" t="n"/>
      <c r="D45" s="14">
        <f>IF(A45&amp;""="","",COUNTIFS('الامتحانات'!$E$6:$E$405,A45&amp;""))</f>
        <v/>
      </c>
      <c r="E45" s="14">
        <f>IF(A45&amp;""="","",COUNTIFS('الامتحانات'!$E$6:$E$405,A45&amp;"",'الامتحانات'!$K$6:$K$405,"تعارض"))</f>
        <v/>
      </c>
      <c r="F45" s="14">
        <f>IF(A45&amp;""="","",COUNTIFS('الامتحانات'!$E$6:$E$405,A45&amp;"",'الامتحانات'!$M$6:$M$405,"تجاوز"))</f>
        <v/>
      </c>
    </row>
    <row r="46">
      <c r="A46" s="5" t="n"/>
      <c r="B46" s="5" t="n"/>
      <c r="C46" s="13" t="n"/>
      <c r="D46" s="14">
        <f>IF(A46&amp;""="","",COUNTIFS('الامتحانات'!$E$6:$E$405,A46&amp;""))</f>
        <v/>
      </c>
      <c r="E46" s="14">
        <f>IF(A46&amp;""="","",COUNTIFS('الامتحانات'!$E$6:$E$405,A46&amp;"",'الامتحانات'!$K$6:$K$405,"تعارض"))</f>
        <v/>
      </c>
      <c r="F46" s="14">
        <f>IF(A46&amp;""="","",COUNTIFS('الامتحانات'!$E$6:$E$405,A46&amp;"",'الامتحانات'!$M$6:$M$405,"تجاوز"))</f>
        <v/>
      </c>
    </row>
    <row r="47">
      <c r="A47" s="5" t="n"/>
      <c r="B47" s="5" t="n"/>
      <c r="C47" s="13" t="n"/>
      <c r="D47" s="14">
        <f>IF(A47&amp;""="","",COUNTIFS('الامتحانات'!$E$6:$E$405,A47&amp;""))</f>
        <v/>
      </c>
      <c r="E47" s="14">
        <f>IF(A47&amp;""="","",COUNTIFS('الامتحانات'!$E$6:$E$405,A47&amp;"",'الامتحانات'!$K$6:$K$405,"تعارض"))</f>
        <v/>
      </c>
      <c r="F47" s="14">
        <f>IF(A47&amp;""="","",COUNTIFS('الامتحانات'!$E$6:$E$405,A47&amp;"",'الامتحانات'!$M$6:$M$405,"تجاوز"))</f>
        <v/>
      </c>
    </row>
    <row r="48">
      <c r="A48" s="5" t="n"/>
      <c r="B48" s="5" t="n"/>
      <c r="C48" s="13" t="n"/>
      <c r="D48" s="14">
        <f>IF(A48&amp;""="","",COUNTIFS('الامتحانات'!$E$6:$E$405,A48&amp;""))</f>
        <v/>
      </c>
      <c r="E48" s="14">
        <f>IF(A48&amp;""="","",COUNTIFS('الامتحانات'!$E$6:$E$405,A48&amp;"",'الامتحانات'!$K$6:$K$405,"تعارض"))</f>
        <v/>
      </c>
      <c r="F48" s="14">
        <f>IF(A48&amp;""="","",COUNTIFS('الامتحانات'!$E$6:$E$405,A48&amp;"",'الامتحانات'!$M$6:$M$405,"تجاوز"))</f>
        <v/>
      </c>
    </row>
    <row r="49">
      <c r="A49" s="5" t="n"/>
      <c r="B49" s="5" t="n"/>
      <c r="C49" s="13" t="n"/>
      <c r="D49" s="14">
        <f>IF(A49&amp;""="","",COUNTIFS('الامتحانات'!$E$6:$E$405,A49&amp;""))</f>
        <v/>
      </c>
      <c r="E49" s="14">
        <f>IF(A49&amp;""="","",COUNTIFS('الامتحانات'!$E$6:$E$405,A49&amp;"",'الامتحانات'!$K$6:$K$405,"تعارض"))</f>
        <v/>
      </c>
      <c r="F49" s="14">
        <f>IF(A49&amp;""="","",COUNTIFS('الامتحانات'!$E$6:$E$405,A49&amp;"",'الامتحانات'!$M$6:$M$405,"تجاوز"))</f>
        <v/>
      </c>
    </row>
    <row r="50">
      <c r="A50" s="5" t="n"/>
      <c r="B50" s="5" t="n"/>
      <c r="C50" s="13" t="n"/>
      <c r="D50" s="14">
        <f>IF(A50&amp;""="","",COUNTIFS('الامتحانات'!$E$6:$E$405,A50&amp;""))</f>
        <v/>
      </c>
      <c r="E50" s="14">
        <f>IF(A50&amp;""="","",COUNTIFS('الامتحانات'!$E$6:$E$405,A50&amp;"",'الامتحانات'!$K$6:$K$405,"تعارض"))</f>
        <v/>
      </c>
      <c r="F50" s="14">
        <f>IF(A50&amp;""="","",COUNTIFS('الامتحانات'!$E$6:$E$405,A50&amp;"",'الامتحانات'!$M$6:$M$405,"تجاوز"))</f>
        <v/>
      </c>
    </row>
    <row r="51">
      <c r="A51" s="5" t="n"/>
      <c r="B51" s="5" t="n"/>
      <c r="C51" s="13" t="n"/>
      <c r="D51" s="14">
        <f>IF(A51&amp;""="","",COUNTIFS('الامتحانات'!$E$6:$E$405,A51&amp;""))</f>
        <v/>
      </c>
      <c r="E51" s="14">
        <f>IF(A51&amp;""="","",COUNTIFS('الامتحانات'!$E$6:$E$405,A51&amp;"",'الامتحانات'!$K$6:$K$405,"تعارض"))</f>
        <v/>
      </c>
      <c r="F51" s="14">
        <f>IF(A51&amp;""="","",COUNTIFS('الامتحانات'!$E$6:$E$405,A51&amp;"",'الامتحانات'!$M$6:$M$405,"تجاوز"))</f>
        <v/>
      </c>
    </row>
    <row r="52">
      <c r="A52" s="5" t="n"/>
      <c r="B52" s="5" t="n"/>
      <c r="C52" s="13" t="n"/>
      <c r="D52" s="14">
        <f>IF(A52&amp;""="","",COUNTIFS('الامتحانات'!$E$6:$E$405,A52&amp;""))</f>
        <v/>
      </c>
      <c r="E52" s="14">
        <f>IF(A52&amp;""="","",COUNTIFS('الامتحانات'!$E$6:$E$405,A52&amp;"",'الامتحانات'!$K$6:$K$405,"تعارض"))</f>
        <v/>
      </c>
      <c r="F52" s="14">
        <f>IF(A52&amp;""="","",COUNTIFS('الامتحانات'!$E$6:$E$405,A52&amp;"",'الامتحانات'!$M$6:$M$405,"تجاوز"))</f>
        <v/>
      </c>
    </row>
    <row r="53">
      <c r="A53" s="5" t="n"/>
      <c r="B53" s="5" t="n"/>
      <c r="C53" s="13" t="n"/>
      <c r="D53" s="14">
        <f>IF(A53&amp;""="","",COUNTIFS('الامتحانات'!$E$6:$E$405,A53&amp;""))</f>
        <v/>
      </c>
      <c r="E53" s="14">
        <f>IF(A53&amp;""="","",COUNTIFS('الامتحانات'!$E$6:$E$405,A53&amp;"",'الامتحانات'!$K$6:$K$405,"تعارض"))</f>
        <v/>
      </c>
      <c r="F53" s="14">
        <f>IF(A53&amp;""="","",COUNTIFS('الامتحانات'!$E$6:$E$405,A53&amp;"",'الامتحانات'!$M$6:$M$405,"تجاوز"))</f>
        <v/>
      </c>
    </row>
    <row r="54">
      <c r="A54" s="5" t="n"/>
      <c r="B54" s="5" t="n"/>
      <c r="C54" s="13" t="n"/>
      <c r="D54" s="14">
        <f>IF(A54&amp;""="","",COUNTIFS('الامتحانات'!$E$6:$E$405,A54&amp;""))</f>
        <v/>
      </c>
      <c r="E54" s="14">
        <f>IF(A54&amp;""="","",COUNTIFS('الامتحانات'!$E$6:$E$405,A54&amp;"",'الامتحانات'!$K$6:$K$405,"تعارض"))</f>
        <v/>
      </c>
      <c r="F54" s="14">
        <f>IF(A54&amp;""="","",COUNTIFS('الامتحانات'!$E$6:$E$405,A54&amp;"",'الامتحانات'!$M$6:$M$405,"تجاوز"))</f>
        <v/>
      </c>
    </row>
    <row r="55">
      <c r="A55" s="5" t="n"/>
      <c r="B55" s="5" t="n"/>
      <c r="C55" s="13" t="n"/>
      <c r="D55" s="14">
        <f>IF(A55&amp;""="","",COUNTIFS('الامتحانات'!$E$6:$E$405,A55&amp;""))</f>
        <v/>
      </c>
      <c r="E55" s="14">
        <f>IF(A55&amp;""="","",COUNTIFS('الامتحانات'!$E$6:$E$405,A55&amp;"",'الامتحانات'!$K$6:$K$405,"تعارض"))</f>
        <v/>
      </c>
      <c r="F55" s="14">
        <f>IF(A55&amp;""="","",COUNTIFS('الامتحانات'!$E$6:$E$405,A55&amp;"",'الامتحانات'!$M$6:$M$405,"تجاوز"))</f>
        <v/>
      </c>
    </row>
    <row r="56">
      <c r="A56" s="5" t="n"/>
      <c r="B56" s="5" t="n"/>
      <c r="C56" s="13" t="n"/>
      <c r="D56" s="14">
        <f>IF(A56&amp;""="","",COUNTIFS('الامتحانات'!$E$6:$E$405,A56&amp;""))</f>
        <v/>
      </c>
      <c r="E56" s="14">
        <f>IF(A56&amp;""="","",COUNTIFS('الامتحانات'!$E$6:$E$405,A56&amp;"",'الامتحانات'!$K$6:$K$405,"تعارض"))</f>
        <v/>
      </c>
      <c r="F56" s="14">
        <f>IF(A56&amp;""="","",COUNTIFS('الامتحانات'!$E$6:$E$405,A56&amp;"",'الامتحانات'!$M$6:$M$405,"تجاوز"))</f>
        <v/>
      </c>
    </row>
    <row r="57">
      <c r="A57" s="5" t="n"/>
      <c r="B57" s="5" t="n"/>
      <c r="C57" s="13" t="n"/>
      <c r="D57" s="14">
        <f>IF(A57&amp;""="","",COUNTIFS('الامتحانات'!$E$6:$E$405,A57&amp;""))</f>
        <v/>
      </c>
      <c r="E57" s="14">
        <f>IF(A57&amp;""="","",COUNTIFS('الامتحانات'!$E$6:$E$405,A57&amp;"",'الامتحانات'!$K$6:$K$405,"تعارض"))</f>
        <v/>
      </c>
      <c r="F57" s="14">
        <f>IF(A57&amp;""="","",COUNTIFS('الامتحانات'!$E$6:$E$405,A57&amp;"",'الامتحانات'!$M$6:$M$405,"تجاوز"))</f>
        <v/>
      </c>
    </row>
    <row r="58">
      <c r="A58" s="5" t="n"/>
      <c r="B58" s="5" t="n"/>
      <c r="C58" s="13" t="n"/>
      <c r="D58" s="14">
        <f>IF(A58&amp;""="","",COUNTIFS('الامتحانات'!$E$6:$E$405,A58&amp;""))</f>
        <v/>
      </c>
      <c r="E58" s="14">
        <f>IF(A58&amp;""="","",COUNTIFS('الامتحانات'!$E$6:$E$405,A58&amp;"",'الامتحانات'!$K$6:$K$405,"تعارض"))</f>
        <v/>
      </c>
      <c r="F58" s="14">
        <f>IF(A58&amp;""="","",COUNTIFS('الامتحانات'!$E$6:$E$405,A58&amp;"",'الامتحانات'!$M$6:$M$405,"تجاوز"))</f>
        <v/>
      </c>
    </row>
    <row r="59">
      <c r="A59" s="5" t="n"/>
      <c r="B59" s="5" t="n"/>
      <c r="C59" s="13" t="n"/>
      <c r="D59" s="14">
        <f>IF(A59&amp;""="","",COUNTIFS('الامتحانات'!$E$6:$E$405,A59&amp;""))</f>
        <v/>
      </c>
      <c r="E59" s="14">
        <f>IF(A59&amp;""="","",COUNTIFS('الامتحانات'!$E$6:$E$405,A59&amp;"",'الامتحانات'!$K$6:$K$405,"تعارض"))</f>
        <v/>
      </c>
      <c r="F59" s="14">
        <f>IF(A59&amp;""="","",COUNTIFS('الامتحانات'!$E$6:$E$405,A59&amp;"",'الامتحانات'!$M$6:$M$405,"تجاوز"))</f>
        <v/>
      </c>
    </row>
    <row r="60">
      <c r="A60" s="5" t="n"/>
      <c r="B60" s="5" t="n"/>
      <c r="C60" s="13" t="n"/>
      <c r="D60" s="14">
        <f>IF(A60&amp;""="","",COUNTIFS('الامتحانات'!$E$6:$E$405,A60&amp;""))</f>
        <v/>
      </c>
      <c r="E60" s="14">
        <f>IF(A60&amp;""="","",COUNTIFS('الامتحانات'!$E$6:$E$405,A60&amp;"",'الامتحانات'!$K$6:$K$405,"تعارض"))</f>
        <v/>
      </c>
      <c r="F60" s="14">
        <f>IF(A60&amp;""="","",COUNTIFS('الامتحانات'!$E$6:$E$405,A60&amp;"",'الامتحانات'!$M$6:$M$405,"تجاوز"))</f>
        <v/>
      </c>
    </row>
    <row r="61">
      <c r="A61" s="5" t="n"/>
      <c r="B61" s="5" t="n"/>
      <c r="C61" s="13" t="n"/>
      <c r="D61" s="14">
        <f>IF(A61&amp;""="","",COUNTIFS('الامتحانات'!$E$6:$E$405,A61&amp;""))</f>
        <v/>
      </c>
      <c r="E61" s="14">
        <f>IF(A61&amp;""="","",COUNTIFS('الامتحانات'!$E$6:$E$405,A61&amp;"",'الامتحانات'!$K$6:$K$405,"تعارض"))</f>
        <v/>
      </c>
      <c r="F61" s="14">
        <f>IF(A61&amp;""="","",COUNTIFS('الامتحانات'!$E$6:$E$405,A61&amp;"",'الامتحانات'!$M$6:$M$405,"تجاوز"))</f>
        <v/>
      </c>
    </row>
    <row r="62">
      <c r="A62" s="5" t="n"/>
      <c r="B62" s="5" t="n"/>
      <c r="C62" s="13" t="n"/>
      <c r="D62" s="14">
        <f>IF(A62&amp;""="","",COUNTIFS('الامتحانات'!$E$6:$E$405,A62&amp;""))</f>
        <v/>
      </c>
      <c r="E62" s="14">
        <f>IF(A62&amp;""="","",COUNTIFS('الامتحانات'!$E$6:$E$405,A62&amp;"",'الامتحانات'!$K$6:$K$405,"تعارض"))</f>
        <v/>
      </c>
      <c r="F62" s="14">
        <f>IF(A62&amp;""="","",COUNTIFS('الامتحانات'!$E$6:$E$405,A62&amp;"",'الامتحانات'!$M$6:$M$405,"تجاوز"))</f>
        <v/>
      </c>
    </row>
    <row r="63">
      <c r="A63" s="5" t="n"/>
      <c r="B63" s="5" t="n"/>
      <c r="C63" s="13" t="n"/>
      <c r="D63" s="14">
        <f>IF(A63&amp;""="","",COUNTIFS('الامتحانات'!$E$6:$E$405,A63&amp;""))</f>
        <v/>
      </c>
      <c r="E63" s="14">
        <f>IF(A63&amp;""="","",COUNTIFS('الامتحانات'!$E$6:$E$405,A63&amp;"",'الامتحانات'!$K$6:$K$405,"تعارض"))</f>
        <v/>
      </c>
      <c r="F63" s="14">
        <f>IF(A63&amp;""="","",COUNTIFS('الامتحانات'!$E$6:$E$405,A63&amp;"",'الامتحانات'!$M$6:$M$405,"تجاوز"))</f>
        <v/>
      </c>
    </row>
    <row r="64">
      <c r="A64" s="5" t="n"/>
      <c r="B64" s="5" t="n"/>
      <c r="C64" s="13" t="n"/>
      <c r="D64" s="14">
        <f>IF(A64&amp;""="","",COUNTIFS('الامتحانات'!$E$6:$E$405,A64&amp;""))</f>
        <v/>
      </c>
      <c r="E64" s="14">
        <f>IF(A64&amp;""="","",COUNTIFS('الامتحانات'!$E$6:$E$405,A64&amp;"",'الامتحانات'!$K$6:$K$405,"تعارض"))</f>
        <v/>
      </c>
      <c r="F64" s="14">
        <f>IF(A64&amp;""="","",COUNTIFS('الامتحانات'!$E$6:$E$405,A64&amp;"",'الامتحانات'!$M$6:$M$405,"تجاوز"))</f>
        <v/>
      </c>
    </row>
    <row r="65">
      <c r="A65" s="5" t="n"/>
      <c r="B65" s="5" t="n"/>
      <c r="C65" s="13" t="n"/>
      <c r="D65" s="14">
        <f>IF(A65&amp;""="","",COUNTIFS('الامتحانات'!$E$6:$E$405,A65&amp;""))</f>
        <v/>
      </c>
      <c r="E65" s="14">
        <f>IF(A65&amp;""="","",COUNTIFS('الامتحانات'!$E$6:$E$405,A65&amp;"",'الامتحانات'!$K$6:$K$405,"تعارض"))</f>
        <v/>
      </c>
      <c r="F65" s="14">
        <f>IF(A65&amp;""="","",COUNTIFS('الامتحانات'!$E$6:$E$405,A65&amp;"",'الامتحانات'!$M$6:$M$405,"تجاوز"))</f>
        <v/>
      </c>
    </row>
    <row r="66">
      <c r="A66" s="5" t="n"/>
      <c r="B66" s="5" t="n"/>
      <c r="C66" s="13" t="n"/>
      <c r="D66" s="14">
        <f>IF(A66&amp;""="","",COUNTIFS('الامتحانات'!$E$6:$E$405,A66&amp;""))</f>
        <v/>
      </c>
      <c r="E66" s="14">
        <f>IF(A66&amp;""="","",COUNTIFS('الامتحانات'!$E$6:$E$405,A66&amp;"",'الامتحانات'!$K$6:$K$405,"تعارض"))</f>
        <v/>
      </c>
      <c r="F66" s="14">
        <f>IF(A66&amp;""="","",COUNTIFS('الامتحانات'!$E$6:$E$405,A66&amp;"",'الامتحانات'!$M$6:$M$405,"تجاوز"))</f>
        <v/>
      </c>
    </row>
    <row r="67">
      <c r="A67" s="5" t="n"/>
      <c r="B67" s="5" t="n"/>
      <c r="C67" s="13" t="n"/>
      <c r="D67" s="14">
        <f>IF(A67&amp;""="","",COUNTIFS('الامتحانات'!$E$6:$E$405,A67&amp;""))</f>
        <v/>
      </c>
      <c r="E67" s="14">
        <f>IF(A67&amp;""="","",COUNTIFS('الامتحانات'!$E$6:$E$405,A67&amp;"",'الامتحانات'!$K$6:$K$405,"تعارض"))</f>
        <v/>
      </c>
      <c r="F67" s="14">
        <f>IF(A67&amp;""="","",COUNTIFS('الامتحانات'!$E$6:$E$405,A67&amp;"",'الامتحانات'!$M$6:$M$405,"تجاوز"))</f>
        <v/>
      </c>
    </row>
    <row r="68">
      <c r="A68" s="5" t="n"/>
      <c r="B68" s="5" t="n"/>
      <c r="C68" s="13" t="n"/>
      <c r="D68" s="14">
        <f>IF(A68&amp;""="","",COUNTIFS('الامتحانات'!$E$6:$E$405,A68&amp;""))</f>
        <v/>
      </c>
      <c r="E68" s="14">
        <f>IF(A68&amp;""="","",COUNTIFS('الامتحانات'!$E$6:$E$405,A68&amp;"",'الامتحانات'!$K$6:$K$405,"تعارض"))</f>
        <v/>
      </c>
      <c r="F68" s="14">
        <f>IF(A68&amp;""="","",COUNTIFS('الامتحانات'!$E$6:$E$405,A68&amp;"",'الامتحانات'!$M$6:$M$405,"تجاوز"))</f>
        <v/>
      </c>
    </row>
    <row r="69">
      <c r="A69" s="5" t="n"/>
      <c r="B69" s="5" t="n"/>
      <c r="C69" s="13" t="n"/>
      <c r="D69" s="14">
        <f>IF(A69&amp;""="","",COUNTIFS('الامتحانات'!$E$6:$E$405,A69&amp;""))</f>
        <v/>
      </c>
      <c r="E69" s="14">
        <f>IF(A69&amp;""="","",COUNTIFS('الامتحانات'!$E$6:$E$405,A69&amp;"",'الامتحانات'!$K$6:$K$405,"تعارض"))</f>
        <v/>
      </c>
      <c r="F69" s="14">
        <f>IF(A69&amp;""="","",COUNTIFS('الامتحانات'!$E$6:$E$405,A69&amp;"",'الامتحانات'!$M$6:$M$405,"تجاوز"))</f>
        <v/>
      </c>
    </row>
    <row r="70">
      <c r="A70" s="5" t="n"/>
      <c r="B70" s="5" t="n"/>
      <c r="C70" s="13" t="n"/>
      <c r="D70" s="14">
        <f>IF(A70&amp;""="","",COUNTIFS('الامتحانات'!$E$6:$E$405,A70&amp;""))</f>
        <v/>
      </c>
      <c r="E70" s="14">
        <f>IF(A70&amp;""="","",COUNTIFS('الامتحانات'!$E$6:$E$405,A70&amp;"",'الامتحانات'!$K$6:$K$405,"تعارض"))</f>
        <v/>
      </c>
      <c r="F70" s="14">
        <f>IF(A70&amp;""="","",COUNTIFS('الامتحانات'!$E$6:$E$405,A70&amp;"",'الامتحانات'!$M$6:$M$405,"تجاوز"))</f>
        <v/>
      </c>
    </row>
    <row r="71">
      <c r="A71" s="5" t="n"/>
      <c r="B71" s="5" t="n"/>
      <c r="C71" s="13" t="n"/>
      <c r="D71" s="14">
        <f>IF(A71&amp;""="","",COUNTIFS('الامتحانات'!$E$6:$E$405,A71&amp;""))</f>
        <v/>
      </c>
      <c r="E71" s="14">
        <f>IF(A71&amp;""="","",COUNTIFS('الامتحانات'!$E$6:$E$405,A71&amp;"",'الامتحانات'!$K$6:$K$405,"تعارض"))</f>
        <v/>
      </c>
      <c r="F71" s="14">
        <f>IF(A71&amp;""="","",COUNTIFS('الامتحانات'!$E$6:$E$405,A71&amp;"",'الامتحانات'!$M$6:$M$405,"تجاوز"))</f>
        <v/>
      </c>
    </row>
    <row r="72">
      <c r="A72" s="5" t="n"/>
      <c r="B72" s="5" t="n"/>
      <c r="C72" s="13" t="n"/>
      <c r="D72" s="14">
        <f>IF(A72&amp;""="","",COUNTIFS('الامتحانات'!$E$6:$E$405,A72&amp;""))</f>
        <v/>
      </c>
      <c r="E72" s="14">
        <f>IF(A72&amp;""="","",COUNTIFS('الامتحانات'!$E$6:$E$405,A72&amp;"",'الامتحانات'!$K$6:$K$405,"تعارض"))</f>
        <v/>
      </c>
      <c r="F72" s="14">
        <f>IF(A72&amp;""="","",COUNTIFS('الامتحانات'!$E$6:$E$405,A72&amp;"",'الامتحانات'!$M$6:$M$405,"تجاوز"))</f>
        <v/>
      </c>
    </row>
    <row r="73">
      <c r="A73" s="5" t="n"/>
      <c r="B73" s="5" t="n"/>
      <c r="C73" s="13" t="n"/>
      <c r="D73" s="14">
        <f>IF(A73&amp;""="","",COUNTIFS('الامتحانات'!$E$6:$E$405,A73&amp;""))</f>
        <v/>
      </c>
      <c r="E73" s="14">
        <f>IF(A73&amp;""="","",COUNTIFS('الامتحانات'!$E$6:$E$405,A73&amp;"",'الامتحانات'!$K$6:$K$405,"تعارض"))</f>
        <v/>
      </c>
      <c r="F73" s="14">
        <f>IF(A73&amp;""="","",COUNTIFS('الامتحانات'!$E$6:$E$405,A73&amp;"",'الامتحانات'!$M$6:$M$405,"تجاوز"))</f>
        <v/>
      </c>
    </row>
    <row r="74">
      <c r="A74" s="5" t="n"/>
      <c r="B74" s="5" t="n"/>
      <c r="C74" s="13" t="n"/>
      <c r="D74" s="14">
        <f>IF(A74&amp;""="","",COUNTIFS('الامتحانات'!$E$6:$E$405,A74&amp;""))</f>
        <v/>
      </c>
      <c r="E74" s="14">
        <f>IF(A74&amp;""="","",COUNTIFS('الامتحانات'!$E$6:$E$405,A74&amp;"",'الامتحانات'!$K$6:$K$405,"تعارض"))</f>
        <v/>
      </c>
      <c r="F74" s="14">
        <f>IF(A74&amp;""="","",COUNTIFS('الامتحانات'!$E$6:$E$405,A74&amp;"",'الامتحانات'!$M$6:$M$405,"تجاوز"))</f>
        <v/>
      </c>
    </row>
    <row r="75">
      <c r="A75" s="5" t="n"/>
      <c r="B75" s="5" t="n"/>
      <c r="C75" s="13" t="n"/>
      <c r="D75" s="14">
        <f>IF(A75&amp;""="","",COUNTIFS('الامتحانات'!$E$6:$E$405,A75&amp;""))</f>
        <v/>
      </c>
      <c r="E75" s="14">
        <f>IF(A75&amp;""="","",COUNTIFS('الامتحانات'!$E$6:$E$405,A75&amp;"",'الامتحانات'!$K$6:$K$405,"تعارض"))</f>
        <v/>
      </c>
      <c r="F75" s="14">
        <f>IF(A75&amp;""="","",COUNTIFS('الامتحانات'!$E$6:$E$405,A75&amp;"",'الامتحانات'!$M$6:$M$405,"تجاوز"))</f>
        <v/>
      </c>
    </row>
    <row r="76">
      <c r="A76" s="5" t="n"/>
      <c r="B76" s="5" t="n"/>
      <c r="C76" s="13" t="n"/>
      <c r="D76" s="14">
        <f>IF(A76&amp;""="","",COUNTIFS('الامتحانات'!$E$6:$E$405,A76&amp;""))</f>
        <v/>
      </c>
      <c r="E76" s="14">
        <f>IF(A76&amp;""="","",COUNTIFS('الامتحانات'!$E$6:$E$405,A76&amp;"",'الامتحانات'!$K$6:$K$405,"تعارض"))</f>
        <v/>
      </c>
      <c r="F76" s="14">
        <f>IF(A76&amp;""="","",COUNTIFS('الامتحانات'!$E$6:$E$405,A76&amp;"",'الامتحانات'!$M$6:$M$405,"تجاوز"))</f>
        <v/>
      </c>
    </row>
    <row r="77">
      <c r="A77" s="5" t="n"/>
      <c r="B77" s="5" t="n"/>
      <c r="C77" s="13" t="n"/>
      <c r="D77" s="14">
        <f>IF(A77&amp;""="","",COUNTIFS('الامتحانات'!$E$6:$E$405,A77&amp;""))</f>
        <v/>
      </c>
      <c r="E77" s="14">
        <f>IF(A77&amp;""="","",COUNTIFS('الامتحانات'!$E$6:$E$405,A77&amp;"",'الامتحانات'!$K$6:$K$405,"تعارض"))</f>
        <v/>
      </c>
      <c r="F77" s="14">
        <f>IF(A77&amp;""="","",COUNTIFS('الامتحانات'!$E$6:$E$405,A77&amp;"",'الامتحانات'!$M$6:$M$405,"تجاوز"))</f>
        <v/>
      </c>
    </row>
    <row r="78">
      <c r="A78" s="5" t="n"/>
      <c r="B78" s="5" t="n"/>
      <c r="C78" s="13" t="n"/>
      <c r="D78" s="14">
        <f>IF(A78&amp;""="","",COUNTIFS('الامتحانات'!$E$6:$E$405,A78&amp;""))</f>
        <v/>
      </c>
      <c r="E78" s="14">
        <f>IF(A78&amp;""="","",COUNTIFS('الامتحانات'!$E$6:$E$405,A78&amp;"",'الامتحانات'!$K$6:$K$405,"تعارض"))</f>
        <v/>
      </c>
      <c r="F78" s="14">
        <f>IF(A78&amp;""="","",COUNTIFS('الامتحانات'!$E$6:$E$405,A78&amp;"",'الامتحانات'!$M$6:$M$405,"تجاوز"))</f>
        <v/>
      </c>
    </row>
    <row r="79">
      <c r="A79" s="5" t="n"/>
      <c r="B79" s="5" t="n"/>
      <c r="C79" s="13" t="n"/>
      <c r="D79" s="14">
        <f>IF(A79&amp;""="","",COUNTIFS('الامتحانات'!$E$6:$E$405,A79&amp;""))</f>
        <v/>
      </c>
      <c r="E79" s="14">
        <f>IF(A79&amp;""="","",COUNTIFS('الامتحانات'!$E$6:$E$405,A79&amp;"",'الامتحانات'!$K$6:$K$405,"تعارض"))</f>
        <v/>
      </c>
      <c r="F79" s="14">
        <f>IF(A79&amp;""="","",COUNTIFS('الامتحانات'!$E$6:$E$405,A79&amp;"",'الامتحانات'!$M$6:$M$405,"تجاوز"))</f>
        <v/>
      </c>
    </row>
    <row r="80">
      <c r="A80" s="5" t="n"/>
      <c r="B80" s="5" t="n"/>
      <c r="C80" s="13" t="n"/>
      <c r="D80" s="14">
        <f>IF(A80&amp;""="","",COUNTIFS('الامتحانات'!$E$6:$E$405,A80&amp;""))</f>
        <v/>
      </c>
      <c r="E80" s="14">
        <f>IF(A80&amp;""="","",COUNTIFS('الامتحانات'!$E$6:$E$405,A80&amp;"",'الامتحانات'!$K$6:$K$405,"تعارض"))</f>
        <v/>
      </c>
      <c r="F80" s="14">
        <f>IF(A80&amp;""="","",COUNTIFS('الامتحانات'!$E$6:$E$405,A80&amp;"",'الامتحانات'!$M$6:$M$405,"تجاوز"))</f>
        <v/>
      </c>
    </row>
    <row r="81">
      <c r="A81" s="5" t="n"/>
      <c r="B81" s="5" t="n"/>
      <c r="C81" s="13" t="n"/>
      <c r="D81" s="14">
        <f>IF(A81&amp;""="","",COUNTIFS('الامتحانات'!$E$6:$E$405,A81&amp;""))</f>
        <v/>
      </c>
      <c r="E81" s="14">
        <f>IF(A81&amp;""="","",COUNTIFS('الامتحانات'!$E$6:$E$405,A81&amp;"",'الامتحانات'!$K$6:$K$405,"تعارض"))</f>
        <v/>
      </c>
      <c r="F81" s="14">
        <f>IF(A81&amp;""="","",COUNTIFS('الامتحانات'!$E$6:$E$405,A81&amp;"",'الامتحانات'!$M$6:$M$405,"تجاوز"))</f>
        <v/>
      </c>
    </row>
    <row r="82">
      <c r="A82" s="5" t="n"/>
      <c r="B82" s="5" t="n"/>
      <c r="C82" s="13" t="n"/>
      <c r="D82" s="14">
        <f>IF(A82&amp;""="","",COUNTIFS('الامتحانات'!$E$6:$E$405,A82&amp;""))</f>
        <v/>
      </c>
      <c r="E82" s="14">
        <f>IF(A82&amp;""="","",COUNTIFS('الامتحانات'!$E$6:$E$405,A82&amp;"",'الامتحانات'!$K$6:$K$405,"تعارض"))</f>
        <v/>
      </c>
      <c r="F82" s="14">
        <f>IF(A82&amp;""="","",COUNTIFS('الامتحانات'!$E$6:$E$405,A82&amp;"",'الامتحانات'!$M$6:$M$405,"تجاوز"))</f>
        <v/>
      </c>
    </row>
    <row r="83">
      <c r="A83" s="5" t="n"/>
      <c r="B83" s="5" t="n"/>
      <c r="C83" s="13" t="n"/>
      <c r="D83" s="14">
        <f>IF(A83&amp;""="","",COUNTIFS('الامتحانات'!$E$6:$E$405,A83&amp;""))</f>
        <v/>
      </c>
      <c r="E83" s="14">
        <f>IF(A83&amp;""="","",COUNTIFS('الامتحانات'!$E$6:$E$405,A83&amp;"",'الامتحانات'!$K$6:$K$405,"تعارض"))</f>
        <v/>
      </c>
      <c r="F83" s="14">
        <f>IF(A83&amp;""="","",COUNTIFS('الامتحانات'!$E$6:$E$405,A83&amp;"",'الامتحانات'!$M$6:$M$405,"تجاوز"))</f>
        <v/>
      </c>
    </row>
    <row r="84">
      <c r="A84" s="5" t="n"/>
      <c r="B84" s="5" t="n"/>
      <c r="C84" s="13" t="n"/>
      <c r="D84" s="14">
        <f>IF(A84&amp;""="","",COUNTIFS('الامتحانات'!$E$6:$E$405,A84&amp;""))</f>
        <v/>
      </c>
      <c r="E84" s="14">
        <f>IF(A84&amp;""="","",COUNTIFS('الامتحانات'!$E$6:$E$405,A84&amp;"",'الامتحانات'!$K$6:$K$405,"تعارض"))</f>
        <v/>
      </c>
      <c r="F84" s="14">
        <f>IF(A84&amp;""="","",COUNTIFS('الامتحانات'!$E$6:$E$405,A84&amp;"",'الامتحانات'!$M$6:$M$405,"تجاوز"))</f>
        <v/>
      </c>
    </row>
    <row r="85">
      <c r="A85" s="5" t="n"/>
      <c r="B85" s="5" t="n"/>
      <c r="C85" s="13" t="n"/>
      <c r="D85" s="14">
        <f>IF(A85&amp;""="","",COUNTIFS('الامتحانات'!$E$6:$E$405,A85&amp;""))</f>
        <v/>
      </c>
      <c r="E85" s="14">
        <f>IF(A85&amp;""="","",COUNTIFS('الامتحانات'!$E$6:$E$405,A85&amp;"",'الامتحانات'!$K$6:$K$405,"تعارض"))</f>
        <v/>
      </c>
      <c r="F85" s="14">
        <f>IF(A85&amp;""="","",COUNTIFS('الامتحانات'!$E$6:$E$405,A85&amp;"",'الامتحانات'!$M$6:$M$405,"تجاوز"))</f>
        <v/>
      </c>
    </row>
    <row r="86">
      <c r="A86" s="5" t="n"/>
      <c r="B86" s="5" t="n"/>
      <c r="C86" s="13" t="n"/>
      <c r="D86" s="14">
        <f>IF(A86&amp;""="","",COUNTIFS('الامتحانات'!$E$6:$E$405,A86&amp;""))</f>
        <v/>
      </c>
      <c r="E86" s="14">
        <f>IF(A86&amp;""="","",COUNTIFS('الامتحانات'!$E$6:$E$405,A86&amp;"",'الامتحانات'!$K$6:$K$405,"تعارض"))</f>
        <v/>
      </c>
      <c r="F86" s="14">
        <f>IF(A86&amp;""="","",COUNTIFS('الامتحانات'!$E$6:$E$405,A86&amp;"",'الامتحانات'!$M$6:$M$405,"تجاوز"))</f>
        <v/>
      </c>
    </row>
    <row r="87">
      <c r="A87" s="5" t="n"/>
      <c r="B87" s="5" t="n"/>
      <c r="C87" s="13" t="n"/>
      <c r="D87" s="14">
        <f>IF(A87&amp;""="","",COUNTIFS('الامتحانات'!$E$6:$E$405,A87&amp;""))</f>
        <v/>
      </c>
      <c r="E87" s="14">
        <f>IF(A87&amp;""="","",COUNTIFS('الامتحانات'!$E$6:$E$405,A87&amp;"",'الامتحانات'!$K$6:$K$405,"تعارض"))</f>
        <v/>
      </c>
      <c r="F87" s="14">
        <f>IF(A87&amp;""="","",COUNTIFS('الامتحانات'!$E$6:$E$405,A87&amp;"",'الامتحانات'!$M$6:$M$405,"تجاوز"))</f>
        <v/>
      </c>
    </row>
    <row r="88">
      <c r="A88" s="5" t="n"/>
      <c r="B88" s="5" t="n"/>
      <c r="C88" s="13" t="n"/>
      <c r="D88" s="14">
        <f>IF(A88&amp;""="","",COUNTIFS('الامتحانات'!$E$6:$E$405,A88&amp;""))</f>
        <v/>
      </c>
      <c r="E88" s="14">
        <f>IF(A88&amp;""="","",COUNTIFS('الامتحانات'!$E$6:$E$405,A88&amp;"",'الامتحانات'!$K$6:$K$405,"تعارض"))</f>
        <v/>
      </c>
      <c r="F88" s="14">
        <f>IF(A88&amp;""="","",COUNTIFS('الامتحانات'!$E$6:$E$405,A88&amp;"",'الامتحانات'!$M$6:$M$405,"تجاوز"))</f>
        <v/>
      </c>
    </row>
    <row r="89">
      <c r="A89" s="5" t="n"/>
      <c r="B89" s="5" t="n"/>
      <c r="C89" s="13" t="n"/>
      <c r="D89" s="14">
        <f>IF(A89&amp;""="","",COUNTIFS('الامتحانات'!$E$6:$E$405,A89&amp;""))</f>
        <v/>
      </c>
      <c r="E89" s="14">
        <f>IF(A89&amp;""="","",COUNTIFS('الامتحانات'!$E$6:$E$405,A89&amp;"",'الامتحانات'!$K$6:$K$405,"تعارض"))</f>
        <v/>
      </c>
      <c r="F89" s="14">
        <f>IF(A89&amp;""="","",COUNTIFS('الامتحانات'!$E$6:$E$405,A89&amp;"",'الامتحانات'!$M$6:$M$405,"تجاوز"))</f>
        <v/>
      </c>
    </row>
    <row r="90">
      <c r="A90" s="5" t="n"/>
      <c r="B90" s="5" t="n"/>
      <c r="C90" s="13" t="n"/>
      <c r="D90" s="14">
        <f>IF(A90&amp;""="","",COUNTIFS('الامتحانات'!$E$6:$E$405,A90&amp;""))</f>
        <v/>
      </c>
      <c r="E90" s="14">
        <f>IF(A90&amp;""="","",COUNTIFS('الامتحانات'!$E$6:$E$405,A90&amp;"",'الامتحانات'!$K$6:$K$405,"تعارض"))</f>
        <v/>
      </c>
      <c r="F90" s="14">
        <f>IF(A90&amp;""="","",COUNTIFS('الامتحانات'!$E$6:$E$405,A90&amp;"",'الامتحانات'!$M$6:$M$405,"تجاوز"))</f>
        <v/>
      </c>
    </row>
    <row r="91">
      <c r="A91" s="5" t="n"/>
      <c r="B91" s="5" t="n"/>
      <c r="C91" s="13" t="n"/>
      <c r="D91" s="14">
        <f>IF(A91&amp;""="","",COUNTIFS('الامتحانات'!$E$6:$E$405,A91&amp;""))</f>
        <v/>
      </c>
      <c r="E91" s="14">
        <f>IF(A91&amp;""="","",COUNTIFS('الامتحانات'!$E$6:$E$405,A91&amp;"",'الامتحانات'!$K$6:$K$405,"تعارض"))</f>
        <v/>
      </c>
      <c r="F91" s="14">
        <f>IF(A91&amp;""="","",COUNTIFS('الامتحانات'!$E$6:$E$405,A91&amp;"",'الامتحانات'!$M$6:$M$405,"تجاوز"))</f>
        <v/>
      </c>
    </row>
    <row r="92">
      <c r="A92" s="5" t="n"/>
      <c r="B92" s="5" t="n"/>
      <c r="C92" s="13" t="n"/>
      <c r="D92" s="14">
        <f>IF(A92&amp;""="","",COUNTIFS('الامتحانات'!$E$6:$E$405,A92&amp;""))</f>
        <v/>
      </c>
      <c r="E92" s="14">
        <f>IF(A92&amp;""="","",COUNTIFS('الامتحانات'!$E$6:$E$405,A92&amp;"",'الامتحانات'!$K$6:$K$405,"تعارض"))</f>
        <v/>
      </c>
      <c r="F92" s="14">
        <f>IF(A92&amp;""="","",COUNTIFS('الامتحانات'!$E$6:$E$405,A92&amp;"",'الامتحانات'!$M$6:$M$405,"تجاوز"))</f>
        <v/>
      </c>
    </row>
    <row r="93">
      <c r="A93" s="5" t="n"/>
      <c r="B93" s="5" t="n"/>
      <c r="C93" s="13" t="n"/>
      <c r="D93" s="14">
        <f>IF(A93&amp;""="","",COUNTIFS('الامتحانات'!$E$6:$E$405,A93&amp;""))</f>
        <v/>
      </c>
      <c r="E93" s="14">
        <f>IF(A93&amp;""="","",COUNTIFS('الامتحانات'!$E$6:$E$405,A93&amp;"",'الامتحانات'!$K$6:$K$405,"تعارض"))</f>
        <v/>
      </c>
      <c r="F93" s="14">
        <f>IF(A93&amp;""="","",COUNTIFS('الامتحانات'!$E$6:$E$405,A93&amp;"",'الامتحانات'!$M$6:$M$405,"تجاوز"))</f>
        <v/>
      </c>
    </row>
    <row r="94">
      <c r="A94" s="5" t="n"/>
      <c r="B94" s="5" t="n"/>
      <c r="C94" s="13" t="n"/>
      <c r="D94" s="14">
        <f>IF(A94&amp;""="","",COUNTIFS('الامتحانات'!$E$6:$E$405,A94&amp;""))</f>
        <v/>
      </c>
      <c r="E94" s="14">
        <f>IF(A94&amp;""="","",COUNTIFS('الامتحانات'!$E$6:$E$405,A94&amp;"",'الامتحانات'!$K$6:$K$405,"تعارض"))</f>
        <v/>
      </c>
      <c r="F94" s="14">
        <f>IF(A94&amp;""="","",COUNTIFS('الامتحانات'!$E$6:$E$405,A94&amp;"",'الامتحانات'!$M$6:$M$405,"تجاوز"))</f>
        <v/>
      </c>
    </row>
    <row r="95">
      <c r="A95" s="5" t="n"/>
      <c r="B95" s="5" t="n"/>
      <c r="C95" s="13" t="n"/>
      <c r="D95" s="14">
        <f>IF(A95&amp;""="","",COUNTIFS('الامتحانات'!$E$6:$E$405,A95&amp;""))</f>
        <v/>
      </c>
      <c r="E95" s="14">
        <f>IF(A95&amp;""="","",COUNTIFS('الامتحانات'!$E$6:$E$405,A95&amp;"",'الامتحانات'!$K$6:$K$405,"تعارض"))</f>
        <v/>
      </c>
      <c r="F95" s="14">
        <f>IF(A95&amp;""="","",COUNTIFS('الامتحانات'!$E$6:$E$405,A95&amp;"",'الامتحانات'!$M$6:$M$405,"تجاوز"))</f>
        <v/>
      </c>
    </row>
    <row r="96">
      <c r="A96" s="5" t="n"/>
      <c r="B96" s="5" t="n"/>
      <c r="C96" s="13" t="n"/>
      <c r="D96" s="14">
        <f>IF(A96&amp;""="","",COUNTIFS('الامتحانات'!$E$6:$E$405,A96&amp;""))</f>
        <v/>
      </c>
      <c r="E96" s="14">
        <f>IF(A96&amp;""="","",COUNTIFS('الامتحانات'!$E$6:$E$405,A96&amp;"",'الامتحانات'!$K$6:$K$405,"تعارض"))</f>
        <v/>
      </c>
      <c r="F96" s="14">
        <f>IF(A96&amp;""="","",COUNTIFS('الامتحانات'!$E$6:$E$405,A96&amp;"",'الامتحانات'!$M$6:$M$405,"تجاوز"))</f>
        <v/>
      </c>
    </row>
    <row r="97">
      <c r="A97" s="5" t="n"/>
      <c r="B97" s="5" t="n"/>
      <c r="C97" s="13" t="n"/>
      <c r="D97" s="14">
        <f>IF(A97&amp;""="","",COUNTIFS('الامتحانات'!$E$6:$E$405,A97&amp;""))</f>
        <v/>
      </c>
      <c r="E97" s="14">
        <f>IF(A97&amp;""="","",COUNTIFS('الامتحانات'!$E$6:$E$405,A97&amp;"",'الامتحانات'!$K$6:$K$405,"تعارض"))</f>
        <v/>
      </c>
      <c r="F97" s="14">
        <f>IF(A97&amp;""="","",COUNTIFS('الامتحانات'!$E$6:$E$405,A97&amp;"",'الامتحانات'!$M$6:$M$405,"تجاوز"))</f>
        <v/>
      </c>
    </row>
    <row r="98">
      <c r="A98" s="5" t="n"/>
      <c r="B98" s="5" t="n"/>
      <c r="C98" s="13" t="n"/>
      <c r="D98" s="14">
        <f>IF(A98&amp;""="","",COUNTIFS('الامتحانات'!$E$6:$E$405,A98&amp;""))</f>
        <v/>
      </c>
      <c r="E98" s="14">
        <f>IF(A98&amp;""="","",COUNTIFS('الامتحانات'!$E$6:$E$405,A98&amp;"",'الامتحانات'!$K$6:$K$405,"تعارض"))</f>
        <v/>
      </c>
      <c r="F98" s="14">
        <f>IF(A98&amp;""="","",COUNTIFS('الامتحانات'!$E$6:$E$405,A98&amp;"",'الامتحانات'!$M$6:$M$405,"تجاوز"))</f>
        <v/>
      </c>
    </row>
    <row r="99">
      <c r="A99" s="5" t="n"/>
      <c r="B99" s="5" t="n"/>
      <c r="C99" s="13" t="n"/>
      <c r="D99" s="14">
        <f>IF(A99&amp;""="","",COUNTIFS('الامتحانات'!$E$6:$E$405,A99&amp;""))</f>
        <v/>
      </c>
      <c r="E99" s="14">
        <f>IF(A99&amp;""="","",COUNTIFS('الامتحانات'!$E$6:$E$405,A99&amp;"",'الامتحانات'!$K$6:$K$405,"تعارض"))</f>
        <v/>
      </c>
      <c r="F99" s="14">
        <f>IF(A99&amp;""="","",COUNTIFS('الامتحانات'!$E$6:$E$405,A99&amp;"",'الامتحانات'!$M$6:$M$405,"تجاوز"))</f>
        <v/>
      </c>
    </row>
    <row r="100">
      <c r="A100" s="5" t="n"/>
      <c r="B100" s="5" t="n"/>
      <c r="C100" s="13" t="n"/>
      <c r="D100" s="14">
        <f>IF(A100&amp;""="","",COUNTIFS('الامتحانات'!$E$6:$E$405,A100&amp;""))</f>
        <v/>
      </c>
      <c r="E100" s="14">
        <f>IF(A100&amp;""="","",COUNTIFS('الامتحانات'!$E$6:$E$405,A100&amp;"",'الامتحانات'!$K$6:$K$405,"تعارض"))</f>
        <v/>
      </c>
      <c r="F100" s="14">
        <f>IF(A100&amp;""="","",COUNTIFS('الامتحانات'!$E$6:$E$405,A100&amp;"",'الامتحانات'!$M$6:$M$405,"تجاوز"))</f>
        <v/>
      </c>
    </row>
    <row r="101">
      <c r="A101" s="5" t="n"/>
      <c r="B101" s="5" t="n"/>
      <c r="C101" s="13" t="n"/>
      <c r="D101" s="14">
        <f>IF(A101&amp;""="","",COUNTIFS('الامتحانات'!$E$6:$E$405,A101&amp;""))</f>
        <v/>
      </c>
      <c r="E101" s="14">
        <f>IF(A101&amp;""="","",COUNTIFS('الامتحانات'!$E$6:$E$405,A101&amp;"",'الامتحانات'!$K$6:$K$405,"تعارض"))</f>
        <v/>
      </c>
      <c r="F101" s="14">
        <f>IF(A101&amp;""="","",COUNTIFS('الامتحانات'!$E$6:$E$405,A101&amp;"",'الامتحانات'!$M$6:$M$405,"تجاوز"))</f>
        <v/>
      </c>
    </row>
    <row r="102">
      <c r="A102" s="5" t="n"/>
      <c r="B102" s="5" t="n"/>
      <c r="C102" s="13" t="n"/>
      <c r="D102" s="14">
        <f>IF(A102&amp;""="","",COUNTIFS('الامتحانات'!$E$6:$E$405,A102&amp;""))</f>
        <v/>
      </c>
      <c r="E102" s="14">
        <f>IF(A102&amp;""="","",COUNTIFS('الامتحانات'!$E$6:$E$405,A102&amp;"",'الامتحانات'!$K$6:$K$405,"تعارض"))</f>
        <v/>
      </c>
      <c r="F102" s="14">
        <f>IF(A102&amp;""="","",COUNTIFS('الامتحانات'!$E$6:$E$405,A102&amp;"",'الامتحانات'!$M$6:$M$405,"تجاوز"))</f>
        <v/>
      </c>
    </row>
    <row r="103">
      <c r="A103" s="5" t="n"/>
      <c r="B103" s="5" t="n"/>
      <c r="C103" s="13" t="n"/>
      <c r="D103" s="14">
        <f>IF(A103&amp;""="","",COUNTIFS('الامتحانات'!$E$6:$E$405,A103&amp;""))</f>
        <v/>
      </c>
      <c r="E103" s="14">
        <f>IF(A103&amp;""="","",COUNTIFS('الامتحانات'!$E$6:$E$405,A103&amp;"",'الامتحانات'!$K$6:$K$405,"تعارض"))</f>
        <v/>
      </c>
      <c r="F103" s="14">
        <f>IF(A103&amp;""="","",COUNTIFS('الامتحانات'!$E$6:$E$405,A103&amp;"",'الامتحانات'!$M$6:$M$405,"تجاوز"))</f>
        <v/>
      </c>
    </row>
    <row r="104">
      <c r="A104" s="5" t="n"/>
      <c r="B104" s="5" t="n"/>
      <c r="C104" s="13" t="n"/>
      <c r="D104" s="14">
        <f>IF(A104&amp;""="","",COUNTIFS('الامتحانات'!$E$6:$E$405,A104&amp;""))</f>
        <v/>
      </c>
      <c r="E104" s="14">
        <f>IF(A104&amp;""="","",COUNTIFS('الامتحانات'!$E$6:$E$405,A104&amp;"",'الامتحانات'!$K$6:$K$405,"تعارض"))</f>
        <v/>
      </c>
      <c r="F104" s="14">
        <f>IF(A104&amp;""="","",COUNTIFS('الامتحانات'!$E$6:$E$405,A104&amp;"",'الامتحانات'!$M$6:$M$405,"تجاوز"))</f>
        <v/>
      </c>
    </row>
    <row r="105">
      <c r="A105" s="5" t="n"/>
      <c r="B105" s="5" t="n"/>
      <c r="C105" s="13" t="n"/>
      <c r="D105" s="14">
        <f>IF(A105&amp;""="","",COUNTIFS('الامتحانات'!$E$6:$E$405,A105&amp;""))</f>
        <v/>
      </c>
      <c r="E105" s="14">
        <f>IF(A105&amp;""="","",COUNTIFS('الامتحانات'!$E$6:$E$405,A105&amp;"",'الامتحانات'!$K$6:$K$405,"تعارض"))</f>
        <v/>
      </c>
      <c r="F105" s="14">
        <f>IF(A105&amp;""="","",COUNTIFS('الامتحانات'!$E$6:$E$405,A105&amp;"",'الامتحانات'!$M$6:$M$405,"تجاوز"))</f>
        <v/>
      </c>
    </row>
    <row r="106">
      <c r="A106" s="5" t="n"/>
      <c r="B106" s="5" t="n"/>
      <c r="C106" s="13" t="n"/>
      <c r="D106" s="14">
        <f>IF(A106&amp;""="","",COUNTIFS('الامتحانات'!$E$6:$E$405,A106&amp;""))</f>
        <v/>
      </c>
      <c r="E106" s="14">
        <f>IF(A106&amp;""="","",COUNTIFS('الامتحانات'!$E$6:$E$405,A106&amp;"",'الامتحانات'!$K$6:$K$405,"تعارض"))</f>
        <v/>
      </c>
      <c r="F106" s="14">
        <f>IF(A106&amp;""="","",COUNTIFS('الامتحانات'!$E$6:$E$405,A106&amp;"",'الامتحانات'!$M$6:$M$405,"تجاوز"))</f>
        <v/>
      </c>
    </row>
    <row r="107">
      <c r="A107" s="5" t="n"/>
      <c r="B107" s="5" t="n"/>
      <c r="C107" s="13" t="n"/>
      <c r="D107" s="14">
        <f>IF(A107&amp;""="","",COUNTIFS('الامتحانات'!$E$6:$E$405,A107&amp;""))</f>
        <v/>
      </c>
      <c r="E107" s="14">
        <f>IF(A107&amp;""="","",COUNTIFS('الامتحانات'!$E$6:$E$405,A107&amp;"",'الامتحانات'!$K$6:$K$405,"تعارض"))</f>
        <v/>
      </c>
      <c r="F107" s="14">
        <f>IF(A107&amp;""="","",COUNTIFS('الامتحانات'!$E$6:$E$405,A107&amp;"",'الامتحانات'!$M$6:$M$405,"تجاوز"))</f>
        <v/>
      </c>
    </row>
    <row r="108">
      <c r="A108" s="5" t="n"/>
      <c r="B108" s="5" t="n"/>
      <c r="C108" s="13" t="n"/>
      <c r="D108" s="14">
        <f>IF(A108&amp;""="","",COUNTIFS('الامتحانات'!$E$6:$E$405,A108&amp;""))</f>
        <v/>
      </c>
      <c r="E108" s="14">
        <f>IF(A108&amp;""="","",COUNTIFS('الامتحانات'!$E$6:$E$405,A108&amp;"",'الامتحانات'!$K$6:$K$405,"تعارض"))</f>
        <v/>
      </c>
      <c r="F108" s="14">
        <f>IF(A108&amp;""="","",COUNTIFS('الامتحانات'!$E$6:$E$405,A108&amp;"",'الامتحانات'!$M$6:$M$405,"تجاوز"))</f>
        <v/>
      </c>
    </row>
    <row r="109">
      <c r="A109" s="5" t="n"/>
      <c r="B109" s="5" t="n"/>
      <c r="C109" s="13" t="n"/>
      <c r="D109" s="14">
        <f>IF(A109&amp;""="","",COUNTIFS('الامتحانات'!$E$6:$E$405,A109&amp;""))</f>
        <v/>
      </c>
      <c r="E109" s="14">
        <f>IF(A109&amp;""="","",COUNTIFS('الامتحانات'!$E$6:$E$405,A109&amp;"",'الامتحانات'!$K$6:$K$405,"تعارض"))</f>
        <v/>
      </c>
      <c r="F109" s="14">
        <f>IF(A109&amp;""="","",COUNTIFS('الامتحانات'!$E$6:$E$405,A109&amp;"",'الامتحانات'!$M$6:$M$405,"تجاوز"))</f>
        <v/>
      </c>
    </row>
    <row r="110">
      <c r="A110" s="5" t="n"/>
      <c r="B110" s="5" t="n"/>
      <c r="C110" s="13" t="n"/>
      <c r="D110" s="14">
        <f>IF(A110&amp;""="","",COUNTIFS('الامتحانات'!$E$6:$E$405,A110&amp;""))</f>
        <v/>
      </c>
      <c r="E110" s="14">
        <f>IF(A110&amp;""="","",COUNTIFS('الامتحانات'!$E$6:$E$405,A110&amp;"",'الامتحانات'!$K$6:$K$405,"تعارض"))</f>
        <v/>
      </c>
      <c r="F110" s="14">
        <f>IF(A110&amp;""="","",COUNTIFS('الامتحانات'!$E$6:$E$405,A110&amp;"",'الامتحانات'!$M$6:$M$405,"تجاوز"))</f>
        <v/>
      </c>
    </row>
    <row r="111">
      <c r="A111" s="5" t="n"/>
      <c r="B111" s="5" t="n"/>
      <c r="C111" s="13" t="n"/>
      <c r="D111" s="14">
        <f>IF(A111&amp;""="","",COUNTIFS('الامتحانات'!$E$6:$E$405,A111&amp;""))</f>
        <v/>
      </c>
      <c r="E111" s="14">
        <f>IF(A111&amp;""="","",COUNTIFS('الامتحانات'!$E$6:$E$405,A111&amp;"",'الامتحانات'!$K$6:$K$405,"تعارض"))</f>
        <v/>
      </c>
      <c r="F111" s="14">
        <f>IF(A111&amp;""="","",COUNTIFS('الامتحانات'!$E$6:$E$405,A111&amp;"",'الامتحانات'!$M$6:$M$405,"تجاوز"))</f>
        <v/>
      </c>
    </row>
    <row r="112">
      <c r="A112" s="5" t="n"/>
      <c r="B112" s="5" t="n"/>
      <c r="C112" s="13" t="n"/>
      <c r="D112" s="14">
        <f>IF(A112&amp;""="","",COUNTIFS('الامتحانات'!$E$6:$E$405,A112&amp;""))</f>
        <v/>
      </c>
      <c r="E112" s="14">
        <f>IF(A112&amp;""="","",COUNTIFS('الامتحانات'!$E$6:$E$405,A112&amp;"",'الامتحانات'!$K$6:$K$405,"تعارض"))</f>
        <v/>
      </c>
      <c r="F112" s="14">
        <f>IF(A112&amp;""="","",COUNTIFS('الامتحانات'!$E$6:$E$405,A112&amp;"",'الامتحانات'!$M$6:$M$405,"تجاوز"))</f>
        <v/>
      </c>
    </row>
    <row r="113">
      <c r="A113" s="5" t="n"/>
      <c r="B113" s="5" t="n"/>
      <c r="C113" s="13" t="n"/>
      <c r="D113" s="14">
        <f>IF(A113&amp;""="","",COUNTIFS('الامتحانات'!$E$6:$E$405,A113&amp;""))</f>
        <v/>
      </c>
      <c r="E113" s="14">
        <f>IF(A113&amp;""="","",COUNTIFS('الامتحانات'!$E$6:$E$405,A113&amp;"",'الامتحانات'!$K$6:$K$405,"تعارض"))</f>
        <v/>
      </c>
      <c r="F113" s="14">
        <f>IF(A113&amp;""="","",COUNTIFS('الامتحانات'!$E$6:$E$405,A113&amp;"",'الامتحانات'!$M$6:$M$405,"تجاوز"))</f>
        <v/>
      </c>
    </row>
    <row r="114">
      <c r="A114" s="5" t="n"/>
      <c r="B114" s="5" t="n"/>
      <c r="C114" s="13" t="n"/>
      <c r="D114" s="14">
        <f>IF(A114&amp;""="","",COUNTIFS('الامتحانات'!$E$6:$E$405,A114&amp;""))</f>
        <v/>
      </c>
      <c r="E114" s="14">
        <f>IF(A114&amp;""="","",COUNTIFS('الامتحانات'!$E$6:$E$405,A114&amp;"",'الامتحانات'!$K$6:$K$405,"تعارض"))</f>
        <v/>
      </c>
      <c r="F114" s="14">
        <f>IF(A114&amp;""="","",COUNTIFS('الامتحانات'!$E$6:$E$405,A114&amp;"",'الامتحانات'!$M$6:$M$405,"تجاوز"))</f>
        <v/>
      </c>
    </row>
    <row r="115">
      <c r="A115" s="5" t="n"/>
      <c r="B115" s="5" t="n"/>
      <c r="C115" s="13" t="n"/>
      <c r="D115" s="14">
        <f>IF(A115&amp;""="","",COUNTIFS('الامتحانات'!$E$6:$E$405,A115&amp;""))</f>
        <v/>
      </c>
      <c r="E115" s="14">
        <f>IF(A115&amp;""="","",COUNTIFS('الامتحانات'!$E$6:$E$405,A115&amp;"",'الامتحانات'!$K$6:$K$405,"تعارض"))</f>
        <v/>
      </c>
      <c r="F115" s="14">
        <f>IF(A115&amp;""="","",COUNTIFS('الامتحانات'!$E$6:$E$405,A115&amp;"",'الامتحانات'!$M$6:$M$405,"تجاوز"))</f>
        <v/>
      </c>
    </row>
    <row r="116">
      <c r="A116" s="5" t="n"/>
      <c r="B116" s="5" t="n"/>
      <c r="C116" s="13" t="n"/>
      <c r="D116" s="14">
        <f>IF(A116&amp;""="","",COUNTIFS('الامتحانات'!$E$6:$E$405,A116&amp;""))</f>
        <v/>
      </c>
      <c r="E116" s="14">
        <f>IF(A116&amp;""="","",COUNTIFS('الامتحانات'!$E$6:$E$405,A116&amp;"",'الامتحانات'!$K$6:$K$405,"تعارض"))</f>
        <v/>
      </c>
      <c r="F116" s="14">
        <f>IF(A116&amp;""="","",COUNTIFS('الامتحانات'!$E$6:$E$405,A116&amp;"",'الامتحانات'!$M$6:$M$405,"تجاوز"))</f>
        <v/>
      </c>
    </row>
    <row r="117">
      <c r="A117" s="5" t="n"/>
      <c r="B117" s="5" t="n"/>
      <c r="C117" s="13" t="n"/>
      <c r="D117" s="14">
        <f>IF(A117&amp;""="","",COUNTIFS('الامتحانات'!$E$6:$E$405,A117&amp;""))</f>
        <v/>
      </c>
      <c r="E117" s="14">
        <f>IF(A117&amp;""="","",COUNTIFS('الامتحانات'!$E$6:$E$405,A117&amp;"",'الامتحانات'!$K$6:$K$405,"تعارض"))</f>
        <v/>
      </c>
      <c r="F117" s="14">
        <f>IF(A117&amp;""="","",COUNTIFS('الامتحانات'!$E$6:$E$405,A117&amp;"",'الامتحانات'!$M$6:$M$405,"تجاوز"))</f>
        <v/>
      </c>
    </row>
    <row r="118">
      <c r="A118" s="5" t="n"/>
      <c r="B118" s="5" t="n"/>
      <c r="C118" s="13" t="n"/>
      <c r="D118" s="14">
        <f>IF(A118&amp;""="","",COUNTIFS('الامتحانات'!$E$6:$E$405,A118&amp;""))</f>
        <v/>
      </c>
      <c r="E118" s="14">
        <f>IF(A118&amp;""="","",COUNTIFS('الامتحانات'!$E$6:$E$405,A118&amp;"",'الامتحانات'!$K$6:$K$405,"تعارض"))</f>
        <v/>
      </c>
      <c r="F118" s="14">
        <f>IF(A118&amp;""="","",COUNTIFS('الامتحانات'!$E$6:$E$405,A118&amp;"",'الامتحانات'!$M$6:$M$405,"تجاوز"))</f>
        <v/>
      </c>
    </row>
    <row r="119">
      <c r="A119" s="5" t="n"/>
      <c r="B119" s="5" t="n"/>
      <c r="C119" s="13" t="n"/>
      <c r="D119" s="14">
        <f>IF(A119&amp;""="","",COUNTIFS('الامتحانات'!$E$6:$E$405,A119&amp;""))</f>
        <v/>
      </c>
      <c r="E119" s="14">
        <f>IF(A119&amp;""="","",COUNTIFS('الامتحانات'!$E$6:$E$405,A119&amp;"",'الامتحانات'!$K$6:$K$405,"تعارض"))</f>
        <v/>
      </c>
      <c r="F119" s="14">
        <f>IF(A119&amp;""="","",COUNTIFS('الامتحانات'!$E$6:$E$405,A119&amp;"",'الامتحانات'!$M$6:$M$405,"تجاوز"))</f>
        <v/>
      </c>
    </row>
    <row r="120">
      <c r="A120" s="5" t="n"/>
      <c r="B120" s="5" t="n"/>
      <c r="C120" s="13" t="n"/>
      <c r="D120" s="14">
        <f>IF(A120&amp;""="","",COUNTIFS('الامتحانات'!$E$6:$E$405,A120&amp;""))</f>
        <v/>
      </c>
      <c r="E120" s="14">
        <f>IF(A120&amp;""="","",COUNTIFS('الامتحانات'!$E$6:$E$405,A120&amp;"",'الامتحانات'!$K$6:$K$405,"تعارض"))</f>
        <v/>
      </c>
      <c r="F120" s="14">
        <f>IF(A120&amp;""="","",COUNTIFS('الامتحانات'!$E$6:$E$405,A120&amp;"",'الامتحانات'!$M$6:$M$405,"تجاوز"))</f>
        <v/>
      </c>
    </row>
    <row r="121">
      <c r="A121" s="5" t="n"/>
      <c r="B121" s="5" t="n"/>
      <c r="C121" s="13" t="n"/>
      <c r="D121" s="14">
        <f>IF(A121&amp;""="","",COUNTIFS('الامتحانات'!$E$6:$E$405,A121&amp;""))</f>
        <v/>
      </c>
      <c r="E121" s="14">
        <f>IF(A121&amp;""="","",COUNTIFS('الامتحانات'!$E$6:$E$405,A121&amp;"",'الامتحانات'!$K$6:$K$405,"تعارض"))</f>
        <v/>
      </c>
      <c r="F121" s="14">
        <f>IF(A121&amp;""="","",COUNTIFS('الامتحانات'!$E$6:$E$405,A121&amp;"",'الامتحانات'!$M$6:$M$405,"تجاوز"))</f>
        <v/>
      </c>
    </row>
    <row r="122">
      <c r="A122" s="5" t="n"/>
      <c r="B122" s="5" t="n"/>
      <c r="C122" s="13" t="n"/>
      <c r="D122" s="14">
        <f>IF(A122&amp;""="","",COUNTIFS('الامتحانات'!$E$6:$E$405,A122&amp;""))</f>
        <v/>
      </c>
      <c r="E122" s="14">
        <f>IF(A122&amp;""="","",COUNTIFS('الامتحانات'!$E$6:$E$405,A122&amp;"",'الامتحانات'!$K$6:$K$405,"تعارض"))</f>
        <v/>
      </c>
      <c r="F122" s="14">
        <f>IF(A122&amp;""="","",COUNTIFS('الامتحانات'!$E$6:$E$405,A122&amp;"",'الامتحانات'!$M$6:$M$405,"تجاوز"))</f>
        <v/>
      </c>
    </row>
    <row r="123">
      <c r="A123" s="5" t="n"/>
      <c r="B123" s="5" t="n"/>
      <c r="C123" s="13" t="n"/>
      <c r="D123" s="14">
        <f>IF(A123&amp;""="","",COUNTIFS('الامتحانات'!$E$6:$E$405,A123&amp;""))</f>
        <v/>
      </c>
      <c r="E123" s="14">
        <f>IF(A123&amp;""="","",COUNTIFS('الامتحانات'!$E$6:$E$405,A123&amp;"",'الامتحانات'!$K$6:$K$405,"تعارض"))</f>
        <v/>
      </c>
      <c r="F123" s="14">
        <f>IF(A123&amp;""="","",COUNTIFS('الامتحانات'!$E$6:$E$405,A123&amp;"",'الامتحانات'!$M$6:$M$405,"تجاوز"))</f>
        <v/>
      </c>
    </row>
    <row r="124">
      <c r="A124" s="5" t="n"/>
      <c r="B124" s="5" t="n"/>
      <c r="C124" s="13" t="n"/>
      <c r="D124" s="14">
        <f>IF(A124&amp;""="","",COUNTIFS('الامتحانات'!$E$6:$E$405,A124&amp;""))</f>
        <v/>
      </c>
      <c r="E124" s="14">
        <f>IF(A124&amp;""="","",COUNTIFS('الامتحانات'!$E$6:$E$405,A124&amp;"",'الامتحانات'!$K$6:$K$405,"تعارض"))</f>
        <v/>
      </c>
      <c r="F124" s="14">
        <f>IF(A124&amp;""="","",COUNTIFS('الامتحانات'!$E$6:$E$405,A124&amp;"",'الامتحانات'!$M$6:$M$405,"تجاوز"))</f>
        <v/>
      </c>
    </row>
    <row r="125">
      <c r="A125" s="5" t="n"/>
      <c r="B125" s="5" t="n"/>
      <c r="C125" s="13" t="n"/>
      <c r="D125" s="14">
        <f>IF(A125&amp;""="","",COUNTIFS('الامتحانات'!$E$6:$E$405,A125&amp;""))</f>
        <v/>
      </c>
      <c r="E125" s="14">
        <f>IF(A125&amp;""="","",COUNTIFS('الامتحانات'!$E$6:$E$405,A125&amp;"",'الامتحانات'!$K$6:$K$405,"تعارض"))</f>
        <v/>
      </c>
      <c r="F125" s="14">
        <f>IF(A125&amp;""="","",COUNTIFS('الامتحانات'!$E$6:$E$405,A125&amp;"",'الامتحانات'!$M$6:$M$405,"تجاوز"))</f>
        <v/>
      </c>
    </row>
    <row r="126">
      <c r="A126" s="5" t="n"/>
      <c r="B126" s="5" t="n"/>
      <c r="C126" s="13" t="n"/>
      <c r="D126" s="14">
        <f>IF(A126&amp;""="","",COUNTIFS('الامتحانات'!$E$6:$E$405,A126&amp;""))</f>
        <v/>
      </c>
      <c r="E126" s="14">
        <f>IF(A126&amp;""="","",COUNTIFS('الامتحانات'!$E$6:$E$405,A126&amp;"",'الامتحانات'!$K$6:$K$405,"تعارض"))</f>
        <v/>
      </c>
      <c r="F126" s="14">
        <f>IF(A126&amp;""="","",COUNTIFS('الامتحانات'!$E$6:$E$405,A126&amp;"",'الامتحانات'!$M$6:$M$405,"تجاوز"))</f>
        <v/>
      </c>
    </row>
    <row r="127">
      <c r="A127" s="5" t="n"/>
      <c r="B127" s="5" t="n"/>
      <c r="C127" s="13" t="n"/>
      <c r="D127" s="14">
        <f>IF(A127&amp;""="","",COUNTIFS('الامتحانات'!$E$6:$E$405,A127&amp;""))</f>
        <v/>
      </c>
      <c r="E127" s="14">
        <f>IF(A127&amp;""="","",COUNTIFS('الامتحانات'!$E$6:$E$405,A127&amp;"",'الامتحانات'!$K$6:$K$405,"تعارض"))</f>
        <v/>
      </c>
      <c r="F127" s="14">
        <f>IF(A127&amp;""="","",COUNTIFS('الامتحانات'!$E$6:$E$405,A127&amp;"",'الامتحانات'!$M$6:$M$405,"تجاوز"))</f>
        <v/>
      </c>
    </row>
    <row r="128">
      <c r="A128" s="5" t="n"/>
      <c r="B128" s="5" t="n"/>
      <c r="C128" s="13" t="n"/>
      <c r="D128" s="14">
        <f>IF(A128&amp;""="","",COUNTIFS('الامتحانات'!$E$6:$E$405,A128&amp;""))</f>
        <v/>
      </c>
      <c r="E128" s="14">
        <f>IF(A128&amp;""="","",COUNTIFS('الامتحانات'!$E$6:$E$405,A128&amp;"",'الامتحانات'!$K$6:$K$405,"تعارض"))</f>
        <v/>
      </c>
      <c r="F128" s="14">
        <f>IF(A128&amp;""="","",COUNTIFS('الامتحانات'!$E$6:$E$405,A128&amp;"",'الامتحانات'!$M$6:$M$405,"تجاوز"))</f>
        <v/>
      </c>
    </row>
    <row r="129">
      <c r="A129" s="5" t="n"/>
      <c r="B129" s="5" t="n"/>
      <c r="C129" s="13" t="n"/>
      <c r="D129" s="14">
        <f>IF(A129&amp;""="","",COUNTIFS('الامتحانات'!$E$6:$E$405,A129&amp;""))</f>
        <v/>
      </c>
      <c r="E129" s="14">
        <f>IF(A129&amp;""="","",COUNTIFS('الامتحانات'!$E$6:$E$405,A129&amp;"",'الامتحانات'!$K$6:$K$405,"تعارض"))</f>
        <v/>
      </c>
      <c r="F129" s="14">
        <f>IF(A129&amp;""="","",COUNTIFS('الامتحانات'!$E$6:$E$405,A129&amp;"",'الامتحانات'!$M$6:$M$405,"تجاوز"))</f>
        <v/>
      </c>
    </row>
    <row r="130">
      <c r="A130" s="5" t="n"/>
      <c r="B130" s="5" t="n"/>
      <c r="C130" s="13" t="n"/>
      <c r="D130" s="14">
        <f>IF(A130&amp;""="","",COUNTIFS('الامتحانات'!$E$6:$E$405,A130&amp;""))</f>
        <v/>
      </c>
      <c r="E130" s="14">
        <f>IF(A130&amp;""="","",COUNTIFS('الامتحانات'!$E$6:$E$405,A130&amp;"",'الامتحانات'!$K$6:$K$405,"تعارض"))</f>
        <v/>
      </c>
      <c r="F130" s="14">
        <f>IF(A130&amp;""="","",COUNTIFS('الامتحانات'!$E$6:$E$405,A130&amp;"",'الامتحانات'!$M$6:$M$405,"تجاوز"))</f>
        <v/>
      </c>
    </row>
    <row r="131">
      <c r="A131" s="5" t="n"/>
      <c r="B131" s="5" t="n"/>
      <c r="C131" s="13" t="n"/>
      <c r="D131" s="14">
        <f>IF(A131&amp;""="","",COUNTIFS('الامتحانات'!$E$6:$E$405,A131&amp;""))</f>
        <v/>
      </c>
      <c r="E131" s="14">
        <f>IF(A131&amp;""="","",COUNTIFS('الامتحانات'!$E$6:$E$405,A131&amp;"",'الامتحانات'!$K$6:$K$405,"تعارض"))</f>
        <v/>
      </c>
      <c r="F131" s="14">
        <f>IF(A131&amp;""="","",COUNTIFS('الامتحانات'!$E$6:$E$405,A131&amp;"",'الامتحانات'!$M$6:$M$405,"تجاوز"))</f>
        <v/>
      </c>
    </row>
    <row r="132">
      <c r="A132" s="5" t="n"/>
      <c r="B132" s="5" t="n"/>
      <c r="C132" s="13" t="n"/>
      <c r="D132" s="14">
        <f>IF(A132&amp;""="","",COUNTIFS('الامتحانات'!$E$6:$E$405,A132&amp;""))</f>
        <v/>
      </c>
      <c r="E132" s="14">
        <f>IF(A132&amp;""="","",COUNTIFS('الامتحانات'!$E$6:$E$405,A132&amp;"",'الامتحانات'!$K$6:$K$405,"تعارض"))</f>
        <v/>
      </c>
      <c r="F132" s="14">
        <f>IF(A132&amp;""="","",COUNTIFS('الامتحانات'!$E$6:$E$405,A132&amp;"",'الامتحانات'!$M$6:$M$405,"تجاوز"))</f>
        <v/>
      </c>
    </row>
    <row r="133">
      <c r="A133" s="5" t="n"/>
      <c r="B133" s="5" t="n"/>
      <c r="C133" s="13" t="n"/>
      <c r="D133" s="14">
        <f>IF(A133&amp;""="","",COUNTIFS('الامتحانات'!$E$6:$E$405,A133&amp;""))</f>
        <v/>
      </c>
      <c r="E133" s="14">
        <f>IF(A133&amp;""="","",COUNTIFS('الامتحانات'!$E$6:$E$405,A133&amp;"",'الامتحانات'!$K$6:$K$405,"تعارض"))</f>
        <v/>
      </c>
      <c r="F133" s="14">
        <f>IF(A133&amp;""="","",COUNTIFS('الامتحانات'!$E$6:$E$405,A133&amp;"",'الامتحانات'!$M$6:$M$405,"تجاوز"))</f>
        <v/>
      </c>
    </row>
    <row r="134">
      <c r="A134" s="5" t="n"/>
      <c r="B134" s="5" t="n"/>
      <c r="C134" s="13" t="n"/>
      <c r="D134" s="14">
        <f>IF(A134&amp;""="","",COUNTIFS('الامتحانات'!$E$6:$E$405,A134&amp;""))</f>
        <v/>
      </c>
      <c r="E134" s="14">
        <f>IF(A134&amp;""="","",COUNTIFS('الامتحانات'!$E$6:$E$405,A134&amp;"",'الامتحانات'!$K$6:$K$405,"تعارض"))</f>
        <v/>
      </c>
      <c r="F134" s="14">
        <f>IF(A134&amp;""="","",COUNTIFS('الامتحانات'!$E$6:$E$405,A134&amp;"",'الامتحانات'!$M$6:$M$405,"تجاوز"))</f>
        <v/>
      </c>
    </row>
    <row r="135">
      <c r="A135" s="5" t="n"/>
      <c r="B135" s="5" t="n"/>
      <c r="C135" s="13" t="n"/>
      <c r="D135" s="14">
        <f>IF(A135&amp;""="","",COUNTIFS('الامتحانات'!$E$6:$E$405,A135&amp;""))</f>
        <v/>
      </c>
      <c r="E135" s="14">
        <f>IF(A135&amp;""="","",COUNTIFS('الامتحانات'!$E$6:$E$405,A135&amp;"",'الامتحانات'!$K$6:$K$405,"تعارض"))</f>
        <v/>
      </c>
      <c r="F135" s="14">
        <f>IF(A135&amp;""="","",COUNTIFS('الامتحانات'!$E$6:$E$405,A135&amp;"",'الامتحانات'!$M$6:$M$405,"تجاوز"))</f>
        <v/>
      </c>
    </row>
    <row r="136">
      <c r="A136" s="5" t="n"/>
      <c r="B136" s="5" t="n"/>
      <c r="C136" s="13" t="n"/>
      <c r="D136" s="14">
        <f>IF(A136&amp;""="","",COUNTIFS('الامتحانات'!$E$6:$E$405,A136&amp;""))</f>
        <v/>
      </c>
      <c r="E136" s="14">
        <f>IF(A136&amp;""="","",COUNTIFS('الامتحانات'!$E$6:$E$405,A136&amp;"",'الامتحانات'!$K$6:$K$405,"تعارض"))</f>
        <v/>
      </c>
      <c r="F136" s="14">
        <f>IF(A136&amp;""="","",COUNTIFS('الامتحانات'!$E$6:$E$405,A136&amp;"",'الامتحانات'!$M$6:$M$405,"تجاوز"))</f>
        <v/>
      </c>
    </row>
    <row r="137">
      <c r="A137" s="5" t="n"/>
      <c r="B137" s="5" t="n"/>
      <c r="C137" s="13" t="n"/>
      <c r="D137" s="14">
        <f>IF(A137&amp;""="","",COUNTIFS('الامتحانات'!$E$6:$E$405,A137&amp;""))</f>
        <v/>
      </c>
      <c r="E137" s="14">
        <f>IF(A137&amp;""="","",COUNTIFS('الامتحانات'!$E$6:$E$405,A137&amp;"",'الامتحانات'!$K$6:$K$405,"تعارض"))</f>
        <v/>
      </c>
      <c r="F137" s="14">
        <f>IF(A137&amp;""="","",COUNTIFS('الامتحانات'!$E$6:$E$405,A137&amp;"",'الامتحانات'!$M$6:$M$405,"تجاوز"))</f>
        <v/>
      </c>
    </row>
    <row r="138">
      <c r="A138" s="5" t="n"/>
      <c r="B138" s="5" t="n"/>
      <c r="C138" s="13" t="n"/>
      <c r="D138" s="14">
        <f>IF(A138&amp;""="","",COUNTIFS('الامتحانات'!$E$6:$E$405,A138&amp;""))</f>
        <v/>
      </c>
      <c r="E138" s="14">
        <f>IF(A138&amp;""="","",COUNTIFS('الامتحانات'!$E$6:$E$405,A138&amp;"",'الامتحانات'!$K$6:$K$405,"تعارض"))</f>
        <v/>
      </c>
      <c r="F138" s="14">
        <f>IF(A138&amp;""="","",COUNTIFS('الامتحانات'!$E$6:$E$405,A138&amp;"",'الامتحانات'!$M$6:$M$405,"تجاوز"))</f>
        <v/>
      </c>
    </row>
    <row r="139">
      <c r="A139" s="5" t="n"/>
      <c r="B139" s="5" t="n"/>
      <c r="C139" s="13" t="n"/>
      <c r="D139" s="14">
        <f>IF(A139&amp;""="","",COUNTIFS('الامتحانات'!$E$6:$E$405,A139&amp;""))</f>
        <v/>
      </c>
      <c r="E139" s="14">
        <f>IF(A139&amp;""="","",COUNTIFS('الامتحانات'!$E$6:$E$405,A139&amp;"",'الامتحانات'!$K$6:$K$405,"تعارض"))</f>
        <v/>
      </c>
      <c r="F139" s="14">
        <f>IF(A139&amp;""="","",COUNTIFS('الامتحانات'!$E$6:$E$405,A139&amp;"",'الامتحانات'!$M$6:$M$405,"تجاوز"))</f>
        <v/>
      </c>
    </row>
    <row r="140">
      <c r="A140" s="5" t="n"/>
      <c r="B140" s="5" t="n"/>
      <c r="C140" s="13" t="n"/>
      <c r="D140" s="14">
        <f>IF(A140&amp;""="","",COUNTIFS('الامتحانات'!$E$6:$E$405,A140&amp;""))</f>
        <v/>
      </c>
      <c r="E140" s="14">
        <f>IF(A140&amp;""="","",COUNTIFS('الامتحانات'!$E$6:$E$405,A140&amp;"",'الامتحانات'!$K$6:$K$405,"تعارض"))</f>
        <v/>
      </c>
      <c r="F140" s="14">
        <f>IF(A140&amp;""="","",COUNTIFS('الامتحانات'!$E$6:$E$405,A140&amp;"",'الامتحانات'!$M$6:$M$405,"تجاوز"))</f>
        <v/>
      </c>
    </row>
    <row r="141">
      <c r="A141" s="5" t="n"/>
      <c r="B141" s="5" t="n"/>
      <c r="C141" s="13" t="n"/>
      <c r="D141" s="14">
        <f>IF(A141&amp;""="","",COUNTIFS('الامتحانات'!$E$6:$E$405,A141&amp;""))</f>
        <v/>
      </c>
      <c r="E141" s="14">
        <f>IF(A141&amp;""="","",COUNTIFS('الامتحانات'!$E$6:$E$405,A141&amp;"",'الامتحانات'!$K$6:$K$405,"تعارض"))</f>
        <v/>
      </c>
      <c r="F141" s="14">
        <f>IF(A141&amp;""="","",COUNTIFS('الامتحانات'!$E$6:$E$405,A141&amp;"",'الامتحانات'!$M$6:$M$405,"تجاوز"))</f>
        <v/>
      </c>
    </row>
    <row r="142">
      <c r="A142" s="5" t="n"/>
      <c r="B142" s="5" t="n"/>
      <c r="C142" s="13" t="n"/>
      <c r="D142" s="14">
        <f>IF(A142&amp;""="","",COUNTIFS('الامتحانات'!$E$6:$E$405,A142&amp;""))</f>
        <v/>
      </c>
      <c r="E142" s="14">
        <f>IF(A142&amp;""="","",COUNTIFS('الامتحانات'!$E$6:$E$405,A142&amp;"",'الامتحانات'!$K$6:$K$405,"تعارض"))</f>
        <v/>
      </c>
      <c r="F142" s="14">
        <f>IF(A142&amp;""="","",COUNTIFS('الامتحانات'!$E$6:$E$405,A142&amp;"",'الامتحانات'!$M$6:$M$405,"تجاوز"))</f>
        <v/>
      </c>
    </row>
    <row r="143">
      <c r="A143" s="5" t="n"/>
      <c r="B143" s="5" t="n"/>
      <c r="C143" s="13" t="n"/>
      <c r="D143" s="14">
        <f>IF(A143&amp;""="","",COUNTIFS('الامتحانات'!$E$6:$E$405,A143&amp;""))</f>
        <v/>
      </c>
      <c r="E143" s="14">
        <f>IF(A143&amp;""="","",COUNTIFS('الامتحانات'!$E$6:$E$405,A143&amp;"",'الامتحانات'!$K$6:$K$405,"تعارض"))</f>
        <v/>
      </c>
      <c r="F143" s="14">
        <f>IF(A143&amp;""="","",COUNTIFS('الامتحانات'!$E$6:$E$405,A143&amp;"",'الامتحانات'!$M$6:$M$405,"تجاوز"))</f>
        <v/>
      </c>
    </row>
    <row r="144">
      <c r="A144" s="5" t="n"/>
      <c r="B144" s="5" t="n"/>
      <c r="C144" s="13" t="n"/>
      <c r="D144" s="14">
        <f>IF(A144&amp;""="","",COUNTIFS('الامتحانات'!$E$6:$E$405,A144&amp;""))</f>
        <v/>
      </c>
      <c r="E144" s="14">
        <f>IF(A144&amp;""="","",COUNTIFS('الامتحانات'!$E$6:$E$405,A144&amp;"",'الامتحانات'!$K$6:$K$405,"تعارض"))</f>
        <v/>
      </c>
      <c r="F144" s="14">
        <f>IF(A144&amp;""="","",COUNTIFS('الامتحانات'!$E$6:$E$405,A144&amp;"",'الامتحانات'!$M$6:$M$405,"تجاوز"))</f>
        <v/>
      </c>
    </row>
    <row r="145">
      <c r="A145" s="5" t="n"/>
      <c r="B145" s="5" t="n"/>
      <c r="C145" s="13" t="n"/>
      <c r="D145" s="14">
        <f>IF(A145&amp;""="","",COUNTIFS('الامتحانات'!$E$6:$E$405,A145&amp;""))</f>
        <v/>
      </c>
      <c r="E145" s="14">
        <f>IF(A145&amp;""="","",COUNTIFS('الامتحانات'!$E$6:$E$405,A145&amp;"",'الامتحانات'!$K$6:$K$405,"تعارض"))</f>
        <v/>
      </c>
      <c r="F145" s="14">
        <f>IF(A145&amp;""="","",COUNTIFS('الامتحانات'!$E$6:$E$405,A145&amp;"",'الامتحانات'!$M$6:$M$405,"تجاوز"))</f>
        <v/>
      </c>
    </row>
    <row r="146">
      <c r="A146" s="5" t="n"/>
      <c r="B146" s="5" t="n"/>
      <c r="C146" s="13" t="n"/>
      <c r="D146" s="14">
        <f>IF(A146&amp;""="","",COUNTIFS('الامتحانات'!$E$6:$E$405,A146&amp;""))</f>
        <v/>
      </c>
      <c r="E146" s="14">
        <f>IF(A146&amp;""="","",COUNTIFS('الامتحانات'!$E$6:$E$405,A146&amp;"",'الامتحانات'!$K$6:$K$405,"تعارض"))</f>
        <v/>
      </c>
      <c r="F146" s="14">
        <f>IF(A146&amp;""="","",COUNTIFS('الامتحانات'!$E$6:$E$405,A146&amp;"",'الامتحانات'!$M$6:$M$405,"تجاوز"))</f>
        <v/>
      </c>
    </row>
    <row r="147">
      <c r="A147" s="5" t="n"/>
      <c r="B147" s="5" t="n"/>
      <c r="C147" s="13" t="n"/>
      <c r="D147" s="14">
        <f>IF(A147&amp;""="","",COUNTIFS('الامتحانات'!$E$6:$E$405,A147&amp;""))</f>
        <v/>
      </c>
      <c r="E147" s="14">
        <f>IF(A147&amp;""="","",COUNTIFS('الامتحانات'!$E$6:$E$405,A147&amp;"",'الامتحانات'!$K$6:$K$405,"تعارض"))</f>
        <v/>
      </c>
      <c r="F147" s="14">
        <f>IF(A147&amp;""="","",COUNTIFS('الامتحانات'!$E$6:$E$405,A147&amp;"",'الامتحانات'!$M$6:$M$405,"تجاوز"))</f>
        <v/>
      </c>
    </row>
    <row r="148">
      <c r="A148" s="5" t="n"/>
      <c r="B148" s="5" t="n"/>
      <c r="C148" s="13" t="n"/>
      <c r="D148" s="14">
        <f>IF(A148&amp;""="","",COUNTIFS('الامتحانات'!$E$6:$E$405,A148&amp;""))</f>
        <v/>
      </c>
      <c r="E148" s="14">
        <f>IF(A148&amp;""="","",COUNTIFS('الامتحانات'!$E$6:$E$405,A148&amp;"",'الامتحانات'!$K$6:$K$405,"تعارض"))</f>
        <v/>
      </c>
      <c r="F148" s="14">
        <f>IF(A148&amp;""="","",COUNTIFS('الامتحانات'!$E$6:$E$405,A148&amp;"",'الامتحانات'!$M$6:$M$405,"تجاوز"))</f>
        <v/>
      </c>
    </row>
    <row r="149">
      <c r="A149" s="5" t="n"/>
      <c r="B149" s="5" t="n"/>
      <c r="C149" s="13" t="n"/>
      <c r="D149" s="14">
        <f>IF(A149&amp;""="","",COUNTIFS('الامتحانات'!$E$6:$E$405,A149&amp;""))</f>
        <v/>
      </c>
      <c r="E149" s="14">
        <f>IF(A149&amp;""="","",COUNTIFS('الامتحانات'!$E$6:$E$405,A149&amp;"",'الامتحانات'!$K$6:$K$405,"تعارض"))</f>
        <v/>
      </c>
      <c r="F149" s="14">
        <f>IF(A149&amp;""="","",COUNTIFS('الامتحانات'!$E$6:$E$405,A149&amp;"",'الامتحانات'!$M$6:$M$405,"تجاوز"))</f>
        <v/>
      </c>
    </row>
    <row r="150">
      <c r="A150" s="5" t="n"/>
      <c r="B150" s="5" t="n"/>
      <c r="C150" s="13" t="n"/>
      <c r="D150" s="14">
        <f>IF(A150&amp;""="","",COUNTIFS('الامتحانات'!$E$6:$E$405,A150&amp;""))</f>
        <v/>
      </c>
      <c r="E150" s="14">
        <f>IF(A150&amp;""="","",COUNTIFS('الامتحانات'!$E$6:$E$405,A150&amp;"",'الامتحانات'!$K$6:$K$405,"تعارض"))</f>
        <v/>
      </c>
      <c r="F150" s="14">
        <f>IF(A150&amp;""="","",COUNTIFS('الامتحانات'!$E$6:$E$405,A150&amp;"",'الامتحانات'!$M$6:$M$405,"تجاوز"))</f>
        <v/>
      </c>
    </row>
    <row r="151">
      <c r="A151" s="5" t="n"/>
      <c r="B151" s="5" t="n"/>
      <c r="C151" s="13" t="n"/>
      <c r="D151" s="14">
        <f>IF(A151&amp;""="","",COUNTIFS('الامتحانات'!$E$6:$E$405,A151&amp;""))</f>
        <v/>
      </c>
      <c r="E151" s="14">
        <f>IF(A151&amp;""="","",COUNTIFS('الامتحانات'!$E$6:$E$405,A151&amp;"",'الامتحانات'!$K$6:$K$405,"تعارض"))</f>
        <v/>
      </c>
      <c r="F151" s="14">
        <f>IF(A151&amp;""="","",COUNTIFS('الامتحانات'!$E$6:$E$405,A151&amp;"",'الامتحانات'!$M$6:$M$405,"تجاوز"))</f>
        <v/>
      </c>
    </row>
    <row r="152">
      <c r="A152" s="5" t="n"/>
      <c r="B152" s="5" t="n"/>
      <c r="C152" s="13" t="n"/>
      <c r="D152" s="14">
        <f>IF(A152&amp;""="","",COUNTIFS('الامتحانات'!$E$6:$E$405,A152&amp;""))</f>
        <v/>
      </c>
      <c r="E152" s="14">
        <f>IF(A152&amp;""="","",COUNTIFS('الامتحانات'!$E$6:$E$405,A152&amp;"",'الامتحانات'!$K$6:$K$405,"تعارض"))</f>
        <v/>
      </c>
      <c r="F152" s="14">
        <f>IF(A152&amp;""="","",COUNTIFS('الامتحانات'!$E$6:$E$405,A152&amp;"",'الامتحانات'!$M$6:$M$405,"تجاوز"))</f>
        <v/>
      </c>
    </row>
    <row r="153">
      <c r="A153" s="5" t="n"/>
      <c r="B153" s="5" t="n"/>
      <c r="C153" s="13" t="n"/>
      <c r="D153" s="14">
        <f>IF(A153&amp;""="","",COUNTIFS('الامتحانات'!$E$6:$E$405,A153&amp;""))</f>
        <v/>
      </c>
      <c r="E153" s="14">
        <f>IF(A153&amp;""="","",COUNTIFS('الامتحانات'!$E$6:$E$405,A153&amp;"",'الامتحانات'!$K$6:$K$405,"تعارض"))</f>
        <v/>
      </c>
      <c r="F153" s="14">
        <f>IF(A153&amp;""="","",COUNTIFS('الامتحانات'!$E$6:$E$405,A153&amp;"",'الامتحانات'!$M$6:$M$405,"تجاوز"))</f>
        <v/>
      </c>
    </row>
    <row r="154">
      <c r="A154" s="5" t="n"/>
      <c r="B154" s="5" t="n"/>
      <c r="C154" s="13" t="n"/>
      <c r="D154" s="14">
        <f>IF(A154&amp;""="","",COUNTIFS('الامتحانات'!$E$6:$E$405,A154&amp;""))</f>
        <v/>
      </c>
      <c r="E154" s="14">
        <f>IF(A154&amp;""="","",COUNTIFS('الامتحانات'!$E$6:$E$405,A154&amp;"",'الامتحانات'!$K$6:$K$405,"تعارض"))</f>
        <v/>
      </c>
      <c r="F154" s="14">
        <f>IF(A154&amp;""="","",COUNTIFS('الامتحانات'!$E$6:$E$405,A154&amp;"",'الامتحانات'!$M$6:$M$405,"تجاوز"))</f>
        <v/>
      </c>
    </row>
    <row r="155">
      <c r="A155" s="5" t="n"/>
      <c r="B155" s="5" t="n"/>
      <c r="C155" s="13" t="n"/>
      <c r="D155" s="14">
        <f>IF(A155&amp;""="","",COUNTIFS('الامتحانات'!$E$6:$E$405,A155&amp;""))</f>
        <v/>
      </c>
      <c r="E155" s="14">
        <f>IF(A155&amp;""="","",COUNTIFS('الامتحانات'!$E$6:$E$405,A155&amp;"",'الامتحانات'!$K$6:$K$405,"تعارض"))</f>
        <v/>
      </c>
      <c r="F155" s="14">
        <f>IF(A155&amp;""="","",COUNTIFS('الامتحانات'!$E$6:$E$405,A155&amp;"",'الامتحانات'!$M$6:$M$405,"تجاوز"))</f>
        <v/>
      </c>
    </row>
    <row r="156">
      <c r="A156" s="5" t="n"/>
      <c r="B156" s="5" t="n"/>
      <c r="C156" s="13" t="n"/>
      <c r="D156" s="14">
        <f>IF(A156&amp;""="","",COUNTIFS('الامتحانات'!$E$6:$E$405,A156&amp;""))</f>
        <v/>
      </c>
      <c r="E156" s="14">
        <f>IF(A156&amp;""="","",COUNTIFS('الامتحانات'!$E$6:$E$405,A156&amp;"",'الامتحانات'!$K$6:$K$405,"تعارض"))</f>
        <v/>
      </c>
      <c r="F156" s="14">
        <f>IF(A156&amp;""="","",COUNTIFS('الامتحانات'!$E$6:$E$405,A156&amp;"",'الامتحانات'!$M$6:$M$405,"تجاوز"))</f>
        <v/>
      </c>
    </row>
    <row r="157">
      <c r="A157" s="5" t="n"/>
      <c r="B157" s="5" t="n"/>
      <c r="C157" s="13" t="n"/>
      <c r="D157" s="14">
        <f>IF(A157&amp;""="","",COUNTIFS('الامتحانات'!$E$6:$E$405,A157&amp;""))</f>
        <v/>
      </c>
      <c r="E157" s="14">
        <f>IF(A157&amp;""="","",COUNTIFS('الامتحانات'!$E$6:$E$405,A157&amp;"",'الامتحانات'!$K$6:$K$405,"تعارض"))</f>
        <v/>
      </c>
      <c r="F157" s="14">
        <f>IF(A157&amp;""="","",COUNTIFS('الامتحانات'!$E$6:$E$405,A157&amp;"",'الامتحانات'!$M$6:$M$405,"تجاوز"))</f>
        <v/>
      </c>
    </row>
    <row r="158">
      <c r="A158" s="5" t="n"/>
      <c r="B158" s="5" t="n"/>
      <c r="C158" s="13" t="n"/>
      <c r="D158" s="14">
        <f>IF(A158&amp;""="","",COUNTIFS('الامتحانات'!$E$6:$E$405,A158&amp;""))</f>
        <v/>
      </c>
      <c r="E158" s="14">
        <f>IF(A158&amp;""="","",COUNTIFS('الامتحانات'!$E$6:$E$405,A158&amp;"",'الامتحانات'!$K$6:$K$405,"تعارض"))</f>
        <v/>
      </c>
      <c r="F158" s="14">
        <f>IF(A158&amp;""="","",COUNTIFS('الامتحانات'!$E$6:$E$405,A158&amp;"",'الامتحانات'!$M$6:$M$405,"تجاوز"))</f>
        <v/>
      </c>
    </row>
    <row r="159">
      <c r="A159" s="5" t="n"/>
      <c r="B159" s="5" t="n"/>
      <c r="C159" s="13" t="n"/>
      <c r="D159" s="14">
        <f>IF(A159&amp;""="","",COUNTIFS('الامتحانات'!$E$6:$E$405,A159&amp;""))</f>
        <v/>
      </c>
      <c r="E159" s="14">
        <f>IF(A159&amp;""="","",COUNTIFS('الامتحانات'!$E$6:$E$405,A159&amp;"",'الامتحانات'!$K$6:$K$405,"تعارض"))</f>
        <v/>
      </c>
      <c r="F159" s="14">
        <f>IF(A159&amp;""="","",COUNTIFS('الامتحانات'!$E$6:$E$405,A159&amp;"",'الامتحانات'!$M$6:$M$405,"تجاوز"))</f>
        <v/>
      </c>
    </row>
    <row r="160">
      <c r="A160" s="5" t="n"/>
      <c r="B160" s="5" t="n"/>
      <c r="C160" s="13" t="n"/>
      <c r="D160" s="14">
        <f>IF(A160&amp;""="","",COUNTIFS('الامتحانات'!$E$6:$E$405,A160&amp;""))</f>
        <v/>
      </c>
      <c r="E160" s="14">
        <f>IF(A160&amp;""="","",COUNTIFS('الامتحانات'!$E$6:$E$405,A160&amp;"",'الامتحانات'!$K$6:$K$405,"تعارض"))</f>
        <v/>
      </c>
      <c r="F160" s="14">
        <f>IF(A160&amp;""="","",COUNTIFS('الامتحانات'!$E$6:$E$405,A160&amp;"",'الامتحانات'!$M$6:$M$405,"تجاوز"))</f>
        <v/>
      </c>
    </row>
    <row r="161">
      <c r="A161" s="5" t="n"/>
      <c r="B161" s="5" t="n"/>
      <c r="C161" s="13" t="n"/>
      <c r="D161" s="14">
        <f>IF(A161&amp;""="","",COUNTIFS('الامتحانات'!$E$6:$E$405,A161&amp;""))</f>
        <v/>
      </c>
      <c r="E161" s="14">
        <f>IF(A161&amp;""="","",COUNTIFS('الامتحانات'!$E$6:$E$405,A161&amp;"",'الامتحانات'!$K$6:$K$405,"تعارض"))</f>
        <v/>
      </c>
      <c r="F161" s="14">
        <f>IF(A161&amp;""="","",COUNTIFS('الامتحانات'!$E$6:$E$405,A161&amp;"",'الامتحانات'!$M$6:$M$405,"تجاوز"))</f>
        <v/>
      </c>
    </row>
    <row r="162">
      <c r="A162" s="5" t="n"/>
      <c r="B162" s="5" t="n"/>
      <c r="C162" s="13" t="n"/>
      <c r="D162" s="14">
        <f>IF(A162&amp;""="","",COUNTIFS('الامتحانات'!$E$6:$E$405,A162&amp;""))</f>
        <v/>
      </c>
      <c r="E162" s="14">
        <f>IF(A162&amp;""="","",COUNTIFS('الامتحانات'!$E$6:$E$405,A162&amp;"",'الامتحانات'!$K$6:$K$405,"تعارض"))</f>
        <v/>
      </c>
      <c r="F162" s="14">
        <f>IF(A162&amp;""="","",COUNTIFS('الامتحانات'!$E$6:$E$405,A162&amp;"",'الامتحانات'!$M$6:$M$405,"تجاوز"))</f>
        <v/>
      </c>
    </row>
    <row r="163">
      <c r="A163" s="5" t="n"/>
      <c r="B163" s="5" t="n"/>
      <c r="C163" s="13" t="n"/>
      <c r="D163" s="14">
        <f>IF(A163&amp;""="","",COUNTIFS('الامتحانات'!$E$6:$E$405,A163&amp;""))</f>
        <v/>
      </c>
      <c r="E163" s="14">
        <f>IF(A163&amp;""="","",COUNTIFS('الامتحانات'!$E$6:$E$405,A163&amp;"",'الامتحانات'!$K$6:$K$405,"تعارض"))</f>
        <v/>
      </c>
      <c r="F163" s="14">
        <f>IF(A163&amp;""="","",COUNTIFS('الامتحانات'!$E$6:$E$405,A163&amp;"",'الامتحانات'!$M$6:$M$405,"تجاوز"))</f>
        <v/>
      </c>
    </row>
    <row r="164">
      <c r="A164" s="5" t="n"/>
      <c r="B164" s="5" t="n"/>
      <c r="C164" s="13" t="n"/>
      <c r="D164" s="14">
        <f>IF(A164&amp;""="","",COUNTIFS('الامتحانات'!$E$6:$E$405,A164&amp;""))</f>
        <v/>
      </c>
      <c r="E164" s="14">
        <f>IF(A164&amp;""="","",COUNTIFS('الامتحانات'!$E$6:$E$405,A164&amp;"",'الامتحانات'!$K$6:$K$405,"تعارض"))</f>
        <v/>
      </c>
      <c r="F164" s="14">
        <f>IF(A164&amp;""="","",COUNTIFS('الامتحانات'!$E$6:$E$405,A164&amp;"",'الامتحانات'!$M$6:$M$405,"تجاوز"))</f>
        <v/>
      </c>
    </row>
    <row r="165">
      <c r="A165" s="5" t="n"/>
      <c r="B165" s="5" t="n"/>
      <c r="C165" s="13" t="n"/>
      <c r="D165" s="14">
        <f>IF(A165&amp;""="","",COUNTIFS('الامتحانات'!$E$6:$E$405,A165&amp;""))</f>
        <v/>
      </c>
      <c r="E165" s="14">
        <f>IF(A165&amp;""="","",COUNTIFS('الامتحانات'!$E$6:$E$405,A165&amp;"",'الامتحانات'!$K$6:$K$405,"تعارض"))</f>
        <v/>
      </c>
      <c r="F165" s="14">
        <f>IF(A165&amp;""="","",COUNTIFS('الامتحانات'!$E$6:$E$405,A165&amp;"",'الامتحانات'!$M$6:$M$405,"تجاوز"))</f>
        <v/>
      </c>
    </row>
    <row r="166">
      <c r="A166" s="5" t="n"/>
      <c r="B166" s="5" t="n"/>
      <c r="C166" s="13" t="n"/>
      <c r="D166" s="14">
        <f>IF(A166&amp;""="","",COUNTIFS('الامتحانات'!$E$6:$E$405,A166&amp;""))</f>
        <v/>
      </c>
      <c r="E166" s="14">
        <f>IF(A166&amp;""="","",COUNTIFS('الامتحانات'!$E$6:$E$405,A166&amp;"",'الامتحانات'!$K$6:$K$405,"تعارض"))</f>
        <v/>
      </c>
      <c r="F166" s="14">
        <f>IF(A166&amp;""="","",COUNTIFS('الامتحانات'!$E$6:$E$405,A166&amp;"",'الامتحانات'!$M$6:$M$405,"تجاوز"))</f>
        <v/>
      </c>
    </row>
    <row r="167">
      <c r="A167" s="5" t="n"/>
      <c r="B167" s="5" t="n"/>
      <c r="C167" s="13" t="n"/>
      <c r="D167" s="14">
        <f>IF(A167&amp;""="","",COUNTIFS('الامتحانات'!$E$6:$E$405,A167&amp;""))</f>
        <v/>
      </c>
      <c r="E167" s="14">
        <f>IF(A167&amp;""="","",COUNTIFS('الامتحانات'!$E$6:$E$405,A167&amp;"",'الامتحانات'!$K$6:$K$405,"تعارض"))</f>
        <v/>
      </c>
      <c r="F167" s="14">
        <f>IF(A167&amp;""="","",COUNTIFS('الامتحانات'!$E$6:$E$405,A167&amp;"",'الامتحانات'!$M$6:$M$405,"تجاوز"))</f>
        <v/>
      </c>
    </row>
    <row r="168">
      <c r="A168" s="5" t="n"/>
      <c r="B168" s="5" t="n"/>
      <c r="C168" s="13" t="n"/>
      <c r="D168" s="14">
        <f>IF(A168&amp;""="","",COUNTIFS('الامتحانات'!$E$6:$E$405,A168&amp;""))</f>
        <v/>
      </c>
      <c r="E168" s="14">
        <f>IF(A168&amp;""="","",COUNTIFS('الامتحانات'!$E$6:$E$405,A168&amp;"",'الامتحانات'!$K$6:$K$405,"تعارض"))</f>
        <v/>
      </c>
      <c r="F168" s="14">
        <f>IF(A168&amp;""="","",COUNTIFS('الامتحانات'!$E$6:$E$405,A168&amp;"",'الامتحانات'!$M$6:$M$405,"تجاوز"))</f>
        <v/>
      </c>
    </row>
    <row r="169">
      <c r="A169" s="5" t="n"/>
      <c r="B169" s="5" t="n"/>
      <c r="C169" s="13" t="n"/>
      <c r="D169" s="14">
        <f>IF(A169&amp;""="","",COUNTIFS('الامتحانات'!$E$6:$E$405,A169&amp;""))</f>
        <v/>
      </c>
      <c r="E169" s="14">
        <f>IF(A169&amp;""="","",COUNTIFS('الامتحانات'!$E$6:$E$405,A169&amp;"",'الامتحانات'!$K$6:$K$405,"تعارض"))</f>
        <v/>
      </c>
      <c r="F169" s="14">
        <f>IF(A169&amp;""="","",COUNTIFS('الامتحانات'!$E$6:$E$405,A169&amp;"",'الامتحانات'!$M$6:$M$405,"تجاوز"))</f>
        <v/>
      </c>
    </row>
    <row r="170">
      <c r="A170" s="5" t="n"/>
      <c r="B170" s="5" t="n"/>
      <c r="C170" s="13" t="n"/>
      <c r="D170" s="14">
        <f>IF(A170&amp;""="","",COUNTIFS('الامتحانات'!$E$6:$E$405,A170&amp;""))</f>
        <v/>
      </c>
      <c r="E170" s="14">
        <f>IF(A170&amp;""="","",COUNTIFS('الامتحانات'!$E$6:$E$405,A170&amp;"",'الامتحانات'!$K$6:$K$405,"تعارض"))</f>
        <v/>
      </c>
      <c r="F170" s="14">
        <f>IF(A170&amp;""="","",COUNTIFS('الامتحانات'!$E$6:$E$405,A170&amp;"",'الامتحانات'!$M$6:$M$405,"تجاوز"))</f>
        <v/>
      </c>
    </row>
    <row r="171">
      <c r="A171" s="5" t="n"/>
      <c r="B171" s="5" t="n"/>
      <c r="C171" s="13" t="n"/>
      <c r="D171" s="14">
        <f>IF(A171&amp;""="","",COUNTIFS('الامتحانات'!$E$6:$E$405,A171&amp;""))</f>
        <v/>
      </c>
      <c r="E171" s="14">
        <f>IF(A171&amp;""="","",COUNTIFS('الامتحانات'!$E$6:$E$405,A171&amp;"",'الامتحانات'!$K$6:$K$405,"تعارض"))</f>
        <v/>
      </c>
      <c r="F171" s="14">
        <f>IF(A171&amp;""="","",COUNTIFS('الامتحانات'!$E$6:$E$405,A171&amp;"",'الامتحانات'!$M$6:$M$405,"تجاوز"))</f>
        <v/>
      </c>
    </row>
    <row r="172">
      <c r="A172" s="5" t="n"/>
      <c r="B172" s="5" t="n"/>
      <c r="C172" s="13" t="n"/>
      <c r="D172" s="14">
        <f>IF(A172&amp;""="","",COUNTIFS('الامتحانات'!$E$6:$E$405,A172&amp;""))</f>
        <v/>
      </c>
      <c r="E172" s="14">
        <f>IF(A172&amp;""="","",COUNTIFS('الامتحانات'!$E$6:$E$405,A172&amp;"",'الامتحانات'!$K$6:$K$405,"تعارض"))</f>
        <v/>
      </c>
      <c r="F172" s="14">
        <f>IF(A172&amp;""="","",COUNTIFS('الامتحانات'!$E$6:$E$405,A172&amp;"",'الامتحانات'!$M$6:$M$405,"تجاوز"))</f>
        <v/>
      </c>
    </row>
    <row r="173">
      <c r="A173" s="5" t="n"/>
      <c r="B173" s="5" t="n"/>
      <c r="C173" s="13" t="n"/>
      <c r="D173" s="14">
        <f>IF(A173&amp;""="","",COUNTIFS('الامتحانات'!$E$6:$E$405,A173&amp;""))</f>
        <v/>
      </c>
      <c r="E173" s="14">
        <f>IF(A173&amp;""="","",COUNTIFS('الامتحانات'!$E$6:$E$405,A173&amp;"",'الامتحانات'!$K$6:$K$405,"تعارض"))</f>
        <v/>
      </c>
      <c r="F173" s="14">
        <f>IF(A173&amp;""="","",COUNTIFS('الامتحانات'!$E$6:$E$405,A173&amp;"",'الامتحانات'!$M$6:$M$405,"تجاوز"))</f>
        <v/>
      </c>
    </row>
    <row r="174">
      <c r="A174" s="5" t="n"/>
      <c r="B174" s="5" t="n"/>
      <c r="C174" s="13" t="n"/>
      <c r="D174" s="14">
        <f>IF(A174&amp;""="","",COUNTIFS('الامتحانات'!$E$6:$E$405,A174&amp;""))</f>
        <v/>
      </c>
      <c r="E174" s="14">
        <f>IF(A174&amp;""="","",COUNTIFS('الامتحانات'!$E$6:$E$405,A174&amp;"",'الامتحانات'!$K$6:$K$405,"تعارض"))</f>
        <v/>
      </c>
      <c r="F174" s="14">
        <f>IF(A174&amp;""="","",COUNTIFS('الامتحانات'!$E$6:$E$405,A174&amp;"",'الامتحانات'!$M$6:$M$405,"تجاوز"))</f>
        <v/>
      </c>
    </row>
    <row r="175">
      <c r="A175" s="5" t="n"/>
      <c r="B175" s="5" t="n"/>
      <c r="C175" s="13" t="n"/>
      <c r="D175" s="14">
        <f>IF(A175&amp;""="","",COUNTIFS('الامتحانات'!$E$6:$E$405,A175&amp;""))</f>
        <v/>
      </c>
      <c r="E175" s="14">
        <f>IF(A175&amp;""="","",COUNTIFS('الامتحانات'!$E$6:$E$405,A175&amp;"",'الامتحانات'!$K$6:$K$405,"تعارض"))</f>
        <v/>
      </c>
      <c r="F175" s="14">
        <f>IF(A175&amp;""="","",COUNTIFS('الامتحانات'!$E$6:$E$405,A175&amp;"",'الامتحانات'!$M$6:$M$405,"تجاوز"))</f>
        <v/>
      </c>
    </row>
    <row r="176">
      <c r="A176" s="5" t="n"/>
      <c r="B176" s="5" t="n"/>
      <c r="C176" s="13" t="n"/>
      <c r="D176" s="14">
        <f>IF(A176&amp;""="","",COUNTIFS('الامتحانات'!$E$6:$E$405,A176&amp;""))</f>
        <v/>
      </c>
      <c r="E176" s="14">
        <f>IF(A176&amp;""="","",COUNTIFS('الامتحانات'!$E$6:$E$405,A176&amp;"",'الامتحانات'!$K$6:$K$405,"تعارض"))</f>
        <v/>
      </c>
      <c r="F176" s="14">
        <f>IF(A176&amp;""="","",COUNTIFS('الامتحانات'!$E$6:$E$405,A176&amp;"",'الامتحانات'!$M$6:$M$405,"تجاوز"))</f>
        <v/>
      </c>
    </row>
    <row r="177">
      <c r="A177" s="5" t="n"/>
      <c r="B177" s="5" t="n"/>
      <c r="C177" s="13" t="n"/>
      <c r="D177" s="14">
        <f>IF(A177&amp;""="","",COUNTIFS('الامتحانات'!$E$6:$E$405,A177&amp;""))</f>
        <v/>
      </c>
      <c r="E177" s="14">
        <f>IF(A177&amp;""="","",COUNTIFS('الامتحانات'!$E$6:$E$405,A177&amp;"",'الامتحانات'!$K$6:$K$405,"تعارض"))</f>
        <v/>
      </c>
      <c r="F177" s="14">
        <f>IF(A177&amp;""="","",COUNTIFS('الامتحانات'!$E$6:$E$405,A177&amp;"",'الامتحانات'!$M$6:$M$405,"تجاوز"))</f>
        <v/>
      </c>
    </row>
    <row r="178">
      <c r="A178" s="5" t="n"/>
      <c r="B178" s="5" t="n"/>
      <c r="C178" s="13" t="n"/>
      <c r="D178" s="14">
        <f>IF(A178&amp;""="","",COUNTIFS('الامتحانات'!$E$6:$E$405,A178&amp;""))</f>
        <v/>
      </c>
      <c r="E178" s="14">
        <f>IF(A178&amp;""="","",COUNTIFS('الامتحانات'!$E$6:$E$405,A178&amp;"",'الامتحانات'!$K$6:$K$405,"تعارض"))</f>
        <v/>
      </c>
      <c r="F178" s="14">
        <f>IF(A178&amp;""="","",COUNTIFS('الامتحانات'!$E$6:$E$405,A178&amp;"",'الامتحانات'!$M$6:$M$405,"تجاوز"))</f>
        <v/>
      </c>
    </row>
    <row r="179">
      <c r="A179" s="5" t="n"/>
      <c r="B179" s="5" t="n"/>
      <c r="C179" s="13" t="n"/>
      <c r="D179" s="14">
        <f>IF(A179&amp;""="","",COUNTIFS('الامتحانات'!$E$6:$E$405,A179&amp;""))</f>
        <v/>
      </c>
      <c r="E179" s="14">
        <f>IF(A179&amp;""="","",COUNTIFS('الامتحانات'!$E$6:$E$405,A179&amp;"",'الامتحانات'!$K$6:$K$405,"تعارض"))</f>
        <v/>
      </c>
      <c r="F179" s="14">
        <f>IF(A179&amp;""="","",COUNTIFS('الامتحانات'!$E$6:$E$405,A179&amp;"",'الامتحانات'!$M$6:$M$405,"تجاوز"))</f>
        <v/>
      </c>
    </row>
    <row r="180">
      <c r="A180" s="5" t="n"/>
      <c r="B180" s="5" t="n"/>
      <c r="C180" s="13" t="n"/>
      <c r="D180" s="14">
        <f>IF(A180&amp;""="","",COUNTIFS('الامتحانات'!$E$6:$E$405,A180&amp;""))</f>
        <v/>
      </c>
      <c r="E180" s="14">
        <f>IF(A180&amp;""="","",COUNTIFS('الامتحانات'!$E$6:$E$405,A180&amp;"",'الامتحانات'!$K$6:$K$405,"تعارض"))</f>
        <v/>
      </c>
      <c r="F180" s="14">
        <f>IF(A180&amp;""="","",COUNTIFS('الامتحانات'!$E$6:$E$405,A180&amp;"",'الامتحانات'!$M$6:$M$405,"تجاوز"))</f>
        <v/>
      </c>
    </row>
    <row r="181">
      <c r="A181" s="5" t="n"/>
      <c r="B181" s="5" t="n"/>
      <c r="C181" s="13" t="n"/>
      <c r="D181" s="14">
        <f>IF(A181&amp;""="","",COUNTIFS('الامتحانات'!$E$6:$E$405,A181&amp;""))</f>
        <v/>
      </c>
      <c r="E181" s="14">
        <f>IF(A181&amp;""="","",COUNTIFS('الامتحانات'!$E$6:$E$405,A181&amp;"",'الامتحانات'!$K$6:$K$405,"تعارض"))</f>
        <v/>
      </c>
      <c r="F181" s="14">
        <f>IF(A181&amp;""="","",COUNTIFS('الامتحانات'!$E$6:$E$405,A181&amp;"",'الامتحانات'!$M$6:$M$405,"تجاوز"))</f>
        <v/>
      </c>
    </row>
    <row r="182">
      <c r="A182" s="5" t="n"/>
      <c r="B182" s="5" t="n"/>
      <c r="C182" s="13" t="n"/>
      <c r="D182" s="14">
        <f>IF(A182&amp;""="","",COUNTIFS('الامتحانات'!$E$6:$E$405,A182&amp;""))</f>
        <v/>
      </c>
      <c r="E182" s="14">
        <f>IF(A182&amp;""="","",COUNTIFS('الامتحانات'!$E$6:$E$405,A182&amp;"",'الامتحانات'!$K$6:$K$405,"تعارض"))</f>
        <v/>
      </c>
      <c r="F182" s="14">
        <f>IF(A182&amp;""="","",COUNTIFS('الامتحانات'!$E$6:$E$405,A182&amp;"",'الامتحانات'!$M$6:$M$405,"تجاوز"))</f>
        <v/>
      </c>
    </row>
    <row r="183">
      <c r="A183" s="5" t="n"/>
      <c r="B183" s="5" t="n"/>
      <c r="C183" s="13" t="n"/>
      <c r="D183" s="14">
        <f>IF(A183&amp;""="","",COUNTIFS('الامتحانات'!$E$6:$E$405,A183&amp;""))</f>
        <v/>
      </c>
      <c r="E183" s="14">
        <f>IF(A183&amp;""="","",COUNTIFS('الامتحانات'!$E$6:$E$405,A183&amp;"",'الامتحانات'!$K$6:$K$405,"تعارض"))</f>
        <v/>
      </c>
      <c r="F183" s="14">
        <f>IF(A183&amp;""="","",COUNTIFS('الامتحانات'!$E$6:$E$405,A183&amp;"",'الامتحانات'!$M$6:$M$405,"تجاوز"))</f>
        <v/>
      </c>
    </row>
    <row r="184">
      <c r="A184" s="5" t="n"/>
      <c r="B184" s="5" t="n"/>
      <c r="C184" s="13" t="n"/>
      <c r="D184" s="14">
        <f>IF(A184&amp;""="","",COUNTIFS('الامتحانات'!$E$6:$E$405,A184&amp;""))</f>
        <v/>
      </c>
      <c r="E184" s="14">
        <f>IF(A184&amp;""="","",COUNTIFS('الامتحانات'!$E$6:$E$405,A184&amp;"",'الامتحانات'!$K$6:$K$405,"تعارض"))</f>
        <v/>
      </c>
      <c r="F184" s="14">
        <f>IF(A184&amp;""="","",COUNTIFS('الامتحانات'!$E$6:$E$405,A184&amp;"",'الامتحانات'!$M$6:$M$405,"تجاوز"))</f>
        <v/>
      </c>
    </row>
    <row r="185">
      <c r="A185" s="5" t="n"/>
      <c r="B185" s="5" t="n"/>
      <c r="C185" s="13" t="n"/>
      <c r="D185" s="14">
        <f>IF(A185&amp;""="","",COUNTIFS('الامتحانات'!$E$6:$E$405,A185&amp;""))</f>
        <v/>
      </c>
      <c r="E185" s="14">
        <f>IF(A185&amp;""="","",COUNTIFS('الامتحانات'!$E$6:$E$405,A185&amp;"",'الامتحانات'!$K$6:$K$405,"تعارض"))</f>
        <v/>
      </c>
      <c r="F185" s="14">
        <f>IF(A185&amp;""="","",COUNTIFS('الامتحانات'!$E$6:$E$405,A185&amp;"",'الامتحانات'!$M$6:$M$405,"تجاوز"))</f>
        <v/>
      </c>
    </row>
    <row r="186">
      <c r="A186" s="5" t="n"/>
      <c r="B186" s="5" t="n"/>
      <c r="C186" s="13" t="n"/>
      <c r="D186" s="14">
        <f>IF(A186&amp;""="","",COUNTIFS('الامتحانات'!$E$6:$E$405,A186&amp;""))</f>
        <v/>
      </c>
      <c r="E186" s="14">
        <f>IF(A186&amp;""="","",COUNTIFS('الامتحانات'!$E$6:$E$405,A186&amp;"",'الامتحانات'!$K$6:$K$405,"تعارض"))</f>
        <v/>
      </c>
      <c r="F186" s="14">
        <f>IF(A186&amp;""="","",COUNTIFS('الامتحانات'!$E$6:$E$405,A186&amp;"",'الامتحانات'!$M$6:$M$405,"تجاوز"))</f>
        <v/>
      </c>
    </row>
    <row r="187">
      <c r="A187" s="5" t="n"/>
      <c r="B187" s="5" t="n"/>
      <c r="C187" s="13" t="n"/>
      <c r="D187" s="14">
        <f>IF(A187&amp;""="","",COUNTIFS('الامتحانات'!$E$6:$E$405,A187&amp;""))</f>
        <v/>
      </c>
      <c r="E187" s="14">
        <f>IF(A187&amp;""="","",COUNTIFS('الامتحانات'!$E$6:$E$405,A187&amp;"",'الامتحانات'!$K$6:$K$405,"تعارض"))</f>
        <v/>
      </c>
      <c r="F187" s="14">
        <f>IF(A187&amp;""="","",COUNTIFS('الامتحانات'!$E$6:$E$405,A187&amp;"",'الامتحانات'!$M$6:$M$405,"تجاوز"))</f>
        <v/>
      </c>
    </row>
    <row r="188">
      <c r="A188" s="5" t="n"/>
      <c r="B188" s="5" t="n"/>
      <c r="C188" s="13" t="n"/>
      <c r="D188" s="14">
        <f>IF(A188&amp;""="","",COUNTIFS('الامتحانات'!$E$6:$E$405,A188&amp;""))</f>
        <v/>
      </c>
      <c r="E188" s="14">
        <f>IF(A188&amp;""="","",COUNTIFS('الامتحانات'!$E$6:$E$405,A188&amp;"",'الامتحانات'!$K$6:$K$405,"تعارض"))</f>
        <v/>
      </c>
      <c r="F188" s="14">
        <f>IF(A188&amp;""="","",COUNTIFS('الامتحانات'!$E$6:$E$405,A188&amp;"",'الامتحانات'!$M$6:$M$405,"تجاوز"))</f>
        <v/>
      </c>
    </row>
    <row r="189">
      <c r="A189" s="5" t="n"/>
      <c r="B189" s="5" t="n"/>
      <c r="C189" s="13" t="n"/>
      <c r="D189" s="14">
        <f>IF(A189&amp;""="","",COUNTIFS('الامتحانات'!$E$6:$E$405,A189&amp;""))</f>
        <v/>
      </c>
      <c r="E189" s="14">
        <f>IF(A189&amp;""="","",COUNTIFS('الامتحانات'!$E$6:$E$405,A189&amp;"",'الامتحانات'!$K$6:$K$405,"تعارض"))</f>
        <v/>
      </c>
      <c r="F189" s="14">
        <f>IF(A189&amp;""="","",COUNTIFS('الامتحانات'!$E$6:$E$405,A189&amp;"",'الامتحانات'!$M$6:$M$405,"تجاوز"))</f>
        <v/>
      </c>
    </row>
    <row r="190">
      <c r="A190" s="5" t="n"/>
      <c r="B190" s="5" t="n"/>
      <c r="C190" s="13" t="n"/>
      <c r="D190" s="14">
        <f>IF(A190&amp;""="","",COUNTIFS('الامتحانات'!$E$6:$E$405,A190&amp;""))</f>
        <v/>
      </c>
      <c r="E190" s="14">
        <f>IF(A190&amp;""="","",COUNTIFS('الامتحانات'!$E$6:$E$405,A190&amp;"",'الامتحانات'!$K$6:$K$405,"تعارض"))</f>
        <v/>
      </c>
      <c r="F190" s="14">
        <f>IF(A190&amp;""="","",COUNTIFS('الامتحانات'!$E$6:$E$405,A190&amp;"",'الامتحانات'!$M$6:$M$405,"تجاوز"))</f>
        <v/>
      </c>
    </row>
    <row r="191">
      <c r="A191" s="5" t="n"/>
      <c r="B191" s="5" t="n"/>
      <c r="C191" s="13" t="n"/>
      <c r="D191" s="14">
        <f>IF(A191&amp;""="","",COUNTIFS('الامتحانات'!$E$6:$E$405,A191&amp;""))</f>
        <v/>
      </c>
      <c r="E191" s="14">
        <f>IF(A191&amp;""="","",COUNTIFS('الامتحانات'!$E$6:$E$405,A191&amp;"",'الامتحانات'!$K$6:$K$405,"تعارض"))</f>
        <v/>
      </c>
      <c r="F191" s="14">
        <f>IF(A191&amp;""="","",COUNTIFS('الامتحانات'!$E$6:$E$405,A191&amp;"",'الامتحانات'!$M$6:$M$405,"تجاوز"))</f>
        <v/>
      </c>
    </row>
    <row r="192">
      <c r="A192" s="5" t="n"/>
      <c r="B192" s="5" t="n"/>
      <c r="C192" s="13" t="n"/>
      <c r="D192" s="14">
        <f>IF(A192&amp;""="","",COUNTIFS('الامتحانات'!$E$6:$E$405,A192&amp;""))</f>
        <v/>
      </c>
      <c r="E192" s="14">
        <f>IF(A192&amp;""="","",COUNTIFS('الامتحانات'!$E$6:$E$405,A192&amp;"",'الامتحانات'!$K$6:$K$405,"تعارض"))</f>
        <v/>
      </c>
      <c r="F192" s="14">
        <f>IF(A192&amp;""="","",COUNTIFS('الامتحانات'!$E$6:$E$405,A192&amp;"",'الامتحانات'!$M$6:$M$405,"تجاوز"))</f>
        <v/>
      </c>
    </row>
    <row r="193">
      <c r="A193" s="5" t="n"/>
      <c r="B193" s="5" t="n"/>
      <c r="C193" s="13" t="n"/>
      <c r="D193" s="14">
        <f>IF(A193&amp;""="","",COUNTIFS('الامتحانات'!$E$6:$E$405,A193&amp;""))</f>
        <v/>
      </c>
      <c r="E193" s="14">
        <f>IF(A193&amp;""="","",COUNTIFS('الامتحانات'!$E$6:$E$405,A193&amp;"",'الامتحانات'!$K$6:$K$405,"تعارض"))</f>
        <v/>
      </c>
      <c r="F193" s="14">
        <f>IF(A193&amp;""="","",COUNTIFS('الامتحانات'!$E$6:$E$405,A193&amp;"",'الامتحانات'!$M$6:$M$405,"تجاوز"))</f>
        <v/>
      </c>
    </row>
    <row r="194">
      <c r="A194" s="5" t="n"/>
      <c r="B194" s="5" t="n"/>
      <c r="C194" s="13" t="n"/>
      <c r="D194" s="14">
        <f>IF(A194&amp;""="","",COUNTIFS('الامتحانات'!$E$6:$E$405,A194&amp;""))</f>
        <v/>
      </c>
      <c r="E194" s="14">
        <f>IF(A194&amp;""="","",COUNTIFS('الامتحانات'!$E$6:$E$405,A194&amp;"",'الامتحانات'!$K$6:$K$405,"تعارض"))</f>
        <v/>
      </c>
      <c r="F194" s="14">
        <f>IF(A194&amp;""="","",COUNTIFS('الامتحانات'!$E$6:$E$405,A194&amp;"",'الامتحانات'!$M$6:$M$405,"تجاوز"))</f>
        <v/>
      </c>
    </row>
    <row r="195">
      <c r="A195" s="5" t="n"/>
      <c r="B195" s="5" t="n"/>
      <c r="C195" s="13" t="n"/>
      <c r="D195" s="14">
        <f>IF(A195&amp;""="","",COUNTIFS('الامتحانات'!$E$6:$E$405,A195&amp;""))</f>
        <v/>
      </c>
      <c r="E195" s="14">
        <f>IF(A195&amp;""="","",COUNTIFS('الامتحانات'!$E$6:$E$405,A195&amp;"",'الامتحانات'!$K$6:$K$405,"تعارض"))</f>
        <v/>
      </c>
      <c r="F195" s="14">
        <f>IF(A195&amp;""="","",COUNTIFS('الامتحانات'!$E$6:$E$405,A195&amp;"",'الامتحانات'!$M$6:$M$405,"تجاوز"))</f>
        <v/>
      </c>
    </row>
    <row r="196">
      <c r="A196" s="5" t="n"/>
      <c r="B196" s="5" t="n"/>
      <c r="C196" s="13" t="n"/>
      <c r="D196" s="14">
        <f>IF(A196&amp;""="","",COUNTIFS('الامتحانات'!$E$6:$E$405,A196&amp;""))</f>
        <v/>
      </c>
      <c r="E196" s="14">
        <f>IF(A196&amp;""="","",COUNTIFS('الامتحانات'!$E$6:$E$405,A196&amp;"",'الامتحانات'!$K$6:$K$405,"تعارض"))</f>
        <v/>
      </c>
      <c r="F196" s="14">
        <f>IF(A196&amp;""="","",COUNTIFS('الامتحانات'!$E$6:$E$405,A196&amp;"",'الامتحانات'!$M$6:$M$405,"تجاوز"))</f>
        <v/>
      </c>
    </row>
    <row r="197">
      <c r="A197" s="5" t="n"/>
      <c r="B197" s="5" t="n"/>
      <c r="C197" s="13" t="n"/>
      <c r="D197" s="14">
        <f>IF(A197&amp;""="","",COUNTIFS('الامتحانات'!$E$6:$E$405,A197&amp;""))</f>
        <v/>
      </c>
      <c r="E197" s="14">
        <f>IF(A197&amp;""="","",COUNTIFS('الامتحانات'!$E$6:$E$405,A197&amp;"",'الامتحانات'!$K$6:$K$405,"تعارض"))</f>
        <v/>
      </c>
      <c r="F197" s="14">
        <f>IF(A197&amp;""="","",COUNTIFS('الامتحانات'!$E$6:$E$405,A197&amp;"",'الامتحانات'!$M$6:$M$405,"تجاوز"))</f>
        <v/>
      </c>
    </row>
    <row r="198">
      <c r="A198" s="5" t="n"/>
      <c r="B198" s="5" t="n"/>
      <c r="C198" s="13" t="n"/>
      <c r="D198" s="14">
        <f>IF(A198&amp;""="","",COUNTIFS('الامتحانات'!$E$6:$E$405,A198&amp;""))</f>
        <v/>
      </c>
      <c r="E198" s="14">
        <f>IF(A198&amp;""="","",COUNTIFS('الامتحانات'!$E$6:$E$405,A198&amp;"",'الامتحانات'!$K$6:$K$405,"تعارض"))</f>
        <v/>
      </c>
      <c r="F198" s="14">
        <f>IF(A198&amp;""="","",COUNTIFS('الامتحانات'!$E$6:$E$405,A198&amp;"",'الامتحانات'!$M$6:$M$405,"تجاوز"))</f>
        <v/>
      </c>
    </row>
    <row r="199">
      <c r="A199" s="5" t="n"/>
      <c r="B199" s="5" t="n"/>
      <c r="C199" s="13" t="n"/>
      <c r="D199" s="14">
        <f>IF(A199&amp;""="","",COUNTIFS('الامتحانات'!$E$6:$E$405,A199&amp;""))</f>
        <v/>
      </c>
      <c r="E199" s="14">
        <f>IF(A199&amp;""="","",COUNTIFS('الامتحانات'!$E$6:$E$405,A199&amp;"",'الامتحانات'!$K$6:$K$405,"تعارض"))</f>
        <v/>
      </c>
      <c r="F199" s="14">
        <f>IF(A199&amp;""="","",COUNTIFS('الامتحانات'!$E$6:$E$405,A199&amp;"",'الامتحانات'!$M$6:$M$405,"تجاوز"))</f>
        <v/>
      </c>
    </row>
    <row r="200">
      <c r="A200" s="5" t="n"/>
      <c r="B200" s="5" t="n"/>
      <c r="C200" s="13" t="n"/>
      <c r="D200" s="14">
        <f>IF(A200&amp;""="","",COUNTIFS('الامتحانات'!$E$6:$E$405,A200&amp;""))</f>
        <v/>
      </c>
      <c r="E200" s="14">
        <f>IF(A200&amp;""="","",COUNTIFS('الامتحانات'!$E$6:$E$405,A200&amp;"",'الامتحانات'!$K$6:$K$405,"تعارض"))</f>
        <v/>
      </c>
      <c r="F200" s="14">
        <f>IF(A200&amp;""="","",COUNTIFS('الامتحانات'!$E$6:$E$405,A200&amp;"",'الامتحانات'!$M$6:$M$405,"تجاوز"))</f>
        <v/>
      </c>
    </row>
    <row r="201">
      <c r="A201" s="5" t="n"/>
      <c r="B201" s="5" t="n"/>
      <c r="C201" s="13" t="n"/>
      <c r="D201" s="14">
        <f>IF(A201&amp;""="","",COUNTIFS('الامتحانات'!$E$6:$E$405,A201&amp;""))</f>
        <v/>
      </c>
      <c r="E201" s="14">
        <f>IF(A201&amp;""="","",COUNTIFS('الامتحانات'!$E$6:$E$405,A201&amp;"",'الامتحانات'!$K$6:$K$405,"تعارض"))</f>
        <v/>
      </c>
      <c r="F201" s="14">
        <f>IF(A201&amp;""="","",COUNTIFS('الامتحانات'!$E$6:$E$405,A201&amp;"",'الامتحانات'!$M$6:$M$405,"تجاوز"))</f>
        <v/>
      </c>
    </row>
    <row r="202">
      <c r="A202" s="5" t="n"/>
      <c r="B202" s="5" t="n"/>
      <c r="C202" s="13" t="n"/>
      <c r="D202" s="14">
        <f>IF(A202&amp;""="","",COUNTIFS('الامتحانات'!$E$6:$E$405,A202&amp;""))</f>
        <v/>
      </c>
      <c r="E202" s="14">
        <f>IF(A202&amp;""="","",COUNTIFS('الامتحانات'!$E$6:$E$405,A202&amp;"",'الامتحانات'!$K$6:$K$405,"تعارض"))</f>
        <v/>
      </c>
      <c r="F202" s="14">
        <f>IF(A202&amp;""="","",COUNTIFS('الامتحانات'!$E$6:$E$405,A202&amp;"",'الامتحانات'!$M$6:$M$405,"تجاوز"))</f>
        <v/>
      </c>
    </row>
    <row r="203">
      <c r="A203" s="5" t="n"/>
      <c r="B203" s="5" t="n"/>
      <c r="C203" s="13" t="n"/>
      <c r="D203" s="14">
        <f>IF(A203&amp;""="","",COUNTIFS('الامتحانات'!$E$6:$E$405,A203&amp;""))</f>
        <v/>
      </c>
      <c r="E203" s="14">
        <f>IF(A203&amp;""="","",COUNTIFS('الامتحانات'!$E$6:$E$405,A203&amp;"",'الامتحانات'!$K$6:$K$405,"تعارض"))</f>
        <v/>
      </c>
      <c r="F203" s="14">
        <f>IF(A203&amp;""="","",COUNTIFS('الامتحانات'!$E$6:$E$405,A203&amp;"",'الامتحانات'!$M$6:$M$405,"تجاوز"))</f>
        <v/>
      </c>
    </row>
    <row r="204">
      <c r="A204" s="5" t="n"/>
      <c r="B204" s="5" t="n"/>
      <c r="C204" s="13" t="n"/>
      <c r="D204" s="14">
        <f>IF(A204&amp;""="","",COUNTIFS('الامتحانات'!$E$6:$E$405,A204&amp;""))</f>
        <v/>
      </c>
      <c r="E204" s="14">
        <f>IF(A204&amp;""="","",COUNTIFS('الامتحانات'!$E$6:$E$405,A204&amp;"",'الامتحانات'!$K$6:$K$405,"تعارض"))</f>
        <v/>
      </c>
      <c r="F204" s="14">
        <f>IF(A204&amp;""="","",COUNTIFS('الامتحانات'!$E$6:$E$405,A204&amp;"",'الامتحانات'!$M$6:$M$405,"تجاوز"))</f>
        <v/>
      </c>
    </row>
    <row r="205">
      <c r="A205" s="5" t="n"/>
      <c r="B205" s="5" t="n"/>
      <c r="C205" s="13" t="n"/>
      <c r="D205" s="14">
        <f>IF(A205&amp;""="","",COUNTIFS('الامتحانات'!$E$6:$E$405,A205&amp;""))</f>
        <v/>
      </c>
      <c r="E205" s="14">
        <f>IF(A205&amp;""="","",COUNTIFS('الامتحانات'!$E$6:$E$405,A205&amp;"",'الامتحانات'!$K$6:$K$405,"تعارض"))</f>
        <v/>
      </c>
      <c r="F205" s="14">
        <f>IF(A205&amp;""="","",COUNTIFS('الامتحانات'!$E$6:$E$405,A205&amp;"",'الامتحانات'!$M$6:$M$405,"تجاوز"))</f>
        <v/>
      </c>
    </row>
  </sheetData>
  <autoFilter ref="A5:F205"/>
  <mergeCells count="2">
    <mergeCell ref="A2:F2"/>
    <mergeCell ref="A1:F1"/>
  </mergeCells>
  <conditionalFormatting sqref="E6:F205">
    <cfRule type="expression" priority="1" dxfId="0">
      <formula>AND(ISNUMBER(E6),E6&gt;0)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G2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16" customWidth="1" min="6" max="6"/>
    <col width="14" customWidth="1" min="7" max="7"/>
  </cols>
  <sheetData>
    <row r="1" ht="26" customHeight="1">
      <c r="A1" s="10" t="inlineStr">
        <is>
          <t>شيت جدول الامتحانات واللجان والمراقبين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2" t="inlineStr">
        <is>
          <t>كود المراقب</t>
        </is>
      </c>
      <c r="B5" s="12" t="inlineStr">
        <is>
          <t>اسم المراقب</t>
        </is>
      </c>
      <c r="C5" s="12" t="inlineStr">
        <is>
          <t>الحد الأقصى للمراقبات</t>
        </is>
      </c>
      <c r="D5" s="12" t="inlineStr">
        <is>
          <t>عدد المراقبات</t>
        </is>
      </c>
      <c r="E5" s="12" t="inlineStr">
        <is>
          <t>الباقي من الحد</t>
        </is>
      </c>
      <c r="F5" s="12" t="inlineStr">
        <is>
          <t>الحالة</t>
        </is>
      </c>
      <c r="G5" s="12" t="inlineStr">
        <is>
          <t>مراقبات متعارضة</t>
        </is>
      </c>
    </row>
    <row r="6">
      <c r="A6" s="5" t="inlineStr">
        <is>
          <t>S01</t>
        </is>
      </c>
      <c r="B6" s="5" t="inlineStr">
        <is>
          <t>أ. سامي رضا</t>
        </is>
      </c>
      <c r="C6" s="13" t="n">
        <v>3</v>
      </c>
      <c r="D6" s="14">
        <f>IF(A6&amp;""="","",COUNTIFS('الامتحانات'!$F$6:$F$405,A6&amp;""))</f>
        <v/>
      </c>
      <c r="E6" s="14">
        <f>IF(OR(D6="",NOT(ISNUMBER(C6))),"",C6-D6)</f>
        <v/>
      </c>
      <c r="F6" s="6">
        <f>IF(D6="","",IF(D6=0,"بدون مراقبة",IF(E6&lt;0,"فوق الحد","ضمن الحد")))</f>
        <v/>
      </c>
      <c r="G6" s="14">
        <f>IF(A6&amp;""="","",COUNTIFS('الامتحانات'!$F$6:$F$405,A6&amp;"",'الامتحانات'!$L$6:$L$405,"تعارض"))</f>
        <v/>
      </c>
    </row>
    <row r="7">
      <c r="A7" s="5" t="inlineStr">
        <is>
          <t>S02</t>
        </is>
      </c>
      <c r="B7" s="5" t="inlineStr">
        <is>
          <t>أ. نهى فؤاد</t>
        </is>
      </c>
      <c r="C7" s="13" t="n">
        <v>3</v>
      </c>
      <c r="D7" s="14">
        <f>IF(A7&amp;""="","",COUNTIFS('الامتحانات'!$F$6:$F$405,A7&amp;""))</f>
        <v/>
      </c>
      <c r="E7" s="14">
        <f>IF(OR(D7="",NOT(ISNUMBER(C7))),"",C7-D7)</f>
        <v/>
      </c>
      <c r="F7" s="6">
        <f>IF(D7="","",IF(D7=0,"بدون مراقبة",IF(E7&lt;0,"فوق الحد","ضمن الحد")))</f>
        <v/>
      </c>
      <c r="G7" s="14">
        <f>IF(A7&amp;""="","",COUNTIFS('الامتحانات'!$F$6:$F$405,A7&amp;"",'الامتحانات'!$L$6:$L$405,"تعارض"))</f>
        <v/>
      </c>
    </row>
    <row r="8">
      <c r="A8" s="5" t="inlineStr">
        <is>
          <t>S03</t>
        </is>
      </c>
      <c r="B8" s="5" t="inlineStr">
        <is>
          <t>أ. وائل صبحي</t>
        </is>
      </c>
      <c r="C8" s="13" t="n">
        <v>3</v>
      </c>
      <c r="D8" s="14">
        <f>IF(A8&amp;""="","",COUNTIFS('الامتحانات'!$F$6:$F$405,A8&amp;""))</f>
        <v/>
      </c>
      <c r="E8" s="14">
        <f>IF(OR(D8="",NOT(ISNUMBER(C8))),"",C8-D8)</f>
        <v/>
      </c>
      <c r="F8" s="6">
        <f>IF(D8="","",IF(D8=0,"بدون مراقبة",IF(E8&lt;0,"فوق الحد","ضمن الحد")))</f>
        <v/>
      </c>
      <c r="G8" s="14">
        <f>IF(A8&amp;""="","",COUNTIFS('الامتحانات'!$F$6:$F$405,A8&amp;"",'الامتحانات'!$L$6:$L$405,"تعارض"))</f>
        <v/>
      </c>
    </row>
    <row r="9">
      <c r="A9" s="5" t="inlineStr">
        <is>
          <t>S04</t>
        </is>
      </c>
      <c r="B9" s="5" t="inlineStr">
        <is>
          <t>أ. دينا عادل</t>
        </is>
      </c>
      <c r="C9" s="13" t="n">
        <v>3</v>
      </c>
      <c r="D9" s="14">
        <f>IF(A9&amp;""="","",COUNTIFS('الامتحانات'!$F$6:$F$405,A9&amp;""))</f>
        <v/>
      </c>
      <c r="E9" s="14">
        <f>IF(OR(D9="",NOT(ISNUMBER(C9))),"",C9-D9)</f>
        <v/>
      </c>
      <c r="F9" s="6">
        <f>IF(D9="","",IF(D9=0,"بدون مراقبة",IF(E9&lt;0,"فوق الحد","ضمن الحد")))</f>
        <v/>
      </c>
      <c r="G9" s="14">
        <f>IF(A9&amp;""="","",COUNTIFS('الامتحانات'!$F$6:$F$405,A9&amp;"",'الامتحانات'!$L$6:$L$405,"تعارض"))</f>
        <v/>
      </c>
    </row>
    <row r="10">
      <c r="A10" s="5" t="inlineStr">
        <is>
          <t>S05</t>
        </is>
      </c>
      <c r="B10" s="5" t="inlineStr">
        <is>
          <t>أ. ماجد سعيد</t>
        </is>
      </c>
      <c r="C10" s="13" t="n">
        <v>3</v>
      </c>
      <c r="D10" s="14">
        <f>IF(A10&amp;""="","",COUNTIFS('الامتحانات'!$F$6:$F$405,A10&amp;""))</f>
        <v/>
      </c>
      <c r="E10" s="14">
        <f>IF(OR(D10="",NOT(ISNUMBER(C10))),"",C10-D10)</f>
        <v/>
      </c>
      <c r="F10" s="6">
        <f>IF(D10="","",IF(D10=0,"بدون مراقبة",IF(E10&lt;0,"فوق الحد","ضمن الحد")))</f>
        <v/>
      </c>
      <c r="G10" s="14">
        <f>IF(A10&amp;""="","",COUNTIFS('الامتحانات'!$F$6:$F$405,A10&amp;"",'الامتحانات'!$L$6:$L$405,"تعارض"))</f>
        <v/>
      </c>
    </row>
    <row r="11">
      <c r="A11" s="5" t="inlineStr">
        <is>
          <t>S06</t>
        </is>
      </c>
      <c r="B11" s="5" t="inlineStr">
        <is>
          <t>أ. هالة مراد</t>
        </is>
      </c>
      <c r="C11" s="13" t="n">
        <v>2</v>
      </c>
      <c r="D11" s="14">
        <f>IF(A11&amp;""="","",COUNTIFS('الامتحانات'!$F$6:$F$405,A11&amp;""))</f>
        <v/>
      </c>
      <c r="E11" s="14">
        <f>IF(OR(D11="",NOT(ISNUMBER(C11))),"",C11-D11)</f>
        <v/>
      </c>
      <c r="F11" s="6">
        <f>IF(D11="","",IF(D11=0,"بدون مراقبة",IF(E11&lt;0,"فوق الحد","ضمن الحد")))</f>
        <v/>
      </c>
      <c r="G11" s="14">
        <f>IF(A11&amp;""="","",COUNTIFS('الامتحانات'!$F$6:$F$405,A11&amp;"",'الامتحانات'!$L$6:$L$405,"تعارض"))</f>
        <v/>
      </c>
    </row>
    <row r="12">
      <c r="A12" s="5" t="inlineStr">
        <is>
          <t>S07</t>
        </is>
      </c>
      <c r="B12" s="5" t="inlineStr">
        <is>
          <t>أ. رامي نبيل</t>
        </is>
      </c>
      <c r="C12" s="13" t="n">
        <v>3</v>
      </c>
      <c r="D12" s="14">
        <f>IF(A12&amp;""="","",COUNTIFS('الامتحانات'!$F$6:$F$405,A12&amp;""))</f>
        <v/>
      </c>
      <c r="E12" s="14">
        <f>IF(OR(D12="",NOT(ISNUMBER(C12))),"",C12-D12)</f>
        <v/>
      </c>
      <c r="F12" s="6">
        <f>IF(D12="","",IF(D12=0,"بدون مراقبة",IF(E12&lt;0,"فوق الحد","ضمن الحد")))</f>
        <v/>
      </c>
      <c r="G12" s="14">
        <f>IF(A12&amp;""="","",COUNTIFS('الامتحانات'!$F$6:$F$405,A12&amp;"",'الامتحانات'!$L$6:$L$405,"تعارض"))</f>
        <v/>
      </c>
    </row>
    <row r="13">
      <c r="A13" s="5" t="n"/>
      <c r="B13" s="5" t="n"/>
      <c r="C13" s="13" t="n"/>
      <c r="D13" s="14">
        <f>IF(A13&amp;""="","",COUNTIFS('الامتحانات'!$F$6:$F$405,A13&amp;""))</f>
        <v/>
      </c>
      <c r="E13" s="14">
        <f>IF(OR(D13="",NOT(ISNUMBER(C13))),"",C13-D13)</f>
        <v/>
      </c>
      <c r="F13" s="6">
        <f>IF(D13="","",IF(D13=0,"بدون مراقبة",IF(E13&lt;0,"فوق الحد","ضمن الحد")))</f>
        <v/>
      </c>
      <c r="G13" s="14">
        <f>IF(A13&amp;""="","",COUNTIFS('الامتحانات'!$F$6:$F$405,A13&amp;"",'الامتحانات'!$L$6:$L$405,"تعارض"))</f>
        <v/>
      </c>
    </row>
    <row r="14">
      <c r="A14" s="5" t="n"/>
      <c r="B14" s="5" t="n"/>
      <c r="C14" s="13" t="n"/>
      <c r="D14" s="14">
        <f>IF(A14&amp;""="","",COUNTIFS('الامتحانات'!$F$6:$F$405,A14&amp;""))</f>
        <v/>
      </c>
      <c r="E14" s="14">
        <f>IF(OR(D14="",NOT(ISNUMBER(C14))),"",C14-D14)</f>
        <v/>
      </c>
      <c r="F14" s="6">
        <f>IF(D14="","",IF(D14=0,"بدون مراقبة",IF(E14&lt;0,"فوق الحد","ضمن الحد")))</f>
        <v/>
      </c>
      <c r="G14" s="14">
        <f>IF(A14&amp;""="","",COUNTIFS('الامتحانات'!$F$6:$F$405,A14&amp;"",'الامتحانات'!$L$6:$L$405,"تعارض"))</f>
        <v/>
      </c>
    </row>
    <row r="15">
      <c r="A15" s="5" t="n"/>
      <c r="B15" s="5" t="n"/>
      <c r="C15" s="13" t="n"/>
      <c r="D15" s="14">
        <f>IF(A15&amp;""="","",COUNTIFS('الامتحانات'!$F$6:$F$405,A15&amp;""))</f>
        <v/>
      </c>
      <c r="E15" s="14">
        <f>IF(OR(D15="",NOT(ISNUMBER(C15))),"",C15-D15)</f>
        <v/>
      </c>
      <c r="F15" s="6">
        <f>IF(D15="","",IF(D15=0,"بدون مراقبة",IF(E15&lt;0,"فوق الحد","ضمن الحد")))</f>
        <v/>
      </c>
      <c r="G15" s="14">
        <f>IF(A15&amp;""="","",COUNTIFS('الامتحانات'!$F$6:$F$405,A15&amp;"",'الامتحانات'!$L$6:$L$405,"تعارض"))</f>
        <v/>
      </c>
    </row>
    <row r="16">
      <c r="A16" s="5" t="n"/>
      <c r="B16" s="5" t="n"/>
      <c r="C16" s="13" t="n"/>
      <c r="D16" s="14">
        <f>IF(A16&amp;""="","",COUNTIFS('الامتحانات'!$F$6:$F$405,A16&amp;""))</f>
        <v/>
      </c>
      <c r="E16" s="14">
        <f>IF(OR(D16="",NOT(ISNUMBER(C16))),"",C16-D16)</f>
        <v/>
      </c>
      <c r="F16" s="6">
        <f>IF(D16="","",IF(D16=0,"بدون مراقبة",IF(E16&lt;0,"فوق الحد","ضمن الحد")))</f>
        <v/>
      </c>
      <c r="G16" s="14">
        <f>IF(A16&amp;""="","",COUNTIFS('الامتحانات'!$F$6:$F$405,A16&amp;"",'الامتحانات'!$L$6:$L$405,"تعارض"))</f>
        <v/>
      </c>
    </row>
    <row r="17">
      <c r="A17" s="5" t="n"/>
      <c r="B17" s="5" t="n"/>
      <c r="C17" s="13" t="n"/>
      <c r="D17" s="14">
        <f>IF(A17&amp;""="","",COUNTIFS('الامتحانات'!$F$6:$F$405,A17&amp;""))</f>
        <v/>
      </c>
      <c r="E17" s="14">
        <f>IF(OR(D17="",NOT(ISNUMBER(C17))),"",C17-D17)</f>
        <v/>
      </c>
      <c r="F17" s="6">
        <f>IF(D17="","",IF(D17=0,"بدون مراقبة",IF(E17&lt;0,"فوق الحد","ضمن الحد")))</f>
        <v/>
      </c>
      <c r="G17" s="14">
        <f>IF(A17&amp;""="","",COUNTIFS('الامتحانات'!$F$6:$F$405,A17&amp;"",'الامتحانات'!$L$6:$L$405,"تعارض"))</f>
        <v/>
      </c>
    </row>
    <row r="18">
      <c r="A18" s="5" t="n"/>
      <c r="B18" s="5" t="n"/>
      <c r="C18" s="13" t="n"/>
      <c r="D18" s="14">
        <f>IF(A18&amp;""="","",COUNTIFS('الامتحانات'!$F$6:$F$405,A18&amp;""))</f>
        <v/>
      </c>
      <c r="E18" s="14">
        <f>IF(OR(D18="",NOT(ISNUMBER(C18))),"",C18-D18)</f>
        <v/>
      </c>
      <c r="F18" s="6">
        <f>IF(D18="","",IF(D18=0,"بدون مراقبة",IF(E18&lt;0,"فوق الحد","ضمن الحد")))</f>
        <v/>
      </c>
      <c r="G18" s="14">
        <f>IF(A18&amp;""="","",COUNTIFS('الامتحانات'!$F$6:$F$405,A18&amp;"",'الامتحانات'!$L$6:$L$405,"تعارض"))</f>
        <v/>
      </c>
    </row>
    <row r="19">
      <c r="A19" s="5" t="n"/>
      <c r="B19" s="5" t="n"/>
      <c r="C19" s="13" t="n"/>
      <c r="D19" s="14">
        <f>IF(A19&amp;""="","",COUNTIFS('الامتحانات'!$F$6:$F$405,A19&amp;""))</f>
        <v/>
      </c>
      <c r="E19" s="14">
        <f>IF(OR(D19="",NOT(ISNUMBER(C19))),"",C19-D19)</f>
        <v/>
      </c>
      <c r="F19" s="6">
        <f>IF(D19="","",IF(D19=0,"بدون مراقبة",IF(E19&lt;0,"فوق الحد","ضمن الحد")))</f>
        <v/>
      </c>
      <c r="G19" s="14">
        <f>IF(A19&amp;""="","",COUNTIFS('الامتحانات'!$F$6:$F$405,A19&amp;"",'الامتحانات'!$L$6:$L$405,"تعارض"))</f>
        <v/>
      </c>
    </row>
    <row r="20">
      <c r="A20" s="5" t="n"/>
      <c r="B20" s="5" t="n"/>
      <c r="C20" s="13" t="n"/>
      <c r="D20" s="14">
        <f>IF(A20&amp;""="","",COUNTIFS('الامتحانات'!$F$6:$F$405,A20&amp;""))</f>
        <v/>
      </c>
      <c r="E20" s="14">
        <f>IF(OR(D20="",NOT(ISNUMBER(C20))),"",C20-D20)</f>
        <v/>
      </c>
      <c r="F20" s="6">
        <f>IF(D20="","",IF(D20=0,"بدون مراقبة",IF(E20&lt;0,"فوق الحد","ضمن الحد")))</f>
        <v/>
      </c>
      <c r="G20" s="14">
        <f>IF(A20&amp;""="","",COUNTIFS('الامتحانات'!$F$6:$F$405,A20&amp;"",'الامتحانات'!$L$6:$L$405,"تعارض"))</f>
        <v/>
      </c>
    </row>
    <row r="21">
      <c r="A21" s="5" t="n"/>
      <c r="B21" s="5" t="n"/>
      <c r="C21" s="13" t="n"/>
      <c r="D21" s="14">
        <f>IF(A21&amp;""="","",COUNTIFS('الامتحانات'!$F$6:$F$405,A21&amp;""))</f>
        <v/>
      </c>
      <c r="E21" s="14">
        <f>IF(OR(D21="",NOT(ISNUMBER(C21))),"",C21-D21)</f>
        <v/>
      </c>
      <c r="F21" s="6">
        <f>IF(D21="","",IF(D21=0,"بدون مراقبة",IF(E21&lt;0,"فوق الحد","ضمن الحد")))</f>
        <v/>
      </c>
      <c r="G21" s="14">
        <f>IF(A21&amp;""="","",COUNTIFS('الامتحانات'!$F$6:$F$405,A21&amp;"",'الامتحانات'!$L$6:$L$405,"تعارض"))</f>
        <v/>
      </c>
    </row>
    <row r="22">
      <c r="A22" s="5" t="n"/>
      <c r="B22" s="5" t="n"/>
      <c r="C22" s="13" t="n"/>
      <c r="D22" s="14">
        <f>IF(A22&amp;""="","",COUNTIFS('الامتحانات'!$F$6:$F$405,A22&amp;""))</f>
        <v/>
      </c>
      <c r="E22" s="14">
        <f>IF(OR(D22="",NOT(ISNUMBER(C22))),"",C22-D22)</f>
        <v/>
      </c>
      <c r="F22" s="6">
        <f>IF(D22="","",IF(D22=0,"بدون مراقبة",IF(E22&lt;0,"فوق الحد","ضمن الحد")))</f>
        <v/>
      </c>
      <c r="G22" s="14">
        <f>IF(A22&amp;""="","",COUNTIFS('الامتحانات'!$F$6:$F$405,A22&amp;"",'الامتحانات'!$L$6:$L$405,"تعارض"))</f>
        <v/>
      </c>
    </row>
    <row r="23">
      <c r="A23" s="5" t="n"/>
      <c r="B23" s="5" t="n"/>
      <c r="C23" s="13" t="n"/>
      <c r="D23" s="14">
        <f>IF(A23&amp;""="","",COUNTIFS('الامتحانات'!$F$6:$F$405,A23&amp;""))</f>
        <v/>
      </c>
      <c r="E23" s="14">
        <f>IF(OR(D23="",NOT(ISNUMBER(C23))),"",C23-D23)</f>
        <v/>
      </c>
      <c r="F23" s="6">
        <f>IF(D23="","",IF(D23=0,"بدون مراقبة",IF(E23&lt;0,"فوق الحد","ضمن الحد")))</f>
        <v/>
      </c>
      <c r="G23" s="14">
        <f>IF(A23&amp;""="","",COUNTIFS('الامتحانات'!$F$6:$F$405,A23&amp;"",'الامتحانات'!$L$6:$L$405,"تعارض"))</f>
        <v/>
      </c>
    </row>
    <row r="24">
      <c r="A24" s="5" t="n"/>
      <c r="B24" s="5" t="n"/>
      <c r="C24" s="13" t="n"/>
      <c r="D24" s="14">
        <f>IF(A24&amp;""="","",COUNTIFS('الامتحانات'!$F$6:$F$405,A24&amp;""))</f>
        <v/>
      </c>
      <c r="E24" s="14">
        <f>IF(OR(D24="",NOT(ISNUMBER(C24))),"",C24-D24)</f>
        <v/>
      </c>
      <c r="F24" s="6">
        <f>IF(D24="","",IF(D24=0,"بدون مراقبة",IF(E24&lt;0,"فوق الحد","ضمن الحد")))</f>
        <v/>
      </c>
      <c r="G24" s="14">
        <f>IF(A24&amp;""="","",COUNTIFS('الامتحانات'!$F$6:$F$405,A24&amp;"",'الامتحانات'!$L$6:$L$405,"تعارض"))</f>
        <v/>
      </c>
    </row>
    <row r="25">
      <c r="A25" s="5" t="n"/>
      <c r="B25" s="5" t="n"/>
      <c r="C25" s="13" t="n"/>
      <c r="D25" s="14">
        <f>IF(A25&amp;""="","",COUNTIFS('الامتحانات'!$F$6:$F$405,A25&amp;""))</f>
        <v/>
      </c>
      <c r="E25" s="14">
        <f>IF(OR(D25="",NOT(ISNUMBER(C25))),"",C25-D25)</f>
        <v/>
      </c>
      <c r="F25" s="6">
        <f>IF(D25="","",IF(D25=0,"بدون مراقبة",IF(E25&lt;0,"فوق الحد","ضمن الحد")))</f>
        <v/>
      </c>
      <c r="G25" s="14">
        <f>IF(A25&amp;""="","",COUNTIFS('الامتحانات'!$F$6:$F$405,A25&amp;"",'الامتحانات'!$L$6:$L$405,"تعارض"))</f>
        <v/>
      </c>
    </row>
    <row r="26">
      <c r="A26" s="5" t="n"/>
      <c r="B26" s="5" t="n"/>
      <c r="C26" s="13" t="n"/>
      <c r="D26" s="14">
        <f>IF(A26&amp;""="","",COUNTIFS('الامتحانات'!$F$6:$F$405,A26&amp;""))</f>
        <v/>
      </c>
      <c r="E26" s="14">
        <f>IF(OR(D26="",NOT(ISNUMBER(C26))),"",C26-D26)</f>
        <v/>
      </c>
      <c r="F26" s="6">
        <f>IF(D26="","",IF(D26=0,"بدون مراقبة",IF(E26&lt;0,"فوق الحد","ضمن الحد")))</f>
        <v/>
      </c>
      <c r="G26" s="14">
        <f>IF(A26&amp;""="","",COUNTIFS('الامتحانات'!$F$6:$F$405,A26&amp;"",'الامتحانات'!$L$6:$L$405,"تعارض"))</f>
        <v/>
      </c>
    </row>
    <row r="27">
      <c r="A27" s="5" t="n"/>
      <c r="B27" s="5" t="n"/>
      <c r="C27" s="13" t="n"/>
      <c r="D27" s="14">
        <f>IF(A27&amp;""="","",COUNTIFS('الامتحانات'!$F$6:$F$405,A27&amp;""))</f>
        <v/>
      </c>
      <c r="E27" s="14">
        <f>IF(OR(D27="",NOT(ISNUMBER(C27))),"",C27-D27)</f>
        <v/>
      </c>
      <c r="F27" s="6">
        <f>IF(D27="","",IF(D27=0,"بدون مراقبة",IF(E27&lt;0,"فوق الحد","ضمن الحد")))</f>
        <v/>
      </c>
      <c r="G27" s="14">
        <f>IF(A27&amp;""="","",COUNTIFS('الامتحانات'!$F$6:$F$405,A27&amp;"",'الامتحانات'!$L$6:$L$405,"تعارض"))</f>
        <v/>
      </c>
    </row>
    <row r="28">
      <c r="A28" s="5" t="n"/>
      <c r="B28" s="5" t="n"/>
      <c r="C28" s="13" t="n"/>
      <c r="D28" s="14">
        <f>IF(A28&amp;""="","",COUNTIFS('الامتحانات'!$F$6:$F$405,A28&amp;""))</f>
        <v/>
      </c>
      <c r="E28" s="14">
        <f>IF(OR(D28="",NOT(ISNUMBER(C28))),"",C28-D28)</f>
        <v/>
      </c>
      <c r="F28" s="6">
        <f>IF(D28="","",IF(D28=0,"بدون مراقبة",IF(E28&lt;0,"فوق الحد","ضمن الحد")))</f>
        <v/>
      </c>
      <c r="G28" s="14">
        <f>IF(A28&amp;""="","",COUNTIFS('الامتحانات'!$F$6:$F$405,A28&amp;"",'الامتحانات'!$L$6:$L$405,"تعارض"))</f>
        <v/>
      </c>
    </row>
    <row r="29">
      <c r="A29" s="5" t="n"/>
      <c r="B29" s="5" t="n"/>
      <c r="C29" s="13" t="n"/>
      <c r="D29" s="14">
        <f>IF(A29&amp;""="","",COUNTIFS('الامتحانات'!$F$6:$F$405,A29&amp;""))</f>
        <v/>
      </c>
      <c r="E29" s="14">
        <f>IF(OR(D29="",NOT(ISNUMBER(C29))),"",C29-D29)</f>
        <v/>
      </c>
      <c r="F29" s="6">
        <f>IF(D29="","",IF(D29=0,"بدون مراقبة",IF(E29&lt;0,"فوق الحد","ضمن الحد")))</f>
        <v/>
      </c>
      <c r="G29" s="14">
        <f>IF(A29&amp;""="","",COUNTIFS('الامتحانات'!$F$6:$F$405,A29&amp;"",'الامتحانات'!$L$6:$L$405,"تعارض"))</f>
        <v/>
      </c>
    </row>
    <row r="30">
      <c r="A30" s="5" t="n"/>
      <c r="B30" s="5" t="n"/>
      <c r="C30" s="13" t="n"/>
      <c r="D30" s="14">
        <f>IF(A30&amp;""="","",COUNTIFS('الامتحانات'!$F$6:$F$405,A30&amp;""))</f>
        <v/>
      </c>
      <c r="E30" s="14">
        <f>IF(OR(D30="",NOT(ISNUMBER(C30))),"",C30-D30)</f>
        <v/>
      </c>
      <c r="F30" s="6">
        <f>IF(D30="","",IF(D30=0,"بدون مراقبة",IF(E30&lt;0,"فوق الحد","ضمن الحد")))</f>
        <v/>
      </c>
      <c r="G30" s="14">
        <f>IF(A30&amp;""="","",COUNTIFS('الامتحانات'!$F$6:$F$405,A30&amp;"",'الامتحانات'!$L$6:$L$405,"تعارض"))</f>
        <v/>
      </c>
    </row>
    <row r="31">
      <c r="A31" s="5" t="n"/>
      <c r="B31" s="5" t="n"/>
      <c r="C31" s="13" t="n"/>
      <c r="D31" s="14">
        <f>IF(A31&amp;""="","",COUNTIFS('الامتحانات'!$F$6:$F$405,A31&amp;""))</f>
        <v/>
      </c>
      <c r="E31" s="14">
        <f>IF(OR(D31="",NOT(ISNUMBER(C31))),"",C31-D31)</f>
        <v/>
      </c>
      <c r="F31" s="6">
        <f>IF(D31="","",IF(D31=0,"بدون مراقبة",IF(E31&lt;0,"فوق الحد","ضمن الحد")))</f>
        <v/>
      </c>
      <c r="G31" s="14">
        <f>IF(A31&amp;""="","",COUNTIFS('الامتحانات'!$F$6:$F$405,A31&amp;"",'الامتحانات'!$L$6:$L$405,"تعارض"))</f>
        <v/>
      </c>
    </row>
    <row r="32">
      <c r="A32" s="5" t="n"/>
      <c r="B32" s="5" t="n"/>
      <c r="C32" s="13" t="n"/>
      <c r="D32" s="14">
        <f>IF(A32&amp;""="","",COUNTIFS('الامتحانات'!$F$6:$F$405,A32&amp;""))</f>
        <v/>
      </c>
      <c r="E32" s="14">
        <f>IF(OR(D32="",NOT(ISNUMBER(C32))),"",C32-D32)</f>
        <v/>
      </c>
      <c r="F32" s="6">
        <f>IF(D32="","",IF(D32=0,"بدون مراقبة",IF(E32&lt;0,"فوق الحد","ضمن الحد")))</f>
        <v/>
      </c>
      <c r="G32" s="14">
        <f>IF(A32&amp;""="","",COUNTIFS('الامتحانات'!$F$6:$F$405,A32&amp;"",'الامتحانات'!$L$6:$L$405,"تعارض"))</f>
        <v/>
      </c>
    </row>
    <row r="33">
      <c r="A33" s="5" t="n"/>
      <c r="B33" s="5" t="n"/>
      <c r="C33" s="13" t="n"/>
      <c r="D33" s="14">
        <f>IF(A33&amp;""="","",COUNTIFS('الامتحانات'!$F$6:$F$405,A33&amp;""))</f>
        <v/>
      </c>
      <c r="E33" s="14">
        <f>IF(OR(D33="",NOT(ISNUMBER(C33))),"",C33-D33)</f>
        <v/>
      </c>
      <c r="F33" s="6">
        <f>IF(D33="","",IF(D33=0,"بدون مراقبة",IF(E33&lt;0,"فوق الحد","ضمن الحد")))</f>
        <v/>
      </c>
      <c r="G33" s="14">
        <f>IF(A33&amp;""="","",COUNTIFS('الامتحانات'!$F$6:$F$405,A33&amp;"",'الامتحانات'!$L$6:$L$405,"تعارض"))</f>
        <v/>
      </c>
    </row>
    <row r="34">
      <c r="A34" s="5" t="n"/>
      <c r="B34" s="5" t="n"/>
      <c r="C34" s="13" t="n"/>
      <c r="D34" s="14">
        <f>IF(A34&amp;""="","",COUNTIFS('الامتحانات'!$F$6:$F$405,A34&amp;""))</f>
        <v/>
      </c>
      <c r="E34" s="14">
        <f>IF(OR(D34="",NOT(ISNUMBER(C34))),"",C34-D34)</f>
        <v/>
      </c>
      <c r="F34" s="6">
        <f>IF(D34="","",IF(D34=0,"بدون مراقبة",IF(E34&lt;0,"فوق الحد","ضمن الحد")))</f>
        <v/>
      </c>
      <c r="G34" s="14">
        <f>IF(A34&amp;""="","",COUNTIFS('الامتحانات'!$F$6:$F$405,A34&amp;"",'الامتحانات'!$L$6:$L$405,"تعارض"))</f>
        <v/>
      </c>
    </row>
    <row r="35">
      <c r="A35" s="5" t="n"/>
      <c r="B35" s="5" t="n"/>
      <c r="C35" s="13" t="n"/>
      <c r="D35" s="14">
        <f>IF(A35&amp;""="","",COUNTIFS('الامتحانات'!$F$6:$F$405,A35&amp;""))</f>
        <v/>
      </c>
      <c r="E35" s="14">
        <f>IF(OR(D35="",NOT(ISNUMBER(C35))),"",C35-D35)</f>
        <v/>
      </c>
      <c r="F35" s="6">
        <f>IF(D35="","",IF(D35=0,"بدون مراقبة",IF(E35&lt;0,"فوق الحد","ضمن الحد")))</f>
        <v/>
      </c>
      <c r="G35" s="14">
        <f>IF(A35&amp;""="","",COUNTIFS('الامتحانات'!$F$6:$F$405,A35&amp;"",'الامتحانات'!$L$6:$L$405,"تعارض"))</f>
        <v/>
      </c>
    </row>
    <row r="36">
      <c r="A36" s="5" t="n"/>
      <c r="B36" s="5" t="n"/>
      <c r="C36" s="13" t="n"/>
      <c r="D36" s="14">
        <f>IF(A36&amp;""="","",COUNTIFS('الامتحانات'!$F$6:$F$405,A36&amp;""))</f>
        <v/>
      </c>
      <c r="E36" s="14">
        <f>IF(OR(D36="",NOT(ISNUMBER(C36))),"",C36-D36)</f>
        <v/>
      </c>
      <c r="F36" s="6">
        <f>IF(D36="","",IF(D36=0,"بدون مراقبة",IF(E36&lt;0,"فوق الحد","ضمن الحد")))</f>
        <v/>
      </c>
      <c r="G36" s="14">
        <f>IF(A36&amp;""="","",COUNTIFS('الامتحانات'!$F$6:$F$405,A36&amp;"",'الامتحانات'!$L$6:$L$405,"تعارض"))</f>
        <v/>
      </c>
    </row>
    <row r="37">
      <c r="A37" s="5" t="n"/>
      <c r="B37" s="5" t="n"/>
      <c r="C37" s="13" t="n"/>
      <c r="D37" s="14">
        <f>IF(A37&amp;""="","",COUNTIFS('الامتحانات'!$F$6:$F$405,A37&amp;""))</f>
        <v/>
      </c>
      <c r="E37" s="14">
        <f>IF(OR(D37="",NOT(ISNUMBER(C37))),"",C37-D37)</f>
        <v/>
      </c>
      <c r="F37" s="6">
        <f>IF(D37="","",IF(D37=0,"بدون مراقبة",IF(E37&lt;0,"فوق الحد","ضمن الحد")))</f>
        <v/>
      </c>
      <c r="G37" s="14">
        <f>IF(A37&amp;""="","",COUNTIFS('الامتحانات'!$F$6:$F$405,A37&amp;"",'الامتحانات'!$L$6:$L$405,"تعارض"))</f>
        <v/>
      </c>
    </row>
    <row r="38">
      <c r="A38" s="5" t="n"/>
      <c r="B38" s="5" t="n"/>
      <c r="C38" s="13" t="n"/>
      <c r="D38" s="14">
        <f>IF(A38&amp;""="","",COUNTIFS('الامتحانات'!$F$6:$F$405,A38&amp;""))</f>
        <v/>
      </c>
      <c r="E38" s="14">
        <f>IF(OR(D38="",NOT(ISNUMBER(C38))),"",C38-D38)</f>
        <v/>
      </c>
      <c r="F38" s="6">
        <f>IF(D38="","",IF(D38=0,"بدون مراقبة",IF(E38&lt;0,"فوق الحد","ضمن الحد")))</f>
        <v/>
      </c>
      <c r="G38" s="14">
        <f>IF(A38&amp;""="","",COUNTIFS('الامتحانات'!$F$6:$F$405,A38&amp;"",'الامتحانات'!$L$6:$L$405,"تعارض"))</f>
        <v/>
      </c>
    </row>
    <row r="39">
      <c r="A39" s="5" t="n"/>
      <c r="B39" s="5" t="n"/>
      <c r="C39" s="13" t="n"/>
      <c r="D39" s="14">
        <f>IF(A39&amp;""="","",COUNTIFS('الامتحانات'!$F$6:$F$405,A39&amp;""))</f>
        <v/>
      </c>
      <c r="E39" s="14">
        <f>IF(OR(D39="",NOT(ISNUMBER(C39))),"",C39-D39)</f>
        <v/>
      </c>
      <c r="F39" s="6">
        <f>IF(D39="","",IF(D39=0,"بدون مراقبة",IF(E39&lt;0,"فوق الحد","ضمن الحد")))</f>
        <v/>
      </c>
      <c r="G39" s="14">
        <f>IF(A39&amp;""="","",COUNTIFS('الامتحانات'!$F$6:$F$405,A39&amp;"",'الامتحانات'!$L$6:$L$405,"تعارض"))</f>
        <v/>
      </c>
    </row>
    <row r="40">
      <c r="A40" s="5" t="n"/>
      <c r="B40" s="5" t="n"/>
      <c r="C40" s="13" t="n"/>
      <c r="D40" s="14">
        <f>IF(A40&amp;""="","",COUNTIFS('الامتحانات'!$F$6:$F$405,A40&amp;""))</f>
        <v/>
      </c>
      <c r="E40" s="14">
        <f>IF(OR(D40="",NOT(ISNUMBER(C40))),"",C40-D40)</f>
        <v/>
      </c>
      <c r="F40" s="6">
        <f>IF(D40="","",IF(D40=0,"بدون مراقبة",IF(E40&lt;0,"فوق الحد","ضمن الحد")))</f>
        <v/>
      </c>
      <c r="G40" s="14">
        <f>IF(A40&amp;""="","",COUNTIFS('الامتحانات'!$F$6:$F$405,A40&amp;"",'الامتحانات'!$L$6:$L$405,"تعارض"))</f>
        <v/>
      </c>
    </row>
    <row r="41">
      <c r="A41" s="5" t="n"/>
      <c r="B41" s="5" t="n"/>
      <c r="C41" s="13" t="n"/>
      <c r="D41" s="14">
        <f>IF(A41&amp;""="","",COUNTIFS('الامتحانات'!$F$6:$F$405,A41&amp;""))</f>
        <v/>
      </c>
      <c r="E41" s="14">
        <f>IF(OR(D41="",NOT(ISNUMBER(C41))),"",C41-D41)</f>
        <v/>
      </c>
      <c r="F41" s="6">
        <f>IF(D41="","",IF(D41=0,"بدون مراقبة",IF(E41&lt;0,"فوق الحد","ضمن الحد")))</f>
        <v/>
      </c>
      <c r="G41" s="14">
        <f>IF(A41&amp;""="","",COUNTIFS('الامتحانات'!$F$6:$F$405,A41&amp;"",'الامتحانات'!$L$6:$L$405,"تعارض"))</f>
        <v/>
      </c>
    </row>
    <row r="42">
      <c r="A42" s="5" t="n"/>
      <c r="B42" s="5" t="n"/>
      <c r="C42" s="13" t="n"/>
      <c r="D42" s="14">
        <f>IF(A42&amp;""="","",COUNTIFS('الامتحانات'!$F$6:$F$405,A42&amp;""))</f>
        <v/>
      </c>
      <c r="E42" s="14">
        <f>IF(OR(D42="",NOT(ISNUMBER(C42))),"",C42-D42)</f>
        <v/>
      </c>
      <c r="F42" s="6">
        <f>IF(D42="","",IF(D42=0,"بدون مراقبة",IF(E42&lt;0,"فوق الحد","ضمن الحد")))</f>
        <v/>
      </c>
      <c r="G42" s="14">
        <f>IF(A42&amp;""="","",COUNTIFS('الامتحانات'!$F$6:$F$405,A42&amp;"",'الامتحانات'!$L$6:$L$405,"تعارض"))</f>
        <v/>
      </c>
    </row>
    <row r="43">
      <c r="A43" s="5" t="n"/>
      <c r="B43" s="5" t="n"/>
      <c r="C43" s="13" t="n"/>
      <c r="D43" s="14">
        <f>IF(A43&amp;""="","",COUNTIFS('الامتحانات'!$F$6:$F$405,A43&amp;""))</f>
        <v/>
      </c>
      <c r="E43" s="14">
        <f>IF(OR(D43="",NOT(ISNUMBER(C43))),"",C43-D43)</f>
        <v/>
      </c>
      <c r="F43" s="6">
        <f>IF(D43="","",IF(D43=0,"بدون مراقبة",IF(E43&lt;0,"فوق الحد","ضمن الحد")))</f>
        <v/>
      </c>
      <c r="G43" s="14">
        <f>IF(A43&amp;""="","",COUNTIFS('الامتحانات'!$F$6:$F$405,A43&amp;"",'الامتحانات'!$L$6:$L$405,"تعارض"))</f>
        <v/>
      </c>
    </row>
    <row r="44">
      <c r="A44" s="5" t="n"/>
      <c r="B44" s="5" t="n"/>
      <c r="C44" s="13" t="n"/>
      <c r="D44" s="14">
        <f>IF(A44&amp;""="","",COUNTIFS('الامتحانات'!$F$6:$F$405,A44&amp;""))</f>
        <v/>
      </c>
      <c r="E44" s="14">
        <f>IF(OR(D44="",NOT(ISNUMBER(C44))),"",C44-D44)</f>
        <v/>
      </c>
      <c r="F44" s="6">
        <f>IF(D44="","",IF(D44=0,"بدون مراقبة",IF(E44&lt;0,"فوق الحد","ضمن الحد")))</f>
        <v/>
      </c>
      <c r="G44" s="14">
        <f>IF(A44&amp;""="","",COUNTIFS('الامتحانات'!$F$6:$F$405,A44&amp;"",'الامتحانات'!$L$6:$L$405,"تعارض"))</f>
        <v/>
      </c>
    </row>
    <row r="45">
      <c r="A45" s="5" t="n"/>
      <c r="B45" s="5" t="n"/>
      <c r="C45" s="13" t="n"/>
      <c r="D45" s="14">
        <f>IF(A45&amp;""="","",COUNTIFS('الامتحانات'!$F$6:$F$405,A45&amp;""))</f>
        <v/>
      </c>
      <c r="E45" s="14">
        <f>IF(OR(D45="",NOT(ISNUMBER(C45))),"",C45-D45)</f>
        <v/>
      </c>
      <c r="F45" s="6">
        <f>IF(D45="","",IF(D45=0,"بدون مراقبة",IF(E45&lt;0,"فوق الحد","ضمن الحد")))</f>
        <v/>
      </c>
      <c r="G45" s="14">
        <f>IF(A45&amp;""="","",COUNTIFS('الامتحانات'!$F$6:$F$405,A45&amp;"",'الامتحانات'!$L$6:$L$405,"تعارض"))</f>
        <v/>
      </c>
    </row>
    <row r="46">
      <c r="A46" s="5" t="n"/>
      <c r="B46" s="5" t="n"/>
      <c r="C46" s="13" t="n"/>
      <c r="D46" s="14">
        <f>IF(A46&amp;""="","",COUNTIFS('الامتحانات'!$F$6:$F$405,A46&amp;""))</f>
        <v/>
      </c>
      <c r="E46" s="14">
        <f>IF(OR(D46="",NOT(ISNUMBER(C46))),"",C46-D46)</f>
        <v/>
      </c>
      <c r="F46" s="6">
        <f>IF(D46="","",IF(D46=0,"بدون مراقبة",IF(E46&lt;0,"فوق الحد","ضمن الحد")))</f>
        <v/>
      </c>
      <c r="G46" s="14">
        <f>IF(A46&amp;""="","",COUNTIFS('الامتحانات'!$F$6:$F$405,A46&amp;"",'الامتحانات'!$L$6:$L$405,"تعارض"))</f>
        <v/>
      </c>
    </row>
    <row r="47">
      <c r="A47" s="5" t="n"/>
      <c r="B47" s="5" t="n"/>
      <c r="C47" s="13" t="n"/>
      <c r="D47" s="14">
        <f>IF(A47&amp;""="","",COUNTIFS('الامتحانات'!$F$6:$F$405,A47&amp;""))</f>
        <v/>
      </c>
      <c r="E47" s="14">
        <f>IF(OR(D47="",NOT(ISNUMBER(C47))),"",C47-D47)</f>
        <v/>
      </c>
      <c r="F47" s="6">
        <f>IF(D47="","",IF(D47=0,"بدون مراقبة",IF(E47&lt;0,"فوق الحد","ضمن الحد")))</f>
        <v/>
      </c>
      <c r="G47" s="14">
        <f>IF(A47&amp;""="","",COUNTIFS('الامتحانات'!$F$6:$F$405,A47&amp;"",'الامتحانات'!$L$6:$L$405,"تعارض"))</f>
        <v/>
      </c>
    </row>
    <row r="48">
      <c r="A48" s="5" t="n"/>
      <c r="B48" s="5" t="n"/>
      <c r="C48" s="13" t="n"/>
      <c r="D48" s="14">
        <f>IF(A48&amp;""="","",COUNTIFS('الامتحانات'!$F$6:$F$405,A48&amp;""))</f>
        <v/>
      </c>
      <c r="E48" s="14">
        <f>IF(OR(D48="",NOT(ISNUMBER(C48))),"",C48-D48)</f>
        <v/>
      </c>
      <c r="F48" s="6">
        <f>IF(D48="","",IF(D48=0,"بدون مراقبة",IF(E48&lt;0,"فوق الحد","ضمن الحد")))</f>
        <v/>
      </c>
      <c r="G48" s="14">
        <f>IF(A48&amp;""="","",COUNTIFS('الامتحانات'!$F$6:$F$405,A48&amp;"",'الامتحانات'!$L$6:$L$405,"تعارض"))</f>
        <v/>
      </c>
    </row>
    <row r="49">
      <c r="A49" s="5" t="n"/>
      <c r="B49" s="5" t="n"/>
      <c r="C49" s="13" t="n"/>
      <c r="D49" s="14">
        <f>IF(A49&amp;""="","",COUNTIFS('الامتحانات'!$F$6:$F$405,A49&amp;""))</f>
        <v/>
      </c>
      <c r="E49" s="14">
        <f>IF(OR(D49="",NOT(ISNUMBER(C49))),"",C49-D49)</f>
        <v/>
      </c>
      <c r="F49" s="6">
        <f>IF(D49="","",IF(D49=0,"بدون مراقبة",IF(E49&lt;0,"فوق الحد","ضمن الحد")))</f>
        <v/>
      </c>
      <c r="G49" s="14">
        <f>IF(A49&amp;""="","",COUNTIFS('الامتحانات'!$F$6:$F$405,A49&amp;"",'الامتحانات'!$L$6:$L$405,"تعارض"))</f>
        <v/>
      </c>
    </row>
    <row r="50">
      <c r="A50" s="5" t="n"/>
      <c r="B50" s="5" t="n"/>
      <c r="C50" s="13" t="n"/>
      <c r="D50" s="14">
        <f>IF(A50&amp;""="","",COUNTIFS('الامتحانات'!$F$6:$F$405,A50&amp;""))</f>
        <v/>
      </c>
      <c r="E50" s="14">
        <f>IF(OR(D50="",NOT(ISNUMBER(C50))),"",C50-D50)</f>
        <v/>
      </c>
      <c r="F50" s="6">
        <f>IF(D50="","",IF(D50=0,"بدون مراقبة",IF(E50&lt;0,"فوق الحد","ضمن الحد")))</f>
        <v/>
      </c>
      <c r="G50" s="14">
        <f>IF(A50&amp;""="","",COUNTIFS('الامتحانات'!$F$6:$F$405,A50&amp;"",'الامتحانات'!$L$6:$L$405,"تعارض"))</f>
        <v/>
      </c>
    </row>
    <row r="51">
      <c r="A51" s="5" t="n"/>
      <c r="B51" s="5" t="n"/>
      <c r="C51" s="13" t="n"/>
      <c r="D51" s="14">
        <f>IF(A51&amp;""="","",COUNTIFS('الامتحانات'!$F$6:$F$405,A51&amp;""))</f>
        <v/>
      </c>
      <c r="E51" s="14">
        <f>IF(OR(D51="",NOT(ISNUMBER(C51))),"",C51-D51)</f>
        <v/>
      </c>
      <c r="F51" s="6">
        <f>IF(D51="","",IF(D51=0,"بدون مراقبة",IF(E51&lt;0,"فوق الحد","ضمن الحد")))</f>
        <v/>
      </c>
      <c r="G51" s="14">
        <f>IF(A51&amp;""="","",COUNTIFS('الامتحانات'!$F$6:$F$405,A51&amp;"",'الامتحانات'!$L$6:$L$405,"تعارض"))</f>
        <v/>
      </c>
    </row>
    <row r="52">
      <c r="A52" s="5" t="n"/>
      <c r="B52" s="5" t="n"/>
      <c r="C52" s="13" t="n"/>
      <c r="D52" s="14">
        <f>IF(A52&amp;""="","",COUNTIFS('الامتحانات'!$F$6:$F$405,A52&amp;""))</f>
        <v/>
      </c>
      <c r="E52" s="14">
        <f>IF(OR(D52="",NOT(ISNUMBER(C52))),"",C52-D52)</f>
        <v/>
      </c>
      <c r="F52" s="6">
        <f>IF(D52="","",IF(D52=0,"بدون مراقبة",IF(E52&lt;0,"فوق الحد","ضمن الحد")))</f>
        <v/>
      </c>
      <c r="G52" s="14">
        <f>IF(A52&amp;""="","",COUNTIFS('الامتحانات'!$F$6:$F$405,A52&amp;"",'الامتحانات'!$L$6:$L$405,"تعارض"))</f>
        <v/>
      </c>
    </row>
    <row r="53">
      <c r="A53" s="5" t="n"/>
      <c r="B53" s="5" t="n"/>
      <c r="C53" s="13" t="n"/>
      <c r="D53" s="14">
        <f>IF(A53&amp;""="","",COUNTIFS('الامتحانات'!$F$6:$F$405,A53&amp;""))</f>
        <v/>
      </c>
      <c r="E53" s="14">
        <f>IF(OR(D53="",NOT(ISNUMBER(C53))),"",C53-D53)</f>
        <v/>
      </c>
      <c r="F53" s="6">
        <f>IF(D53="","",IF(D53=0,"بدون مراقبة",IF(E53&lt;0,"فوق الحد","ضمن الحد")))</f>
        <v/>
      </c>
      <c r="G53" s="14">
        <f>IF(A53&amp;""="","",COUNTIFS('الامتحانات'!$F$6:$F$405,A53&amp;"",'الامتحانات'!$L$6:$L$405,"تعارض"))</f>
        <v/>
      </c>
    </row>
    <row r="54">
      <c r="A54" s="5" t="n"/>
      <c r="B54" s="5" t="n"/>
      <c r="C54" s="13" t="n"/>
      <c r="D54" s="14">
        <f>IF(A54&amp;""="","",COUNTIFS('الامتحانات'!$F$6:$F$405,A54&amp;""))</f>
        <v/>
      </c>
      <c r="E54" s="14">
        <f>IF(OR(D54="",NOT(ISNUMBER(C54))),"",C54-D54)</f>
        <v/>
      </c>
      <c r="F54" s="6">
        <f>IF(D54="","",IF(D54=0,"بدون مراقبة",IF(E54&lt;0,"فوق الحد","ضمن الحد")))</f>
        <v/>
      </c>
      <c r="G54" s="14">
        <f>IF(A54&amp;""="","",COUNTIFS('الامتحانات'!$F$6:$F$405,A54&amp;"",'الامتحانات'!$L$6:$L$405,"تعارض"))</f>
        <v/>
      </c>
    </row>
    <row r="55">
      <c r="A55" s="5" t="n"/>
      <c r="B55" s="5" t="n"/>
      <c r="C55" s="13" t="n"/>
      <c r="D55" s="14">
        <f>IF(A55&amp;""="","",COUNTIFS('الامتحانات'!$F$6:$F$405,A55&amp;""))</f>
        <v/>
      </c>
      <c r="E55" s="14">
        <f>IF(OR(D55="",NOT(ISNUMBER(C55))),"",C55-D55)</f>
        <v/>
      </c>
      <c r="F55" s="6">
        <f>IF(D55="","",IF(D55=0,"بدون مراقبة",IF(E55&lt;0,"فوق الحد","ضمن الحد")))</f>
        <v/>
      </c>
      <c r="G55" s="14">
        <f>IF(A55&amp;""="","",COUNTIFS('الامتحانات'!$F$6:$F$405,A55&amp;"",'الامتحانات'!$L$6:$L$405,"تعارض"))</f>
        <v/>
      </c>
    </row>
    <row r="56">
      <c r="A56" s="5" t="n"/>
      <c r="B56" s="5" t="n"/>
      <c r="C56" s="13" t="n"/>
      <c r="D56" s="14">
        <f>IF(A56&amp;""="","",COUNTIFS('الامتحانات'!$F$6:$F$405,A56&amp;""))</f>
        <v/>
      </c>
      <c r="E56" s="14">
        <f>IF(OR(D56="",NOT(ISNUMBER(C56))),"",C56-D56)</f>
        <v/>
      </c>
      <c r="F56" s="6">
        <f>IF(D56="","",IF(D56=0,"بدون مراقبة",IF(E56&lt;0,"فوق الحد","ضمن الحد")))</f>
        <v/>
      </c>
      <c r="G56" s="14">
        <f>IF(A56&amp;""="","",COUNTIFS('الامتحانات'!$F$6:$F$405,A56&amp;"",'الامتحانات'!$L$6:$L$405,"تعارض"))</f>
        <v/>
      </c>
    </row>
    <row r="57">
      <c r="A57" s="5" t="n"/>
      <c r="B57" s="5" t="n"/>
      <c r="C57" s="13" t="n"/>
      <c r="D57" s="14">
        <f>IF(A57&amp;""="","",COUNTIFS('الامتحانات'!$F$6:$F$405,A57&amp;""))</f>
        <v/>
      </c>
      <c r="E57" s="14">
        <f>IF(OR(D57="",NOT(ISNUMBER(C57))),"",C57-D57)</f>
        <v/>
      </c>
      <c r="F57" s="6">
        <f>IF(D57="","",IF(D57=0,"بدون مراقبة",IF(E57&lt;0,"فوق الحد","ضمن الحد")))</f>
        <v/>
      </c>
      <c r="G57" s="14">
        <f>IF(A57&amp;""="","",COUNTIFS('الامتحانات'!$F$6:$F$405,A57&amp;"",'الامتحانات'!$L$6:$L$405,"تعارض"))</f>
        <v/>
      </c>
    </row>
    <row r="58">
      <c r="A58" s="5" t="n"/>
      <c r="B58" s="5" t="n"/>
      <c r="C58" s="13" t="n"/>
      <c r="D58" s="14">
        <f>IF(A58&amp;""="","",COUNTIFS('الامتحانات'!$F$6:$F$405,A58&amp;""))</f>
        <v/>
      </c>
      <c r="E58" s="14">
        <f>IF(OR(D58="",NOT(ISNUMBER(C58))),"",C58-D58)</f>
        <v/>
      </c>
      <c r="F58" s="6">
        <f>IF(D58="","",IF(D58=0,"بدون مراقبة",IF(E58&lt;0,"فوق الحد","ضمن الحد")))</f>
        <v/>
      </c>
      <c r="G58" s="14">
        <f>IF(A58&amp;""="","",COUNTIFS('الامتحانات'!$F$6:$F$405,A58&amp;"",'الامتحانات'!$L$6:$L$405,"تعارض"))</f>
        <v/>
      </c>
    </row>
    <row r="59">
      <c r="A59" s="5" t="n"/>
      <c r="B59" s="5" t="n"/>
      <c r="C59" s="13" t="n"/>
      <c r="D59" s="14">
        <f>IF(A59&amp;""="","",COUNTIFS('الامتحانات'!$F$6:$F$405,A59&amp;""))</f>
        <v/>
      </c>
      <c r="E59" s="14">
        <f>IF(OR(D59="",NOT(ISNUMBER(C59))),"",C59-D59)</f>
        <v/>
      </c>
      <c r="F59" s="6">
        <f>IF(D59="","",IF(D59=0,"بدون مراقبة",IF(E59&lt;0,"فوق الحد","ضمن الحد")))</f>
        <v/>
      </c>
      <c r="G59" s="14">
        <f>IF(A59&amp;""="","",COUNTIFS('الامتحانات'!$F$6:$F$405,A59&amp;"",'الامتحانات'!$L$6:$L$405,"تعارض"))</f>
        <v/>
      </c>
    </row>
    <row r="60">
      <c r="A60" s="5" t="n"/>
      <c r="B60" s="5" t="n"/>
      <c r="C60" s="13" t="n"/>
      <c r="D60" s="14">
        <f>IF(A60&amp;""="","",COUNTIFS('الامتحانات'!$F$6:$F$405,A60&amp;""))</f>
        <v/>
      </c>
      <c r="E60" s="14">
        <f>IF(OR(D60="",NOT(ISNUMBER(C60))),"",C60-D60)</f>
        <v/>
      </c>
      <c r="F60" s="6">
        <f>IF(D60="","",IF(D60=0,"بدون مراقبة",IF(E60&lt;0,"فوق الحد","ضمن الحد")))</f>
        <v/>
      </c>
      <c r="G60" s="14">
        <f>IF(A60&amp;""="","",COUNTIFS('الامتحانات'!$F$6:$F$405,A60&amp;"",'الامتحانات'!$L$6:$L$405,"تعارض"))</f>
        <v/>
      </c>
    </row>
    <row r="61">
      <c r="A61" s="5" t="n"/>
      <c r="B61" s="5" t="n"/>
      <c r="C61" s="13" t="n"/>
      <c r="D61" s="14">
        <f>IF(A61&amp;""="","",COUNTIFS('الامتحانات'!$F$6:$F$405,A61&amp;""))</f>
        <v/>
      </c>
      <c r="E61" s="14">
        <f>IF(OR(D61="",NOT(ISNUMBER(C61))),"",C61-D61)</f>
        <v/>
      </c>
      <c r="F61" s="6">
        <f>IF(D61="","",IF(D61=0,"بدون مراقبة",IF(E61&lt;0,"فوق الحد","ضمن الحد")))</f>
        <v/>
      </c>
      <c r="G61" s="14">
        <f>IF(A61&amp;""="","",COUNTIFS('الامتحانات'!$F$6:$F$405,A61&amp;"",'الامتحانات'!$L$6:$L$405,"تعارض"))</f>
        <v/>
      </c>
    </row>
    <row r="62">
      <c r="A62" s="5" t="n"/>
      <c r="B62" s="5" t="n"/>
      <c r="C62" s="13" t="n"/>
      <c r="D62" s="14">
        <f>IF(A62&amp;""="","",COUNTIFS('الامتحانات'!$F$6:$F$405,A62&amp;""))</f>
        <v/>
      </c>
      <c r="E62" s="14">
        <f>IF(OR(D62="",NOT(ISNUMBER(C62))),"",C62-D62)</f>
        <v/>
      </c>
      <c r="F62" s="6">
        <f>IF(D62="","",IF(D62=0,"بدون مراقبة",IF(E62&lt;0,"فوق الحد","ضمن الحد")))</f>
        <v/>
      </c>
      <c r="G62" s="14">
        <f>IF(A62&amp;""="","",COUNTIFS('الامتحانات'!$F$6:$F$405,A62&amp;"",'الامتحانات'!$L$6:$L$405,"تعارض"))</f>
        <v/>
      </c>
    </row>
    <row r="63">
      <c r="A63" s="5" t="n"/>
      <c r="B63" s="5" t="n"/>
      <c r="C63" s="13" t="n"/>
      <c r="D63" s="14">
        <f>IF(A63&amp;""="","",COUNTIFS('الامتحانات'!$F$6:$F$405,A63&amp;""))</f>
        <v/>
      </c>
      <c r="E63" s="14">
        <f>IF(OR(D63="",NOT(ISNUMBER(C63))),"",C63-D63)</f>
        <v/>
      </c>
      <c r="F63" s="6">
        <f>IF(D63="","",IF(D63=0,"بدون مراقبة",IF(E63&lt;0,"فوق الحد","ضمن الحد")))</f>
        <v/>
      </c>
      <c r="G63" s="14">
        <f>IF(A63&amp;""="","",COUNTIFS('الامتحانات'!$F$6:$F$405,A63&amp;"",'الامتحانات'!$L$6:$L$405,"تعارض"))</f>
        <v/>
      </c>
    </row>
    <row r="64">
      <c r="A64" s="5" t="n"/>
      <c r="B64" s="5" t="n"/>
      <c r="C64" s="13" t="n"/>
      <c r="D64" s="14">
        <f>IF(A64&amp;""="","",COUNTIFS('الامتحانات'!$F$6:$F$405,A64&amp;""))</f>
        <v/>
      </c>
      <c r="E64" s="14">
        <f>IF(OR(D64="",NOT(ISNUMBER(C64))),"",C64-D64)</f>
        <v/>
      </c>
      <c r="F64" s="6">
        <f>IF(D64="","",IF(D64=0,"بدون مراقبة",IF(E64&lt;0,"فوق الحد","ضمن الحد")))</f>
        <v/>
      </c>
      <c r="G64" s="14">
        <f>IF(A64&amp;""="","",COUNTIFS('الامتحانات'!$F$6:$F$405,A64&amp;"",'الامتحانات'!$L$6:$L$405,"تعارض"))</f>
        <v/>
      </c>
    </row>
    <row r="65">
      <c r="A65" s="5" t="n"/>
      <c r="B65" s="5" t="n"/>
      <c r="C65" s="13" t="n"/>
      <c r="D65" s="14">
        <f>IF(A65&amp;""="","",COUNTIFS('الامتحانات'!$F$6:$F$405,A65&amp;""))</f>
        <v/>
      </c>
      <c r="E65" s="14">
        <f>IF(OR(D65="",NOT(ISNUMBER(C65))),"",C65-D65)</f>
        <v/>
      </c>
      <c r="F65" s="6">
        <f>IF(D65="","",IF(D65=0,"بدون مراقبة",IF(E65&lt;0,"فوق الحد","ضمن الحد")))</f>
        <v/>
      </c>
      <c r="G65" s="14">
        <f>IF(A65&amp;""="","",COUNTIFS('الامتحانات'!$F$6:$F$405,A65&amp;"",'الامتحانات'!$L$6:$L$405,"تعارض"))</f>
        <v/>
      </c>
    </row>
    <row r="66">
      <c r="A66" s="5" t="n"/>
      <c r="B66" s="5" t="n"/>
      <c r="C66" s="13" t="n"/>
      <c r="D66" s="14">
        <f>IF(A66&amp;""="","",COUNTIFS('الامتحانات'!$F$6:$F$405,A66&amp;""))</f>
        <v/>
      </c>
      <c r="E66" s="14">
        <f>IF(OR(D66="",NOT(ISNUMBER(C66))),"",C66-D66)</f>
        <v/>
      </c>
      <c r="F66" s="6">
        <f>IF(D66="","",IF(D66=0,"بدون مراقبة",IF(E66&lt;0,"فوق الحد","ضمن الحد")))</f>
        <v/>
      </c>
      <c r="G66" s="14">
        <f>IF(A66&amp;""="","",COUNTIFS('الامتحانات'!$F$6:$F$405,A66&amp;"",'الامتحانات'!$L$6:$L$405,"تعارض"))</f>
        <v/>
      </c>
    </row>
    <row r="67">
      <c r="A67" s="5" t="n"/>
      <c r="B67" s="5" t="n"/>
      <c r="C67" s="13" t="n"/>
      <c r="D67" s="14">
        <f>IF(A67&amp;""="","",COUNTIFS('الامتحانات'!$F$6:$F$405,A67&amp;""))</f>
        <v/>
      </c>
      <c r="E67" s="14">
        <f>IF(OR(D67="",NOT(ISNUMBER(C67))),"",C67-D67)</f>
        <v/>
      </c>
      <c r="F67" s="6">
        <f>IF(D67="","",IF(D67=0,"بدون مراقبة",IF(E67&lt;0,"فوق الحد","ضمن الحد")))</f>
        <v/>
      </c>
      <c r="G67" s="14">
        <f>IF(A67&amp;""="","",COUNTIFS('الامتحانات'!$F$6:$F$405,A67&amp;"",'الامتحانات'!$L$6:$L$405,"تعارض"))</f>
        <v/>
      </c>
    </row>
    <row r="68">
      <c r="A68" s="5" t="n"/>
      <c r="B68" s="5" t="n"/>
      <c r="C68" s="13" t="n"/>
      <c r="D68" s="14">
        <f>IF(A68&amp;""="","",COUNTIFS('الامتحانات'!$F$6:$F$405,A68&amp;""))</f>
        <v/>
      </c>
      <c r="E68" s="14">
        <f>IF(OR(D68="",NOT(ISNUMBER(C68))),"",C68-D68)</f>
        <v/>
      </c>
      <c r="F68" s="6">
        <f>IF(D68="","",IF(D68=0,"بدون مراقبة",IF(E68&lt;0,"فوق الحد","ضمن الحد")))</f>
        <v/>
      </c>
      <c r="G68" s="14">
        <f>IF(A68&amp;""="","",COUNTIFS('الامتحانات'!$F$6:$F$405,A68&amp;"",'الامتحانات'!$L$6:$L$405,"تعارض"))</f>
        <v/>
      </c>
    </row>
    <row r="69">
      <c r="A69" s="5" t="n"/>
      <c r="B69" s="5" t="n"/>
      <c r="C69" s="13" t="n"/>
      <c r="D69" s="14">
        <f>IF(A69&amp;""="","",COUNTIFS('الامتحانات'!$F$6:$F$405,A69&amp;""))</f>
        <v/>
      </c>
      <c r="E69" s="14">
        <f>IF(OR(D69="",NOT(ISNUMBER(C69))),"",C69-D69)</f>
        <v/>
      </c>
      <c r="F69" s="6">
        <f>IF(D69="","",IF(D69=0,"بدون مراقبة",IF(E69&lt;0,"فوق الحد","ضمن الحد")))</f>
        <v/>
      </c>
      <c r="G69" s="14">
        <f>IF(A69&amp;""="","",COUNTIFS('الامتحانات'!$F$6:$F$405,A69&amp;"",'الامتحانات'!$L$6:$L$405,"تعارض"))</f>
        <v/>
      </c>
    </row>
    <row r="70">
      <c r="A70" s="5" t="n"/>
      <c r="B70" s="5" t="n"/>
      <c r="C70" s="13" t="n"/>
      <c r="D70" s="14">
        <f>IF(A70&amp;""="","",COUNTIFS('الامتحانات'!$F$6:$F$405,A70&amp;""))</f>
        <v/>
      </c>
      <c r="E70" s="14">
        <f>IF(OR(D70="",NOT(ISNUMBER(C70))),"",C70-D70)</f>
        <v/>
      </c>
      <c r="F70" s="6">
        <f>IF(D70="","",IF(D70=0,"بدون مراقبة",IF(E70&lt;0,"فوق الحد","ضمن الحد")))</f>
        <v/>
      </c>
      <c r="G70" s="14">
        <f>IF(A70&amp;""="","",COUNTIFS('الامتحانات'!$F$6:$F$405,A70&amp;"",'الامتحانات'!$L$6:$L$405,"تعارض"))</f>
        <v/>
      </c>
    </row>
    <row r="71">
      <c r="A71" s="5" t="n"/>
      <c r="B71" s="5" t="n"/>
      <c r="C71" s="13" t="n"/>
      <c r="D71" s="14">
        <f>IF(A71&amp;""="","",COUNTIFS('الامتحانات'!$F$6:$F$405,A71&amp;""))</f>
        <v/>
      </c>
      <c r="E71" s="14">
        <f>IF(OR(D71="",NOT(ISNUMBER(C71))),"",C71-D71)</f>
        <v/>
      </c>
      <c r="F71" s="6">
        <f>IF(D71="","",IF(D71=0,"بدون مراقبة",IF(E71&lt;0,"فوق الحد","ضمن الحد")))</f>
        <v/>
      </c>
      <c r="G71" s="14">
        <f>IF(A71&amp;""="","",COUNTIFS('الامتحانات'!$F$6:$F$405,A71&amp;"",'الامتحانات'!$L$6:$L$405,"تعارض"))</f>
        <v/>
      </c>
    </row>
    <row r="72">
      <c r="A72" s="5" t="n"/>
      <c r="B72" s="5" t="n"/>
      <c r="C72" s="13" t="n"/>
      <c r="D72" s="14">
        <f>IF(A72&amp;""="","",COUNTIFS('الامتحانات'!$F$6:$F$405,A72&amp;""))</f>
        <v/>
      </c>
      <c r="E72" s="14">
        <f>IF(OR(D72="",NOT(ISNUMBER(C72))),"",C72-D72)</f>
        <v/>
      </c>
      <c r="F72" s="6">
        <f>IF(D72="","",IF(D72=0,"بدون مراقبة",IF(E72&lt;0,"فوق الحد","ضمن الحد")))</f>
        <v/>
      </c>
      <c r="G72" s="14">
        <f>IF(A72&amp;""="","",COUNTIFS('الامتحانات'!$F$6:$F$405,A72&amp;"",'الامتحانات'!$L$6:$L$405,"تعارض"))</f>
        <v/>
      </c>
    </row>
    <row r="73">
      <c r="A73" s="5" t="n"/>
      <c r="B73" s="5" t="n"/>
      <c r="C73" s="13" t="n"/>
      <c r="D73" s="14">
        <f>IF(A73&amp;""="","",COUNTIFS('الامتحانات'!$F$6:$F$405,A73&amp;""))</f>
        <v/>
      </c>
      <c r="E73" s="14">
        <f>IF(OR(D73="",NOT(ISNUMBER(C73))),"",C73-D73)</f>
        <v/>
      </c>
      <c r="F73" s="6">
        <f>IF(D73="","",IF(D73=0,"بدون مراقبة",IF(E73&lt;0,"فوق الحد","ضمن الحد")))</f>
        <v/>
      </c>
      <c r="G73" s="14">
        <f>IF(A73&amp;""="","",COUNTIFS('الامتحانات'!$F$6:$F$405,A73&amp;"",'الامتحانات'!$L$6:$L$405,"تعارض"))</f>
        <v/>
      </c>
    </row>
    <row r="74">
      <c r="A74" s="5" t="n"/>
      <c r="B74" s="5" t="n"/>
      <c r="C74" s="13" t="n"/>
      <c r="D74" s="14">
        <f>IF(A74&amp;""="","",COUNTIFS('الامتحانات'!$F$6:$F$405,A74&amp;""))</f>
        <v/>
      </c>
      <c r="E74" s="14">
        <f>IF(OR(D74="",NOT(ISNUMBER(C74))),"",C74-D74)</f>
        <v/>
      </c>
      <c r="F74" s="6">
        <f>IF(D74="","",IF(D74=0,"بدون مراقبة",IF(E74&lt;0,"فوق الحد","ضمن الحد")))</f>
        <v/>
      </c>
      <c r="G74" s="14">
        <f>IF(A74&amp;""="","",COUNTIFS('الامتحانات'!$F$6:$F$405,A74&amp;"",'الامتحانات'!$L$6:$L$405,"تعارض"))</f>
        <v/>
      </c>
    </row>
    <row r="75">
      <c r="A75" s="5" t="n"/>
      <c r="B75" s="5" t="n"/>
      <c r="C75" s="13" t="n"/>
      <c r="D75" s="14">
        <f>IF(A75&amp;""="","",COUNTIFS('الامتحانات'!$F$6:$F$405,A75&amp;""))</f>
        <v/>
      </c>
      <c r="E75" s="14">
        <f>IF(OR(D75="",NOT(ISNUMBER(C75))),"",C75-D75)</f>
        <v/>
      </c>
      <c r="F75" s="6">
        <f>IF(D75="","",IF(D75=0,"بدون مراقبة",IF(E75&lt;0,"فوق الحد","ضمن الحد")))</f>
        <v/>
      </c>
      <c r="G75" s="14">
        <f>IF(A75&amp;""="","",COUNTIFS('الامتحانات'!$F$6:$F$405,A75&amp;"",'الامتحانات'!$L$6:$L$405,"تعارض"))</f>
        <v/>
      </c>
    </row>
    <row r="76">
      <c r="A76" s="5" t="n"/>
      <c r="B76" s="5" t="n"/>
      <c r="C76" s="13" t="n"/>
      <c r="D76" s="14">
        <f>IF(A76&amp;""="","",COUNTIFS('الامتحانات'!$F$6:$F$405,A76&amp;""))</f>
        <v/>
      </c>
      <c r="E76" s="14">
        <f>IF(OR(D76="",NOT(ISNUMBER(C76))),"",C76-D76)</f>
        <v/>
      </c>
      <c r="F76" s="6">
        <f>IF(D76="","",IF(D76=0,"بدون مراقبة",IF(E76&lt;0,"فوق الحد","ضمن الحد")))</f>
        <v/>
      </c>
      <c r="G76" s="14">
        <f>IF(A76&amp;""="","",COUNTIFS('الامتحانات'!$F$6:$F$405,A76&amp;"",'الامتحانات'!$L$6:$L$405,"تعارض"))</f>
        <v/>
      </c>
    </row>
    <row r="77">
      <c r="A77" s="5" t="n"/>
      <c r="B77" s="5" t="n"/>
      <c r="C77" s="13" t="n"/>
      <c r="D77" s="14">
        <f>IF(A77&amp;""="","",COUNTIFS('الامتحانات'!$F$6:$F$405,A77&amp;""))</f>
        <v/>
      </c>
      <c r="E77" s="14">
        <f>IF(OR(D77="",NOT(ISNUMBER(C77))),"",C77-D77)</f>
        <v/>
      </c>
      <c r="F77" s="6">
        <f>IF(D77="","",IF(D77=0,"بدون مراقبة",IF(E77&lt;0,"فوق الحد","ضمن الحد")))</f>
        <v/>
      </c>
      <c r="G77" s="14">
        <f>IF(A77&amp;""="","",COUNTIFS('الامتحانات'!$F$6:$F$405,A77&amp;"",'الامتحانات'!$L$6:$L$405,"تعارض"))</f>
        <v/>
      </c>
    </row>
    <row r="78">
      <c r="A78" s="5" t="n"/>
      <c r="B78" s="5" t="n"/>
      <c r="C78" s="13" t="n"/>
      <c r="D78" s="14">
        <f>IF(A78&amp;""="","",COUNTIFS('الامتحانات'!$F$6:$F$405,A78&amp;""))</f>
        <v/>
      </c>
      <c r="E78" s="14">
        <f>IF(OR(D78="",NOT(ISNUMBER(C78))),"",C78-D78)</f>
        <v/>
      </c>
      <c r="F78" s="6">
        <f>IF(D78="","",IF(D78=0,"بدون مراقبة",IF(E78&lt;0,"فوق الحد","ضمن الحد")))</f>
        <v/>
      </c>
      <c r="G78" s="14">
        <f>IF(A78&amp;""="","",COUNTIFS('الامتحانات'!$F$6:$F$405,A78&amp;"",'الامتحانات'!$L$6:$L$405,"تعارض"))</f>
        <v/>
      </c>
    </row>
    <row r="79">
      <c r="A79" s="5" t="n"/>
      <c r="B79" s="5" t="n"/>
      <c r="C79" s="13" t="n"/>
      <c r="D79" s="14">
        <f>IF(A79&amp;""="","",COUNTIFS('الامتحانات'!$F$6:$F$405,A79&amp;""))</f>
        <v/>
      </c>
      <c r="E79" s="14">
        <f>IF(OR(D79="",NOT(ISNUMBER(C79))),"",C79-D79)</f>
        <v/>
      </c>
      <c r="F79" s="6">
        <f>IF(D79="","",IF(D79=0,"بدون مراقبة",IF(E79&lt;0,"فوق الحد","ضمن الحد")))</f>
        <v/>
      </c>
      <c r="G79" s="14">
        <f>IF(A79&amp;""="","",COUNTIFS('الامتحانات'!$F$6:$F$405,A79&amp;"",'الامتحانات'!$L$6:$L$405,"تعارض"))</f>
        <v/>
      </c>
    </row>
    <row r="80">
      <c r="A80" s="5" t="n"/>
      <c r="B80" s="5" t="n"/>
      <c r="C80" s="13" t="n"/>
      <c r="D80" s="14">
        <f>IF(A80&amp;""="","",COUNTIFS('الامتحانات'!$F$6:$F$405,A80&amp;""))</f>
        <v/>
      </c>
      <c r="E80" s="14">
        <f>IF(OR(D80="",NOT(ISNUMBER(C80))),"",C80-D80)</f>
        <v/>
      </c>
      <c r="F80" s="6">
        <f>IF(D80="","",IF(D80=0,"بدون مراقبة",IF(E80&lt;0,"فوق الحد","ضمن الحد")))</f>
        <v/>
      </c>
      <c r="G80" s="14">
        <f>IF(A80&amp;""="","",COUNTIFS('الامتحانات'!$F$6:$F$405,A80&amp;"",'الامتحانات'!$L$6:$L$405,"تعارض"))</f>
        <v/>
      </c>
    </row>
    <row r="81">
      <c r="A81" s="5" t="n"/>
      <c r="B81" s="5" t="n"/>
      <c r="C81" s="13" t="n"/>
      <c r="D81" s="14">
        <f>IF(A81&amp;""="","",COUNTIFS('الامتحانات'!$F$6:$F$405,A81&amp;""))</f>
        <v/>
      </c>
      <c r="E81" s="14">
        <f>IF(OR(D81="",NOT(ISNUMBER(C81))),"",C81-D81)</f>
        <v/>
      </c>
      <c r="F81" s="6">
        <f>IF(D81="","",IF(D81=0,"بدون مراقبة",IF(E81&lt;0,"فوق الحد","ضمن الحد")))</f>
        <v/>
      </c>
      <c r="G81" s="14">
        <f>IF(A81&amp;""="","",COUNTIFS('الامتحانات'!$F$6:$F$405,A81&amp;"",'الامتحانات'!$L$6:$L$405,"تعارض"))</f>
        <v/>
      </c>
    </row>
    <row r="82">
      <c r="A82" s="5" t="n"/>
      <c r="B82" s="5" t="n"/>
      <c r="C82" s="13" t="n"/>
      <c r="D82" s="14">
        <f>IF(A82&amp;""="","",COUNTIFS('الامتحانات'!$F$6:$F$405,A82&amp;""))</f>
        <v/>
      </c>
      <c r="E82" s="14">
        <f>IF(OR(D82="",NOT(ISNUMBER(C82))),"",C82-D82)</f>
        <v/>
      </c>
      <c r="F82" s="6">
        <f>IF(D82="","",IF(D82=0,"بدون مراقبة",IF(E82&lt;0,"فوق الحد","ضمن الحد")))</f>
        <v/>
      </c>
      <c r="G82" s="14">
        <f>IF(A82&amp;""="","",COUNTIFS('الامتحانات'!$F$6:$F$405,A82&amp;"",'الامتحانات'!$L$6:$L$405,"تعارض"))</f>
        <v/>
      </c>
    </row>
    <row r="83">
      <c r="A83" s="5" t="n"/>
      <c r="B83" s="5" t="n"/>
      <c r="C83" s="13" t="n"/>
      <c r="D83" s="14">
        <f>IF(A83&amp;""="","",COUNTIFS('الامتحانات'!$F$6:$F$405,A83&amp;""))</f>
        <v/>
      </c>
      <c r="E83" s="14">
        <f>IF(OR(D83="",NOT(ISNUMBER(C83))),"",C83-D83)</f>
        <v/>
      </c>
      <c r="F83" s="6">
        <f>IF(D83="","",IF(D83=0,"بدون مراقبة",IF(E83&lt;0,"فوق الحد","ضمن الحد")))</f>
        <v/>
      </c>
      <c r="G83" s="14">
        <f>IF(A83&amp;""="","",COUNTIFS('الامتحانات'!$F$6:$F$405,A83&amp;"",'الامتحانات'!$L$6:$L$405,"تعارض"))</f>
        <v/>
      </c>
    </row>
    <row r="84">
      <c r="A84" s="5" t="n"/>
      <c r="B84" s="5" t="n"/>
      <c r="C84" s="13" t="n"/>
      <c r="D84" s="14">
        <f>IF(A84&amp;""="","",COUNTIFS('الامتحانات'!$F$6:$F$405,A84&amp;""))</f>
        <v/>
      </c>
      <c r="E84" s="14">
        <f>IF(OR(D84="",NOT(ISNUMBER(C84))),"",C84-D84)</f>
        <v/>
      </c>
      <c r="F84" s="6">
        <f>IF(D84="","",IF(D84=0,"بدون مراقبة",IF(E84&lt;0,"فوق الحد","ضمن الحد")))</f>
        <v/>
      </c>
      <c r="G84" s="14">
        <f>IF(A84&amp;""="","",COUNTIFS('الامتحانات'!$F$6:$F$405,A84&amp;"",'الامتحانات'!$L$6:$L$405,"تعارض"))</f>
        <v/>
      </c>
    </row>
    <row r="85">
      <c r="A85" s="5" t="n"/>
      <c r="B85" s="5" t="n"/>
      <c r="C85" s="13" t="n"/>
      <c r="D85" s="14">
        <f>IF(A85&amp;""="","",COUNTIFS('الامتحانات'!$F$6:$F$405,A85&amp;""))</f>
        <v/>
      </c>
      <c r="E85" s="14">
        <f>IF(OR(D85="",NOT(ISNUMBER(C85))),"",C85-D85)</f>
        <v/>
      </c>
      <c r="F85" s="6">
        <f>IF(D85="","",IF(D85=0,"بدون مراقبة",IF(E85&lt;0,"فوق الحد","ضمن الحد")))</f>
        <v/>
      </c>
      <c r="G85" s="14">
        <f>IF(A85&amp;""="","",COUNTIFS('الامتحانات'!$F$6:$F$405,A85&amp;"",'الامتحانات'!$L$6:$L$405,"تعارض"))</f>
        <v/>
      </c>
    </row>
    <row r="86">
      <c r="A86" s="5" t="n"/>
      <c r="B86" s="5" t="n"/>
      <c r="C86" s="13" t="n"/>
      <c r="D86" s="14">
        <f>IF(A86&amp;""="","",COUNTIFS('الامتحانات'!$F$6:$F$405,A86&amp;""))</f>
        <v/>
      </c>
      <c r="E86" s="14">
        <f>IF(OR(D86="",NOT(ISNUMBER(C86))),"",C86-D86)</f>
        <v/>
      </c>
      <c r="F86" s="6">
        <f>IF(D86="","",IF(D86=0,"بدون مراقبة",IF(E86&lt;0,"فوق الحد","ضمن الحد")))</f>
        <v/>
      </c>
      <c r="G86" s="14">
        <f>IF(A86&amp;""="","",COUNTIFS('الامتحانات'!$F$6:$F$405,A86&amp;"",'الامتحانات'!$L$6:$L$405,"تعارض"))</f>
        <v/>
      </c>
    </row>
    <row r="87">
      <c r="A87" s="5" t="n"/>
      <c r="B87" s="5" t="n"/>
      <c r="C87" s="13" t="n"/>
      <c r="D87" s="14">
        <f>IF(A87&amp;""="","",COUNTIFS('الامتحانات'!$F$6:$F$405,A87&amp;""))</f>
        <v/>
      </c>
      <c r="E87" s="14">
        <f>IF(OR(D87="",NOT(ISNUMBER(C87))),"",C87-D87)</f>
        <v/>
      </c>
      <c r="F87" s="6">
        <f>IF(D87="","",IF(D87=0,"بدون مراقبة",IF(E87&lt;0,"فوق الحد","ضمن الحد")))</f>
        <v/>
      </c>
      <c r="G87" s="14">
        <f>IF(A87&amp;""="","",COUNTIFS('الامتحانات'!$F$6:$F$405,A87&amp;"",'الامتحانات'!$L$6:$L$405,"تعارض"))</f>
        <v/>
      </c>
    </row>
    <row r="88">
      <c r="A88" s="5" t="n"/>
      <c r="B88" s="5" t="n"/>
      <c r="C88" s="13" t="n"/>
      <c r="D88" s="14">
        <f>IF(A88&amp;""="","",COUNTIFS('الامتحانات'!$F$6:$F$405,A88&amp;""))</f>
        <v/>
      </c>
      <c r="E88" s="14">
        <f>IF(OR(D88="",NOT(ISNUMBER(C88))),"",C88-D88)</f>
        <v/>
      </c>
      <c r="F88" s="6">
        <f>IF(D88="","",IF(D88=0,"بدون مراقبة",IF(E88&lt;0,"فوق الحد","ضمن الحد")))</f>
        <v/>
      </c>
      <c r="G88" s="14">
        <f>IF(A88&amp;""="","",COUNTIFS('الامتحانات'!$F$6:$F$405,A88&amp;"",'الامتحانات'!$L$6:$L$405,"تعارض"))</f>
        <v/>
      </c>
    </row>
    <row r="89">
      <c r="A89" s="5" t="n"/>
      <c r="B89" s="5" t="n"/>
      <c r="C89" s="13" t="n"/>
      <c r="D89" s="14">
        <f>IF(A89&amp;""="","",COUNTIFS('الامتحانات'!$F$6:$F$405,A89&amp;""))</f>
        <v/>
      </c>
      <c r="E89" s="14">
        <f>IF(OR(D89="",NOT(ISNUMBER(C89))),"",C89-D89)</f>
        <v/>
      </c>
      <c r="F89" s="6">
        <f>IF(D89="","",IF(D89=0,"بدون مراقبة",IF(E89&lt;0,"فوق الحد","ضمن الحد")))</f>
        <v/>
      </c>
      <c r="G89" s="14">
        <f>IF(A89&amp;""="","",COUNTIFS('الامتحانات'!$F$6:$F$405,A89&amp;"",'الامتحانات'!$L$6:$L$405,"تعارض"))</f>
        <v/>
      </c>
    </row>
    <row r="90">
      <c r="A90" s="5" t="n"/>
      <c r="B90" s="5" t="n"/>
      <c r="C90" s="13" t="n"/>
      <c r="D90" s="14">
        <f>IF(A90&amp;""="","",COUNTIFS('الامتحانات'!$F$6:$F$405,A90&amp;""))</f>
        <v/>
      </c>
      <c r="E90" s="14">
        <f>IF(OR(D90="",NOT(ISNUMBER(C90))),"",C90-D90)</f>
        <v/>
      </c>
      <c r="F90" s="6">
        <f>IF(D90="","",IF(D90=0,"بدون مراقبة",IF(E90&lt;0,"فوق الحد","ضمن الحد")))</f>
        <v/>
      </c>
      <c r="G90" s="14">
        <f>IF(A90&amp;""="","",COUNTIFS('الامتحانات'!$F$6:$F$405,A90&amp;"",'الامتحانات'!$L$6:$L$405,"تعارض"))</f>
        <v/>
      </c>
    </row>
    <row r="91">
      <c r="A91" s="5" t="n"/>
      <c r="B91" s="5" t="n"/>
      <c r="C91" s="13" t="n"/>
      <c r="D91" s="14">
        <f>IF(A91&amp;""="","",COUNTIFS('الامتحانات'!$F$6:$F$405,A91&amp;""))</f>
        <v/>
      </c>
      <c r="E91" s="14">
        <f>IF(OR(D91="",NOT(ISNUMBER(C91))),"",C91-D91)</f>
        <v/>
      </c>
      <c r="F91" s="6">
        <f>IF(D91="","",IF(D91=0,"بدون مراقبة",IF(E91&lt;0,"فوق الحد","ضمن الحد")))</f>
        <v/>
      </c>
      <c r="G91" s="14">
        <f>IF(A91&amp;""="","",COUNTIFS('الامتحانات'!$F$6:$F$405,A91&amp;"",'الامتحانات'!$L$6:$L$405,"تعارض"))</f>
        <v/>
      </c>
    </row>
    <row r="92">
      <c r="A92" s="5" t="n"/>
      <c r="B92" s="5" t="n"/>
      <c r="C92" s="13" t="n"/>
      <c r="D92" s="14">
        <f>IF(A92&amp;""="","",COUNTIFS('الامتحانات'!$F$6:$F$405,A92&amp;""))</f>
        <v/>
      </c>
      <c r="E92" s="14">
        <f>IF(OR(D92="",NOT(ISNUMBER(C92))),"",C92-D92)</f>
        <v/>
      </c>
      <c r="F92" s="6">
        <f>IF(D92="","",IF(D92=0,"بدون مراقبة",IF(E92&lt;0,"فوق الحد","ضمن الحد")))</f>
        <v/>
      </c>
      <c r="G92" s="14">
        <f>IF(A92&amp;""="","",COUNTIFS('الامتحانات'!$F$6:$F$405,A92&amp;"",'الامتحانات'!$L$6:$L$405,"تعارض"))</f>
        <v/>
      </c>
    </row>
    <row r="93">
      <c r="A93" s="5" t="n"/>
      <c r="B93" s="5" t="n"/>
      <c r="C93" s="13" t="n"/>
      <c r="D93" s="14">
        <f>IF(A93&amp;""="","",COUNTIFS('الامتحانات'!$F$6:$F$405,A93&amp;""))</f>
        <v/>
      </c>
      <c r="E93" s="14">
        <f>IF(OR(D93="",NOT(ISNUMBER(C93))),"",C93-D93)</f>
        <v/>
      </c>
      <c r="F93" s="6">
        <f>IF(D93="","",IF(D93=0,"بدون مراقبة",IF(E93&lt;0,"فوق الحد","ضمن الحد")))</f>
        <v/>
      </c>
      <c r="G93" s="14">
        <f>IF(A93&amp;""="","",COUNTIFS('الامتحانات'!$F$6:$F$405,A93&amp;"",'الامتحانات'!$L$6:$L$405,"تعارض"))</f>
        <v/>
      </c>
    </row>
    <row r="94">
      <c r="A94" s="5" t="n"/>
      <c r="B94" s="5" t="n"/>
      <c r="C94" s="13" t="n"/>
      <c r="D94" s="14">
        <f>IF(A94&amp;""="","",COUNTIFS('الامتحانات'!$F$6:$F$405,A94&amp;""))</f>
        <v/>
      </c>
      <c r="E94" s="14">
        <f>IF(OR(D94="",NOT(ISNUMBER(C94))),"",C94-D94)</f>
        <v/>
      </c>
      <c r="F94" s="6">
        <f>IF(D94="","",IF(D94=0,"بدون مراقبة",IF(E94&lt;0,"فوق الحد","ضمن الحد")))</f>
        <v/>
      </c>
      <c r="G94" s="14">
        <f>IF(A94&amp;""="","",COUNTIFS('الامتحانات'!$F$6:$F$405,A94&amp;"",'الامتحانات'!$L$6:$L$405,"تعارض"))</f>
        <v/>
      </c>
    </row>
    <row r="95">
      <c r="A95" s="5" t="n"/>
      <c r="B95" s="5" t="n"/>
      <c r="C95" s="13" t="n"/>
      <c r="D95" s="14">
        <f>IF(A95&amp;""="","",COUNTIFS('الامتحانات'!$F$6:$F$405,A95&amp;""))</f>
        <v/>
      </c>
      <c r="E95" s="14">
        <f>IF(OR(D95="",NOT(ISNUMBER(C95))),"",C95-D95)</f>
        <v/>
      </c>
      <c r="F95" s="6">
        <f>IF(D95="","",IF(D95=0,"بدون مراقبة",IF(E95&lt;0,"فوق الحد","ضمن الحد")))</f>
        <v/>
      </c>
      <c r="G95" s="14">
        <f>IF(A95&amp;""="","",COUNTIFS('الامتحانات'!$F$6:$F$405,A95&amp;"",'الامتحانات'!$L$6:$L$405,"تعارض"))</f>
        <v/>
      </c>
    </row>
    <row r="96">
      <c r="A96" s="5" t="n"/>
      <c r="B96" s="5" t="n"/>
      <c r="C96" s="13" t="n"/>
      <c r="D96" s="14">
        <f>IF(A96&amp;""="","",COUNTIFS('الامتحانات'!$F$6:$F$405,A96&amp;""))</f>
        <v/>
      </c>
      <c r="E96" s="14">
        <f>IF(OR(D96="",NOT(ISNUMBER(C96))),"",C96-D96)</f>
        <v/>
      </c>
      <c r="F96" s="6">
        <f>IF(D96="","",IF(D96=0,"بدون مراقبة",IF(E96&lt;0,"فوق الحد","ضمن الحد")))</f>
        <v/>
      </c>
      <c r="G96" s="14">
        <f>IF(A96&amp;""="","",COUNTIFS('الامتحانات'!$F$6:$F$405,A96&amp;"",'الامتحانات'!$L$6:$L$405,"تعارض"))</f>
        <v/>
      </c>
    </row>
    <row r="97">
      <c r="A97" s="5" t="n"/>
      <c r="B97" s="5" t="n"/>
      <c r="C97" s="13" t="n"/>
      <c r="D97" s="14">
        <f>IF(A97&amp;""="","",COUNTIFS('الامتحانات'!$F$6:$F$405,A97&amp;""))</f>
        <v/>
      </c>
      <c r="E97" s="14">
        <f>IF(OR(D97="",NOT(ISNUMBER(C97))),"",C97-D97)</f>
        <v/>
      </c>
      <c r="F97" s="6">
        <f>IF(D97="","",IF(D97=0,"بدون مراقبة",IF(E97&lt;0,"فوق الحد","ضمن الحد")))</f>
        <v/>
      </c>
      <c r="G97" s="14">
        <f>IF(A97&amp;""="","",COUNTIFS('الامتحانات'!$F$6:$F$405,A97&amp;"",'الامتحانات'!$L$6:$L$405,"تعارض"))</f>
        <v/>
      </c>
    </row>
    <row r="98">
      <c r="A98" s="5" t="n"/>
      <c r="B98" s="5" t="n"/>
      <c r="C98" s="13" t="n"/>
      <c r="D98" s="14">
        <f>IF(A98&amp;""="","",COUNTIFS('الامتحانات'!$F$6:$F$405,A98&amp;""))</f>
        <v/>
      </c>
      <c r="E98" s="14">
        <f>IF(OR(D98="",NOT(ISNUMBER(C98))),"",C98-D98)</f>
        <v/>
      </c>
      <c r="F98" s="6">
        <f>IF(D98="","",IF(D98=0,"بدون مراقبة",IF(E98&lt;0,"فوق الحد","ضمن الحد")))</f>
        <v/>
      </c>
      <c r="G98" s="14">
        <f>IF(A98&amp;""="","",COUNTIFS('الامتحانات'!$F$6:$F$405,A98&amp;"",'الامتحانات'!$L$6:$L$405,"تعارض"))</f>
        <v/>
      </c>
    </row>
    <row r="99">
      <c r="A99" s="5" t="n"/>
      <c r="B99" s="5" t="n"/>
      <c r="C99" s="13" t="n"/>
      <c r="D99" s="14">
        <f>IF(A99&amp;""="","",COUNTIFS('الامتحانات'!$F$6:$F$405,A99&amp;""))</f>
        <v/>
      </c>
      <c r="E99" s="14">
        <f>IF(OR(D99="",NOT(ISNUMBER(C99))),"",C99-D99)</f>
        <v/>
      </c>
      <c r="F99" s="6">
        <f>IF(D99="","",IF(D99=0,"بدون مراقبة",IF(E99&lt;0,"فوق الحد","ضمن الحد")))</f>
        <v/>
      </c>
      <c r="G99" s="14">
        <f>IF(A99&amp;""="","",COUNTIFS('الامتحانات'!$F$6:$F$405,A99&amp;"",'الامتحانات'!$L$6:$L$405,"تعارض"))</f>
        <v/>
      </c>
    </row>
    <row r="100">
      <c r="A100" s="5" t="n"/>
      <c r="B100" s="5" t="n"/>
      <c r="C100" s="13" t="n"/>
      <c r="D100" s="14">
        <f>IF(A100&amp;""="","",COUNTIFS('الامتحانات'!$F$6:$F$405,A100&amp;""))</f>
        <v/>
      </c>
      <c r="E100" s="14">
        <f>IF(OR(D100="",NOT(ISNUMBER(C100))),"",C100-D100)</f>
        <v/>
      </c>
      <c r="F100" s="6">
        <f>IF(D100="","",IF(D100=0,"بدون مراقبة",IF(E100&lt;0,"فوق الحد","ضمن الحد")))</f>
        <v/>
      </c>
      <c r="G100" s="14">
        <f>IF(A100&amp;""="","",COUNTIFS('الامتحانات'!$F$6:$F$405,A100&amp;"",'الامتحانات'!$L$6:$L$405,"تعارض"))</f>
        <v/>
      </c>
    </row>
    <row r="101">
      <c r="A101" s="5" t="n"/>
      <c r="B101" s="5" t="n"/>
      <c r="C101" s="13" t="n"/>
      <c r="D101" s="14">
        <f>IF(A101&amp;""="","",COUNTIFS('الامتحانات'!$F$6:$F$405,A101&amp;""))</f>
        <v/>
      </c>
      <c r="E101" s="14">
        <f>IF(OR(D101="",NOT(ISNUMBER(C101))),"",C101-D101)</f>
        <v/>
      </c>
      <c r="F101" s="6">
        <f>IF(D101="","",IF(D101=0,"بدون مراقبة",IF(E101&lt;0,"فوق الحد","ضمن الحد")))</f>
        <v/>
      </c>
      <c r="G101" s="14">
        <f>IF(A101&amp;""="","",COUNTIFS('الامتحانات'!$F$6:$F$405,A101&amp;"",'الامتحانات'!$L$6:$L$405,"تعارض"))</f>
        <v/>
      </c>
    </row>
    <row r="102">
      <c r="A102" s="5" t="n"/>
      <c r="B102" s="5" t="n"/>
      <c r="C102" s="13" t="n"/>
      <c r="D102" s="14">
        <f>IF(A102&amp;""="","",COUNTIFS('الامتحانات'!$F$6:$F$405,A102&amp;""))</f>
        <v/>
      </c>
      <c r="E102" s="14">
        <f>IF(OR(D102="",NOT(ISNUMBER(C102))),"",C102-D102)</f>
        <v/>
      </c>
      <c r="F102" s="6">
        <f>IF(D102="","",IF(D102=0,"بدون مراقبة",IF(E102&lt;0,"فوق الحد","ضمن الحد")))</f>
        <v/>
      </c>
      <c r="G102" s="14">
        <f>IF(A102&amp;""="","",COUNTIFS('الامتحانات'!$F$6:$F$405,A102&amp;"",'الامتحانات'!$L$6:$L$405,"تعارض"))</f>
        <v/>
      </c>
    </row>
    <row r="103">
      <c r="A103" s="5" t="n"/>
      <c r="B103" s="5" t="n"/>
      <c r="C103" s="13" t="n"/>
      <c r="D103" s="14">
        <f>IF(A103&amp;""="","",COUNTIFS('الامتحانات'!$F$6:$F$405,A103&amp;""))</f>
        <v/>
      </c>
      <c r="E103" s="14">
        <f>IF(OR(D103="",NOT(ISNUMBER(C103))),"",C103-D103)</f>
        <v/>
      </c>
      <c r="F103" s="6">
        <f>IF(D103="","",IF(D103=0,"بدون مراقبة",IF(E103&lt;0,"فوق الحد","ضمن الحد")))</f>
        <v/>
      </c>
      <c r="G103" s="14">
        <f>IF(A103&amp;""="","",COUNTIFS('الامتحانات'!$F$6:$F$405,A103&amp;"",'الامتحانات'!$L$6:$L$405,"تعارض"))</f>
        <v/>
      </c>
    </row>
    <row r="104">
      <c r="A104" s="5" t="n"/>
      <c r="B104" s="5" t="n"/>
      <c r="C104" s="13" t="n"/>
      <c r="D104" s="14">
        <f>IF(A104&amp;""="","",COUNTIFS('الامتحانات'!$F$6:$F$405,A104&amp;""))</f>
        <v/>
      </c>
      <c r="E104" s="14">
        <f>IF(OR(D104="",NOT(ISNUMBER(C104))),"",C104-D104)</f>
        <v/>
      </c>
      <c r="F104" s="6">
        <f>IF(D104="","",IF(D104=0,"بدون مراقبة",IF(E104&lt;0,"فوق الحد","ضمن الحد")))</f>
        <v/>
      </c>
      <c r="G104" s="14">
        <f>IF(A104&amp;""="","",COUNTIFS('الامتحانات'!$F$6:$F$405,A104&amp;"",'الامتحانات'!$L$6:$L$405,"تعارض"))</f>
        <v/>
      </c>
    </row>
    <row r="105">
      <c r="A105" s="5" t="n"/>
      <c r="B105" s="5" t="n"/>
      <c r="C105" s="13" t="n"/>
      <c r="D105" s="14">
        <f>IF(A105&amp;""="","",COUNTIFS('الامتحانات'!$F$6:$F$405,A105&amp;""))</f>
        <v/>
      </c>
      <c r="E105" s="14">
        <f>IF(OR(D105="",NOT(ISNUMBER(C105))),"",C105-D105)</f>
        <v/>
      </c>
      <c r="F105" s="6">
        <f>IF(D105="","",IF(D105=0,"بدون مراقبة",IF(E105&lt;0,"فوق الحد","ضمن الحد")))</f>
        <v/>
      </c>
      <c r="G105" s="14">
        <f>IF(A105&amp;""="","",COUNTIFS('الامتحانات'!$F$6:$F$405,A105&amp;"",'الامتحانات'!$L$6:$L$405,"تعارض"))</f>
        <v/>
      </c>
    </row>
    <row r="106">
      <c r="A106" s="5" t="n"/>
      <c r="B106" s="5" t="n"/>
      <c r="C106" s="13" t="n"/>
      <c r="D106" s="14">
        <f>IF(A106&amp;""="","",COUNTIFS('الامتحانات'!$F$6:$F$405,A106&amp;""))</f>
        <v/>
      </c>
      <c r="E106" s="14">
        <f>IF(OR(D106="",NOT(ISNUMBER(C106))),"",C106-D106)</f>
        <v/>
      </c>
      <c r="F106" s="6">
        <f>IF(D106="","",IF(D106=0,"بدون مراقبة",IF(E106&lt;0,"فوق الحد","ضمن الحد")))</f>
        <v/>
      </c>
      <c r="G106" s="14">
        <f>IF(A106&amp;""="","",COUNTIFS('الامتحانات'!$F$6:$F$405,A106&amp;"",'الامتحانات'!$L$6:$L$405,"تعارض"))</f>
        <v/>
      </c>
    </row>
    <row r="107">
      <c r="A107" s="5" t="n"/>
      <c r="B107" s="5" t="n"/>
      <c r="C107" s="13" t="n"/>
      <c r="D107" s="14">
        <f>IF(A107&amp;""="","",COUNTIFS('الامتحانات'!$F$6:$F$405,A107&amp;""))</f>
        <v/>
      </c>
      <c r="E107" s="14">
        <f>IF(OR(D107="",NOT(ISNUMBER(C107))),"",C107-D107)</f>
        <v/>
      </c>
      <c r="F107" s="6">
        <f>IF(D107="","",IF(D107=0,"بدون مراقبة",IF(E107&lt;0,"فوق الحد","ضمن الحد")))</f>
        <v/>
      </c>
      <c r="G107" s="14">
        <f>IF(A107&amp;""="","",COUNTIFS('الامتحانات'!$F$6:$F$405,A107&amp;"",'الامتحانات'!$L$6:$L$405,"تعارض"))</f>
        <v/>
      </c>
    </row>
    <row r="108">
      <c r="A108" s="5" t="n"/>
      <c r="B108" s="5" t="n"/>
      <c r="C108" s="13" t="n"/>
      <c r="D108" s="14">
        <f>IF(A108&amp;""="","",COUNTIFS('الامتحانات'!$F$6:$F$405,A108&amp;""))</f>
        <v/>
      </c>
      <c r="E108" s="14">
        <f>IF(OR(D108="",NOT(ISNUMBER(C108))),"",C108-D108)</f>
        <v/>
      </c>
      <c r="F108" s="6">
        <f>IF(D108="","",IF(D108=0,"بدون مراقبة",IF(E108&lt;0,"فوق الحد","ضمن الحد")))</f>
        <v/>
      </c>
      <c r="G108" s="14">
        <f>IF(A108&amp;""="","",COUNTIFS('الامتحانات'!$F$6:$F$405,A108&amp;"",'الامتحانات'!$L$6:$L$405,"تعارض"))</f>
        <v/>
      </c>
    </row>
    <row r="109">
      <c r="A109" s="5" t="n"/>
      <c r="B109" s="5" t="n"/>
      <c r="C109" s="13" t="n"/>
      <c r="D109" s="14">
        <f>IF(A109&amp;""="","",COUNTIFS('الامتحانات'!$F$6:$F$405,A109&amp;""))</f>
        <v/>
      </c>
      <c r="E109" s="14">
        <f>IF(OR(D109="",NOT(ISNUMBER(C109))),"",C109-D109)</f>
        <v/>
      </c>
      <c r="F109" s="6">
        <f>IF(D109="","",IF(D109=0,"بدون مراقبة",IF(E109&lt;0,"فوق الحد","ضمن الحد")))</f>
        <v/>
      </c>
      <c r="G109" s="14">
        <f>IF(A109&amp;""="","",COUNTIFS('الامتحانات'!$F$6:$F$405,A109&amp;"",'الامتحانات'!$L$6:$L$405,"تعارض"))</f>
        <v/>
      </c>
    </row>
    <row r="110">
      <c r="A110" s="5" t="n"/>
      <c r="B110" s="5" t="n"/>
      <c r="C110" s="13" t="n"/>
      <c r="D110" s="14">
        <f>IF(A110&amp;""="","",COUNTIFS('الامتحانات'!$F$6:$F$405,A110&amp;""))</f>
        <v/>
      </c>
      <c r="E110" s="14">
        <f>IF(OR(D110="",NOT(ISNUMBER(C110))),"",C110-D110)</f>
        <v/>
      </c>
      <c r="F110" s="6">
        <f>IF(D110="","",IF(D110=0,"بدون مراقبة",IF(E110&lt;0,"فوق الحد","ضمن الحد")))</f>
        <v/>
      </c>
      <c r="G110" s="14">
        <f>IF(A110&amp;""="","",COUNTIFS('الامتحانات'!$F$6:$F$405,A110&amp;"",'الامتحانات'!$L$6:$L$405,"تعارض"))</f>
        <v/>
      </c>
    </row>
    <row r="111">
      <c r="A111" s="5" t="n"/>
      <c r="B111" s="5" t="n"/>
      <c r="C111" s="13" t="n"/>
      <c r="D111" s="14">
        <f>IF(A111&amp;""="","",COUNTIFS('الامتحانات'!$F$6:$F$405,A111&amp;""))</f>
        <v/>
      </c>
      <c r="E111" s="14">
        <f>IF(OR(D111="",NOT(ISNUMBER(C111))),"",C111-D111)</f>
        <v/>
      </c>
      <c r="F111" s="6">
        <f>IF(D111="","",IF(D111=0,"بدون مراقبة",IF(E111&lt;0,"فوق الحد","ضمن الحد")))</f>
        <v/>
      </c>
      <c r="G111" s="14">
        <f>IF(A111&amp;""="","",COUNTIFS('الامتحانات'!$F$6:$F$405,A111&amp;"",'الامتحانات'!$L$6:$L$405,"تعارض"))</f>
        <v/>
      </c>
    </row>
    <row r="112">
      <c r="A112" s="5" t="n"/>
      <c r="B112" s="5" t="n"/>
      <c r="C112" s="13" t="n"/>
      <c r="D112" s="14">
        <f>IF(A112&amp;""="","",COUNTIFS('الامتحانات'!$F$6:$F$405,A112&amp;""))</f>
        <v/>
      </c>
      <c r="E112" s="14">
        <f>IF(OR(D112="",NOT(ISNUMBER(C112))),"",C112-D112)</f>
        <v/>
      </c>
      <c r="F112" s="6">
        <f>IF(D112="","",IF(D112=0,"بدون مراقبة",IF(E112&lt;0,"فوق الحد","ضمن الحد")))</f>
        <v/>
      </c>
      <c r="G112" s="14">
        <f>IF(A112&amp;""="","",COUNTIFS('الامتحانات'!$F$6:$F$405,A112&amp;"",'الامتحانات'!$L$6:$L$405,"تعارض"))</f>
        <v/>
      </c>
    </row>
    <row r="113">
      <c r="A113" s="5" t="n"/>
      <c r="B113" s="5" t="n"/>
      <c r="C113" s="13" t="n"/>
      <c r="D113" s="14">
        <f>IF(A113&amp;""="","",COUNTIFS('الامتحانات'!$F$6:$F$405,A113&amp;""))</f>
        <v/>
      </c>
      <c r="E113" s="14">
        <f>IF(OR(D113="",NOT(ISNUMBER(C113))),"",C113-D113)</f>
        <v/>
      </c>
      <c r="F113" s="6">
        <f>IF(D113="","",IF(D113=0,"بدون مراقبة",IF(E113&lt;0,"فوق الحد","ضمن الحد")))</f>
        <v/>
      </c>
      <c r="G113" s="14">
        <f>IF(A113&amp;""="","",COUNTIFS('الامتحانات'!$F$6:$F$405,A113&amp;"",'الامتحانات'!$L$6:$L$405,"تعارض"))</f>
        <v/>
      </c>
    </row>
    <row r="114">
      <c r="A114" s="5" t="n"/>
      <c r="B114" s="5" t="n"/>
      <c r="C114" s="13" t="n"/>
      <c r="D114" s="14">
        <f>IF(A114&amp;""="","",COUNTIFS('الامتحانات'!$F$6:$F$405,A114&amp;""))</f>
        <v/>
      </c>
      <c r="E114" s="14">
        <f>IF(OR(D114="",NOT(ISNUMBER(C114))),"",C114-D114)</f>
        <v/>
      </c>
      <c r="F114" s="6">
        <f>IF(D114="","",IF(D114=0,"بدون مراقبة",IF(E114&lt;0,"فوق الحد","ضمن الحد")))</f>
        <v/>
      </c>
      <c r="G114" s="14">
        <f>IF(A114&amp;""="","",COUNTIFS('الامتحانات'!$F$6:$F$405,A114&amp;"",'الامتحانات'!$L$6:$L$405,"تعارض"))</f>
        <v/>
      </c>
    </row>
    <row r="115">
      <c r="A115" s="5" t="n"/>
      <c r="B115" s="5" t="n"/>
      <c r="C115" s="13" t="n"/>
      <c r="D115" s="14">
        <f>IF(A115&amp;""="","",COUNTIFS('الامتحانات'!$F$6:$F$405,A115&amp;""))</f>
        <v/>
      </c>
      <c r="E115" s="14">
        <f>IF(OR(D115="",NOT(ISNUMBER(C115))),"",C115-D115)</f>
        <v/>
      </c>
      <c r="F115" s="6">
        <f>IF(D115="","",IF(D115=0,"بدون مراقبة",IF(E115&lt;0,"فوق الحد","ضمن الحد")))</f>
        <v/>
      </c>
      <c r="G115" s="14">
        <f>IF(A115&amp;""="","",COUNTIFS('الامتحانات'!$F$6:$F$405,A115&amp;"",'الامتحانات'!$L$6:$L$405,"تعارض"))</f>
        <v/>
      </c>
    </row>
    <row r="116">
      <c r="A116" s="5" t="n"/>
      <c r="B116" s="5" t="n"/>
      <c r="C116" s="13" t="n"/>
      <c r="D116" s="14">
        <f>IF(A116&amp;""="","",COUNTIFS('الامتحانات'!$F$6:$F$405,A116&amp;""))</f>
        <v/>
      </c>
      <c r="E116" s="14">
        <f>IF(OR(D116="",NOT(ISNUMBER(C116))),"",C116-D116)</f>
        <v/>
      </c>
      <c r="F116" s="6">
        <f>IF(D116="","",IF(D116=0,"بدون مراقبة",IF(E116&lt;0,"فوق الحد","ضمن الحد")))</f>
        <v/>
      </c>
      <c r="G116" s="14">
        <f>IF(A116&amp;""="","",COUNTIFS('الامتحانات'!$F$6:$F$405,A116&amp;"",'الامتحانات'!$L$6:$L$405,"تعارض"))</f>
        <v/>
      </c>
    </row>
    <row r="117">
      <c r="A117" s="5" t="n"/>
      <c r="B117" s="5" t="n"/>
      <c r="C117" s="13" t="n"/>
      <c r="D117" s="14">
        <f>IF(A117&amp;""="","",COUNTIFS('الامتحانات'!$F$6:$F$405,A117&amp;""))</f>
        <v/>
      </c>
      <c r="E117" s="14">
        <f>IF(OR(D117="",NOT(ISNUMBER(C117))),"",C117-D117)</f>
        <v/>
      </c>
      <c r="F117" s="6">
        <f>IF(D117="","",IF(D117=0,"بدون مراقبة",IF(E117&lt;0,"فوق الحد","ضمن الحد")))</f>
        <v/>
      </c>
      <c r="G117" s="14">
        <f>IF(A117&amp;""="","",COUNTIFS('الامتحانات'!$F$6:$F$405,A117&amp;"",'الامتحانات'!$L$6:$L$405,"تعارض"))</f>
        <v/>
      </c>
    </row>
    <row r="118">
      <c r="A118" s="5" t="n"/>
      <c r="B118" s="5" t="n"/>
      <c r="C118" s="13" t="n"/>
      <c r="D118" s="14">
        <f>IF(A118&amp;""="","",COUNTIFS('الامتحانات'!$F$6:$F$405,A118&amp;""))</f>
        <v/>
      </c>
      <c r="E118" s="14">
        <f>IF(OR(D118="",NOT(ISNUMBER(C118))),"",C118-D118)</f>
        <v/>
      </c>
      <c r="F118" s="6">
        <f>IF(D118="","",IF(D118=0,"بدون مراقبة",IF(E118&lt;0,"فوق الحد","ضمن الحد")))</f>
        <v/>
      </c>
      <c r="G118" s="14">
        <f>IF(A118&amp;""="","",COUNTIFS('الامتحانات'!$F$6:$F$405,A118&amp;"",'الامتحانات'!$L$6:$L$405,"تعارض"))</f>
        <v/>
      </c>
    </row>
    <row r="119">
      <c r="A119" s="5" t="n"/>
      <c r="B119" s="5" t="n"/>
      <c r="C119" s="13" t="n"/>
      <c r="D119" s="14">
        <f>IF(A119&amp;""="","",COUNTIFS('الامتحانات'!$F$6:$F$405,A119&amp;""))</f>
        <v/>
      </c>
      <c r="E119" s="14">
        <f>IF(OR(D119="",NOT(ISNUMBER(C119))),"",C119-D119)</f>
        <v/>
      </c>
      <c r="F119" s="6">
        <f>IF(D119="","",IF(D119=0,"بدون مراقبة",IF(E119&lt;0,"فوق الحد","ضمن الحد")))</f>
        <v/>
      </c>
      <c r="G119" s="14">
        <f>IF(A119&amp;""="","",COUNTIFS('الامتحانات'!$F$6:$F$405,A119&amp;"",'الامتحانات'!$L$6:$L$405,"تعارض"))</f>
        <v/>
      </c>
    </row>
    <row r="120">
      <c r="A120" s="5" t="n"/>
      <c r="B120" s="5" t="n"/>
      <c r="C120" s="13" t="n"/>
      <c r="D120" s="14">
        <f>IF(A120&amp;""="","",COUNTIFS('الامتحانات'!$F$6:$F$405,A120&amp;""))</f>
        <v/>
      </c>
      <c r="E120" s="14">
        <f>IF(OR(D120="",NOT(ISNUMBER(C120))),"",C120-D120)</f>
        <v/>
      </c>
      <c r="F120" s="6">
        <f>IF(D120="","",IF(D120=0,"بدون مراقبة",IF(E120&lt;0,"فوق الحد","ضمن الحد")))</f>
        <v/>
      </c>
      <c r="G120" s="14">
        <f>IF(A120&amp;""="","",COUNTIFS('الامتحانات'!$F$6:$F$405,A120&amp;"",'الامتحانات'!$L$6:$L$405,"تعارض"))</f>
        <v/>
      </c>
    </row>
    <row r="121">
      <c r="A121" s="5" t="n"/>
      <c r="B121" s="5" t="n"/>
      <c r="C121" s="13" t="n"/>
      <c r="D121" s="14">
        <f>IF(A121&amp;""="","",COUNTIFS('الامتحانات'!$F$6:$F$405,A121&amp;""))</f>
        <v/>
      </c>
      <c r="E121" s="14">
        <f>IF(OR(D121="",NOT(ISNUMBER(C121))),"",C121-D121)</f>
        <v/>
      </c>
      <c r="F121" s="6">
        <f>IF(D121="","",IF(D121=0,"بدون مراقبة",IF(E121&lt;0,"فوق الحد","ضمن الحد")))</f>
        <v/>
      </c>
      <c r="G121" s="14">
        <f>IF(A121&amp;""="","",COUNTIFS('الامتحانات'!$F$6:$F$405,A121&amp;"",'الامتحانات'!$L$6:$L$405,"تعارض"))</f>
        <v/>
      </c>
    </row>
    <row r="122">
      <c r="A122" s="5" t="n"/>
      <c r="B122" s="5" t="n"/>
      <c r="C122" s="13" t="n"/>
      <c r="D122" s="14">
        <f>IF(A122&amp;""="","",COUNTIFS('الامتحانات'!$F$6:$F$405,A122&amp;""))</f>
        <v/>
      </c>
      <c r="E122" s="14">
        <f>IF(OR(D122="",NOT(ISNUMBER(C122))),"",C122-D122)</f>
        <v/>
      </c>
      <c r="F122" s="6">
        <f>IF(D122="","",IF(D122=0,"بدون مراقبة",IF(E122&lt;0,"فوق الحد","ضمن الحد")))</f>
        <v/>
      </c>
      <c r="G122" s="14">
        <f>IF(A122&amp;""="","",COUNTIFS('الامتحانات'!$F$6:$F$405,A122&amp;"",'الامتحانات'!$L$6:$L$405,"تعارض"))</f>
        <v/>
      </c>
    </row>
    <row r="123">
      <c r="A123" s="5" t="n"/>
      <c r="B123" s="5" t="n"/>
      <c r="C123" s="13" t="n"/>
      <c r="D123" s="14">
        <f>IF(A123&amp;""="","",COUNTIFS('الامتحانات'!$F$6:$F$405,A123&amp;""))</f>
        <v/>
      </c>
      <c r="E123" s="14">
        <f>IF(OR(D123="",NOT(ISNUMBER(C123))),"",C123-D123)</f>
        <v/>
      </c>
      <c r="F123" s="6">
        <f>IF(D123="","",IF(D123=0,"بدون مراقبة",IF(E123&lt;0,"فوق الحد","ضمن الحد")))</f>
        <v/>
      </c>
      <c r="G123" s="14">
        <f>IF(A123&amp;""="","",COUNTIFS('الامتحانات'!$F$6:$F$405,A123&amp;"",'الامتحانات'!$L$6:$L$405,"تعارض"))</f>
        <v/>
      </c>
    </row>
    <row r="124">
      <c r="A124" s="5" t="n"/>
      <c r="B124" s="5" t="n"/>
      <c r="C124" s="13" t="n"/>
      <c r="D124" s="14">
        <f>IF(A124&amp;""="","",COUNTIFS('الامتحانات'!$F$6:$F$405,A124&amp;""))</f>
        <v/>
      </c>
      <c r="E124" s="14">
        <f>IF(OR(D124="",NOT(ISNUMBER(C124))),"",C124-D124)</f>
        <v/>
      </c>
      <c r="F124" s="6">
        <f>IF(D124="","",IF(D124=0,"بدون مراقبة",IF(E124&lt;0,"فوق الحد","ضمن الحد")))</f>
        <v/>
      </c>
      <c r="G124" s="14">
        <f>IF(A124&amp;""="","",COUNTIFS('الامتحانات'!$F$6:$F$405,A124&amp;"",'الامتحانات'!$L$6:$L$405,"تعارض"))</f>
        <v/>
      </c>
    </row>
    <row r="125">
      <c r="A125" s="5" t="n"/>
      <c r="B125" s="5" t="n"/>
      <c r="C125" s="13" t="n"/>
      <c r="D125" s="14">
        <f>IF(A125&amp;""="","",COUNTIFS('الامتحانات'!$F$6:$F$405,A125&amp;""))</f>
        <v/>
      </c>
      <c r="E125" s="14">
        <f>IF(OR(D125="",NOT(ISNUMBER(C125))),"",C125-D125)</f>
        <v/>
      </c>
      <c r="F125" s="6">
        <f>IF(D125="","",IF(D125=0,"بدون مراقبة",IF(E125&lt;0,"فوق الحد","ضمن الحد")))</f>
        <v/>
      </c>
      <c r="G125" s="14">
        <f>IF(A125&amp;""="","",COUNTIFS('الامتحانات'!$F$6:$F$405,A125&amp;"",'الامتحانات'!$L$6:$L$405,"تعارض"))</f>
        <v/>
      </c>
    </row>
    <row r="126">
      <c r="A126" s="5" t="n"/>
      <c r="B126" s="5" t="n"/>
      <c r="C126" s="13" t="n"/>
      <c r="D126" s="14">
        <f>IF(A126&amp;""="","",COUNTIFS('الامتحانات'!$F$6:$F$405,A126&amp;""))</f>
        <v/>
      </c>
      <c r="E126" s="14">
        <f>IF(OR(D126="",NOT(ISNUMBER(C126))),"",C126-D126)</f>
        <v/>
      </c>
      <c r="F126" s="6">
        <f>IF(D126="","",IF(D126=0,"بدون مراقبة",IF(E126&lt;0,"فوق الحد","ضمن الحد")))</f>
        <v/>
      </c>
      <c r="G126" s="14">
        <f>IF(A126&amp;""="","",COUNTIFS('الامتحانات'!$F$6:$F$405,A126&amp;"",'الامتحانات'!$L$6:$L$405,"تعارض"))</f>
        <v/>
      </c>
    </row>
    <row r="127">
      <c r="A127" s="5" t="n"/>
      <c r="B127" s="5" t="n"/>
      <c r="C127" s="13" t="n"/>
      <c r="D127" s="14">
        <f>IF(A127&amp;""="","",COUNTIFS('الامتحانات'!$F$6:$F$405,A127&amp;""))</f>
        <v/>
      </c>
      <c r="E127" s="14">
        <f>IF(OR(D127="",NOT(ISNUMBER(C127))),"",C127-D127)</f>
        <v/>
      </c>
      <c r="F127" s="6">
        <f>IF(D127="","",IF(D127=0,"بدون مراقبة",IF(E127&lt;0,"فوق الحد","ضمن الحد")))</f>
        <v/>
      </c>
      <c r="G127" s="14">
        <f>IF(A127&amp;""="","",COUNTIFS('الامتحانات'!$F$6:$F$405,A127&amp;"",'الامتحانات'!$L$6:$L$405,"تعارض"))</f>
        <v/>
      </c>
    </row>
    <row r="128">
      <c r="A128" s="5" t="n"/>
      <c r="B128" s="5" t="n"/>
      <c r="C128" s="13" t="n"/>
      <c r="D128" s="14">
        <f>IF(A128&amp;""="","",COUNTIFS('الامتحانات'!$F$6:$F$405,A128&amp;""))</f>
        <v/>
      </c>
      <c r="E128" s="14">
        <f>IF(OR(D128="",NOT(ISNUMBER(C128))),"",C128-D128)</f>
        <v/>
      </c>
      <c r="F128" s="6">
        <f>IF(D128="","",IF(D128=0,"بدون مراقبة",IF(E128&lt;0,"فوق الحد","ضمن الحد")))</f>
        <v/>
      </c>
      <c r="G128" s="14">
        <f>IF(A128&amp;""="","",COUNTIFS('الامتحانات'!$F$6:$F$405,A128&amp;"",'الامتحانات'!$L$6:$L$405,"تعارض"))</f>
        <v/>
      </c>
    </row>
    <row r="129">
      <c r="A129" s="5" t="n"/>
      <c r="B129" s="5" t="n"/>
      <c r="C129" s="13" t="n"/>
      <c r="D129" s="14">
        <f>IF(A129&amp;""="","",COUNTIFS('الامتحانات'!$F$6:$F$405,A129&amp;""))</f>
        <v/>
      </c>
      <c r="E129" s="14">
        <f>IF(OR(D129="",NOT(ISNUMBER(C129))),"",C129-D129)</f>
        <v/>
      </c>
      <c r="F129" s="6">
        <f>IF(D129="","",IF(D129=0,"بدون مراقبة",IF(E129&lt;0,"فوق الحد","ضمن الحد")))</f>
        <v/>
      </c>
      <c r="G129" s="14">
        <f>IF(A129&amp;""="","",COUNTIFS('الامتحانات'!$F$6:$F$405,A129&amp;"",'الامتحانات'!$L$6:$L$405,"تعارض"))</f>
        <v/>
      </c>
    </row>
    <row r="130">
      <c r="A130" s="5" t="n"/>
      <c r="B130" s="5" t="n"/>
      <c r="C130" s="13" t="n"/>
      <c r="D130" s="14">
        <f>IF(A130&amp;""="","",COUNTIFS('الامتحانات'!$F$6:$F$405,A130&amp;""))</f>
        <v/>
      </c>
      <c r="E130" s="14">
        <f>IF(OR(D130="",NOT(ISNUMBER(C130))),"",C130-D130)</f>
        <v/>
      </c>
      <c r="F130" s="6">
        <f>IF(D130="","",IF(D130=0,"بدون مراقبة",IF(E130&lt;0,"فوق الحد","ضمن الحد")))</f>
        <v/>
      </c>
      <c r="G130" s="14">
        <f>IF(A130&amp;""="","",COUNTIFS('الامتحانات'!$F$6:$F$405,A130&amp;"",'الامتحانات'!$L$6:$L$405,"تعارض"))</f>
        <v/>
      </c>
    </row>
    <row r="131">
      <c r="A131" s="5" t="n"/>
      <c r="B131" s="5" t="n"/>
      <c r="C131" s="13" t="n"/>
      <c r="D131" s="14">
        <f>IF(A131&amp;""="","",COUNTIFS('الامتحانات'!$F$6:$F$405,A131&amp;""))</f>
        <v/>
      </c>
      <c r="E131" s="14">
        <f>IF(OR(D131="",NOT(ISNUMBER(C131))),"",C131-D131)</f>
        <v/>
      </c>
      <c r="F131" s="6">
        <f>IF(D131="","",IF(D131=0,"بدون مراقبة",IF(E131&lt;0,"فوق الحد","ضمن الحد")))</f>
        <v/>
      </c>
      <c r="G131" s="14">
        <f>IF(A131&amp;""="","",COUNTIFS('الامتحانات'!$F$6:$F$405,A131&amp;"",'الامتحانات'!$L$6:$L$405,"تعارض"))</f>
        <v/>
      </c>
    </row>
    <row r="132">
      <c r="A132" s="5" t="n"/>
      <c r="B132" s="5" t="n"/>
      <c r="C132" s="13" t="n"/>
      <c r="D132" s="14">
        <f>IF(A132&amp;""="","",COUNTIFS('الامتحانات'!$F$6:$F$405,A132&amp;""))</f>
        <v/>
      </c>
      <c r="E132" s="14">
        <f>IF(OR(D132="",NOT(ISNUMBER(C132))),"",C132-D132)</f>
        <v/>
      </c>
      <c r="F132" s="6">
        <f>IF(D132="","",IF(D132=0,"بدون مراقبة",IF(E132&lt;0,"فوق الحد","ضمن الحد")))</f>
        <v/>
      </c>
      <c r="G132" s="14">
        <f>IF(A132&amp;""="","",COUNTIFS('الامتحانات'!$F$6:$F$405,A132&amp;"",'الامتحانات'!$L$6:$L$405,"تعارض"))</f>
        <v/>
      </c>
    </row>
    <row r="133">
      <c r="A133" s="5" t="n"/>
      <c r="B133" s="5" t="n"/>
      <c r="C133" s="13" t="n"/>
      <c r="D133" s="14">
        <f>IF(A133&amp;""="","",COUNTIFS('الامتحانات'!$F$6:$F$405,A133&amp;""))</f>
        <v/>
      </c>
      <c r="E133" s="14">
        <f>IF(OR(D133="",NOT(ISNUMBER(C133))),"",C133-D133)</f>
        <v/>
      </c>
      <c r="F133" s="6">
        <f>IF(D133="","",IF(D133=0,"بدون مراقبة",IF(E133&lt;0,"فوق الحد","ضمن الحد")))</f>
        <v/>
      </c>
      <c r="G133" s="14">
        <f>IF(A133&amp;""="","",COUNTIFS('الامتحانات'!$F$6:$F$405,A133&amp;"",'الامتحانات'!$L$6:$L$405,"تعارض"))</f>
        <v/>
      </c>
    </row>
    <row r="134">
      <c r="A134" s="5" t="n"/>
      <c r="B134" s="5" t="n"/>
      <c r="C134" s="13" t="n"/>
      <c r="D134" s="14">
        <f>IF(A134&amp;""="","",COUNTIFS('الامتحانات'!$F$6:$F$405,A134&amp;""))</f>
        <v/>
      </c>
      <c r="E134" s="14">
        <f>IF(OR(D134="",NOT(ISNUMBER(C134))),"",C134-D134)</f>
        <v/>
      </c>
      <c r="F134" s="6">
        <f>IF(D134="","",IF(D134=0,"بدون مراقبة",IF(E134&lt;0,"فوق الحد","ضمن الحد")))</f>
        <v/>
      </c>
      <c r="G134" s="14">
        <f>IF(A134&amp;""="","",COUNTIFS('الامتحانات'!$F$6:$F$405,A134&amp;"",'الامتحانات'!$L$6:$L$405,"تعارض"))</f>
        <v/>
      </c>
    </row>
    <row r="135">
      <c r="A135" s="5" t="n"/>
      <c r="B135" s="5" t="n"/>
      <c r="C135" s="13" t="n"/>
      <c r="D135" s="14">
        <f>IF(A135&amp;""="","",COUNTIFS('الامتحانات'!$F$6:$F$405,A135&amp;""))</f>
        <v/>
      </c>
      <c r="E135" s="14">
        <f>IF(OR(D135="",NOT(ISNUMBER(C135))),"",C135-D135)</f>
        <v/>
      </c>
      <c r="F135" s="6">
        <f>IF(D135="","",IF(D135=0,"بدون مراقبة",IF(E135&lt;0,"فوق الحد","ضمن الحد")))</f>
        <v/>
      </c>
      <c r="G135" s="14">
        <f>IF(A135&amp;""="","",COUNTIFS('الامتحانات'!$F$6:$F$405,A135&amp;"",'الامتحانات'!$L$6:$L$405,"تعارض"))</f>
        <v/>
      </c>
    </row>
    <row r="136">
      <c r="A136" s="5" t="n"/>
      <c r="B136" s="5" t="n"/>
      <c r="C136" s="13" t="n"/>
      <c r="D136" s="14">
        <f>IF(A136&amp;""="","",COUNTIFS('الامتحانات'!$F$6:$F$405,A136&amp;""))</f>
        <v/>
      </c>
      <c r="E136" s="14">
        <f>IF(OR(D136="",NOT(ISNUMBER(C136))),"",C136-D136)</f>
        <v/>
      </c>
      <c r="F136" s="6">
        <f>IF(D136="","",IF(D136=0,"بدون مراقبة",IF(E136&lt;0,"فوق الحد","ضمن الحد")))</f>
        <v/>
      </c>
      <c r="G136" s="14">
        <f>IF(A136&amp;""="","",COUNTIFS('الامتحانات'!$F$6:$F$405,A136&amp;"",'الامتحانات'!$L$6:$L$405,"تعارض"))</f>
        <v/>
      </c>
    </row>
    <row r="137">
      <c r="A137" s="5" t="n"/>
      <c r="B137" s="5" t="n"/>
      <c r="C137" s="13" t="n"/>
      <c r="D137" s="14">
        <f>IF(A137&amp;""="","",COUNTIFS('الامتحانات'!$F$6:$F$405,A137&amp;""))</f>
        <v/>
      </c>
      <c r="E137" s="14">
        <f>IF(OR(D137="",NOT(ISNUMBER(C137))),"",C137-D137)</f>
        <v/>
      </c>
      <c r="F137" s="6">
        <f>IF(D137="","",IF(D137=0,"بدون مراقبة",IF(E137&lt;0,"فوق الحد","ضمن الحد")))</f>
        <v/>
      </c>
      <c r="G137" s="14">
        <f>IF(A137&amp;""="","",COUNTIFS('الامتحانات'!$F$6:$F$405,A137&amp;"",'الامتحانات'!$L$6:$L$405,"تعارض"))</f>
        <v/>
      </c>
    </row>
    <row r="138">
      <c r="A138" s="5" t="n"/>
      <c r="B138" s="5" t="n"/>
      <c r="C138" s="13" t="n"/>
      <c r="D138" s="14">
        <f>IF(A138&amp;""="","",COUNTIFS('الامتحانات'!$F$6:$F$405,A138&amp;""))</f>
        <v/>
      </c>
      <c r="E138" s="14">
        <f>IF(OR(D138="",NOT(ISNUMBER(C138))),"",C138-D138)</f>
        <v/>
      </c>
      <c r="F138" s="6">
        <f>IF(D138="","",IF(D138=0,"بدون مراقبة",IF(E138&lt;0,"فوق الحد","ضمن الحد")))</f>
        <v/>
      </c>
      <c r="G138" s="14">
        <f>IF(A138&amp;""="","",COUNTIFS('الامتحانات'!$F$6:$F$405,A138&amp;"",'الامتحانات'!$L$6:$L$405,"تعارض"))</f>
        <v/>
      </c>
    </row>
    <row r="139">
      <c r="A139" s="5" t="n"/>
      <c r="B139" s="5" t="n"/>
      <c r="C139" s="13" t="n"/>
      <c r="D139" s="14">
        <f>IF(A139&amp;""="","",COUNTIFS('الامتحانات'!$F$6:$F$405,A139&amp;""))</f>
        <v/>
      </c>
      <c r="E139" s="14">
        <f>IF(OR(D139="",NOT(ISNUMBER(C139))),"",C139-D139)</f>
        <v/>
      </c>
      <c r="F139" s="6">
        <f>IF(D139="","",IF(D139=0,"بدون مراقبة",IF(E139&lt;0,"فوق الحد","ضمن الحد")))</f>
        <v/>
      </c>
      <c r="G139" s="14">
        <f>IF(A139&amp;""="","",COUNTIFS('الامتحانات'!$F$6:$F$405,A139&amp;"",'الامتحانات'!$L$6:$L$405,"تعارض"))</f>
        <v/>
      </c>
    </row>
    <row r="140">
      <c r="A140" s="5" t="n"/>
      <c r="B140" s="5" t="n"/>
      <c r="C140" s="13" t="n"/>
      <c r="D140" s="14">
        <f>IF(A140&amp;""="","",COUNTIFS('الامتحانات'!$F$6:$F$405,A140&amp;""))</f>
        <v/>
      </c>
      <c r="E140" s="14">
        <f>IF(OR(D140="",NOT(ISNUMBER(C140))),"",C140-D140)</f>
        <v/>
      </c>
      <c r="F140" s="6">
        <f>IF(D140="","",IF(D140=0,"بدون مراقبة",IF(E140&lt;0,"فوق الحد","ضمن الحد")))</f>
        <v/>
      </c>
      <c r="G140" s="14">
        <f>IF(A140&amp;""="","",COUNTIFS('الامتحانات'!$F$6:$F$405,A140&amp;"",'الامتحانات'!$L$6:$L$405,"تعارض"))</f>
        <v/>
      </c>
    </row>
    <row r="141">
      <c r="A141" s="5" t="n"/>
      <c r="B141" s="5" t="n"/>
      <c r="C141" s="13" t="n"/>
      <c r="D141" s="14">
        <f>IF(A141&amp;""="","",COUNTIFS('الامتحانات'!$F$6:$F$405,A141&amp;""))</f>
        <v/>
      </c>
      <c r="E141" s="14">
        <f>IF(OR(D141="",NOT(ISNUMBER(C141))),"",C141-D141)</f>
        <v/>
      </c>
      <c r="F141" s="6">
        <f>IF(D141="","",IF(D141=0,"بدون مراقبة",IF(E141&lt;0,"فوق الحد","ضمن الحد")))</f>
        <v/>
      </c>
      <c r="G141" s="14">
        <f>IF(A141&amp;""="","",COUNTIFS('الامتحانات'!$F$6:$F$405,A141&amp;"",'الامتحانات'!$L$6:$L$405,"تعارض"))</f>
        <v/>
      </c>
    </row>
    <row r="142">
      <c r="A142" s="5" t="n"/>
      <c r="B142" s="5" t="n"/>
      <c r="C142" s="13" t="n"/>
      <c r="D142" s="14">
        <f>IF(A142&amp;""="","",COUNTIFS('الامتحانات'!$F$6:$F$405,A142&amp;""))</f>
        <v/>
      </c>
      <c r="E142" s="14">
        <f>IF(OR(D142="",NOT(ISNUMBER(C142))),"",C142-D142)</f>
        <v/>
      </c>
      <c r="F142" s="6">
        <f>IF(D142="","",IF(D142=0,"بدون مراقبة",IF(E142&lt;0,"فوق الحد","ضمن الحد")))</f>
        <v/>
      </c>
      <c r="G142" s="14">
        <f>IF(A142&amp;""="","",COUNTIFS('الامتحانات'!$F$6:$F$405,A142&amp;"",'الامتحانات'!$L$6:$L$405,"تعارض"))</f>
        <v/>
      </c>
    </row>
    <row r="143">
      <c r="A143" s="5" t="n"/>
      <c r="B143" s="5" t="n"/>
      <c r="C143" s="13" t="n"/>
      <c r="D143" s="14">
        <f>IF(A143&amp;""="","",COUNTIFS('الامتحانات'!$F$6:$F$405,A143&amp;""))</f>
        <v/>
      </c>
      <c r="E143" s="14">
        <f>IF(OR(D143="",NOT(ISNUMBER(C143))),"",C143-D143)</f>
        <v/>
      </c>
      <c r="F143" s="6">
        <f>IF(D143="","",IF(D143=0,"بدون مراقبة",IF(E143&lt;0,"فوق الحد","ضمن الحد")))</f>
        <v/>
      </c>
      <c r="G143" s="14">
        <f>IF(A143&amp;""="","",COUNTIFS('الامتحانات'!$F$6:$F$405,A143&amp;"",'الامتحانات'!$L$6:$L$405,"تعارض"))</f>
        <v/>
      </c>
    </row>
    <row r="144">
      <c r="A144" s="5" t="n"/>
      <c r="B144" s="5" t="n"/>
      <c r="C144" s="13" t="n"/>
      <c r="D144" s="14">
        <f>IF(A144&amp;""="","",COUNTIFS('الامتحانات'!$F$6:$F$405,A144&amp;""))</f>
        <v/>
      </c>
      <c r="E144" s="14">
        <f>IF(OR(D144="",NOT(ISNUMBER(C144))),"",C144-D144)</f>
        <v/>
      </c>
      <c r="F144" s="6">
        <f>IF(D144="","",IF(D144=0,"بدون مراقبة",IF(E144&lt;0,"فوق الحد","ضمن الحد")))</f>
        <v/>
      </c>
      <c r="G144" s="14">
        <f>IF(A144&amp;""="","",COUNTIFS('الامتحانات'!$F$6:$F$405,A144&amp;"",'الامتحانات'!$L$6:$L$405,"تعارض"))</f>
        <v/>
      </c>
    </row>
    <row r="145">
      <c r="A145" s="5" t="n"/>
      <c r="B145" s="5" t="n"/>
      <c r="C145" s="13" t="n"/>
      <c r="D145" s="14">
        <f>IF(A145&amp;""="","",COUNTIFS('الامتحانات'!$F$6:$F$405,A145&amp;""))</f>
        <v/>
      </c>
      <c r="E145" s="14">
        <f>IF(OR(D145="",NOT(ISNUMBER(C145))),"",C145-D145)</f>
        <v/>
      </c>
      <c r="F145" s="6">
        <f>IF(D145="","",IF(D145=0,"بدون مراقبة",IF(E145&lt;0,"فوق الحد","ضمن الحد")))</f>
        <v/>
      </c>
      <c r="G145" s="14">
        <f>IF(A145&amp;""="","",COUNTIFS('الامتحانات'!$F$6:$F$405,A145&amp;"",'الامتحانات'!$L$6:$L$405,"تعارض"))</f>
        <v/>
      </c>
    </row>
    <row r="146">
      <c r="A146" s="5" t="n"/>
      <c r="B146" s="5" t="n"/>
      <c r="C146" s="13" t="n"/>
      <c r="D146" s="14">
        <f>IF(A146&amp;""="","",COUNTIFS('الامتحانات'!$F$6:$F$405,A146&amp;""))</f>
        <v/>
      </c>
      <c r="E146" s="14">
        <f>IF(OR(D146="",NOT(ISNUMBER(C146))),"",C146-D146)</f>
        <v/>
      </c>
      <c r="F146" s="6">
        <f>IF(D146="","",IF(D146=0,"بدون مراقبة",IF(E146&lt;0,"فوق الحد","ضمن الحد")))</f>
        <v/>
      </c>
      <c r="G146" s="14">
        <f>IF(A146&amp;""="","",COUNTIFS('الامتحانات'!$F$6:$F$405,A146&amp;"",'الامتحانات'!$L$6:$L$405,"تعارض"))</f>
        <v/>
      </c>
    </row>
    <row r="147">
      <c r="A147" s="5" t="n"/>
      <c r="B147" s="5" t="n"/>
      <c r="C147" s="13" t="n"/>
      <c r="D147" s="14">
        <f>IF(A147&amp;""="","",COUNTIFS('الامتحانات'!$F$6:$F$405,A147&amp;""))</f>
        <v/>
      </c>
      <c r="E147" s="14">
        <f>IF(OR(D147="",NOT(ISNUMBER(C147))),"",C147-D147)</f>
        <v/>
      </c>
      <c r="F147" s="6">
        <f>IF(D147="","",IF(D147=0,"بدون مراقبة",IF(E147&lt;0,"فوق الحد","ضمن الحد")))</f>
        <v/>
      </c>
      <c r="G147" s="14">
        <f>IF(A147&amp;""="","",COUNTIFS('الامتحانات'!$F$6:$F$405,A147&amp;"",'الامتحانات'!$L$6:$L$405,"تعارض"))</f>
        <v/>
      </c>
    </row>
    <row r="148">
      <c r="A148" s="5" t="n"/>
      <c r="B148" s="5" t="n"/>
      <c r="C148" s="13" t="n"/>
      <c r="D148" s="14">
        <f>IF(A148&amp;""="","",COUNTIFS('الامتحانات'!$F$6:$F$405,A148&amp;""))</f>
        <v/>
      </c>
      <c r="E148" s="14">
        <f>IF(OR(D148="",NOT(ISNUMBER(C148))),"",C148-D148)</f>
        <v/>
      </c>
      <c r="F148" s="6">
        <f>IF(D148="","",IF(D148=0,"بدون مراقبة",IF(E148&lt;0,"فوق الحد","ضمن الحد")))</f>
        <v/>
      </c>
      <c r="G148" s="14">
        <f>IF(A148&amp;""="","",COUNTIFS('الامتحانات'!$F$6:$F$405,A148&amp;"",'الامتحانات'!$L$6:$L$405,"تعارض"))</f>
        <v/>
      </c>
    </row>
    <row r="149">
      <c r="A149" s="5" t="n"/>
      <c r="B149" s="5" t="n"/>
      <c r="C149" s="13" t="n"/>
      <c r="D149" s="14">
        <f>IF(A149&amp;""="","",COUNTIFS('الامتحانات'!$F$6:$F$405,A149&amp;""))</f>
        <v/>
      </c>
      <c r="E149" s="14">
        <f>IF(OR(D149="",NOT(ISNUMBER(C149))),"",C149-D149)</f>
        <v/>
      </c>
      <c r="F149" s="6">
        <f>IF(D149="","",IF(D149=0,"بدون مراقبة",IF(E149&lt;0,"فوق الحد","ضمن الحد")))</f>
        <v/>
      </c>
      <c r="G149" s="14">
        <f>IF(A149&amp;""="","",COUNTIFS('الامتحانات'!$F$6:$F$405,A149&amp;"",'الامتحانات'!$L$6:$L$405,"تعارض"))</f>
        <v/>
      </c>
    </row>
    <row r="150">
      <c r="A150" s="5" t="n"/>
      <c r="B150" s="5" t="n"/>
      <c r="C150" s="13" t="n"/>
      <c r="D150" s="14">
        <f>IF(A150&amp;""="","",COUNTIFS('الامتحانات'!$F$6:$F$405,A150&amp;""))</f>
        <v/>
      </c>
      <c r="E150" s="14">
        <f>IF(OR(D150="",NOT(ISNUMBER(C150))),"",C150-D150)</f>
        <v/>
      </c>
      <c r="F150" s="6">
        <f>IF(D150="","",IF(D150=0,"بدون مراقبة",IF(E150&lt;0,"فوق الحد","ضمن الحد")))</f>
        <v/>
      </c>
      <c r="G150" s="14">
        <f>IF(A150&amp;""="","",COUNTIFS('الامتحانات'!$F$6:$F$405,A150&amp;"",'الامتحانات'!$L$6:$L$405,"تعارض"))</f>
        <v/>
      </c>
    </row>
    <row r="151">
      <c r="A151" s="5" t="n"/>
      <c r="B151" s="5" t="n"/>
      <c r="C151" s="13" t="n"/>
      <c r="D151" s="14">
        <f>IF(A151&amp;""="","",COUNTIFS('الامتحانات'!$F$6:$F$405,A151&amp;""))</f>
        <v/>
      </c>
      <c r="E151" s="14">
        <f>IF(OR(D151="",NOT(ISNUMBER(C151))),"",C151-D151)</f>
        <v/>
      </c>
      <c r="F151" s="6">
        <f>IF(D151="","",IF(D151=0,"بدون مراقبة",IF(E151&lt;0,"فوق الحد","ضمن الحد")))</f>
        <v/>
      </c>
      <c r="G151" s="14">
        <f>IF(A151&amp;""="","",COUNTIFS('الامتحانات'!$F$6:$F$405,A151&amp;"",'الامتحانات'!$L$6:$L$405,"تعارض"))</f>
        <v/>
      </c>
    </row>
    <row r="152">
      <c r="A152" s="5" t="n"/>
      <c r="B152" s="5" t="n"/>
      <c r="C152" s="13" t="n"/>
      <c r="D152" s="14">
        <f>IF(A152&amp;""="","",COUNTIFS('الامتحانات'!$F$6:$F$405,A152&amp;""))</f>
        <v/>
      </c>
      <c r="E152" s="14">
        <f>IF(OR(D152="",NOT(ISNUMBER(C152))),"",C152-D152)</f>
        <v/>
      </c>
      <c r="F152" s="6">
        <f>IF(D152="","",IF(D152=0,"بدون مراقبة",IF(E152&lt;0,"فوق الحد","ضمن الحد")))</f>
        <v/>
      </c>
      <c r="G152" s="14">
        <f>IF(A152&amp;""="","",COUNTIFS('الامتحانات'!$F$6:$F$405,A152&amp;"",'الامتحانات'!$L$6:$L$405,"تعارض"))</f>
        <v/>
      </c>
    </row>
    <row r="153">
      <c r="A153" s="5" t="n"/>
      <c r="B153" s="5" t="n"/>
      <c r="C153" s="13" t="n"/>
      <c r="D153" s="14">
        <f>IF(A153&amp;""="","",COUNTIFS('الامتحانات'!$F$6:$F$405,A153&amp;""))</f>
        <v/>
      </c>
      <c r="E153" s="14">
        <f>IF(OR(D153="",NOT(ISNUMBER(C153))),"",C153-D153)</f>
        <v/>
      </c>
      <c r="F153" s="6">
        <f>IF(D153="","",IF(D153=0,"بدون مراقبة",IF(E153&lt;0,"فوق الحد","ضمن الحد")))</f>
        <v/>
      </c>
      <c r="G153" s="14">
        <f>IF(A153&amp;""="","",COUNTIFS('الامتحانات'!$F$6:$F$405,A153&amp;"",'الامتحانات'!$L$6:$L$405,"تعارض"))</f>
        <v/>
      </c>
    </row>
    <row r="154">
      <c r="A154" s="5" t="n"/>
      <c r="B154" s="5" t="n"/>
      <c r="C154" s="13" t="n"/>
      <c r="D154" s="14">
        <f>IF(A154&amp;""="","",COUNTIFS('الامتحانات'!$F$6:$F$405,A154&amp;""))</f>
        <v/>
      </c>
      <c r="E154" s="14">
        <f>IF(OR(D154="",NOT(ISNUMBER(C154))),"",C154-D154)</f>
        <v/>
      </c>
      <c r="F154" s="6">
        <f>IF(D154="","",IF(D154=0,"بدون مراقبة",IF(E154&lt;0,"فوق الحد","ضمن الحد")))</f>
        <v/>
      </c>
      <c r="G154" s="14">
        <f>IF(A154&amp;""="","",COUNTIFS('الامتحانات'!$F$6:$F$405,A154&amp;"",'الامتحانات'!$L$6:$L$405,"تعارض"))</f>
        <v/>
      </c>
    </row>
    <row r="155">
      <c r="A155" s="5" t="n"/>
      <c r="B155" s="5" t="n"/>
      <c r="C155" s="13" t="n"/>
      <c r="D155" s="14">
        <f>IF(A155&amp;""="","",COUNTIFS('الامتحانات'!$F$6:$F$405,A155&amp;""))</f>
        <v/>
      </c>
      <c r="E155" s="14">
        <f>IF(OR(D155="",NOT(ISNUMBER(C155))),"",C155-D155)</f>
        <v/>
      </c>
      <c r="F155" s="6">
        <f>IF(D155="","",IF(D155=0,"بدون مراقبة",IF(E155&lt;0,"فوق الحد","ضمن الحد")))</f>
        <v/>
      </c>
      <c r="G155" s="14">
        <f>IF(A155&amp;""="","",COUNTIFS('الامتحانات'!$F$6:$F$405,A155&amp;"",'الامتحانات'!$L$6:$L$405,"تعارض"))</f>
        <v/>
      </c>
    </row>
    <row r="156">
      <c r="A156" s="5" t="n"/>
      <c r="B156" s="5" t="n"/>
      <c r="C156" s="13" t="n"/>
      <c r="D156" s="14">
        <f>IF(A156&amp;""="","",COUNTIFS('الامتحانات'!$F$6:$F$405,A156&amp;""))</f>
        <v/>
      </c>
      <c r="E156" s="14">
        <f>IF(OR(D156="",NOT(ISNUMBER(C156))),"",C156-D156)</f>
        <v/>
      </c>
      <c r="F156" s="6">
        <f>IF(D156="","",IF(D156=0,"بدون مراقبة",IF(E156&lt;0,"فوق الحد","ضمن الحد")))</f>
        <v/>
      </c>
      <c r="G156" s="14">
        <f>IF(A156&amp;""="","",COUNTIFS('الامتحانات'!$F$6:$F$405,A156&amp;"",'الامتحانات'!$L$6:$L$405,"تعارض"))</f>
        <v/>
      </c>
    </row>
    <row r="157">
      <c r="A157" s="5" t="n"/>
      <c r="B157" s="5" t="n"/>
      <c r="C157" s="13" t="n"/>
      <c r="D157" s="14">
        <f>IF(A157&amp;""="","",COUNTIFS('الامتحانات'!$F$6:$F$405,A157&amp;""))</f>
        <v/>
      </c>
      <c r="E157" s="14">
        <f>IF(OR(D157="",NOT(ISNUMBER(C157))),"",C157-D157)</f>
        <v/>
      </c>
      <c r="F157" s="6">
        <f>IF(D157="","",IF(D157=0,"بدون مراقبة",IF(E157&lt;0,"فوق الحد","ضمن الحد")))</f>
        <v/>
      </c>
      <c r="G157" s="14">
        <f>IF(A157&amp;""="","",COUNTIFS('الامتحانات'!$F$6:$F$405,A157&amp;"",'الامتحانات'!$L$6:$L$405,"تعارض"))</f>
        <v/>
      </c>
    </row>
    <row r="158">
      <c r="A158" s="5" t="n"/>
      <c r="B158" s="5" t="n"/>
      <c r="C158" s="13" t="n"/>
      <c r="D158" s="14">
        <f>IF(A158&amp;""="","",COUNTIFS('الامتحانات'!$F$6:$F$405,A158&amp;""))</f>
        <v/>
      </c>
      <c r="E158" s="14">
        <f>IF(OR(D158="",NOT(ISNUMBER(C158))),"",C158-D158)</f>
        <v/>
      </c>
      <c r="F158" s="6">
        <f>IF(D158="","",IF(D158=0,"بدون مراقبة",IF(E158&lt;0,"فوق الحد","ضمن الحد")))</f>
        <v/>
      </c>
      <c r="G158" s="14">
        <f>IF(A158&amp;""="","",COUNTIFS('الامتحانات'!$F$6:$F$405,A158&amp;"",'الامتحانات'!$L$6:$L$405,"تعارض"))</f>
        <v/>
      </c>
    </row>
    <row r="159">
      <c r="A159" s="5" t="n"/>
      <c r="B159" s="5" t="n"/>
      <c r="C159" s="13" t="n"/>
      <c r="D159" s="14">
        <f>IF(A159&amp;""="","",COUNTIFS('الامتحانات'!$F$6:$F$405,A159&amp;""))</f>
        <v/>
      </c>
      <c r="E159" s="14">
        <f>IF(OR(D159="",NOT(ISNUMBER(C159))),"",C159-D159)</f>
        <v/>
      </c>
      <c r="F159" s="6">
        <f>IF(D159="","",IF(D159=0,"بدون مراقبة",IF(E159&lt;0,"فوق الحد","ضمن الحد")))</f>
        <v/>
      </c>
      <c r="G159" s="14">
        <f>IF(A159&amp;""="","",COUNTIFS('الامتحانات'!$F$6:$F$405,A159&amp;"",'الامتحانات'!$L$6:$L$405,"تعارض"))</f>
        <v/>
      </c>
    </row>
    <row r="160">
      <c r="A160" s="5" t="n"/>
      <c r="B160" s="5" t="n"/>
      <c r="C160" s="13" t="n"/>
      <c r="D160" s="14">
        <f>IF(A160&amp;""="","",COUNTIFS('الامتحانات'!$F$6:$F$405,A160&amp;""))</f>
        <v/>
      </c>
      <c r="E160" s="14">
        <f>IF(OR(D160="",NOT(ISNUMBER(C160))),"",C160-D160)</f>
        <v/>
      </c>
      <c r="F160" s="6">
        <f>IF(D160="","",IF(D160=0,"بدون مراقبة",IF(E160&lt;0,"فوق الحد","ضمن الحد")))</f>
        <v/>
      </c>
      <c r="G160" s="14">
        <f>IF(A160&amp;""="","",COUNTIFS('الامتحانات'!$F$6:$F$405,A160&amp;"",'الامتحانات'!$L$6:$L$405,"تعارض"))</f>
        <v/>
      </c>
    </row>
    <row r="161">
      <c r="A161" s="5" t="n"/>
      <c r="B161" s="5" t="n"/>
      <c r="C161" s="13" t="n"/>
      <c r="D161" s="14">
        <f>IF(A161&amp;""="","",COUNTIFS('الامتحانات'!$F$6:$F$405,A161&amp;""))</f>
        <v/>
      </c>
      <c r="E161" s="14">
        <f>IF(OR(D161="",NOT(ISNUMBER(C161))),"",C161-D161)</f>
        <v/>
      </c>
      <c r="F161" s="6">
        <f>IF(D161="","",IF(D161=0,"بدون مراقبة",IF(E161&lt;0,"فوق الحد","ضمن الحد")))</f>
        <v/>
      </c>
      <c r="G161" s="14">
        <f>IF(A161&amp;""="","",COUNTIFS('الامتحانات'!$F$6:$F$405,A161&amp;"",'الامتحانات'!$L$6:$L$405,"تعارض"))</f>
        <v/>
      </c>
    </row>
    <row r="162">
      <c r="A162" s="5" t="n"/>
      <c r="B162" s="5" t="n"/>
      <c r="C162" s="13" t="n"/>
      <c r="D162" s="14">
        <f>IF(A162&amp;""="","",COUNTIFS('الامتحانات'!$F$6:$F$405,A162&amp;""))</f>
        <v/>
      </c>
      <c r="E162" s="14">
        <f>IF(OR(D162="",NOT(ISNUMBER(C162))),"",C162-D162)</f>
        <v/>
      </c>
      <c r="F162" s="6">
        <f>IF(D162="","",IF(D162=0,"بدون مراقبة",IF(E162&lt;0,"فوق الحد","ضمن الحد")))</f>
        <v/>
      </c>
      <c r="G162" s="14">
        <f>IF(A162&amp;""="","",COUNTIFS('الامتحانات'!$F$6:$F$405,A162&amp;"",'الامتحانات'!$L$6:$L$405,"تعارض"))</f>
        <v/>
      </c>
    </row>
    <row r="163">
      <c r="A163" s="5" t="n"/>
      <c r="B163" s="5" t="n"/>
      <c r="C163" s="13" t="n"/>
      <c r="D163" s="14">
        <f>IF(A163&amp;""="","",COUNTIFS('الامتحانات'!$F$6:$F$405,A163&amp;""))</f>
        <v/>
      </c>
      <c r="E163" s="14">
        <f>IF(OR(D163="",NOT(ISNUMBER(C163))),"",C163-D163)</f>
        <v/>
      </c>
      <c r="F163" s="6">
        <f>IF(D163="","",IF(D163=0,"بدون مراقبة",IF(E163&lt;0,"فوق الحد","ضمن الحد")))</f>
        <v/>
      </c>
      <c r="G163" s="14">
        <f>IF(A163&amp;""="","",COUNTIFS('الامتحانات'!$F$6:$F$405,A163&amp;"",'الامتحانات'!$L$6:$L$405,"تعارض"))</f>
        <v/>
      </c>
    </row>
    <row r="164">
      <c r="A164" s="5" t="n"/>
      <c r="B164" s="5" t="n"/>
      <c r="C164" s="13" t="n"/>
      <c r="D164" s="14">
        <f>IF(A164&amp;""="","",COUNTIFS('الامتحانات'!$F$6:$F$405,A164&amp;""))</f>
        <v/>
      </c>
      <c r="E164" s="14">
        <f>IF(OR(D164="",NOT(ISNUMBER(C164))),"",C164-D164)</f>
        <v/>
      </c>
      <c r="F164" s="6">
        <f>IF(D164="","",IF(D164=0,"بدون مراقبة",IF(E164&lt;0,"فوق الحد","ضمن الحد")))</f>
        <v/>
      </c>
      <c r="G164" s="14">
        <f>IF(A164&amp;""="","",COUNTIFS('الامتحانات'!$F$6:$F$405,A164&amp;"",'الامتحانات'!$L$6:$L$405,"تعارض"))</f>
        <v/>
      </c>
    </row>
    <row r="165">
      <c r="A165" s="5" t="n"/>
      <c r="B165" s="5" t="n"/>
      <c r="C165" s="13" t="n"/>
      <c r="D165" s="14">
        <f>IF(A165&amp;""="","",COUNTIFS('الامتحانات'!$F$6:$F$405,A165&amp;""))</f>
        <v/>
      </c>
      <c r="E165" s="14">
        <f>IF(OR(D165="",NOT(ISNUMBER(C165))),"",C165-D165)</f>
        <v/>
      </c>
      <c r="F165" s="6">
        <f>IF(D165="","",IF(D165=0,"بدون مراقبة",IF(E165&lt;0,"فوق الحد","ضمن الحد")))</f>
        <v/>
      </c>
      <c r="G165" s="14">
        <f>IF(A165&amp;""="","",COUNTIFS('الامتحانات'!$F$6:$F$405,A165&amp;"",'الامتحانات'!$L$6:$L$405,"تعارض"))</f>
        <v/>
      </c>
    </row>
    <row r="166">
      <c r="A166" s="5" t="n"/>
      <c r="B166" s="5" t="n"/>
      <c r="C166" s="13" t="n"/>
      <c r="D166" s="14">
        <f>IF(A166&amp;""="","",COUNTIFS('الامتحانات'!$F$6:$F$405,A166&amp;""))</f>
        <v/>
      </c>
      <c r="E166" s="14">
        <f>IF(OR(D166="",NOT(ISNUMBER(C166))),"",C166-D166)</f>
        <v/>
      </c>
      <c r="F166" s="6">
        <f>IF(D166="","",IF(D166=0,"بدون مراقبة",IF(E166&lt;0,"فوق الحد","ضمن الحد")))</f>
        <v/>
      </c>
      <c r="G166" s="14">
        <f>IF(A166&amp;""="","",COUNTIFS('الامتحانات'!$F$6:$F$405,A166&amp;"",'الامتحانات'!$L$6:$L$405,"تعارض"))</f>
        <v/>
      </c>
    </row>
    <row r="167">
      <c r="A167" s="5" t="n"/>
      <c r="B167" s="5" t="n"/>
      <c r="C167" s="13" t="n"/>
      <c r="D167" s="14">
        <f>IF(A167&amp;""="","",COUNTIFS('الامتحانات'!$F$6:$F$405,A167&amp;""))</f>
        <v/>
      </c>
      <c r="E167" s="14">
        <f>IF(OR(D167="",NOT(ISNUMBER(C167))),"",C167-D167)</f>
        <v/>
      </c>
      <c r="F167" s="6">
        <f>IF(D167="","",IF(D167=0,"بدون مراقبة",IF(E167&lt;0,"فوق الحد","ضمن الحد")))</f>
        <v/>
      </c>
      <c r="G167" s="14">
        <f>IF(A167&amp;""="","",COUNTIFS('الامتحانات'!$F$6:$F$405,A167&amp;"",'الامتحانات'!$L$6:$L$405,"تعارض"))</f>
        <v/>
      </c>
    </row>
    <row r="168">
      <c r="A168" s="5" t="n"/>
      <c r="B168" s="5" t="n"/>
      <c r="C168" s="13" t="n"/>
      <c r="D168" s="14">
        <f>IF(A168&amp;""="","",COUNTIFS('الامتحانات'!$F$6:$F$405,A168&amp;""))</f>
        <v/>
      </c>
      <c r="E168" s="14">
        <f>IF(OR(D168="",NOT(ISNUMBER(C168))),"",C168-D168)</f>
        <v/>
      </c>
      <c r="F168" s="6">
        <f>IF(D168="","",IF(D168=0,"بدون مراقبة",IF(E168&lt;0,"فوق الحد","ضمن الحد")))</f>
        <v/>
      </c>
      <c r="G168" s="14">
        <f>IF(A168&amp;""="","",COUNTIFS('الامتحانات'!$F$6:$F$405,A168&amp;"",'الامتحانات'!$L$6:$L$405,"تعارض"))</f>
        <v/>
      </c>
    </row>
    <row r="169">
      <c r="A169" s="5" t="n"/>
      <c r="B169" s="5" t="n"/>
      <c r="C169" s="13" t="n"/>
      <c r="D169" s="14">
        <f>IF(A169&amp;""="","",COUNTIFS('الامتحانات'!$F$6:$F$405,A169&amp;""))</f>
        <v/>
      </c>
      <c r="E169" s="14">
        <f>IF(OR(D169="",NOT(ISNUMBER(C169))),"",C169-D169)</f>
        <v/>
      </c>
      <c r="F169" s="6">
        <f>IF(D169="","",IF(D169=0,"بدون مراقبة",IF(E169&lt;0,"فوق الحد","ضمن الحد")))</f>
        <v/>
      </c>
      <c r="G169" s="14">
        <f>IF(A169&amp;""="","",COUNTIFS('الامتحانات'!$F$6:$F$405,A169&amp;"",'الامتحانات'!$L$6:$L$405,"تعارض"))</f>
        <v/>
      </c>
    </row>
    <row r="170">
      <c r="A170" s="5" t="n"/>
      <c r="B170" s="5" t="n"/>
      <c r="C170" s="13" t="n"/>
      <c r="D170" s="14">
        <f>IF(A170&amp;""="","",COUNTIFS('الامتحانات'!$F$6:$F$405,A170&amp;""))</f>
        <v/>
      </c>
      <c r="E170" s="14">
        <f>IF(OR(D170="",NOT(ISNUMBER(C170))),"",C170-D170)</f>
        <v/>
      </c>
      <c r="F170" s="6">
        <f>IF(D170="","",IF(D170=0,"بدون مراقبة",IF(E170&lt;0,"فوق الحد","ضمن الحد")))</f>
        <v/>
      </c>
      <c r="G170" s="14">
        <f>IF(A170&amp;""="","",COUNTIFS('الامتحانات'!$F$6:$F$405,A170&amp;"",'الامتحانات'!$L$6:$L$405,"تعارض"))</f>
        <v/>
      </c>
    </row>
    <row r="171">
      <c r="A171" s="5" t="n"/>
      <c r="B171" s="5" t="n"/>
      <c r="C171" s="13" t="n"/>
      <c r="D171" s="14">
        <f>IF(A171&amp;""="","",COUNTIFS('الامتحانات'!$F$6:$F$405,A171&amp;""))</f>
        <v/>
      </c>
      <c r="E171" s="14">
        <f>IF(OR(D171="",NOT(ISNUMBER(C171))),"",C171-D171)</f>
        <v/>
      </c>
      <c r="F171" s="6">
        <f>IF(D171="","",IF(D171=0,"بدون مراقبة",IF(E171&lt;0,"فوق الحد","ضمن الحد")))</f>
        <v/>
      </c>
      <c r="G171" s="14">
        <f>IF(A171&amp;""="","",COUNTIFS('الامتحانات'!$F$6:$F$405,A171&amp;"",'الامتحانات'!$L$6:$L$405,"تعارض"))</f>
        <v/>
      </c>
    </row>
    <row r="172">
      <c r="A172" s="5" t="n"/>
      <c r="B172" s="5" t="n"/>
      <c r="C172" s="13" t="n"/>
      <c r="D172" s="14">
        <f>IF(A172&amp;""="","",COUNTIFS('الامتحانات'!$F$6:$F$405,A172&amp;""))</f>
        <v/>
      </c>
      <c r="E172" s="14">
        <f>IF(OR(D172="",NOT(ISNUMBER(C172))),"",C172-D172)</f>
        <v/>
      </c>
      <c r="F172" s="6">
        <f>IF(D172="","",IF(D172=0,"بدون مراقبة",IF(E172&lt;0,"فوق الحد","ضمن الحد")))</f>
        <v/>
      </c>
      <c r="G172" s="14">
        <f>IF(A172&amp;""="","",COUNTIFS('الامتحانات'!$F$6:$F$405,A172&amp;"",'الامتحانات'!$L$6:$L$405,"تعارض"))</f>
        <v/>
      </c>
    </row>
    <row r="173">
      <c r="A173" s="5" t="n"/>
      <c r="B173" s="5" t="n"/>
      <c r="C173" s="13" t="n"/>
      <c r="D173" s="14">
        <f>IF(A173&amp;""="","",COUNTIFS('الامتحانات'!$F$6:$F$405,A173&amp;""))</f>
        <v/>
      </c>
      <c r="E173" s="14">
        <f>IF(OR(D173="",NOT(ISNUMBER(C173))),"",C173-D173)</f>
        <v/>
      </c>
      <c r="F173" s="6">
        <f>IF(D173="","",IF(D173=0,"بدون مراقبة",IF(E173&lt;0,"فوق الحد","ضمن الحد")))</f>
        <v/>
      </c>
      <c r="G173" s="14">
        <f>IF(A173&amp;""="","",COUNTIFS('الامتحانات'!$F$6:$F$405,A173&amp;"",'الامتحانات'!$L$6:$L$405,"تعارض"))</f>
        <v/>
      </c>
    </row>
    <row r="174">
      <c r="A174" s="5" t="n"/>
      <c r="B174" s="5" t="n"/>
      <c r="C174" s="13" t="n"/>
      <c r="D174" s="14">
        <f>IF(A174&amp;""="","",COUNTIFS('الامتحانات'!$F$6:$F$405,A174&amp;""))</f>
        <v/>
      </c>
      <c r="E174" s="14">
        <f>IF(OR(D174="",NOT(ISNUMBER(C174))),"",C174-D174)</f>
        <v/>
      </c>
      <c r="F174" s="6">
        <f>IF(D174="","",IF(D174=0,"بدون مراقبة",IF(E174&lt;0,"فوق الحد","ضمن الحد")))</f>
        <v/>
      </c>
      <c r="G174" s="14">
        <f>IF(A174&amp;""="","",COUNTIFS('الامتحانات'!$F$6:$F$405,A174&amp;"",'الامتحانات'!$L$6:$L$405,"تعارض"))</f>
        <v/>
      </c>
    </row>
    <row r="175">
      <c r="A175" s="5" t="n"/>
      <c r="B175" s="5" t="n"/>
      <c r="C175" s="13" t="n"/>
      <c r="D175" s="14">
        <f>IF(A175&amp;""="","",COUNTIFS('الامتحانات'!$F$6:$F$405,A175&amp;""))</f>
        <v/>
      </c>
      <c r="E175" s="14">
        <f>IF(OR(D175="",NOT(ISNUMBER(C175))),"",C175-D175)</f>
        <v/>
      </c>
      <c r="F175" s="6">
        <f>IF(D175="","",IF(D175=0,"بدون مراقبة",IF(E175&lt;0,"فوق الحد","ضمن الحد")))</f>
        <v/>
      </c>
      <c r="G175" s="14">
        <f>IF(A175&amp;""="","",COUNTIFS('الامتحانات'!$F$6:$F$405,A175&amp;"",'الامتحانات'!$L$6:$L$405,"تعارض"))</f>
        <v/>
      </c>
    </row>
    <row r="176">
      <c r="A176" s="5" t="n"/>
      <c r="B176" s="5" t="n"/>
      <c r="C176" s="13" t="n"/>
      <c r="D176" s="14">
        <f>IF(A176&amp;""="","",COUNTIFS('الامتحانات'!$F$6:$F$405,A176&amp;""))</f>
        <v/>
      </c>
      <c r="E176" s="14">
        <f>IF(OR(D176="",NOT(ISNUMBER(C176))),"",C176-D176)</f>
        <v/>
      </c>
      <c r="F176" s="6">
        <f>IF(D176="","",IF(D176=0,"بدون مراقبة",IF(E176&lt;0,"فوق الحد","ضمن الحد")))</f>
        <v/>
      </c>
      <c r="G176" s="14">
        <f>IF(A176&amp;""="","",COUNTIFS('الامتحانات'!$F$6:$F$405,A176&amp;"",'الامتحانات'!$L$6:$L$405,"تعارض"))</f>
        <v/>
      </c>
    </row>
    <row r="177">
      <c r="A177" s="5" t="n"/>
      <c r="B177" s="5" t="n"/>
      <c r="C177" s="13" t="n"/>
      <c r="D177" s="14">
        <f>IF(A177&amp;""="","",COUNTIFS('الامتحانات'!$F$6:$F$405,A177&amp;""))</f>
        <v/>
      </c>
      <c r="E177" s="14">
        <f>IF(OR(D177="",NOT(ISNUMBER(C177))),"",C177-D177)</f>
        <v/>
      </c>
      <c r="F177" s="6">
        <f>IF(D177="","",IF(D177=0,"بدون مراقبة",IF(E177&lt;0,"فوق الحد","ضمن الحد")))</f>
        <v/>
      </c>
      <c r="G177" s="14">
        <f>IF(A177&amp;""="","",COUNTIFS('الامتحانات'!$F$6:$F$405,A177&amp;"",'الامتحانات'!$L$6:$L$405,"تعارض"))</f>
        <v/>
      </c>
    </row>
    <row r="178">
      <c r="A178" s="5" t="n"/>
      <c r="B178" s="5" t="n"/>
      <c r="C178" s="13" t="n"/>
      <c r="D178" s="14">
        <f>IF(A178&amp;""="","",COUNTIFS('الامتحانات'!$F$6:$F$405,A178&amp;""))</f>
        <v/>
      </c>
      <c r="E178" s="14">
        <f>IF(OR(D178="",NOT(ISNUMBER(C178))),"",C178-D178)</f>
        <v/>
      </c>
      <c r="F178" s="6">
        <f>IF(D178="","",IF(D178=0,"بدون مراقبة",IF(E178&lt;0,"فوق الحد","ضمن الحد")))</f>
        <v/>
      </c>
      <c r="G178" s="14">
        <f>IF(A178&amp;""="","",COUNTIFS('الامتحانات'!$F$6:$F$405,A178&amp;"",'الامتحانات'!$L$6:$L$405,"تعارض"))</f>
        <v/>
      </c>
    </row>
    <row r="179">
      <c r="A179" s="5" t="n"/>
      <c r="B179" s="5" t="n"/>
      <c r="C179" s="13" t="n"/>
      <c r="D179" s="14">
        <f>IF(A179&amp;""="","",COUNTIFS('الامتحانات'!$F$6:$F$405,A179&amp;""))</f>
        <v/>
      </c>
      <c r="E179" s="14">
        <f>IF(OR(D179="",NOT(ISNUMBER(C179))),"",C179-D179)</f>
        <v/>
      </c>
      <c r="F179" s="6">
        <f>IF(D179="","",IF(D179=0,"بدون مراقبة",IF(E179&lt;0,"فوق الحد","ضمن الحد")))</f>
        <v/>
      </c>
      <c r="G179" s="14">
        <f>IF(A179&amp;""="","",COUNTIFS('الامتحانات'!$F$6:$F$405,A179&amp;"",'الامتحانات'!$L$6:$L$405,"تعارض"))</f>
        <v/>
      </c>
    </row>
    <row r="180">
      <c r="A180" s="5" t="n"/>
      <c r="B180" s="5" t="n"/>
      <c r="C180" s="13" t="n"/>
      <c r="D180" s="14">
        <f>IF(A180&amp;""="","",COUNTIFS('الامتحانات'!$F$6:$F$405,A180&amp;""))</f>
        <v/>
      </c>
      <c r="E180" s="14">
        <f>IF(OR(D180="",NOT(ISNUMBER(C180))),"",C180-D180)</f>
        <v/>
      </c>
      <c r="F180" s="6">
        <f>IF(D180="","",IF(D180=0,"بدون مراقبة",IF(E180&lt;0,"فوق الحد","ضمن الحد")))</f>
        <v/>
      </c>
      <c r="G180" s="14">
        <f>IF(A180&amp;""="","",COUNTIFS('الامتحانات'!$F$6:$F$405,A180&amp;"",'الامتحانات'!$L$6:$L$405,"تعارض"))</f>
        <v/>
      </c>
    </row>
    <row r="181">
      <c r="A181" s="5" t="n"/>
      <c r="B181" s="5" t="n"/>
      <c r="C181" s="13" t="n"/>
      <c r="D181" s="14">
        <f>IF(A181&amp;""="","",COUNTIFS('الامتحانات'!$F$6:$F$405,A181&amp;""))</f>
        <v/>
      </c>
      <c r="E181" s="14">
        <f>IF(OR(D181="",NOT(ISNUMBER(C181))),"",C181-D181)</f>
        <v/>
      </c>
      <c r="F181" s="6">
        <f>IF(D181="","",IF(D181=0,"بدون مراقبة",IF(E181&lt;0,"فوق الحد","ضمن الحد")))</f>
        <v/>
      </c>
      <c r="G181" s="14">
        <f>IF(A181&amp;""="","",COUNTIFS('الامتحانات'!$F$6:$F$405,A181&amp;"",'الامتحانات'!$L$6:$L$405,"تعارض"))</f>
        <v/>
      </c>
    </row>
    <row r="182">
      <c r="A182" s="5" t="n"/>
      <c r="B182" s="5" t="n"/>
      <c r="C182" s="13" t="n"/>
      <c r="D182" s="14">
        <f>IF(A182&amp;""="","",COUNTIFS('الامتحانات'!$F$6:$F$405,A182&amp;""))</f>
        <v/>
      </c>
      <c r="E182" s="14">
        <f>IF(OR(D182="",NOT(ISNUMBER(C182))),"",C182-D182)</f>
        <v/>
      </c>
      <c r="F182" s="6">
        <f>IF(D182="","",IF(D182=0,"بدون مراقبة",IF(E182&lt;0,"فوق الحد","ضمن الحد")))</f>
        <v/>
      </c>
      <c r="G182" s="14">
        <f>IF(A182&amp;""="","",COUNTIFS('الامتحانات'!$F$6:$F$405,A182&amp;"",'الامتحانات'!$L$6:$L$405,"تعارض"))</f>
        <v/>
      </c>
    </row>
    <row r="183">
      <c r="A183" s="5" t="n"/>
      <c r="B183" s="5" t="n"/>
      <c r="C183" s="13" t="n"/>
      <c r="D183" s="14">
        <f>IF(A183&amp;""="","",COUNTIFS('الامتحانات'!$F$6:$F$405,A183&amp;""))</f>
        <v/>
      </c>
      <c r="E183" s="14">
        <f>IF(OR(D183="",NOT(ISNUMBER(C183))),"",C183-D183)</f>
        <v/>
      </c>
      <c r="F183" s="6">
        <f>IF(D183="","",IF(D183=0,"بدون مراقبة",IF(E183&lt;0,"فوق الحد","ضمن الحد")))</f>
        <v/>
      </c>
      <c r="G183" s="14">
        <f>IF(A183&amp;""="","",COUNTIFS('الامتحانات'!$F$6:$F$405,A183&amp;"",'الامتحانات'!$L$6:$L$405,"تعارض"))</f>
        <v/>
      </c>
    </row>
    <row r="184">
      <c r="A184" s="5" t="n"/>
      <c r="B184" s="5" t="n"/>
      <c r="C184" s="13" t="n"/>
      <c r="D184" s="14">
        <f>IF(A184&amp;""="","",COUNTIFS('الامتحانات'!$F$6:$F$405,A184&amp;""))</f>
        <v/>
      </c>
      <c r="E184" s="14">
        <f>IF(OR(D184="",NOT(ISNUMBER(C184))),"",C184-D184)</f>
        <v/>
      </c>
      <c r="F184" s="6">
        <f>IF(D184="","",IF(D184=0,"بدون مراقبة",IF(E184&lt;0,"فوق الحد","ضمن الحد")))</f>
        <v/>
      </c>
      <c r="G184" s="14">
        <f>IF(A184&amp;""="","",COUNTIFS('الامتحانات'!$F$6:$F$405,A184&amp;"",'الامتحانات'!$L$6:$L$405,"تعارض"))</f>
        <v/>
      </c>
    </row>
    <row r="185">
      <c r="A185" s="5" t="n"/>
      <c r="B185" s="5" t="n"/>
      <c r="C185" s="13" t="n"/>
      <c r="D185" s="14">
        <f>IF(A185&amp;""="","",COUNTIFS('الامتحانات'!$F$6:$F$405,A185&amp;""))</f>
        <v/>
      </c>
      <c r="E185" s="14">
        <f>IF(OR(D185="",NOT(ISNUMBER(C185))),"",C185-D185)</f>
        <v/>
      </c>
      <c r="F185" s="6">
        <f>IF(D185="","",IF(D185=0,"بدون مراقبة",IF(E185&lt;0,"فوق الحد","ضمن الحد")))</f>
        <v/>
      </c>
      <c r="G185" s="14">
        <f>IF(A185&amp;""="","",COUNTIFS('الامتحانات'!$F$6:$F$405,A185&amp;"",'الامتحانات'!$L$6:$L$405,"تعارض"))</f>
        <v/>
      </c>
    </row>
    <row r="186">
      <c r="A186" s="5" t="n"/>
      <c r="B186" s="5" t="n"/>
      <c r="C186" s="13" t="n"/>
      <c r="D186" s="14">
        <f>IF(A186&amp;""="","",COUNTIFS('الامتحانات'!$F$6:$F$405,A186&amp;""))</f>
        <v/>
      </c>
      <c r="E186" s="14">
        <f>IF(OR(D186="",NOT(ISNUMBER(C186))),"",C186-D186)</f>
        <v/>
      </c>
      <c r="F186" s="6">
        <f>IF(D186="","",IF(D186=0,"بدون مراقبة",IF(E186&lt;0,"فوق الحد","ضمن الحد")))</f>
        <v/>
      </c>
      <c r="G186" s="14">
        <f>IF(A186&amp;""="","",COUNTIFS('الامتحانات'!$F$6:$F$405,A186&amp;"",'الامتحانات'!$L$6:$L$405,"تعارض"))</f>
        <v/>
      </c>
    </row>
    <row r="187">
      <c r="A187" s="5" t="n"/>
      <c r="B187" s="5" t="n"/>
      <c r="C187" s="13" t="n"/>
      <c r="D187" s="14">
        <f>IF(A187&amp;""="","",COUNTIFS('الامتحانات'!$F$6:$F$405,A187&amp;""))</f>
        <v/>
      </c>
      <c r="E187" s="14">
        <f>IF(OR(D187="",NOT(ISNUMBER(C187))),"",C187-D187)</f>
        <v/>
      </c>
      <c r="F187" s="6">
        <f>IF(D187="","",IF(D187=0,"بدون مراقبة",IF(E187&lt;0,"فوق الحد","ضمن الحد")))</f>
        <v/>
      </c>
      <c r="G187" s="14">
        <f>IF(A187&amp;""="","",COUNTIFS('الامتحانات'!$F$6:$F$405,A187&amp;"",'الامتحانات'!$L$6:$L$405,"تعارض"))</f>
        <v/>
      </c>
    </row>
    <row r="188">
      <c r="A188" s="5" t="n"/>
      <c r="B188" s="5" t="n"/>
      <c r="C188" s="13" t="n"/>
      <c r="D188" s="14">
        <f>IF(A188&amp;""="","",COUNTIFS('الامتحانات'!$F$6:$F$405,A188&amp;""))</f>
        <v/>
      </c>
      <c r="E188" s="14">
        <f>IF(OR(D188="",NOT(ISNUMBER(C188))),"",C188-D188)</f>
        <v/>
      </c>
      <c r="F188" s="6">
        <f>IF(D188="","",IF(D188=0,"بدون مراقبة",IF(E188&lt;0,"فوق الحد","ضمن الحد")))</f>
        <v/>
      </c>
      <c r="G188" s="14">
        <f>IF(A188&amp;""="","",COUNTIFS('الامتحانات'!$F$6:$F$405,A188&amp;"",'الامتحانات'!$L$6:$L$405,"تعارض"))</f>
        <v/>
      </c>
    </row>
    <row r="189">
      <c r="A189" s="5" t="n"/>
      <c r="B189" s="5" t="n"/>
      <c r="C189" s="13" t="n"/>
      <c r="D189" s="14">
        <f>IF(A189&amp;""="","",COUNTIFS('الامتحانات'!$F$6:$F$405,A189&amp;""))</f>
        <v/>
      </c>
      <c r="E189" s="14">
        <f>IF(OR(D189="",NOT(ISNUMBER(C189))),"",C189-D189)</f>
        <v/>
      </c>
      <c r="F189" s="6">
        <f>IF(D189="","",IF(D189=0,"بدون مراقبة",IF(E189&lt;0,"فوق الحد","ضمن الحد")))</f>
        <v/>
      </c>
      <c r="G189" s="14">
        <f>IF(A189&amp;""="","",COUNTIFS('الامتحانات'!$F$6:$F$405,A189&amp;"",'الامتحانات'!$L$6:$L$405,"تعارض"))</f>
        <v/>
      </c>
    </row>
    <row r="190">
      <c r="A190" s="5" t="n"/>
      <c r="B190" s="5" t="n"/>
      <c r="C190" s="13" t="n"/>
      <c r="D190" s="14">
        <f>IF(A190&amp;""="","",COUNTIFS('الامتحانات'!$F$6:$F$405,A190&amp;""))</f>
        <v/>
      </c>
      <c r="E190" s="14">
        <f>IF(OR(D190="",NOT(ISNUMBER(C190))),"",C190-D190)</f>
        <v/>
      </c>
      <c r="F190" s="6">
        <f>IF(D190="","",IF(D190=0,"بدون مراقبة",IF(E190&lt;0,"فوق الحد","ضمن الحد")))</f>
        <v/>
      </c>
      <c r="G190" s="14">
        <f>IF(A190&amp;""="","",COUNTIFS('الامتحانات'!$F$6:$F$405,A190&amp;"",'الامتحانات'!$L$6:$L$405,"تعارض"))</f>
        <v/>
      </c>
    </row>
    <row r="191">
      <c r="A191" s="5" t="n"/>
      <c r="B191" s="5" t="n"/>
      <c r="C191" s="13" t="n"/>
      <c r="D191" s="14">
        <f>IF(A191&amp;""="","",COUNTIFS('الامتحانات'!$F$6:$F$405,A191&amp;""))</f>
        <v/>
      </c>
      <c r="E191" s="14">
        <f>IF(OR(D191="",NOT(ISNUMBER(C191))),"",C191-D191)</f>
        <v/>
      </c>
      <c r="F191" s="6">
        <f>IF(D191="","",IF(D191=0,"بدون مراقبة",IF(E191&lt;0,"فوق الحد","ضمن الحد")))</f>
        <v/>
      </c>
      <c r="G191" s="14">
        <f>IF(A191&amp;""="","",COUNTIFS('الامتحانات'!$F$6:$F$405,A191&amp;"",'الامتحانات'!$L$6:$L$405,"تعارض"))</f>
        <v/>
      </c>
    </row>
    <row r="192">
      <c r="A192" s="5" t="n"/>
      <c r="B192" s="5" t="n"/>
      <c r="C192" s="13" t="n"/>
      <c r="D192" s="14">
        <f>IF(A192&amp;""="","",COUNTIFS('الامتحانات'!$F$6:$F$405,A192&amp;""))</f>
        <v/>
      </c>
      <c r="E192" s="14">
        <f>IF(OR(D192="",NOT(ISNUMBER(C192))),"",C192-D192)</f>
        <v/>
      </c>
      <c r="F192" s="6">
        <f>IF(D192="","",IF(D192=0,"بدون مراقبة",IF(E192&lt;0,"فوق الحد","ضمن الحد")))</f>
        <v/>
      </c>
      <c r="G192" s="14">
        <f>IF(A192&amp;""="","",COUNTIFS('الامتحانات'!$F$6:$F$405,A192&amp;"",'الامتحانات'!$L$6:$L$405,"تعارض"))</f>
        <v/>
      </c>
    </row>
    <row r="193">
      <c r="A193" s="5" t="n"/>
      <c r="B193" s="5" t="n"/>
      <c r="C193" s="13" t="n"/>
      <c r="D193" s="14">
        <f>IF(A193&amp;""="","",COUNTIFS('الامتحانات'!$F$6:$F$405,A193&amp;""))</f>
        <v/>
      </c>
      <c r="E193" s="14">
        <f>IF(OR(D193="",NOT(ISNUMBER(C193))),"",C193-D193)</f>
        <v/>
      </c>
      <c r="F193" s="6">
        <f>IF(D193="","",IF(D193=0,"بدون مراقبة",IF(E193&lt;0,"فوق الحد","ضمن الحد")))</f>
        <v/>
      </c>
      <c r="G193" s="14">
        <f>IF(A193&amp;""="","",COUNTIFS('الامتحانات'!$F$6:$F$405,A193&amp;"",'الامتحانات'!$L$6:$L$405,"تعارض"))</f>
        <v/>
      </c>
    </row>
    <row r="194">
      <c r="A194" s="5" t="n"/>
      <c r="B194" s="5" t="n"/>
      <c r="C194" s="13" t="n"/>
      <c r="D194" s="14">
        <f>IF(A194&amp;""="","",COUNTIFS('الامتحانات'!$F$6:$F$405,A194&amp;""))</f>
        <v/>
      </c>
      <c r="E194" s="14">
        <f>IF(OR(D194="",NOT(ISNUMBER(C194))),"",C194-D194)</f>
        <v/>
      </c>
      <c r="F194" s="6">
        <f>IF(D194="","",IF(D194=0,"بدون مراقبة",IF(E194&lt;0,"فوق الحد","ضمن الحد")))</f>
        <v/>
      </c>
      <c r="G194" s="14">
        <f>IF(A194&amp;""="","",COUNTIFS('الامتحانات'!$F$6:$F$405,A194&amp;"",'الامتحانات'!$L$6:$L$405,"تعارض"))</f>
        <v/>
      </c>
    </row>
    <row r="195">
      <c r="A195" s="5" t="n"/>
      <c r="B195" s="5" t="n"/>
      <c r="C195" s="13" t="n"/>
      <c r="D195" s="14">
        <f>IF(A195&amp;""="","",COUNTIFS('الامتحانات'!$F$6:$F$405,A195&amp;""))</f>
        <v/>
      </c>
      <c r="E195" s="14">
        <f>IF(OR(D195="",NOT(ISNUMBER(C195))),"",C195-D195)</f>
        <v/>
      </c>
      <c r="F195" s="6">
        <f>IF(D195="","",IF(D195=0,"بدون مراقبة",IF(E195&lt;0,"فوق الحد","ضمن الحد")))</f>
        <v/>
      </c>
      <c r="G195" s="14">
        <f>IF(A195&amp;""="","",COUNTIFS('الامتحانات'!$F$6:$F$405,A195&amp;"",'الامتحانات'!$L$6:$L$405,"تعارض"))</f>
        <v/>
      </c>
    </row>
    <row r="196">
      <c r="A196" s="5" t="n"/>
      <c r="B196" s="5" t="n"/>
      <c r="C196" s="13" t="n"/>
      <c r="D196" s="14">
        <f>IF(A196&amp;""="","",COUNTIFS('الامتحانات'!$F$6:$F$405,A196&amp;""))</f>
        <v/>
      </c>
      <c r="E196" s="14">
        <f>IF(OR(D196="",NOT(ISNUMBER(C196))),"",C196-D196)</f>
        <v/>
      </c>
      <c r="F196" s="6">
        <f>IF(D196="","",IF(D196=0,"بدون مراقبة",IF(E196&lt;0,"فوق الحد","ضمن الحد")))</f>
        <v/>
      </c>
      <c r="G196" s="14">
        <f>IF(A196&amp;""="","",COUNTIFS('الامتحانات'!$F$6:$F$405,A196&amp;"",'الامتحانات'!$L$6:$L$405,"تعارض"))</f>
        <v/>
      </c>
    </row>
    <row r="197">
      <c r="A197" s="5" t="n"/>
      <c r="B197" s="5" t="n"/>
      <c r="C197" s="13" t="n"/>
      <c r="D197" s="14">
        <f>IF(A197&amp;""="","",COUNTIFS('الامتحانات'!$F$6:$F$405,A197&amp;""))</f>
        <v/>
      </c>
      <c r="E197" s="14">
        <f>IF(OR(D197="",NOT(ISNUMBER(C197))),"",C197-D197)</f>
        <v/>
      </c>
      <c r="F197" s="6">
        <f>IF(D197="","",IF(D197=0,"بدون مراقبة",IF(E197&lt;0,"فوق الحد","ضمن الحد")))</f>
        <v/>
      </c>
      <c r="G197" s="14">
        <f>IF(A197&amp;""="","",COUNTIFS('الامتحانات'!$F$6:$F$405,A197&amp;"",'الامتحانات'!$L$6:$L$405,"تعارض"))</f>
        <v/>
      </c>
    </row>
    <row r="198">
      <c r="A198" s="5" t="n"/>
      <c r="B198" s="5" t="n"/>
      <c r="C198" s="13" t="n"/>
      <c r="D198" s="14">
        <f>IF(A198&amp;""="","",COUNTIFS('الامتحانات'!$F$6:$F$405,A198&amp;""))</f>
        <v/>
      </c>
      <c r="E198" s="14">
        <f>IF(OR(D198="",NOT(ISNUMBER(C198))),"",C198-D198)</f>
        <v/>
      </c>
      <c r="F198" s="6">
        <f>IF(D198="","",IF(D198=0,"بدون مراقبة",IF(E198&lt;0,"فوق الحد","ضمن الحد")))</f>
        <v/>
      </c>
      <c r="G198" s="14">
        <f>IF(A198&amp;""="","",COUNTIFS('الامتحانات'!$F$6:$F$405,A198&amp;"",'الامتحانات'!$L$6:$L$405,"تعارض"))</f>
        <v/>
      </c>
    </row>
    <row r="199">
      <c r="A199" s="5" t="n"/>
      <c r="B199" s="5" t="n"/>
      <c r="C199" s="13" t="n"/>
      <c r="D199" s="14">
        <f>IF(A199&amp;""="","",COUNTIFS('الامتحانات'!$F$6:$F$405,A199&amp;""))</f>
        <v/>
      </c>
      <c r="E199" s="14">
        <f>IF(OR(D199="",NOT(ISNUMBER(C199))),"",C199-D199)</f>
        <v/>
      </c>
      <c r="F199" s="6">
        <f>IF(D199="","",IF(D199=0,"بدون مراقبة",IF(E199&lt;0,"فوق الحد","ضمن الحد")))</f>
        <v/>
      </c>
      <c r="G199" s="14">
        <f>IF(A199&amp;""="","",COUNTIFS('الامتحانات'!$F$6:$F$405,A199&amp;"",'الامتحانات'!$L$6:$L$405,"تعارض"))</f>
        <v/>
      </c>
    </row>
    <row r="200">
      <c r="A200" s="5" t="n"/>
      <c r="B200" s="5" t="n"/>
      <c r="C200" s="13" t="n"/>
      <c r="D200" s="14">
        <f>IF(A200&amp;""="","",COUNTIFS('الامتحانات'!$F$6:$F$405,A200&amp;""))</f>
        <v/>
      </c>
      <c r="E200" s="14">
        <f>IF(OR(D200="",NOT(ISNUMBER(C200))),"",C200-D200)</f>
        <v/>
      </c>
      <c r="F200" s="6">
        <f>IF(D200="","",IF(D200=0,"بدون مراقبة",IF(E200&lt;0,"فوق الحد","ضمن الحد")))</f>
        <v/>
      </c>
      <c r="G200" s="14">
        <f>IF(A200&amp;""="","",COUNTIFS('الامتحانات'!$F$6:$F$405,A200&amp;"",'الامتحانات'!$L$6:$L$405,"تعارض"))</f>
        <v/>
      </c>
    </row>
    <row r="201">
      <c r="A201" s="5" t="n"/>
      <c r="B201" s="5" t="n"/>
      <c r="C201" s="13" t="n"/>
      <c r="D201" s="14">
        <f>IF(A201&amp;""="","",COUNTIFS('الامتحانات'!$F$6:$F$405,A201&amp;""))</f>
        <v/>
      </c>
      <c r="E201" s="14">
        <f>IF(OR(D201="",NOT(ISNUMBER(C201))),"",C201-D201)</f>
        <v/>
      </c>
      <c r="F201" s="6">
        <f>IF(D201="","",IF(D201=0,"بدون مراقبة",IF(E201&lt;0,"فوق الحد","ضمن الحد")))</f>
        <v/>
      </c>
      <c r="G201" s="14">
        <f>IF(A201&amp;""="","",COUNTIFS('الامتحانات'!$F$6:$F$405,A201&amp;"",'الامتحانات'!$L$6:$L$405,"تعارض"))</f>
        <v/>
      </c>
    </row>
    <row r="202">
      <c r="A202" s="5" t="n"/>
      <c r="B202" s="5" t="n"/>
      <c r="C202" s="13" t="n"/>
      <c r="D202" s="14">
        <f>IF(A202&amp;""="","",COUNTIFS('الامتحانات'!$F$6:$F$405,A202&amp;""))</f>
        <v/>
      </c>
      <c r="E202" s="14">
        <f>IF(OR(D202="",NOT(ISNUMBER(C202))),"",C202-D202)</f>
        <v/>
      </c>
      <c r="F202" s="6">
        <f>IF(D202="","",IF(D202=0,"بدون مراقبة",IF(E202&lt;0,"فوق الحد","ضمن الحد")))</f>
        <v/>
      </c>
      <c r="G202" s="14">
        <f>IF(A202&amp;""="","",COUNTIFS('الامتحانات'!$F$6:$F$405,A202&amp;"",'الامتحانات'!$L$6:$L$405,"تعارض"))</f>
        <v/>
      </c>
    </row>
    <row r="203">
      <c r="A203" s="5" t="n"/>
      <c r="B203" s="5" t="n"/>
      <c r="C203" s="13" t="n"/>
      <c r="D203" s="14">
        <f>IF(A203&amp;""="","",COUNTIFS('الامتحانات'!$F$6:$F$405,A203&amp;""))</f>
        <v/>
      </c>
      <c r="E203" s="14">
        <f>IF(OR(D203="",NOT(ISNUMBER(C203))),"",C203-D203)</f>
        <v/>
      </c>
      <c r="F203" s="6">
        <f>IF(D203="","",IF(D203=0,"بدون مراقبة",IF(E203&lt;0,"فوق الحد","ضمن الحد")))</f>
        <v/>
      </c>
      <c r="G203" s="14">
        <f>IF(A203&amp;""="","",COUNTIFS('الامتحانات'!$F$6:$F$405,A203&amp;"",'الامتحانات'!$L$6:$L$405,"تعارض"))</f>
        <v/>
      </c>
    </row>
    <row r="204">
      <c r="A204" s="5" t="n"/>
      <c r="B204" s="5" t="n"/>
      <c r="C204" s="13" t="n"/>
      <c r="D204" s="14">
        <f>IF(A204&amp;""="","",COUNTIFS('الامتحانات'!$F$6:$F$405,A204&amp;""))</f>
        <v/>
      </c>
      <c r="E204" s="14">
        <f>IF(OR(D204="",NOT(ISNUMBER(C204))),"",C204-D204)</f>
        <v/>
      </c>
      <c r="F204" s="6">
        <f>IF(D204="","",IF(D204=0,"بدون مراقبة",IF(E204&lt;0,"فوق الحد","ضمن الحد")))</f>
        <v/>
      </c>
      <c r="G204" s="14">
        <f>IF(A204&amp;""="","",COUNTIFS('الامتحانات'!$F$6:$F$405,A204&amp;"",'الامتحانات'!$L$6:$L$405,"تعارض"))</f>
        <v/>
      </c>
    </row>
    <row r="205">
      <c r="A205" s="5" t="n"/>
      <c r="B205" s="5" t="n"/>
      <c r="C205" s="13" t="n"/>
      <c r="D205" s="14">
        <f>IF(A205&amp;""="","",COUNTIFS('الامتحانات'!$F$6:$F$405,A205&amp;""))</f>
        <v/>
      </c>
      <c r="E205" s="14">
        <f>IF(OR(D205="",NOT(ISNUMBER(C205))),"",C205-D205)</f>
        <v/>
      </c>
      <c r="F205" s="6">
        <f>IF(D205="","",IF(D205=0,"بدون مراقبة",IF(E205&lt;0,"فوق الحد","ضمن الحد")))</f>
        <v/>
      </c>
      <c r="G205" s="14">
        <f>IF(A205&amp;""="","",COUNTIFS('الامتحانات'!$F$6:$F$405,A205&amp;"",'الامتحانات'!$L$6:$L$405,"تعارض"))</f>
        <v/>
      </c>
    </row>
  </sheetData>
  <autoFilter ref="A5:G205"/>
  <mergeCells count="2">
    <mergeCell ref="A2:G2"/>
    <mergeCell ref="A1:G1"/>
  </mergeCells>
  <conditionalFormatting sqref="A6:G205">
    <cfRule type="expression" priority="1" dxfId="0">
      <formula>$F6="فوق الحد"</formula>
    </cfRule>
    <cfRule type="expression" priority="2" dxfId="1">
      <formula>$F6="بدون مراقبة"</formula>
    </cfRule>
  </conditionalFormatting>
  <conditionalFormatting sqref="G6:G205">
    <cfRule type="expression" priority="3" dxfId="0">
      <formula>AND(ISNUMBER($G6),$G6&gt;0)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O405"/>
  <sheetViews>
    <sheetView showGridLines="1" rightToLeft="1" workbookViewId="0">
      <pane ySplit="5" topLeftCell="A6" activePane="bottomLeft" state="frozen"/>
      <selection pane="bottomLeft" activeCell="A1" sqref="A1"/>
    </sheetView>
  </sheetViews>
  <sheetFormatPr baseColWidth="8" defaultRowHeight="15"/>
  <cols>
    <col width="13" customWidth="1" min="1" max="1"/>
    <col width="11" customWidth="1" min="2" max="2"/>
    <col width="16" customWidth="1" min="3" max="3"/>
    <col width="11" customWidth="1" min="4" max="4"/>
    <col width="11" customWidth="1" min="5" max="5"/>
    <col width="11" customWidth="1" min="6" max="6"/>
    <col width="20" customWidth="1" min="7" max="7"/>
    <col width="12" customWidth="1" min="8" max="8"/>
    <col width="12" customWidth="1" min="9" max="9"/>
    <col width="13" customWidth="1" min="10" max="10"/>
    <col width="13" customWidth="1" min="11" max="11"/>
    <col width="13" customWidth="1" min="12" max="12"/>
    <col width="13" customWidth="1" min="13" max="13"/>
    <col width="8" customWidth="1" min="14" max="14"/>
    <col width="16" customWidth="1" min="15" max="15"/>
  </cols>
  <sheetData>
    <row r="1" ht="26" customHeight="1">
      <c r="A1" s="10" t="inlineStr">
        <is>
          <t>شيت جدول الامتحانات واللجان والمراقبين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2" t="inlineStr">
        <is>
          <t>التاريخ</t>
        </is>
      </c>
      <c r="B5" s="12" t="inlineStr">
        <is>
          <t>الفترة</t>
        </is>
      </c>
      <c r="C5" s="12" t="inlineStr">
        <is>
          <t>المادة</t>
        </is>
      </c>
      <c r="D5" s="12" t="inlineStr">
        <is>
          <t>كود الفصل</t>
        </is>
      </c>
      <c r="E5" s="12" t="inlineStr">
        <is>
          <t>كود اللجنة</t>
        </is>
      </c>
      <c r="F5" s="12" t="inlineStr">
        <is>
          <t>كود المراقب</t>
        </is>
      </c>
      <c r="G5" s="12" t="inlineStr">
        <is>
          <t>اسم المراقب</t>
        </is>
      </c>
      <c r="H5" s="12" t="inlineStr">
        <is>
          <t>طلاب الفصل</t>
        </is>
      </c>
      <c r="I5" s="12" t="inlineStr">
        <is>
          <t>سعة اللجنة</t>
        </is>
      </c>
      <c r="J5" s="12" t="inlineStr">
        <is>
          <t>تعارض طالب</t>
        </is>
      </c>
      <c r="K5" s="12" t="inlineStr">
        <is>
          <t>تعارض لجنة</t>
        </is>
      </c>
      <c r="L5" s="12" t="inlineStr">
        <is>
          <t>تعارض مراقب</t>
        </is>
      </c>
      <c r="M5" s="12" t="inlineStr">
        <is>
          <t>سعة اللجنة</t>
        </is>
      </c>
      <c r="N5" s="12" t="inlineStr">
        <is>
          <t>عدد المشكلات</t>
        </is>
      </c>
      <c r="O5" s="12" t="inlineStr">
        <is>
          <t>الحالة</t>
        </is>
      </c>
    </row>
    <row r="6">
      <c r="A6" s="15" t="n">
        <v>46376</v>
      </c>
      <c r="B6" s="5" t="inlineStr">
        <is>
          <t>الأولى</t>
        </is>
      </c>
      <c r="C6" s="5" t="inlineStr">
        <is>
          <t>عربي</t>
        </is>
      </c>
      <c r="D6" s="5" t="inlineStr">
        <is>
          <t>ف1</t>
        </is>
      </c>
      <c r="E6" s="5" t="inlineStr">
        <is>
          <t>L1</t>
        </is>
      </c>
      <c r="F6" s="5" t="inlineStr">
        <is>
          <t>S01</t>
        </is>
      </c>
      <c r="G6" s="6">
        <f>IF(F6&amp;""="","",IFERROR(INDEX('المراقبون'!$B$6:$B$205,MATCH(F6&amp;"",'المراقبون'!$A$6:$A$205,0))&amp;"","كود غير موجود"))</f>
        <v/>
      </c>
      <c r="H6" s="14">
        <f>IF(D6&amp;""="","",IFERROR(INDEX('الفصول'!$C$6:$C$205,MATCH(D6&amp;"",'الفصول'!$A$6:$A$205,0)),""))</f>
        <v/>
      </c>
      <c r="I6" s="14">
        <f>IF(E6&amp;""="","",IFERROR(INDEX('اللجان'!$C$6:$C$205,MATCH(E6&amp;"",'اللجان'!$A$6:$A$205,0)),""))</f>
        <v/>
      </c>
      <c r="J6" s="6">
        <f>IF(OR(NOT(AND(ISNUMBER(A6),B6&amp;""&lt;&gt;"",D6&amp;""&lt;&gt;""))),"",IF(COUNTIFS($A$6:$A$405,A6&amp;"",$B$6:$B$405,B6&amp;"",$D$6:$D$405,D6&amp;"")&gt;1,"تعارض",""))</f>
        <v/>
      </c>
      <c r="K6" s="6">
        <f>IF(OR(NOT(AND(ISNUMBER(A6),B6&amp;""&lt;&gt;"",E6&amp;""&lt;&gt;""))),"",IF(COUNTIFS($A$6:$A$405,A6&amp;"",$B$6:$B$405,B6&amp;"",$E$6:$E$405,E6&amp;"")&gt;1,"تعارض",""))</f>
        <v/>
      </c>
      <c r="L6" s="6">
        <f>IF(OR(NOT(AND(ISNUMBER(A6),B6&amp;""&lt;&gt;"",F6&amp;""&lt;&gt;""))),"",IF(COUNTIFS($A$6:$A$405,A6&amp;"",$B$6:$B$405,B6&amp;"",$F$6:$F$405,F6&amp;"")&gt;1,"تعارض",""))</f>
        <v/>
      </c>
      <c r="M6" s="6">
        <f>IF(AND(ISNUMBER(H6),ISNUMBER(I6)),IF(H6&gt;I6,"تجاوز",""),"")</f>
        <v/>
      </c>
      <c r="N6" s="16">
        <f>IF(A6="","",IF(J6="",0,1)+IF(K6="",0,1)+IF(L6="",0,1)+IF(M6="",0,1))</f>
        <v/>
      </c>
      <c r="O6" s="6">
        <f>IF(N6="","",IF(N6=0,"سليم",IF(N6&gt;1,"أكثر من مشكلة",IF(J6&lt;&gt;"","تعارض طالب",IF(K6&lt;&gt;"","تعارض لجنة",IF(L6&lt;&gt;"","تعارض مراقب","تجاوز السعة"))))))</f>
        <v/>
      </c>
    </row>
    <row r="7">
      <c r="A7" s="15" t="n">
        <v>46376</v>
      </c>
      <c r="B7" s="5" t="inlineStr">
        <is>
          <t>الأولى</t>
        </is>
      </c>
      <c r="C7" s="5" t="inlineStr">
        <is>
          <t>عربي</t>
        </is>
      </c>
      <c r="D7" s="5" t="inlineStr">
        <is>
          <t>ف2</t>
        </is>
      </c>
      <c r="E7" s="5" t="inlineStr">
        <is>
          <t>L2</t>
        </is>
      </c>
      <c r="F7" s="5" t="inlineStr">
        <is>
          <t>S02</t>
        </is>
      </c>
      <c r="G7" s="6">
        <f>IF(F7&amp;""="","",IFERROR(INDEX('المراقبون'!$B$6:$B$205,MATCH(F7&amp;"",'المراقبون'!$A$6:$A$205,0))&amp;"","كود غير موجود"))</f>
        <v/>
      </c>
      <c r="H7" s="14">
        <f>IF(D7&amp;""="","",IFERROR(INDEX('الفصول'!$C$6:$C$205,MATCH(D7&amp;"",'الفصول'!$A$6:$A$205,0)),""))</f>
        <v/>
      </c>
      <c r="I7" s="14">
        <f>IF(E7&amp;""="","",IFERROR(INDEX('اللجان'!$C$6:$C$205,MATCH(E7&amp;"",'اللجان'!$A$6:$A$205,0)),""))</f>
        <v/>
      </c>
      <c r="J7" s="6">
        <f>IF(OR(NOT(AND(ISNUMBER(A7),B7&amp;""&lt;&gt;"",D7&amp;""&lt;&gt;""))),"",IF(COUNTIFS($A$6:$A$405,A7&amp;"",$B$6:$B$405,B7&amp;"",$D$6:$D$405,D7&amp;"")&gt;1,"تعارض",""))</f>
        <v/>
      </c>
      <c r="K7" s="6">
        <f>IF(OR(NOT(AND(ISNUMBER(A7),B7&amp;""&lt;&gt;"",E7&amp;""&lt;&gt;""))),"",IF(COUNTIFS($A$6:$A$405,A7&amp;"",$B$6:$B$405,B7&amp;"",$E$6:$E$405,E7&amp;"")&gt;1,"تعارض",""))</f>
        <v/>
      </c>
      <c r="L7" s="6">
        <f>IF(OR(NOT(AND(ISNUMBER(A7),B7&amp;""&lt;&gt;"",F7&amp;""&lt;&gt;""))),"",IF(COUNTIFS($A$6:$A$405,A7&amp;"",$B$6:$B$405,B7&amp;"",$F$6:$F$405,F7&amp;"")&gt;1,"تعارض",""))</f>
        <v/>
      </c>
      <c r="M7" s="6">
        <f>IF(AND(ISNUMBER(H7),ISNUMBER(I7)),IF(H7&gt;I7,"تجاوز",""),"")</f>
        <v/>
      </c>
      <c r="N7" s="16">
        <f>IF(A7="","",IF(J7="",0,1)+IF(K7="",0,1)+IF(L7="",0,1)+IF(M7="",0,1))</f>
        <v/>
      </c>
      <c r="O7" s="6">
        <f>IF(N7="","",IF(N7=0,"سليم",IF(N7&gt;1,"أكثر من مشكلة",IF(J7&lt;&gt;"","تعارض طالب",IF(K7&lt;&gt;"","تعارض لجنة",IF(L7&lt;&gt;"","تعارض مراقب","تجاوز السعة"))))))</f>
        <v/>
      </c>
    </row>
    <row r="8">
      <c r="A8" s="15" t="n">
        <v>46376</v>
      </c>
      <c r="B8" s="5" t="inlineStr">
        <is>
          <t>الأولى</t>
        </is>
      </c>
      <c r="C8" s="5" t="inlineStr">
        <is>
          <t>عربي</t>
        </is>
      </c>
      <c r="D8" s="5" t="inlineStr">
        <is>
          <t>ف3</t>
        </is>
      </c>
      <c r="E8" s="5" t="inlineStr">
        <is>
          <t>L3</t>
        </is>
      </c>
      <c r="F8" s="5" t="inlineStr">
        <is>
          <t>S03</t>
        </is>
      </c>
      <c r="G8" s="6">
        <f>IF(F8&amp;""="","",IFERROR(INDEX('المراقبون'!$B$6:$B$205,MATCH(F8&amp;"",'المراقبون'!$A$6:$A$205,0))&amp;"","كود غير موجود"))</f>
        <v/>
      </c>
      <c r="H8" s="14">
        <f>IF(D8&amp;""="","",IFERROR(INDEX('الفصول'!$C$6:$C$205,MATCH(D8&amp;"",'الفصول'!$A$6:$A$205,0)),""))</f>
        <v/>
      </c>
      <c r="I8" s="14">
        <f>IF(E8&amp;""="","",IFERROR(INDEX('اللجان'!$C$6:$C$205,MATCH(E8&amp;"",'اللجان'!$A$6:$A$205,0)),""))</f>
        <v/>
      </c>
      <c r="J8" s="6">
        <f>IF(OR(NOT(AND(ISNUMBER(A8),B8&amp;""&lt;&gt;"",D8&amp;""&lt;&gt;""))),"",IF(COUNTIFS($A$6:$A$405,A8&amp;"",$B$6:$B$405,B8&amp;"",$D$6:$D$405,D8&amp;"")&gt;1,"تعارض",""))</f>
        <v/>
      </c>
      <c r="K8" s="6">
        <f>IF(OR(NOT(AND(ISNUMBER(A8),B8&amp;""&lt;&gt;"",E8&amp;""&lt;&gt;""))),"",IF(COUNTIFS($A$6:$A$405,A8&amp;"",$B$6:$B$405,B8&amp;"",$E$6:$E$405,E8&amp;"")&gt;1,"تعارض",""))</f>
        <v/>
      </c>
      <c r="L8" s="6">
        <f>IF(OR(NOT(AND(ISNUMBER(A8),B8&amp;""&lt;&gt;"",F8&amp;""&lt;&gt;""))),"",IF(COUNTIFS($A$6:$A$405,A8&amp;"",$B$6:$B$405,B8&amp;"",$F$6:$F$405,F8&amp;"")&gt;1,"تعارض",""))</f>
        <v/>
      </c>
      <c r="M8" s="6">
        <f>IF(AND(ISNUMBER(H8),ISNUMBER(I8)),IF(H8&gt;I8,"تجاوز",""),"")</f>
        <v/>
      </c>
      <c r="N8" s="16">
        <f>IF(A8="","",IF(J8="",0,1)+IF(K8="",0,1)+IF(L8="",0,1)+IF(M8="",0,1))</f>
        <v/>
      </c>
      <c r="O8" s="6">
        <f>IF(N8="","",IF(N8=0,"سليم",IF(N8&gt;1,"أكثر من مشكلة",IF(J8&lt;&gt;"","تعارض طالب",IF(K8&lt;&gt;"","تعارض لجنة",IF(L8&lt;&gt;"","تعارض مراقب","تجاوز السعة"))))))</f>
        <v/>
      </c>
    </row>
    <row r="9">
      <c r="A9" s="15" t="n">
        <v>46377</v>
      </c>
      <c r="B9" s="5" t="inlineStr">
        <is>
          <t>الأولى</t>
        </is>
      </c>
      <c r="C9" s="5" t="inlineStr">
        <is>
          <t>رياضيات</t>
        </is>
      </c>
      <c r="D9" s="5" t="inlineStr">
        <is>
          <t>ف1</t>
        </is>
      </c>
      <c r="E9" s="5" t="inlineStr">
        <is>
          <t>L1</t>
        </is>
      </c>
      <c r="F9" s="5" t="inlineStr">
        <is>
          <t>S02</t>
        </is>
      </c>
      <c r="G9" s="6">
        <f>IF(F9&amp;""="","",IFERROR(INDEX('المراقبون'!$B$6:$B$205,MATCH(F9&amp;"",'المراقبون'!$A$6:$A$205,0))&amp;"","كود غير موجود"))</f>
        <v/>
      </c>
      <c r="H9" s="14">
        <f>IF(D9&amp;""="","",IFERROR(INDEX('الفصول'!$C$6:$C$205,MATCH(D9&amp;"",'الفصول'!$A$6:$A$205,0)),""))</f>
        <v/>
      </c>
      <c r="I9" s="14">
        <f>IF(E9&amp;""="","",IFERROR(INDEX('اللجان'!$C$6:$C$205,MATCH(E9&amp;"",'اللجان'!$A$6:$A$205,0)),""))</f>
        <v/>
      </c>
      <c r="J9" s="6">
        <f>IF(OR(NOT(AND(ISNUMBER(A9),B9&amp;""&lt;&gt;"",D9&amp;""&lt;&gt;""))),"",IF(COUNTIFS($A$6:$A$405,A9&amp;"",$B$6:$B$405,B9&amp;"",$D$6:$D$405,D9&amp;"")&gt;1,"تعارض",""))</f>
        <v/>
      </c>
      <c r="K9" s="6">
        <f>IF(OR(NOT(AND(ISNUMBER(A9),B9&amp;""&lt;&gt;"",E9&amp;""&lt;&gt;""))),"",IF(COUNTIFS($A$6:$A$405,A9&amp;"",$B$6:$B$405,B9&amp;"",$E$6:$E$405,E9&amp;"")&gt;1,"تعارض",""))</f>
        <v/>
      </c>
      <c r="L9" s="6">
        <f>IF(OR(NOT(AND(ISNUMBER(A9),B9&amp;""&lt;&gt;"",F9&amp;""&lt;&gt;""))),"",IF(COUNTIFS($A$6:$A$405,A9&amp;"",$B$6:$B$405,B9&amp;"",$F$6:$F$405,F9&amp;"")&gt;1,"تعارض",""))</f>
        <v/>
      </c>
      <c r="M9" s="6">
        <f>IF(AND(ISNUMBER(H9),ISNUMBER(I9)),IF(H9&gt;I9,"تجاوز",""),"")</f>
        <v/>
      </c>
      <c r="N9" s="16">
        <f>IF(A9="","",IF(J9="",0,1)+IF(K9="",0,1)+IF(L9="",0,1)+IF(M9="",0,1))</f>
        <v/>
      </c>
      <c r="O9" s="6">
        <f>IF(N9="","",IF(N9=0,"سليم",IF(N9&gt;1,"أكثر من مشكلة",IF(J9&lt;&gt;"","تعارض طالب",IF(K9&lt;&gt;"","تعارض لجنة",IF(L9&lt;&gt;"","تعارض مراقب","تجاوز السعة"))))))</f>
        <v/>
      </c>
    </row>
    <row r="10">
      <c r="A10" s="15" t="n">
        <v>46377</v>
      </c>
      <c r="B10" s="5" t="inlineStr">
        <is>
          <t>الأولى</t>
        </is>
      </c>
      <c r="C10" s="5" t="inlineStr">
        <is>
          <t>رياضيات</t>
        </is>
      </c>
      <c r="D10" s="5" t="inlineStr">
        <is>
          <t>ف2</t>
        </is>
      </c>
      <c r="E10" s="5" t="inlineStr">
        <is>
          <t>L2</t>
        </is>
      </c>
      <c r="F10" s="5" t="inlineStr">
        <is>
          <t>S03</t>
        </is>
      </c>
      <c r="G10" s="6">
        <f>IF(F10&amp;""="","",IFERROR(INDEX('المراقبون'!$B$6:$B$205,MATCH(F10&amp;"",'المراقبون'!$A$6:$A$205,0))&amp;"","كود غير موجود"))</f>
        <v/>
      </c>
      <c r="H10" s="14">
        <f>IF(D10&amp;""="","",IFERROR(INDEX('الفصول'!$C$6:$C$205,MATCH(D10&amp;"",'الفصول'!$A$6:$A$205,0)),""))</f>
        <v/>
      </c>
      <c r="I10" s="14">
        <f>IF(E10&amp;""="","",IFERROR(INDEX('اللجان'!$C$6:$C$205,MATCH(E10&amp;"",'اللجان'!$A$6:$A$205,0)),""))</f>
        <v/>
      </c>
      <c r="J10" s="6">
        <f>IF(OR(NOT(AND(ISNUMBER(A10),B10&amp;""&lt;&gt;"",D10&amp;""&lt;&gt;""))),"",IF(COUNTIFS($A$6:$A$405,A10&amp;"",$B$6:$B$405,B10&amp;"",$D$6:$D$405,D10&amp;"")&gt;1,"تعارض",""))</f>
        <v/>
      </c>
      <c r="K10" s="6">
        <f>IF(OR(NOT(AND(ISNUMBER(A10),B10&amp;""&lt;&gt;"",E10&amp;""&lt;&gt;""))),"",IF(COUNTIFS($A$6:$A$405,A10&amp;"",$B$6:$B$405,B10&amp;"",$E$6:$E$405,E10&amp;"")&gt;1,"تعارض",""))</f>
        <v/>
      </c>
      <c r="L10" s="6">
        <f>IF(OR(NOT(AND(ISNUMBER(A10),B10&amp;""&lt;&gt;"",F10&amp;""&lt;&gt;""))),"",IF(COUNTIFS($A$6:$A$405,A10&amp;"",$B$6:$B$405,B10&amp;"",$F$6:$F$405,F10&amp;"")&gt;1,"تعارض",""))</f>
        <v/>
      </c>
      <c r="M10" s="6">
        <f>IF(AND(ISNUMBER(H10),ISNUMBER(I10)),IF(H10&gt;I10,"تجاوز",""),"")</f>
        <v/>
      </c>
      <c r="N10" s="16">
        <f>IF(A10="","",IF(J10="",0,1)+IF(K10="",0,1)+IF(L10="",0,1)+IF(M10="",0,1))</f>
        <v/>
      </c>
      <c r="O10" s="6">
        <f>IF(N10="","",IF(N10=0,"سليم",IF(N10&gt;1,"أكثر من مشكلة",IF(J10&lt;&gt;"","تعارض طالب",IF(K10&lt;&gt;"","تعارض لجنة",IF(L10&lt;&gt;"","تعارض مراقب","تجاوز السعة"))))))</f>
        <v/>
      </c>
    </row>
    <row r="11">
      <c r="A11" s="15" t="n">
        <v>46377</v>
      </c>
      <c r="B11" s="5" t="inlineStr">
        <is>
          <t>الأولى</t>
        </is>
      </c>
      <c r="C11" s="5" t="inlineStr">
        <is>
          <t>حاسب</t>
        </is>
      </c>
      <c r="D11" s="5" t="inlineStr">
        <is>
          <t>ف2</t>
        </is>
      </c>
      <c r="E11" s="5" t="inlineStr">
        <is>
          <t>L4</t>
        </is>
      </c>
      <c r="F11" s="5" t="inlineStr">
        <is>
          <t>S06</t>
        </is>
      </c>
      <c r="G11" s="6">
        <f>IF(F11&amp;""="","",IFERROR(INDEX('المراقبون'!$B$6:$B$205,MATCH(F11&amp;"",'المراقبون'!$A$6:$A$205,0))&amp;"","كود غير موجود"))</f>
        <v/>
      </c>
      <c r="H11" s="14">
        <f>IF(D11&amp;""="","",IFERROR(INDEX('الفصول'!$C$6:$C$205,MATCH(D11&amp;"",'الفصول'!$A$6:$A$205,0)),""))</f>
        <v/>
      </c>
      <c r="I11" s="14">
        <f>IF(E11&amp;""="","",IFERROR(INDEX('اللجان'!$C$6:$C$205,MATCH(E11&amp;"",'اللجان'!$A$6:$A$205,0)),""))</f>
        <v/>
      </c>
      <c r="J11" s="6">
        <f>IF(OR(NOT(AND(ISNUMBER(A11),B11&amp;""&lt;&gt;"",D11&amp;""&lt;&gt;""))),"",IF(COUNTIFS($A$6:$A$405,A11&amp;"",$B$6:$B$405,B11&amp;"",$D$6:$D$405,D11&amp;"")&gt;1,"تعارض",""))</f>
        <v/>
      </c>
      <c r="K11" s="6">
        <f>IF(OR(NOT(AND(ISNUMBER(A11),B11&amp;""&lt;&gt;"",E11&amp;""&lt;&gt;""))),"",IF(COUNTIFS($A$6:$A$405,A11&amp;"",$B$6:$B$405,B11&amp;"",$E$6:$E$405,E11&amp;"")&gt;1,"تعارض",""))</f>
        <v/>
      </c>
      <c r="L11" s="6">
        <f>IF(OR(NOT(AND(ISNUMBER(A11),B11&amp;""&lt;&gt;"",F11&amp;""&lt;&gt;""))),"",IF(COUNTIFS($A$6:$A$405,A11&amp;"",$B$6:$B$405,B11&amp;"",$F$6:$F$405,F11&amp;"")&gt;1,"تعارض",""))</f>
        <v/>
      </c>
      <c r="M11" s="6">
        <f>IF(AND(ISNUMBER(H11),ISNUMBER(I11)),IF(H11&gt;I11,"تجاوز",""),"")</f>
        <v/>
      </c>
      <c r="N11" s="16">
        <f>IF(A11="","",IF(J11="",0,1)+IF(K11="",0,1)+IF(L11="",0,1)+IF(M11="",0,1))</f>
        <v/>
      </c>
      <c r="O11" s="6">
        <f>IF(N11="","",IF(N11=0,"سليم",IF(N11&gt;1,"أكثر من مشكلة",IF(J11&lt;&gt;"","تعارض طالب",IF(K11&lt;&gt;"","تعارض لجنة",IF(L11&lt;&gt;"","تعارض مراقب","تجاوز السعة"))))))</f>
        <v/>
      </c>
    </row>
    <row r="12">
      <c r="A12" s="15" t="n">
        <v>46377</v>
      </c>
      <c r="B12" s="5" t="inlineStr">
        <is>
          <t>الأولى</t>
        </is>
      </c>
      <c r="C12" s="5" t="inlineStr">
        <is>
          <t>رياضيات</t>
        </is>
      </c>
      <c r="D12" s="5" t="inlineStr">
        <is>
          <t>ف3</t>
        </is>
      </c>
      <c r="E12" s="5" t="inlineStr">
        <is>
          <t>L3</t>
        </is>
      </c>
      <c r="F12" s="5" t="inlineStr">
        <is>
          <t>S04</t>
        </is>
      </c>
      <c r="G12" s="6">
        <f>IF(F12&amp;""="","",IFERROR(INDEX('المراقبون'!$B$6:$B$205,MATCH(F12&amp;"",'المراقبون'!$A$6:$A$205,0))&amp;"","كود غير موجود"))</f>
        <v/>
      </c>
      <c r="H12" s="14">
        <f>IF(D12&amp;""="","",IFERROR(INDEX('الفصول'!$C$6:$C$205,MATCH(D12&amp;"",'الفصول'!$A$6:$A$205,0)),""))</f>
        <v/>
      </c>
      <c r="I12" s="14">
        <f>IF(E12&amp;""="","",IFERROR(INDEX('اللجان'!$C$6:$C$205,MATCH(E12&amp;"",'اللجان'!$A$6:$A$205,0)),""))</f>
        <v/>
      </c>
      <c r="J12" s="6">
        <f>IF(OR(NOT(AND(ISNUMBER(A12),B12&amp;""&lt;&gt;"",D12&amp;""&lt;&gt;""))),"",IF(COUNTIFS($A$6:$A$405,A12&amp;"",$B$6:$B$405,B12&amp;"",$D$6:$D$405,D12&amp;"")&gt;1,"تعارض",""))</f>
        <v/>
      </c>
      <c r="K12" s="6">
        <f>IF(OR(NOT(AND(ISNUMBER(A12),B12&amp;""&lt;&gt;"",E12&amp;""&lt;&gt;""))),"",IF(COUNTIFS($A$6:$A$405,A12&amp;"",$B$6:$B$405,B12&amp;"",$E$6:$E$405,E12&amp;"")&gt;1,"تعارض",""))</f>
        <v/>
      </c>
      <c r="L12" s="6">
        <f>IF(OR(NOT(AND(ISNUMBER(A12),B12&amp;""&lt;&gt;"",F12&amp;""&lt;&gt;""))),"",IF(COUNTIFS($A$6:$A$405,A12&amp;"",$B$6:$B$405,B12&amp;"",$F$6:$F$405,F12&amp;"")&gt;1,"تعارض",""))</f>
        <v/>
      </c>
      <c r="M12" s="6">
        <f>IF(AND(ISNUMBER(H12),ISNUMBER(I12)),IF(H12&gt;I12,"تجاوز",""),"")</f>
        <v/>
      </c>
      <c r="N12" s="16">
        <f>IF(A12="","",IF(J12="",0,1)+IF(K12="",0,1)+IF(L12="",0,1)+IF(M12="",0,1))</f>
        <v/>
      </c>
      <c r="O12" s="6">
        <f>IF(N12="","",IF(N12=0,"سليم",IF(N12&gt;1,"أكثر من مشكلة",IF(J12&lt;&gt;"","تعارض طالب",IF(K12&lt;&gt;"","تعارض لجنة",IF(L12&lt;&gt;"","تعارض مراقب","تجاوز السعة"))))))</f>
        <v/>
      </c>
    </row>
    <row r="13">
      <c r="A13" s="15" t="n">
        <v>46378</v>
      </c>
      <c r="B13" s="5" t="inlineStr">
        <is>
          <t>الأولى</t>
        </is>
      </c>
      <c r="C13" s="5" t="inlineStr">
        <is>
          <t>علوم</t>
        </is>
      </c>
      <c r="D13" s="5" t="inlineStr">
        <is>
          <t>ف1</t>
        </is>
      </c>
      <c r="E13" s="5" t="inlineStr">
        <is>
          <t>L1</t>
        </is>
      </c>
      <c r="F13" s="5" t="inlineStr">
        <is>
          <t>S03</t>
        </is>
      </c>
      <c r="G13" s="6">
        <f>IF(F13&amp;""="","",IFERROR(INDEX('المراقبون'!$B$6:$B$205,MATCH(F13&amp;"",'المراقبون'!$A$6:$A$205,0))&amp;"","كود غير موجود"))</f>
        <v/>
      </c>
      <c r="H13" s="14">
        <f>IF(D13&amp;""="","",IFERROR(INDEX('الفصول'!$C$6:$C$205,MATCH(D13&amp;"",'الفصول'!$A$6:$A$205,0)),""))</f>
        <v/>
      </c>
      <c r="I13" s="14">
        <f>IF(E13&amp;""="","",IFERROR(INDEX('اللجان'!$C$6:$C$205,MATCH(E13&amp;"",'اللجان'!$A$6:$A$205,0)),""))</f>
        <v/>
      </c>
      <c r="J13" s="6">
        <f>IF(OR(NOT(AND(ISNUMBER(A13),B13&amp;""&lt;&gt;"",D13&amp;""&lt;&gt;""))),"",IF(COUNTIFS($A$6:$A$405,A13&amp;"",$B$6:$B$405,B13&amp;"",$D$6:$D$405,D13&amp;"")&gt;1,"تعارض",""))</f>
        <v/>
      </c>
      <c r="K13" s="6">
        <f>IF(OR(NOT(AND(ISNUMBER(A13),B13&amp;""&lt;&gt;"",E13&amp;""&lt;&gt;""))),"",IF(COUNTIFS($A$6:$A$405,A13&amp;"",$B$6:$B$405,B13&amp;"",$E$6:$E$405,E13&amp;"")&gt;1,"تعارض",""))</f>
        <v/>
      </c>
      <c r="L13" s="6">
        <f>IF(OR(NOT(AND(ISNUMBER(A13),B13&amp;""&lt;&gt;"",F13&amp;""&lt;&gt;""))),"",IF(COUNTIFS($A$6:$A$405,A13&amp;"",$B$6:$B$405,B13&amp;"",$F$6:$F$405,F13&amp;"")&gt;1,"تعارض",""))</f>
        <v/>
      </c>
      <c r="M13" s="6">
        <f>IF(AND(ISNUMBER(H13),ISNUMBER(I13)),IF(H13&gt;I13,"تجاوز",""),"")</f>
        <v/>
      </c>
      <c r="N13" s="16">
        <f>IF(A13="","",IF(J13="",0,1)+IF(K13="",0,1)+IF(L13="",0,1)+IF(M13="",0,1))</f>
        <v/>
      </c>
      <c r="O13" s="6">
        <f>IF(N13="","",IF(N13=0,"سليم",IF(N13&gt;1,"أكثر من مشكلة",IF(J13&lt;&gt;"","تعارض طالب",IF(K13&lt;&gt;"","تعارض لجنة",IF(L13&lt;&gt;"","تعارض مراقب","تجاوز السعة"))))))</f>
        <v/>
      </c>
    </row>
    <row r="14">
      <c r="A14" s="15" t="n">
        <v>46378</v>
      </c>
      <c r="B14" s="5" t="inlineStr">
        <is>
          <t>الأولى</t>
        </is>
      </c>
      <c r="C14" s="5" t="inlineStr">
        <is>
          <t>علوم</t>
        </is>
      </c>
      <c r="D14" s="5" t="inlineStr">
        <is>
          <t>ف2</t>
        </is>
      </c>
      <c r="E14" s="5" t="inlineStr">
        <is>
          <t>L2</t>
        </is>
      </c>
      <c r="F14" s="5" t="inlineStr">
        <is>
          <t>S04</t>
        </is>
      </c>
      <c r="G14" s="6">
        <f>IF(F14&amp;""="","",IFERROR(INDEX('المراقبون'!$B$6:$B$205,MATCH(F14&amp;"",'المراقبون'!$A$6:$A$205,0))&amp;"","كود غير موجود"))</f>
        <v/>
      </c>
      <c r="H14" s="14">
        <f>IF(D14&amp;""="","",IFERROR(INDEX('الفصول'!$C$6:$C$205,MATCH(D14&amp;"",'الفصول'!$A$6:$A$205,0)),""))</f>
        <v/>
      </c>
      <c r="I14" s="14">
        <f>IF(E14&amp;""="","",IFERROR(INDEX('اللجان'!$C$6:$C$205,MATCH(E14&amp;"",'اللجان'!$A$6:$A$205,0)),""))</f>
        <v/>
      </c>
      <c r="J14" s="6">
        <f>IF(OR(NOT(AND(ISNUMBER(A14),B14&amp;""&lt;&gt;"",D14&amp;""&lt;&gt;""))),"",IF(COUNTIFS($A$6:$A$405,A14&amp;"",$B$6:$B$405,B14&amp;"",$D$6:$D$405,D14&amp;"")&gt;1,"تعارض",""))</f>
        <v/>
      </c>
      <c r="K14" s="6">
        <f>IF(OR(NOT(AND(ISNUMBER(A14),B14&amp;""&lt;&gt;"",E14&amp;""&lt;&gt;""))),"",IF(COUNTIFS($A$6:$A$405,A14&amp;"",$B$6:$B$405,B14&amp;"",$E$6:$E$405,E14&amp;"")&gt;1,"تعارض",""))</f>
        <v/>
      </c>
      <c r="L14" s="6">
        <f>IF(OR(NOT(AND(ISNUMBER(A14),B14&amp;""&lt;&gt;"",F14&amp;""&lt;&gt;""))),"",IF(COUNTIFS($A$6:$A$405,A14&amp;"",$B$6:$B$405,B14&amp;"",$F$6:$F$405,F14&amp;"")&gt;1,"تعارض",""))</f>
        <v/>
      </c>
      <c r="M14" s="6">
        <f>IF(AND(ISNUMBER(H14),ISNUMBER(I14)),IF(H14&gt;I14,"تجاوز",""),"")</f>
        <v/>
      </c>
      <c r="N14" s="16">
        <f>IF(A14="","",IF(J14="",0,1)+IF(K14="",0,1)+IF(L14="",0,1)+IF(M14="",0,1))</f>
        <v/>
      </c>
      <c r="O14" s="6">
        <f>IF(N14="","",IF(N14=0,"سليم",IF(N14&gt;1,"أكثر من مشكلة",IF(J14&lt;&gt;"","تعارض طالب",IF(K14&lt;&gt;"","تعارض لجنة",IF(L14&lt;&gt;"","تعارض مراقب","تجاوز السعة"))))))</f>
        <v/>
      </c>
    </row>
    <row r="15">
      <c r="A15" s="15" t="n">
        <v>46378</v>
      </c>
      <c r="B15" s="5" t="inlineStr">
        <is>
          <t>الأولى</t>
        </is>
      </c>
      <c r="C15" s="5" t="inlineStr">
        <is>
          <t>علوم</t>
        </is>
      </c>
      <c r="D15" s="5" t="inlineStr">
        <is>
          <t>ف3</t>
        </is>
      </c>
      <c r="E15" s="5" t="inlineStr">
        <is>
          <t>L3</t>
        </is>
      </c>
      <c r="F15" s="5" t="inlineStr">
        <is>
          <t>S05</t>
        </is>
      </c>
      <c r="G15" s="6">
        <f>IF(F15&amp;""="","",IFERROR(INDEX('المراقبون'!$B$6:$B$205,MATCH(F15&amp;"",'المراقبون'!$A$6:$A$205,0))&amp;"","كود غير موجود"))</f>
        <v/>
      </c>
      <c r="H15" s="14">
        <f>IF(D15&amp;""="","",IFERROR(INDEX('الفصول'!$C$6:$C$205,MATCH(D15&amp;"",'الفصول'!$A$6:$A$205,0)),""))</f>
        <v/>
      </c>
      <c r="I15" s="14">
        <f>IF(E15&amp;""="","",IFERROR(INDEX('اللجان'!$C$6:$C$205,MATCH(E15&amp;"",'اللجان'!$A$6:$A$205,0)),""))</f>
        <v/>
      </c>
      <c r="J15" s="6">
        <f>IF(OR(NOT(AND(ISNUMBER(A15),B15&amp;""&lt;&gt;"",D15&amp;""&lt;&gt;""))),"",IF(COUNTIFS($A$6:$A$405,A15&amp;"",$B$6:$B$405,B15&amp;"",$D$6:$D$405,D15&amp;"")&gt;1,"تعارض",""))</f>
        <v/>
      </c>
      <c r="K15" s="6">
        <f>IF(OR(NOT(AND(ISNUMBER(A15),B15&amp;""&lt;&gt;"",E15&amp;""&lt;&gt;""))),"",IF(COUNTIFS($A$6:$A$405,A15&amp;"",$B$6:$B$405,B15&amp;"",$E$6:$E$405,E15&amp;"")&gt;1,"تعارض",""))</f>
        <v/>
      </c>
      <c r="L15" s="6">
        <f>IF(OR(NOT(AND(ISNUMBER(A15),B15&amp;""&lt;&gt;"",F15&amp;""&lt;&gt;""))),"",IF(COUNTIFS($A$6:$A$405,A15&amp;"",$B$6:$B$405,B15&amp;"",$F$6:$F$405,F15&amp;"")&gt;1,"تعارض",""))</f>
        <v/>
      </c>
      <c r="M15" s="6">
        <f>IF(AND(ISNUMBER(H15),ISNUMBER(I15)),IF(H15&gt;I15,"تجاوز",""),"")</f>
        <v/>
      </c>
      <c r="N15" s="16">
        <f>IF(A15="","",IF(J15="",0,1)+IF(K15="",0,1)+IF(L15="",0,1)+IF(M15="",0,1))</f>
        <v/>
      </c>
      <c r="O15" s="6">
        <f>IF(N15="","",IF(N15=0,"سليم",IF(N15&gt;1,"أكثر من مشكلة",IF(J15&lt;&gt;"","تعارض طالب",IF(K15&lt;&gt;"","تعارض لجنة",IF(L15&lt;&gt;"","تعارض مراقب","تجاوز السعة"))))))</f>
        <v/>
      </c>
    </row>
    <row r="16">
      <c r="A16" s="15" t="n">
        <v>46378</v>
      </c>
      <c r="B16" s="5" t="inlineStr">
        <is>
          <t>الثانية</t>
        </is>
      </c>
      <c r="C16" s="5" t="inlineStr">
        <is>
          <t>رسم</t>
        </is>
      </c>
      <c r="D16" s="5" t="inlineStr">
        <is>
          <t>ف1</t>
        </is>
      </c>
      <c r="E16" s="5" t="inlineStr">
        <is>
          <t>L3</t>
        </is>
      </c>
      <c r="F16" s="5" t="inlineStr">
        <is>
          <t>S05</t>
        </is>
      </c>
      <c r="G16" s="6">
        <f>IF(F16&amp;""="","",IFERROR(INDEX('المراقبون'!$B$6:$B$205,MATCH(F16&amp;"",'المراقبون'!$A$6:$A$205,0))&amp;"","كود غير موجود"))</f>
        <v/>
      </c>
      <c r="H16" s="14">
        <f>IF(D16&amp;""="","",IFERROR(INDEX('الفصول'!$C$6:$C$205,MATCH(D16&amp;"",'الفصول'!$A$6:$A$205,0)),""))</f>
        <v/>
      </c>
      <c r="I16" s="14">
        <f>IF(E16&amp;""="","",IFERROR(INDEX('اللجان'!$C$6:$C$205,MATCH(E16&amp;"",'اللجان'!$A$6:$A$205,0)),""))</f>
        <v/>
      </c>
      <c r="J16" s="6">
        <f>IF(OR(NOT(AND(ISNUMBER(A16),B16&amp;""&lt;&gt;"",D16&amp;""&lt;&gt;""))),"",IF(COUNTIFS($A$6:$A$405,A16&amp;"",$B$6:$B$405,B16&amp;"",$D$6:$D$405,D16&amp;"")&gt;1,"تعارض",""))</f>
        <v/>
      </c>
      <c r="K16" s="6">
        <f>IF(OR(NOT(AND(ISNUMBER(A16),B16&amp;""&lt;&gt;"",E16&amp;""&lt;&gt;""))),"",IF(COUNTIFS($A$6:$A$405,A16&amp;"",$B$6:$B$405,B16&amp;"",$E$6:$E$405,E16&amp;"")&gt;1,"تعارض",""))</f>
        <v/>
      </c>
      <c r="L16" s="6">
        <f>IF(OR(NOT(AND(ISNUMBER(A16),B16&amp;""&lt;&gt;"",F16&amp;""&lt;&gt;""))),"",IF(COUNTIFS($A$6:$A$405,A16&amp;"",$B$6:$B$405,B16&amp;"",$F$6:$F$405,F16&amp;"")&gt;1,"تعارض",""))</f>
        <v/>
      </c>
      <c r="M16" s="6">
        <f>IF(AND(ISNUMBER(H16),ISNUMBER(I16)),IF(H16&gt;I16,"تجاوز",""),"")</f>
        <v/>
      </c>
      <c r="N16" s="16">
        <f>IF(A16="","",IF(J16="",0,1)+IF(K16="",0,1)+IF(L16="",0,1)+IF(M16="",0,1))</f>
        <v/>
      </c>
      <c r="O16" s="6">
        <f>IF(N16="","",IF(N16=0,"سليم",IF(N16&gt;1,"أكثر من مشكلة",IF(J16&lt;&gt;"","تعارض طالب",IF(K16&lt;&gt;"","تعارض لجنة",IF(L16&lt;&gt;"","تعارض مراقب","تجاوز السعة"))))))</f>
        <v/>
      </c>
    </row>
    <row r="17">
      <c r="A17" s="15" t="n">
        <v>46379</v>
      </c>
      <c r="B17" s="5" t="inlineStr">
        <is>
          <t>الأولى</t>
        </is>
      </c>
      <c r="C17" s="5" t="inlineStr">
        <is>
          <t>إنجليزي</t>
        </is>
      </c>
      <c r="D17" s="5" t="inlineStr">
        <is>
          <t>ف1</t>
        </is>
      </c>
      <c r="E17" s="5" t="inlineStr">
        <is>
          <t>L1</t>
        </is>
      </c>
      <c r="F17" s="5" t="inlineStr">
        <is>
          <t>S04</t>
        </is>
      </c>
      <c r="G17" s="6">
        <f>IF(F17&amp;""="","",IFERROR(INDEX('المراقبون'!$B$6:$B$205,MATCH(F17&amp;"",'المراقبون'!$A$6:$A$205,0))&amp;"","كود غير موجود"))</f>
        <v/>
      </c>
      <c r="H17" s="14">
        <f>IF(D17&amp;""="","",IFERROR(INDEX('الفصول'!$C$6:$C$205,MATCH(D17&amp;"",'الفصول'!$A$6:$A$205,0)),""))</f>
        <v/>
      </c>
      <c r="I17" s="14">
        <f>IF(E17&amp;""="","",IFERROR(INDEX('اللجان'!$C$6:$C$205,MATCH(E17&amp;"",'اللجان'!$A$6:$A$205,0)),""))</f>
        <v/>
      </c>
      <c r="J17" s="6">
        <f>IF(OR(NOT(AND(ISNUMBER(A17),B17&amp;""&lt;&gt;"",D17&amp;""&lt;&gt;""))),"",IF(COUNTIFS($A$6:$A$405,A17&amp;"",$B$6:$B$405,B17&amp;"",$D$6:$D$405,D17&amp;"")&gt;1,"تعارض",""))</f>
        <v/>
      </c>
      <c r="K17" s="6">
        <f>IF(OR(NOT(AND(ISNUMBER(A17),B17&amp;""&lt;&gt;"",E17&amp;""&lt;&gt;""))),"",IF(COUNTIFS($A$6:$A$405,A17&amp;"",$B$6:$B$405,B17&amp;"",$E$6:$E$405,E17&amp;"")&gt;1,"تعارض",""))</f>
        <v/>
      </c>
      <c r="L17" s="6">
        <f>IF(OR(NOT(AND(ISNUMBER(A17),B17&amp;""&lt;&gt;"",F17&amp;""&lt;&gt;""))),"",IF(COUNTIFS($A$6:$A$405,A17&amp;"",$B$6:$B$405,B17&amp;"",$F$6:$F$405,F17&amp;"")&gt;1,"تعارض",""))</f>
        <v/>
      </c>
      <c r="M17" s="6">
        <f>IF(AND(ISNUMBER(H17),ISNUMBER(I17)),IF(H17&gt;I17,"تجاوز",""),"")</f>
        <v/>
      </c>
      <c r="N17" s="16">
        <f>IF(A17="","",IF(J17="",0,1)+IF(K17="",0,1)+IF(L17="",0,1)+IF(M17="",0,1))</f>
        <v/>
      </c>
      <c r="O17" s="6">
        <f>IF(N17="","",IF(N17=0,"سليم",IF(N17&gt;1,"أكثر من مشكلة",IF(J17&lt;&gt;"","تعارض طالب",IF(K17&lt;&gt;"","تعارض لجنة",IF(L17&lt;&gt;"","تعارض مراقب","تجاوز السعة"))))))</f>
        <v/>
      </c>
    </row>
    <row r="18">
      <c r="A18" s="15" t="n">
        <v>46379</v>
      </c>
      <c r="B18" s="5" t="inlineStr">
        <is>
          <t>الأولى</t>
        </is>
      </c>
      <c r="C18" s="5" t="inlineStr">
        <is>
          <t>إنجليزي</t>
        </is>
      </c>
      <c r="D18" s="5" t="inlineStr">
        <is>
          <t>ف2</t>
        </is>
      </c>
      <c r="E18" s="5" t="inlineStr">
        <is>
          <t>L2</t>
        </is>
      </c>
      <c r="F18" s="5" t="inlineStr">
        <is>
          <t>S05</t>
        </is>
      </c>
      <c r="G18" s="6">
        <f>IF(F18&amp;""="","",IFERROR(INDEX('المراقبون'!$B$6:$B$205,MATCH(F18&amp;"",'المراقبون'!$A$6:$A$205,0))&amp;"","كود غير موجود"))</f>
        <v/>
      </c>
      <c r="H18" s="14">
        <f>IF(D18&amp;""="","",IFERROR(INDEX('الفصول'!$C$6:$C$205,MATCH(D18&amp;"",'الفصول'!$A$6:$A$205,0)),""))</f>
        <v/>
      </c>
      <c r="I18" s="14">
        <f>IF(E18&amp;""="","",IFERROR(INDEX('اللجان'!$C$6:$C$205,MATCH(E18&amp;"",'اللجان'!$A$6:$A$205,0)),""))</f>
        <v/>
      </c>
      <c r="J18" s="6">
        <f>IF(OR(NOT(AND(ISNUMBER(A18),B18&amp;""&lt;&gt;"",D18&amp;""&lt;&gt;""))),"",IF(COUNTIFS($A$6:$A$405,A18&amp;"",$B$6:$B$405,B18&amp;"",$D$6:$D$405,D18&amp;"")&gt;1,"تعارض",""))</f>
        <v/>
      </c>
      <c r="K18" s="6">
        <f>IF(OR(NOT(AND(ISNUMBER(A18),B18&amp;""&lt;&gt;"",E18&amp;""&lt;&gt;""))),"",IF(COUNTIFS($A$6:$A$405,A18&amp;"",$B$6:$B$405,B18&amp;"",$E$6:$E$405,E18&amp;"")&gt;1,"تعارض",""))</f>
        <v/>
      </c>
      <c r="L18" s="6">
        <f>IF(OR(NOT(AND(ISNUMBER(A18),B18&amp;""&lt;&gt;"",F18&amp;""&lt;&gt;""))),"",IF(COUNTIFS($A$6:$A$405,A18&amp;"",$B$6:$B$405,B18&amp;"",$F$6:$F$405,F18&amp;"")&gt;1,"تعارض",""))</f>
        <v/>
      </c>
      <c r="M18" s="6">
        <f>IF(AND(ISNUMBER(H18),ISNUMBER(I18)),IF(H18&gt;I18,"تجاوز",""),"")</f>
        <v/>
      </c>
      <c r="N18" s="16">
        <f>IF(A18="","",IF(J18="",0,1)+IF(K18="",0,1)+IF(L18="",0,1)+IF(M18="",0,1))</f>
        <v/>
      </c>
      <c r="O18" s="6">
        <f>IF(N18="","",IF(N18=0,"سليم",IF(N18&gt;1,"أكثر من مشكلة",IF(J18&lt;&gt;"","تعارض طالب",IF(K18&lt;&gt;"","تعارض لجنة",IF(L18&lt;&gt;"","تعارض مراقب","تجاوز السعة"))))))</f>
        <v/>
      </c>
    </row>
    <row r="19">
      <c r="A19" s="15" t="n">
        <v>46379</v>
      </c>
      <c r="B19" s="5" t="inlineStr">
        <is>
          <t>الأولى</t>
        </is>
      </c>
      <c r="C19" s="5" t="inlineStr">
        <is>
          <t>إنجليزي</t>
        </is>
      </c>
      <c r="D19" s="5" t="inlineStr">
        <is>
          <t>ف3</t>
        </is>
      </c>
      <c r="E19" s="5" t="inlineStr">
        <is>
          <t>L3</t>
        </is>
      </c>
      <c r="F19" s="5" t="inlineStr">
        <is>
          <t>S06</t>
        </is>
      </c>
      <c r="G19" s="6">
        <f>IF(F19&amp;""="","",IFERROR(INDEX('المراقبون'!$B$6:$B$205,MATCH(F19&amp;"",'المراقبون'!$A$6:$A$205,0))&amp;"","كود غير موجود"))</f>
        <v/>
      </c>
      <c r="H19" s="14">
        <f>IF(D19&amp;""="","",IFERROR(INDEX('الفصول'!$C$6:$C$205,MATCH(D19&amp;"",'الفصول'!$A$6:$A$205,0)),""))</f>
        <v/>
      </c>
      <c r="I19" s="14">
        <f>IF(E19&amp;""="","",IFERROR(INDEX('اللجان'!$C$6:$C$205,MATCH(E19&amp;"",'اللجان'!$A$6:$A$205,0)),""))</f>
        <v/>
      </c>
      <c r="J19" s="6">
        <f>IF(OR(NOT(AND(ISNUMBER(A19),B19&amp;""&lt;&gt;"",D19&amp;""&lt;&gt;""))),"",IF(COUNTIFS($A$6:$A$405,A19&amp;"",$B$6:$B$405,B19&amp;"",$D$6:$D$405,D19&amp;"")&gt;1,"تعارض",""))</f>
        <v/>
      </c>
      <c r="K19" s="6">
        <f>IF(OR(NOT(AND(ISNUMBER(A19),B19&amp;""&lt;&gt;"",E19&amp;""&lt;&gt;""))),"",IF(COUNTIFS($A$6:$A$405,A19&amp;"",$B$6:$B$405,B19&amp;"",$E$6:$E$405,E19&amp;"")&gt;1,"تعارض",""))</f>
        <v/>
      </c>
      <c r="L19" s="6">
        <f>IF(OR(NOT(AND(ISNUMBER(A19),B19&amp;""&lt;&gt;"",F19&amp;""&lt;&gt;""))),"",IF(COUNTIFS($A$6:$A$405,A19&amp;"",$B$6:$B$405,B19&amp;"",$F$6:$F$405,F19&amp;"")&gt;1,"تعارض",""))</f>
        <v/>
      </c>
      <c r="M19" s="6">
        <f>IF(AND(ISNUMBER(H19),ISNUMBER(I19)),IF(H19&gt;I19,"تجاوز",""),"")</f>
        <v/>
      </c>
      <c r="N19" s="16">
        <f>IF(A19="","",IF(J19="",0,1)+IF(K19="",0,1)+IF(L19="",0,1)+IF(M19="",0,1))</f>
        <v/>
      </c>
      <c r="O19" s="6">
        <f>IF(N19="","",IF(N19=0,"سليم",IF(N19&gt;1,"أكثر من مشكلة",IF(J19&lt;&gt;"","تعارض طالب",IF(K19&lt;&gt;"","تعارض لجنة",IF(L19&lt;&gt;"","تعارض مراقب","تجاوز السعة"))))))</f>
        <v/>
      </c>
    </row>
    <row r="20">
      <c r="A20" s="15" t="n">
        <v>46379</v>
      </c>
      <c r="B20" s="5" t="inlineStr">
        <is>
          <t>الثانية</t>
        </is>
      </c>
      <c r="C20" s="5" t="inlineStr">
        <is>
          <t>علوم</t>
        </is>
      </c>
      <c r="D20" s="5" t="inlineStr">
        <is>
          <t>ف1</t>
        </is>
      </c>
      <c r="E20" s="5" t="inlineStr">
        <is>
          <t>L1</t>
        </is>
      </c>
      <c r="F20" s="5" t="inlineStr">
        <is>
          <t>S01</t>
        </is>
      </c>
      <c r="G20" s="6">
        <f>IF(F20&amp;""="","",IFERROR(INDEX('المراقبون'!$B$6:$B$205,MATCH(F20&amp;"",'المراقبون'!$A$6:$A$205,0))&amp;"","كود غير موجود"))</f>
        <v/>
      </c>
      <c r="H20" s="14">
        <f>IF(D20&amp;""="","",IFERROR(INDEX('الفصول'!$C$6:$C$205,MATCH(D20&amp;"",'الفصول'!$A$6:$A$205,0)),""))</f>
        <v/>
      </c>
      <c r="I20" s="14">
        <f>IF(E20&amp;""="","",IFERROR(INDEX('اللجان'!$C$6:$C$205,MATCH(E20&amp;"",'اللجان'!$A$6:$A$205,0)),""))</f>
        <v/>
      </c>
      <c r="J20" s="6">
        <f>IF(OR(NOT(AND(ISNUMBER(A20),B20&amp;""&lt;&gt;"",D20&amp;""&lt;&gt;""))),"",IF(COUNTIFS($A$6:$A$405,A20&amp;"",$B$6:$B$405,B20&amp;"",$D$6:$D$405,D20&amp;"")&gt;1,"تعارض",""))</f>
        <v/>
      </c>
      <c r="K20" s="6">
        <f>IF(OR(NOT(AND(ISNUMBER(A20),B20&amp;""&lt;&gt;"",E20&amp;""&lt;&gt;""))),"",IF(COUNTIFS($A$6:$A$405,A20&amp;"",$B$6:$B$405,B20&amp;"",$E$6:$E$405,E20&amp;"")&gt;1,"تعارض",""))</f>
        <v/>
      </c>
      <c r="L20" s="6">
        <f>IF(OR(NOT(AND(ISNUMBER(A20),B20&amp;""&lt;&gt;"",F20&amp;""&lt;&gt;""))),"",IF(COUNTIFS($A$6:$A$405,A20&amp;"",$B$6:$B$405,B20&amp;"",$F$6:$F$405,F20&amp;"")&gt;1,"تعارض",""))</f>
        <v/>
      </c>
      <c r="M20" s="6">
        <f>IF(AND(ISNUMBER(H20),ISNUMBER(I20)),IF(H20&gt;I20,"تجاوز",""),"")</f>
        <v/>
      </c>
      <c r="N20" s="16">
        <f>IF(A20="","",IF(J20="",0,1)+IF(K20="",0,1)+IF(L20="",0,1)+IF(M20="",0,1))</f>
        <v/>
      </c>
      <c r="O20" s="6">
        <f>IF(N20="","",IF(N20=0,"سليم",IF(N20&gt;1,"أكثر من مشكلة",IF(J20&lt;&gt;"","تعارض طالب",IF(K20&lt;&gt;"","تعارض لجنة",IF(L20&lt;&gt;"","تعارض مراقب","تجاوز السعة"))))))</f>
        <v/>
      </c>
    </row>
    <row r="21">
      <c r="A21" s="15" t="n">
        <v>46379</v>
      </c>
      <c r="B21" s="5" t="inlineStr">
        <is>
          <t>الثانية</t>
        </is>
      </c>
      <c r="C21" s="5" t="inlineStr">
        <is>
          <t>علوم</t>
        </is>
      </c>
      <c r="D21" s="5" t="inlineStr">
        <is>
          <t>ف2</t>
        </is>
      </c>
      <c r="E21" s="5" t="inlineStr">
        <is>
          <t>L1</t>
        </is>
      </c>
      <c r="F21" s="5" t="inlineStr">
        <is>
          <t>S02</t>
        </is>
      </c>
      <c r="G21" s="6">
        <f>IF(F21&amp;""="","",IFERROR(INDEX('المراقبون'!$B$6:$B$205,MATCH(F21&amp;"",'المراقبون'!$A$6:$A$205,0))&amp;"","كود غير موجود"))</f>
        <v/>
      </c>
      <c r="H21" s="14">
        <f>IF(D21&amp;""="","",IFERROR(INDEX('الفصول'!$C$6:$C$205,MATCH(D21&amp;"",'الفصول'!$A$6:$A$205,0)),""))</f>
        <v/>
      </c>
      <c r="I21" s="14">
        <f>IF(E21&amp;""="","",IFERROR(INDEX('اللجان'!$C$6:$C$205,MATCH(E21&amp;"",'اللجان'!$A$6:$A$205,0)),""))</f>
        <v/>
      </c>
      <c r="J21" s="6">
        <f>IF(OR(NOT(AND(ISNUMBER(A21),B21&amp;""&lt;&gt;"",D21&amp;""&lt;&gt;""))),"",IF(COUNTIFS($A$6:$A$405,A21&amp;"",$B$6:$B$405,B21&amp;"",$D$6:$D$405,D21&amp;"")&gt;1,"تعارض",""))</f>
        <v/>
      </c>
      <c r="K21" s="6">
        <f>IF(OR(NOT(AND(ISNUMBER(A21),B21&amp;""&lt;&gt;"",E21&amp;""&lt;&gt;""))),"",IF(COUNTIFS($A$6:$A$405,A21&amp;"",$B$6:$B$405,B21&amp;"",$E$6:$E$405,E21&amp;"")&gt;1,"تعارض",""))</f>
        <v/>
      </c>
      <c r="L21" s="6">
        <f>IF(OR(NOT(AND(ISNUMBER(A21),B21&amp;""&lt;&gt;"",F21&amp;""&lt;&gt;""))),"",IF(COUNTIFS($A$6:$A$405,A21&amp;"",$B$6:$B$405,B21&amp;"",$F$6:$F$405,F21&amp;"")&gt;1,"تعارض",""))</f>
        <v/>
      </c>
      <c r="M21" s="6">
        <f>IF(AND(ISNUMBER(H21),ISNUMBER(I21)),IF(H21&gt;I21,"تجاوز",""),"")</f>
        <v/>
      </c>
      <c r="N21" s="16">
        <f>IF(A21="","",IF(J21="",0,1)+IF(K21="",0,1)+IF(L21="",0,1)+IF(M21="",0,1))</f>
        <v/>
      </c>
      <c r="O21" s="6">
        <f>IF(N21="","",IF(N21=0,"سليم",IF(N21&gt;1,"أكثر من مشكلة",IF(J21&lt;&gt;"","تعارض طالب",IF(K21&lt;&gt;"","تعارض لجنة",IF(L21&lt;&gt;"","تعارض مراقب","تجاوز السعة"))))))</f>
        <v/>
      </c>
    </row>
    <row r="22">
      <c r="A22" s="15" t="n">
        <v>46380</v>
      </c>
      <c r="B22" s="5" t="inlineStr">
        <is>
          <t>الأولى</t>
        </is>
      </c>
      <c r="C22" s="5" t="inlineStr">
        <is>
          <t>دراسات</t>
        </is>
      </c>
      <c r="D22" s="5" t="inlineStr">
        <is>
          <t>ف1</t>
        </is>
      </c>
      <c r="E22" s="5" t="inlineStr">
        <is>
          <t>L1</t>
        </is>
      </c>
      <c r="F22" s="5" t="inlineStr">
        <is>
          <t>S05</t>
        </is>
      </c>
      <c r="G22" s="6">
        <f>IF(F22&amp;""="","",IFERROR(INDEX('المراقبون'!$B$6:$B$205,MATCH(F22&amp;"",'المراقبون'!$A$6:$A$205,0))&amp;"","كود غير موجود"))</f>
        <v/>
      </c>
      <c r="H22" s="14">
        <f>IF(D22&amp;""="","",IFERROR(INDEX('الفصول'!$C$6:$C$205,MATCH(D22&amp;"",'الفصول'!$A$6:$A$205,0)),""))</f>
        <v/>
      </c>
      <c r="I22" s="14">
        <f>IF(E22&amp;""="","",IFERROR(INDEX('اللجان'!$C$6:$C$205,MATCH(E22&amp;"",'اللجان'!$A$6:$A$205,0)),""))</f>
        <v/>
      </c>
      <c r="J22" s="6">
        <f>IF(OR(NOT(AND(ISNUMBER(A22),B22&amp;""&lt;&gt;"",D22&amp;""&lt;&gt;""))),"",IF(COUNTIFS($A$6:$A$405,A22&amp;"",$B$6:$B$405,B22&amp;"",$D$6:$D$405,D22&amp;"")&gt;1,"تعارض",""))</f>
        <v/>
      </c>
      <c r="K22" s="6">
        <f>IF(OR(NOT(AND(ISNUMBER(A22),B22&amp;""&lt;&gt;"",E22&amp;""&lt;&gt;""))),"",IF(COUNTIFS($A$6:$A$405,A22&amp;"",$B$6:$B$405,B22&amp;"",$E$6:$E$405,E22&amp;"")&gt;1,"تعارض",""))</f>
        <v/>
      </c>
      <c r="L22" s="6">
        <f>IF(OR(NOT(AND(ISNUMBER(A22),B22&amp;""&lt;&gt;"",F22&amp;""&lt;&gt;""))),"",IF(COUNTIFS($A$6:$A$405,A22&amp;"",$B$6:$B$405,B22&amp;"",$F$6:$F$405,F22&amp;"")&gt;1,"تعارض",""))</f>
        <v/>
      </c>
      <c r="M22" s="6">
        <f>IF(AND(ISNUMBER(H22),ISNUMBER(I22)),IF(H22&gt;I22,"تجاوز",""),"")</f>
        <v/>
      </c>
      <c r="N22" s="16">
        <f>IF(A22="","",IF(J22="",0,1)+IF(K22="",0,1)+IF(L22="",0,1)+IF(M22="",0,1))</f>
        <v/>
      </c>
      <c r="O22" s="6">
        <f>IF(N22="","",IF(N22=0,"سليم",IF(N22&gt;1,"أكثر من مشكلة",IF(J22&lt;&gt;"","تعارض طالب",IF(K22&lt;&gt;"","تعارض لجنة",IF(L22&lt;&gt;"","تعارض مراقب","تجاوز السعة"))))))</f>
        <v/>
      </c>
    </row>
    <row r="23">
      <c r="A23" s="15" t="n">
        <v>46380</v>
      </c>
      <c r="B23" s="5" t="inlineStr">
        <is>
          <t>الأولى</t>
        </is>
      </c>
      <c r="C23" s="5" t="inlineStr">
        <is>
          <t>دراسات</t>
        </is>
      </c>
      <c r="D23" s="5" t="inlineStr">
        <is>
          <t>ف2</t>
        </is>
      </c>
      <c r="E23" s="5" t="inlineStr">
        <is>
          <t>L2</t>
        </is>
      </c>
      <c r="F23" s="5" t="inlineStr">
        <is>
          <t>S06</t>
        </is>
      </c>
      <c r="G23" s="6">
        <f>IF(F23&amp;""="","",IFERROR(INDEX('المراقبون'!$B$6:$B$205,MATCH(F23&amp;"",'المراقبون'!$A$6:$A$205,0))&amp;"","كود غير موجود"))</f>
        <v/>
      </c>
      <c r="H23" s="14">
        <f>IF(D23&amp;""="","",IFERROR(INDEX('الفصول'!$C$6:$C$205,MATCH(D23&amp;"",'الفصول'!$A$6:$A$205,0)),""))</f>
        <v/>
      </c>
      <c r="I23" s="14">
        <f>IF(E23&amp;""="","",IFERROR(INDEX('اللجان'!$C$6:$C$205,MATCH(E23&amp;"",'اللجان'!$A$6:$A$205,0)),""))</f>
        <v/>
      </c>
      <c r="J23" s="6">
        <f>IF(OR(NOT(AND(ISNUMBER(A23),B23&amp;""&lt;&gt;"",D23&amp;""&lt;&gt;""))),"",IF(COUNTIFS($A$6:$A$405,A23&amp;"",$B$6:$B$405,B23&amp;"",$D$6:$D$405,D23&amp;"")&gt;1,"تعارض",""))</f>
        <v/>
      </c>
      <c r="K23" s="6">
        <f>IF(OR(NOT(AND(ISNUMBER(A23),B23&amp;""&lt;&gt;"",E23&amp;""&lt;&gt;""))),"",IF(COUNTIFS($A$6:$A$405,A23&amp;"",$B$6:$B$405,B23&amp;"",$E$6:$E$405,E23&amp;"")&gt;1,"تعارض",""))</f>
        <v/>
      </c>
      <c r="L23" s="6">
        <f>IF(OR(NOT(AND(ISNUMBER(A23),B23&amp;""&lt;&gt;"",F23&amp;""&lt;&gt;""))),"",IF(COUNTIFS($A$6:$A$405,A23&amp;"",$B$6:$B$405,B23&amp;"",$F$6:$F$405,F23&amp;"")&gt;1,"تعارض",""))</f>
        <v/>
      </c>
      <c r="M23" s="6">
        <f>IF(AND(ISNUMBER(H23),ISNUMBER(I23)),IF(H23&gt;I23,"تجاوز",""),"")</f>
        <v/>
      </c>
      <c r="N23" s="16">
        <f>IF(A23="","",IF(J23="",0,1)+IF(K23="",0,1)+IF(L23="",0,1)+IF(M23="",0,1))</f>
        <v/>
      </c>
      <c r="O23" s="6">
        <f>IF(N23="","",IF(N23=0,"سليم",IF(N23&gt;1,"أكثر من مشكلة",IF(J23&lt;&gt;"","تعارض طالب",IF(K23&lt;&gt;"","تعارض لجنة",IF(L23&lt;&gt;"","تعارض مراقب","تجاوز السعة"))))))</f>
        <v/>
      </c>
    </row>
    <row r="24">
      <c r="A24" s="15" t="n">
        <v>46380</v>
      </c>
      <c r="B24" s="5" t="inlineStr">
        <is>
          <t>الأولى</t>
        </is>
      </c>
      <c r="C24" s="5" t="inlineStr">
        <is>
          <t>دراسات</t>
        </is>
      </c>
      <c r="D24" s="5" t="inlineStr">
        <is>
          <t>ف3</t>
        </is>
      </c>
      <c r="E24" s="5" t="inlineStr">
        <is>
          <t>L3</t>
        </is>
      </c>
      <c r="F24" s="5" t="inlineStr">
        <is>
          <t>S01</t>
        </is>
      </c>
      <c r="G24" s="6">
        <f>IF(F24&amp;""="","",IFERROR(INDEX('المراقبون'!$B$6:$B$205,MATCH(F24&amp;"",'المراقبون'!$A$6:$A$205,0))&amp;"","كود غير موجود"))</f>
        <v/>
      </c>
      <c r="H24" s="14">
        <f>IF(D24&amp;""="","",IFERROR(INDEX('الفصول'!$C$6:$C$205,MATCH(D24&amp;"",'الفصول'!$A$6:$A$205,0)),""))</f>
        <v/>
      </c>
      <c r="I24" s="14">
        <f>IF(E24&amp;""="","",IFERROR(INDEX('اللجان'!$C$6:$C$205,MATCH(E24&amp;"",'اللجان'!$A$6:$A$205,0)),""))</f>
        <v/>
      </c>
      <c r="J24" s="6">
        <f>IF(OR(NOT(AND(ISNUMBER(A24),B24&amp;""&lt;&gt;"",D24&amp;""&lt;&gt;""))),"",IF(COUNTIFS($A$6:$A$405,A24&amp;"",$B$6:$B$405,B24&amp;"",$D$6:$D$405,D24&amp;"")&gt;1,"تعارض",""))</f>
        <v/>
      </c>
      <c r="K24" s="6">
        <f>IF(OR(NOT(AND(ISNUMBER(A24),B24&amp;""&lt;&gt;"",E24&amp;""&lt;&gt;""))),"",IF(COUNTIFS($A$6:$A$405,A24&amp;"",$B$6:$B$405,B24&amp;"",$E$6:$E$405,E24&amp;"")&gt;1,"تعارض",""))</f>
        <v/>
      </c>
      <c r="L24" s="6">
        <f>IF(OR(NOT(AND(ISNUMBER(A24),B24&amp;""&lt;&gt;"",F24&amp;""&lt;&gt;""))),"",IF(COUNTIFS($A$6:$A$405,A24&amp;"",$B$6:$B$405,B24&amp;"",$F$6:$F$405,F24&amp;"")&gt;1,"تعارض",""))</f>
        <v/>
      </c>
      <c r="M24" s="6">
        <f>IF(AND(ISNUMBER(H24),ISNUMBER(I24)),IF(H24&gt;I24,"تجاوز",""),"")</f>
        <v/>
      </c>
      <c r="N24" s="16">
        <f>IF(A24="","",IF(J24="",0,1)+IF(K24="",0,1)+IF(L24="",0,1)+IF(M24="",0,1))</f>
        <v/>
      </c>
      <c r="O24" s="6">
        <f>IF(N24="","",IF(N24=0,"سليم",IF(N24&gt;1,"أكثر من مشكلة",IF(J24&lt;&gt;"","تعارض طالب",IF(K24&lt;&gt;"","تعارض لجنة",IF(L24&lt;&gt;"","تعارض مراقب","تجاوز السعة"))))))</f>
        <v/>
      </c>
    </row>
    <row r="25">
      <c r="A25" s="15" t="n">
        <v>46380</v>
      </c>
      <c r="B25" s="5" t="inlineStr">
        <is>
          <t>الثانية</t>
        </is>
      </c>
      <c r="C25" s="5" t="inlineStr">
        <is>
          <t>تربية دينية</t>
        </is>
      </c>
      <c r="D25" s="5" t="inlineStr">
        <is>
          <t>ف1</t>
        </is>
      </c>
      <c r="E25" s="5" t="inlineStr">
        <is>
          <t>L2</t>
        </is>
      </c>
      <c r="F25" s="5" t="inlineStr">
        <is>
          <t>S03</t>
        </is>
      </c>
      <c r="G25" s="6">
        <f>IF(F25&amp;""="","",IFERROR(INDEX('المراقبون'!$B$6:$B$205,MATCH(F25&amp;"",'المراقبون'!$A$6:$A$205,0))&amp;"","كود غير موجود"))</f>
        <v/>
      </c>
      <c r="H25" s="14">
        <f>IF(D25&amp;""="","",IFERROR(INDEX('الفصول'!$C$6:$C$205,MATCH(D25&amp;"",'الفصول'!$A$6:$A$205,0)),""))</f>
        <v/>
      </c>
      <c r="I25" s="14">
        <f>IF(E25&amp;""="","",IFERROR(INDEX('اللجان'!$C$6:$C$205,MATCH(E25&amp;"",'اللجان'!$A$6:$A$205,0)),""))</f>
        <v/>
      </c>
      <c r="J25" s="6">
        <f>IF(OR(NOT(AND(ISNUMBER(A25),B25&amp;""&lt;&gt;"",D25&amp;""&lt;&gt;""))),"",IF(COUNTIFS($A$6:$A$405,A25&amp;"",$B$6:$B$405,B25&amp;"",$D$6:$D$405,D25&amp;"")&gt;1,"تعارض",""))</f>
        <v/>
      </c>
      <c r="K25" s="6">
        <f>IF(OR(NOT(AND(ISNUMBER(A25),B25&amp;""&lt;&gt;"",E25&amp;""&lt;&gt;""))),"",IF(COUNTIFS($A$6:$A$405,A25&amp;"",$B$6:$B$405,B25&amp;"",$E$6:$E$405,E25&amp;"")&gt;1,"تعارض",""))</f>
        <v/>
      </c>
      <c r="L25" s="6">
        <f>IF(OR(NOT(AND(ISNUMBER(A25),B25&amp;""&lt;&gt;"",F25&amp;""&lt;&gt;""))),"",IF(COUNTIFS($A$6:$A$405,A25&amp;"",$B$6:$B$405,B25&amp;"",$F$6:$F$405,F25&amp;"")&gt;1,"تعارض",""))</f>
        <v/>
      </c>
      <c r="M25" s="6">
        <f>IF(AND(ISNUMBER(H25),ISNUMBER(I25)),IF(H25&gt;I25,"تجاوز",""),"")</f>
        <v/>
      </c>
      <c r="N25" s="16">
        <f>IF(A25="","",IF(J25="",0,1)+IF(K25="",0,1)+IF(L25="",0,1)+IF(M25="",0,1))</f>
        <v/>
      </c>
      <c r="O25" s="6">
        <f>IF(N25="","",IF(N25=0,"سليم",IF(N25&gt;1,"أكثر من مشكلة",IF(J25&lt;&gt;"","تعارض طالب",IF(K25&lt;&gt;"","تعارض لجنة",IF(L25&lt;&gt;"","تعارض مراقب","تجاوز السعة"))))))</f>
        <v/>
      </c>
    </row>
    <row r="26">
      <c r="A26" s="15" t="n">
        <v>46380</v>
      </c>
      <c r="B26" s="5" t="inlineStr">
        <is>
          <t>الثانية</t>
        </is>
      </c>
      <c r="C26" s="5" t="inlineStr">
        <is>
          <t>تربية دينية</t>
        </is>
      </c>
      <c r="D26" s="5" t="inlineStr">
        <is>
          <t>ف3</t>
        </is>
      </c>
      <c r="E26" s="5" t="inlineStr">
        <is>
          <t>L3</t>
        </is>
      </c>
      <c r="F26" s="5" t="inlineStr">
        <is>
          <t>S03</t>
        </is>
      </c>
      <c r="G26" s="6">
        <f>IF(F26&amp;""="","",IFERROR(INDEX('المراقبون'!$B$6:$B$205,MATCH(F26&amp;"",'المراقبون'!$A$6:$A$205,0))&amp;"","كود غير موجود"))</f>
        <v/>
      </c>
      <c r="H26" s="14">
        <f>IF(D26&amp;""="","",IFERROR(INDEX('الفصول'!$C$6:$C$205,MATCH(D26&amp;"",'الفصول'!$A$6:$A$205,0)),""))</f>
        <v/>
      </c>
      <c r="I26" s="14">
        <f>IF(E26&amp;""="","",IFERROR(INDEX('اللجان'!$C$6:$C$205,MATCH(E26&amp;"",'اللجان'!$A$6:$A$205,0)),""))</f>
        <v/>
      </c>
      <c r="J26" s="6">
        <f>IF(OR(NOT(AND(ISNUMBER(A26),B26&amp;""&lt;&gt;"",D26&amp;""&lt;&gt;""))),"",IF(COUNTIFS($A$6:$A$405,A26&amp;"",$B$6:$B$405,B26&amp;"",$D$6:$D$405,D26&amp;"")&gt;1,"تعارض",""))</f>
        <v/>
      </c>
      <c r="K26" s="6">
        <f>IF(OR(NOT(AND(ISNUMBER(A26),B26&amp;""&lt;&gt;"",E26&amp;""&lt;&gt;""))),"",IF(COUNTIFS($A$6:$A$405,A26&amp;"",$B$6:$B$405,B26&amp;"",$E$6:$E$405,E26&amp;"")&gt;1,"تعارض",""))</f>
        <v/>
      </c>
      <c r="L26" s="6">
        <f>IF(OR(NOT(AND(ISNUMBER(A26),B26&amp;""&lt;&gt;"",F26&amp;""&lt;&gt;""))),"",IF(COUNTIFS($A$6:$A$405,A26&amp;"",$B$6:$B$405,B26&amp;"",$F$6:$F$405,F26&amp;"")&gt;1,"تعارض",""))</f>
        <v/>
      </c>
      <c r="M26" s="6">
        <f>IF(AND(ISNUMBER(H26),ISNUMBER(I26)),IF(H26&gt;I26,"تجاوز",""),"")</f>
        <v/>
      </c>
      <c r="N26" s="16">
        <f>IF(A26="","",IF(J26="",0,1)+IF(K26="",0,1)+IF(L26="",0,1)+IF(M26="",0,1))</f>
        <v/>
      </c>
      <c r="O26" s="6">
        <f>IF(N26="","",IF(N26=0,"سليم",IF(N26&gt;1,"أكثر من مشكلة",IF(J26&lt;&gt;"","تعارض طالب",IF(K26&lt;&gt;"","تعارض لجنة",IF(L26&lt;&gt;"","تعارض مراقب","تجاوز السعة"))))))</f>
        <v/>
      </c>
    </row>
    <row r="27">
      <c r="A27" s="15" t="n"/>
      <c r="B27" s="5" t="n"/>
      <c r="C27" s="5" t="n"/>
      <c r="D27" s="5" t="n"/>
      <c r="E27" s="5" t="n"/>
      <c r="F27" s="5" t="n"/>
      <c r="G27" s="6">
        <f>IF(F27&amp;""="","",IFERROR(INDEX('المراقبون'!$B$6:$B$205,MATCH(F27&amp;"",'المراقبون'!$A$6:$A$205,0))&amp;"","كود غير موجود"))</f>
        <v/>
      </c>
      <c r="H27" s="14">
        <f>IF(D27&amp;""="","",IFERROR(INDEX('الفصول'!$C$6:$C$205,MATCH(D27&amp;"",'الفصول'!$A$6:$A$205,0)),""))</f>
        <v/>
      </c>
      <c r="I27" s="14">
        <f>IF(E27&amp;""="","",IFERROR(INDEX('اللجان'!$C$6:$C$205,MATCH(E27&amp;"",'اللجان'!$A$6:$A$205,0)),""))</f>
        <v/>
      </c>
      <c r="J27" s="6">
        <f>IF(OR(NOT(AND(ISNUMBER(A27),B27&amp;""&lt;&gt;"",D27&amp;""&lt;&gt;""))),"",IF(COUNTIFS($A$6:$A$405,A27&amp;"",$B$6:$B$405,B27&amp;"",$D$6:$D$405,D27&amp;"")&gt;1,"تعارض",""))</f>
        <v/>
      </c>
      <c r="K27" s="6">
        <f>IF(OR(NOT(AND(ISNUMBER(A27),B27&amp;""&lt;&gt;"",E27&amp;""&lt;&gt;""))),"",IF(COUNTIFS($A$6:$A$405,A27&amp;"",$B$6:$B$405,B27&amp;"",$E$6:$E$405,E27&amp;"")&gt;1,"تعارض",""))</f>
        <v/>
      </c>
      <c r="L27" s="6">
        <f>IF(OR(NOT(AND(ISNUMBER(A27),B27&amp;""&lt;&gt;"",F27&amp;""&lt;&gt;""))),"",IF(COUNTIFS($A$6:$A$405,A27&amp;"",$B$6:$B$405,B27&amp;"",$F$6:$F$405,F27&amp;"")&gt;1,"تعارض",""))</f>
        <v/>
      </c>
      <c r="M27" s="6">
        <f>IF(AND(ISNUMBER(H27),ISNUMBER(I27)),IF(H27&gt;I27,"تجاوز",""),"")</f>
        <v/>
      </c>
      <c r="N27" s="16">
        <f>IF(A27="","",IF(J27="",0,1)+IF(K27="",0,1)+IF(L27="",0,1)+IF(M27="",0,1))</f>
        <v/>
      </c>
      <c r="O27" s="6">
        <f>IF(N27="","",IF(N27=0,"سليم",IF(N27&gt;1,"أكثر من مشكلة",IF(J27&lt;&gt;"","تعارض طالب",IF(K27&lt;&gt;"","تعارض لجنة",IF(L27&lt;&gt;"","تعارض مراقب","تجاوز السعة"))))))</f>
        <v/>
      </c>
    </row>
    <row r="28">
      <c r="A28" s="15" t="n"/>
      <c r="B28" s="5" t="n"/>
      <c r="C28" s="5" t="n"/>
      <c r="D28" s="5" t="n"/>
      <c r="E28" s="5" t="n"/>
      <c r="F28" s="5" t="n"/>
      <c r="G28" s="6">
        <f>IF(F28&amp;""="","",IFERROR(INDEX('المراقبون'!$B$6:$B$205,MATCH(F28&amp;"",'المراقبون'!$A$6:$A$205,0))&amp;"","كود غير موجود"))</f>
        <v/>
      </c>
      <c r="H28" s="14">
        <f>IF(D28&amp;""="","",IFERROR(INDEX('الفصول'!$C$6:$C$205,MATCH(D28&amp;"",'الفصول'!$A$6:$A$205,0)),""))</f>
        <v/>
      </c>
      <c r="I28" s="14">
        <f>IF(E28&amp;""="","",IFERROR(INDEX('اللجان'!$C$6:$C$205,MATCH(E28&amp;"",'اللجان'!$A$6:$A$205,0)),""))</f>
        <v/>
      </c>
      <c r="J28" s="6">
        <f>IF(OR(NOT(AND(ISNUMBER(A28),B28&amp;""&lt;&gt;"",D28&amp;""&lt;&gt;""))),"",IF(COUNTIFS($A$6:$A$405,A28&amp;"",$B$6:$B$405,B28&amp;"",$D$6:$D$405,D28&amp;"")&gt;1,"تعارض",""))</f>
        <v/>
      </c>
      <c r="K28" s="6">
        <f>IF(OR(NOT(AND(ISNUMBER(A28),B28&amp;""&lt;&gt;"",E28&amp;""&lt;&gt;""))),"",IF(COUNTIFS($A$6:$A$405,A28&amp;"",$B$6:$B$405,B28&amp;"",$E$6:$E$405,E28&amp;"")&gt;1,"تعارض",""))</f>
        <v/>
      </c>
      <c r="L28" s="6">
        <f>IF(OR(NOT(AND(ISNUMBER(A28),B28&amp;""&lt;&gt;"",F28&amp;""&lt;&gt;""))),"",IF(COUNTIFS($A$6:$A$405,A28&amp;"",$B$6:$B$405,B28&amp;"",$F$6:$F$405,F28&amp;"")&gt;1,"تعارض",""))</f>
        <v/>
      </c>
      <c r="M28" s="6">
        <f>IF(AND(ISNUMBER(H28),ISNUMBER(I28)),IF(H28&gt;I28,"تجاوز",""),"")</f>
        <v/>
      </c>
      <c r="N28" s="16">
        <f>IF(A28="","",IF(J28="",0,1)+IF(K28="",0,1)+IF(L28="",0,1)+IF(M28="",0,1))</f>
        <v/>
      </c>
      <c r="O28" s="6">
        <f>IF(N28="","",IF(N28=0,"سليم",IF(N28&gt;1,"أكثر من مشكلة",IF(J28&lt;&gt;"","تعارض طالب",IF(K28&lt;&gt;"","تعارض لجنة",IF(L28&lt;&gt;"","تعارض مراقب","تجاوز السعة"))))))</f>
        <v/>
      </c>
    </row>
    <row r="29">
      <c r="A29" s="15" t="n"/>
      <c r="B29" s="5" t="n"/>
      <c r="C29" s="5" t="n"/>
      <c r="D29" s="5" t="n"/>
      <c r="E29" s="5" t="n"/>
      <c r="F29" s="5" t="n"/>
      <c r="G29" s="6">
        <f>IF(F29&amp;""="","",IFERROR(INDEX('المراقبون'!$B$6:$B$205,MATCH(F29&amp;"",'المراقبون'!$A$6:$A$205,0))&amp;"","كود غير موجود"))</f>
        <v/>
      </c>
      <c r="H29" s="14">
        <f>IF(D29&amp;""="","",IFERROR(INDEX('الفصول'!$C$6:$C$205,MATCH(D29&amp;"",'الفصول'!$A$6:$A$205,0)),""))</f>
        <v/>
      </c>
      <c r="I29" s="14">
        <f>IF(E29&amp;""="","",IFERROR(INDEX('اللجان'!$C$6:$C$205,MATCH(E29&amp;"",'اللجان'!$A$6:$A$205,0)),""))</f>
        <v/>
      </c>
      <c r="J29" s="6">
        <f>IF(OR(NOT(AND(ISNUMBER(A29),B29&amp;""&lt;&gt;"",D29&amp;""&lt;&gt;""))),"",IF(COUNTIFS($A$6:$A$405,A29&amp;"",$B$6:$B$405,B29&amp;"",$D$6:$D$405,D29&amp;"")&gt;1,"تعارض",""))</f>
        <v/>
      </c>
      <c r="K29" s="6">
        <f>IF(OR(NOT(AND(ISNUMBER(A29),B29&amp;""&lt;&gt;"",E29&amp;""&lt;&gt;""))),"",IF(COUNTIFS($A$6:$A$405,A29&amp;"",$B$6:$B$405,B29&amp;"",$E$6:$E$405,E29&amp;"")&gt;1,"تعارض",""))</f>
        <v/>
      </c>
      <c r="L29" s="6">
        <f>IF(OR(NOT(AND(ISNUMBER(A29),B29&amp;""&lt;&gt;"",F29&amp;""&lt;&gt;""))),"",IF(COUNTIFS($A$6:$A$405,A29&amp;"",$B$6:$B$405,B29&amp;"",$F$6:$F$405,F29&amp;"")&gt;1,"تعارض",""))</f>
        <v/>
      </c>
      <c r="M29" s="6">
        <f>IF(AND(ISNUMBER(H29),ISNUMBER(I29)),IF(H29&gt;I29,"تجاوز",""),"")</f>
        <v/>
      </c>
      <c r="N29" s="16">
        <f>IF(A29="","",IF(J29="",0,1)+IF(K29="",0,1)+IF(L29="",0,1)+IF(M29="",0,1))</f>
        <v/>
      </c>
      <c r="O29" s="6">
        <f>IF(N29="","",IF(N29=0,"سليم",IF(N29&gt;1,"أكثر من مشكلة",IF(J29&lt;&gt;"","تعارض طالب",IF(K29&lt;&gt;"","تعارض لجنة",IF(L29&lt;&gt;"","تعارض مراقب","تجاوز السعة"))))))</f>
        <v/>
      </c>
    </row>
    <row r="30">
      <c r="A30" s="15" t="n"/>
      <c r="B30" s="5" t="n"/>
      <c r="C30" s="5" t="n"/>
      <c r="D30" s="5" t="n"/>
      <c r="E30" s="5" t="n"/>
      <c r="F30" s="5" t="n"/>
      <c r="G30" s="6">
        <f>IF(F30&amp;""="","",IFERROR(INDEX('المراقبون'!$B$6:$B$205,MATCH(F30&amp;"",'المراقبون'!$A$6:$A$205,0))&amp;"","كود غير موجود"))</f>
        <v/>
      </c>
      <c r="H30" s="14">
        <f>IF(D30&amp;""="","",IFERROR(INDEX('الفصول'!$C$6:$C$205,MATCH(D30&amp;"",'الفصول'!$A$6:$A$205,0)),""))</f>
        <v/>
      </c>
      <c r="I30" s="14">
        <f>IF(E30&amp;""="","",IFERROR(INDEX('اللجان'!$C$6:$C$205,MATCH(E30&amp;"",'اللجان'!$A$6:$A$205,0)),""))</f>
        <v/>
      </c>
      <c r="J30" s="6">
        <f>IF(OR(NOT(AND(ISNUMBER(A30),B30&amp;""&lt;&gt;"",D30&amp;""&lt;&gt;""))),"",IF(COUNTIFS($A$6:$A$405,A30&amp;"",$B$6:$B$405,B30&amp;"",$D$6:$D$405,D30&amp;"")&gt;1,"تعارض",""))</f>
        <v/>
      </c>
      <c r="K30" s="6">
        <f>IF(OR(NOT(AND(ISNUMBER(A30),B30&amp;""&lt;&gt;"",E30&amp;""&lt;&gt;""))),"",IF(COUNTIFS($A$6:$A$405,A30&amp;"",$B$6:$B$405,B30&amp;"",$E$6:$E$405,E30&amp;"")&gt;1,"تعارض",""))</f>
        <v/>
      </c>
      <c r="L30" s="6">
        <f>IF(OR(NOT(AND(ISNUMBER(A30),B30&amp;""&lt;&gt;"",F30&amp;""&lt;&gt;""))),"",IF(COUNTIFS($A$6:$A$405,A30&amp;"",$B$6:$B$405,B30&amp;"",$F$6:$F$405,F30&amp;"")&gt;1,"تعارض",""))</f>
        <v/>
      </c>
      <c r="M30" s="6">
        <f>IF(AND(ISNUMBER(H30),ISNUMBER(I30)),IF(H30&gt;I30,"تجاوز",""),"")</f>
        <v/>
      </c>
      <c r="N30" s="16">
        <f>IF(A30="","",IF(J30="",0,1)+IF(K30="",0,1)+IF(L30="",0,1)+IF(M30="",0,1))</f>
        <v/>
      </c>
      <c r="O30" s="6">
        <f>IF(N30="","",IF(N30=0,"سليم",IF(N30&gt;1,"أكثر من مشكلة",IF(J30&lt;&gt;"","تعارض طالب",IF(K30&lt;&gt;"","تعارض لجنة",IF(L30&lt;&gt;"","تعارض مراقب","تجاوز السعة"))))))</f>
        <v/>
      </c>
    </row>
    <row r="31">
      <c r="A31" s="15" t="n"/>
      <c r="B31" s="5" t="n"/>
      <c r="C31" s="5" t="n"/>
      <c r="D31" s="5" t="n"/>
      <c r="E31" s="5" t="n"/>
      <c r="F31" s="5" t="n"/>
      <c r="G31" s="6">
        <f>IF(F31&amp;""="","",IFERROR(INDEX('المراقبون'!$B$6:$B$205,MATCH(F31&amp;"",'المراقبون'!$A$6:$A$205,0))&amp;"","كود غير موجود"))</f>
        <v/>
      </c>
      <c r="H31" s="14">
        <f>IF(D31&amp;""="","",IFERROR(INDEX('الفصول'!$C$6:$C$205,MATCH(D31&amp;"",'الفصول'!$A$6:$A$205,0)),""))</f>
        <v/>
      </c>
      <c r="I31" s="14">
        <f>IF(E31&amp;""="","",IFERROR(INDEX('اللجان'!$C$6:$C$205,MATCH(E31&amp;"",'اللجان'!$A$6:$A$205,0)),""))</f>
        <v/>
      </c>
      <c r="J31" s="6">
        <f>IF(OR(NOT(AND(ISNUMBER(A31),B31&amp;""&lt;&gt;"",D31&amp;""&lt;&gt;""))),"",IF(COUNTIFS($A$6:$A$405,A31&amp;"",$B$6:$B$405,B31&amp;"",$D$6:$D$405,D31&amp;"")&gt;1,"تعارض",""))</f>
        <v/>
      </c>
      <c r="K31" s="6">
        <f>IF(OR(NOT(AND(ISNUMBER(A31),B31&amp;""&lt;&gt;"",E31&amp;""&lt;&gt;""))),"",IF(COUNTIFS($A$6:$A$405,A31&amp;"",$B$6:$B$405,B31&amp;"",$E$6:$E$405,E31&amp;"")&gt;1,"تعارض",""))</f>
        <v/>
      </c>
      <c r="L31" s="6">
        <f>IF(OR(NOT(AND(ISNUMBER(A31),B31&amp;""&lt;&gt;"",F31&amp;""&lt;&gt;""))),"",IF(COUNTIFS($A$6:$A$405,A31&amp;"",$B$6:$B$405,B31&amp;"",$F$6:$F$405,F31&amp;"")&gt;1,"تعارض",""))</f>
        <v/>
      </c>
      <c r="M31" s="6">
        <f>IF(AND(ISNUMBER(H31),ISNUMBER(I31)),IF(H31&gt;I31,"تجاوز",""),"")</f>
        <v/>
      </c>
      <c r="N31" s="16">
        <f>IF(A31="","",IF(J31="",0,1)+IF(K31="",0,1)+IF(L31="",0,1)+IF(M31="",0,1))</f>
        <v/>
      </c>
      <c r="O31" s="6">
        <f>IF(N31="","",IF(N31=0,"سليم",IF(N31&gt;1,"أكثر من مشكلة",IF(J31&lt;&gt;"","تعارض طالب",IF(K31&lt;&gt;"","تعارض لجنة",IF(L31&lt;&gt;"","تعارض مراقب","تجاوز السعة"))))))</f>
        <v/>
      </c>
    </row>
    <row r="32">
      <c r="A32" s="15" t="n"/>
      <c r="B32" s="5" t="n"/>
      <c r="C32" s="5" t="n"/>
      <c r="D32" s="5" t="n"/>
      <c r="E32" s="5" t="n"/>
      <c r="F32" s="5" t="n"/>
      <c r="G32" s="6">
        <f>IF(F32&amp;""="","",IFERROR(INDEX('المراقبون'!$B$6:$B$205,MATCH(F32&amp;"",'المراقبون'!$A$6:$A$205,0))&amp;"","كود غير موجود"))</f>
        <v/>
      </c>
      <c r="H32" s="14">
        <f>IF(D32&amp;""="","",IFERROR(INDEX('الفصول'!$C$6:$C$205,MATCH(D32&amp;"",'الفصول'!$A$6:$A$205,0)),""))</f>
        <v/>
      </c>
      <c r="I32" s="14">
        <f>IF(E32&amp;""="","",IFERROR(INDEX('اللجان'!$C$6:$C$205,MATCH(E32&amp;"",'اللجان'!$A$6:$A$205,0)),""))</f>
        <v/>
      </c>
      <c r="J32" s="6">
        <f>IF(OR(NOT(AND(ISNUMBER(A32),B32&amp;""&lt;&gt;"",D32&amp;""&lt;&gt;""))),"",IF(COUNTIFS($A$6:$A$405,A32&amp;"",$B$6:$B$405,B32&amp;"",$D$6:$D$405,D32&amp;"")&gt;1,"تعارض",""))</f>
        <v/>
      </c>
      <c r="K32" s="6">
        <f>IF(OR(NOT(AND(ISNUMBER(A32),B32&amp;""&lt;&gt;"",E32&amp;""&lt;&gt;""))),"",IF(COUNTIFS($A$6:$A$405,A32&amp;"",$B$6:$B$405,B32&amp;"",$E$6:$E$405,E32&amp;"")&gt;1,"تعارض",""))</f>
        <v/>
      </c>
      <c r="L32" s="6">
        <f>IF(OR(NOT(AND(ISNUMBER(A32),B32&amp;""&lt;&gt;"",F32&amp;""&lt;&gt;""))),"",IF(COUNTIFS($A$6:$A$405,A32&amp;"",$B$6:$B$405,B32&amp;"",$F$6:$F$405,F32&amp;"")&gt;1,"تعارض",""))</f>
        <v/>
      </c>
      <c r="M32" s="6">
        <f>IF(AND(ISNUMBER(H32),ISNUMBER(I32)),IF(H32&gt;I32,"تجاوز",""),"")</f>
        <v/>
      </c>
      <c r="N32" s="16">
        <f>IF(A32="","",IF(J32="",0,1)+IF(K32="",0,1)+IF(L32="",0,1)+IF(M32="",0,1))</f>
        <v/>
      </c>
      <c r="O32" s="6">
        <f>IF(N32="","",IF(N32=0,"سليم",IF(N32&gt;1,"أكثر من مشكلة",IF(J32&lt;&gt;"","تعارض طالب",IF(K32&lt;&gt;"","تعارض لجنة",IF(L32&lt;&gt;"","تعارض مراقب","تجاوز السعة"))))))</f>
        <v/>
      </c>
    </row>
    <row r="33">
      <c r="A33" s="15" t="n"/>
      <c r="B33" s="5" t="n"/>
      <c r="C33" s="5" t="n"/>
      <c r="D33" s="5" t="n"/>
      <c r="E33" s="5" t="n"/>
      <c r="F33" s="5" t="n"/>
      <c r="G33" s="6">
        <f>IF(F33&amp;""="","",IFERROR(INDEX('المراقبون'!$B$6:$B$205,MATCH(F33&amp;"",'المراقبون'!$A$6:$A$205,0))&amp;"","كود غير موجود"))</f>
        <v/>
      </c>
      <c r="H33" s="14">
        <f>IF(D33&amp;""="","",IFERROR(INDEX('الفصول'!$C$6:$C$205,MATCH(D33&amp;"",'الفصول'!$A$6:$A$205,0)),""))</f>
        <v/>
      </c>
      <c r="I33" s="14">
        <f>IF(E33&amp;""="","",IFERROR(INDEX('اللجان'!$C$6:$C$205,MATCH(E33&amp;"",'اللجان'!$A$6:$A$205,0)),""))</f>
        <v/>
      </c>
      <c r="J33" s="6">
        <f>IF(OR(NOT(AND(ISNUMBER(A33),B33&amp;""&lt;&gt;"",D33&amp;""&lt;&gt;""))),"",IF(COUNTIFS($A$6:$A$405,A33&amp;"",$B$6:$B$405,B33&amp;"",$D$6:$D$405,D33&amp;"")&gt;1,"تعارض",""))</f>
        <v/>
      </c>
      <c r="K33" s="6">
        <f>IF(OR(NOT(AND(ISNUMBER(A33),B33&amp;""&lt;&gt;"",E33&amp;""&lt;&gt;""))),"",IF(COUNTIFS($A$6:$A$405,A33&amp;"",$B$6:$B$405,B33&amp;"",$E$6:$E$405,E33&amp;"")&gt;1,"تعارض",""))</f>
        <v/>
      </c>
      <c r="L33" s="6">
        <f>IF(OR(NOT(AND(ISNUMBER(A33),B33&amp;""&lt;&gt;"",F33&amp;""&lt;&gt;""))),"",IF(COUNTIFS($A$6:$A$405,A33&amp;"",$B$6:$B$405,B33&amp;"",$F$6:$F$405,F33&amp;"")&gt;1,"تعارض",""))</f>
        <v/>
      </c>
      <c r="M33" s="6">
        <f>IF(AND(ISNUMBER(H33),ISNUMBER(I33)),IF(H33&gt;I33,"تجاوز",""),"")</f>
        <v/>
      </c>
      <c r="N33" s="16">
        <f>IF(A33="","",IF(J33="",0,1)+IF(K33="",0,1)+IF(L33="",0,1)+IF(M33="",0,1))</f>
        <v/>
      </c>
      <c r="O33" s="6">
        <f>IF(N33="","",IF(N33=0,"سليم",IF(N33&gt;1,"أكثر من مشكلة",IF(J33&lt;&gt;"","تعارض طالب",IF(K33&lt;&gt;"","تعارض لجنة",IF(L33&lt;&gt;"","تعارض مراقب","تجاوز السعة"))))))</f>
        <v/>
      </c>
    </row>
    <row r="34">
      <c r="A34" s="15" t="n"/>
      <c r="B34" s="5" t="n"/>
      <c r="C34" s="5" t="n"/>
      <c r="D34" s="5" t="n"/>
      <c r="E34" s="5" t="n"/>
      <c r="F34" s="5" t="n"/>
      <c r="G34" s="6">
        <f>IF(F34&amp;""="","",IFERROR(INDEX('المراقبون'!$B$6:$B$205,MATCH(F34&amp;"",'المراقبون'!$A$6:$A$205,0))&amp;"","كود غير موجود"))</f>
        <v/>
      </c>
      <c r="H34" s="14">
        <f>IF(D34&amp;""="","",IFERROR(INDEX('الفصول'!$C$6:$C$205,MATCH(D34&amp;"",'الفصول'!$A$6:$A$205,0)),""))</f>
        <v/>
      </c>
      <c r="I34" s="14">
        <f>IF(E34&amp;""="","",IFERROR(INDEX('اللجان'!$C$6:$C$205,MATCH(E34&amp;"",'اللجان'!$A$6:$A$205,0)),""))</f>
        <v/>
      </c>
      <c r="J34" s="6">
        <f>IF(OR(NOT(AND(ISNUMBER(A34),B34&amp;""&lt;&gt;"",D34&amp;""&lt;&gt;""))),"",IF(COUNTIFS($A$6:$A$405,A34&amp;"",$B$6:$B$405,B34&amp;"",$D$6:$D$405,D34&amp;"")&gt;1,"تعارض",""))</f>
        <v/>
      </c>
      <c r="K34" s="6">
        <f>IF(OR(NOT(AND(ISNUMBER(A34),B34&amp;""&lt;&gt;"",E34&amp;""&lt;&gt;""))),"",IF(COUNTIFS($A$6:$A$405,A34&amp;"",$B$6:$B$405,B34&amp;"",$E$6:$E$405,E34&amp;"")&gt;1,"تعارض",""))</f>
        <v/>
      </c>
      <c r="L34" s="6">
        <f>IF(OR(NOT(AND(ISNUMBER(A34),B34&amp;""&lt;&gt;"",F34&amp;""&lt;&gt;""))),"",IF(COUNTIFS($A$6:$A$405,A34&amp;"",$B$6:$B$405,B34&amp;"",$F$6:$F$405,F34&amp;"")&gt;1,"تعارض",""))</f>
        <v/>
      </c>
      <c r="M34" s="6">
        <f>IF(AND(ISNUMBER(H34),ISNUMBER(I34)),IF(H34&gt;I34,"تجاوز",""),"")</f>
        <v/>
      </c>
      <c r="N34" s="16">
        <f>IF(A34="","",IF(J34="",0,1)+IF(K34="",0,1)+IF(L34="",0,1)+IF(M34="",0,1))</f>
        <v/>
      </c>
      <c r="O34" s="6">
        <f>IF(N34="","",IF(N34=0,"سليم",IF(N34&gt;1,"أكثر من مشكلة",IF(J34&lt;&gt;"","تعارض طالب",IF(K34&lt;&gt;"","تعارض لجنة",IF(L34&lt;&gt;"","تعارض مراقب","تجاوز السعة"))))))</f>
        <v/>
      </c>
    </row>
    <row r="35">
      <c r="A35" s="15" t="n"/>
      <c r="B35" s="5" t="n"/>
      <c r="C35" s="5" t="n"/>
      <c r="D35" s="5" t="n"/>
      <c r="E35" s="5" t="n"/>
      <c r="F35" s="5" t="n"/>
      <c r="G35" s="6">
        <f>IF(F35&amp;""="","",IFERROR(INDEX('المراقبون'!$B$6:$B$205,MATCH(F35&amp;"",'المراقبون'!$A$6:$A$205,0))&amp;"","كود غير موجود"))</f>
        <v/>
      </c>
      <c r="H35" s="14">
        <f>IF(D35&amp;""="","",IFERROR(INDEX('الفصول'!$C$6:$C$205,MATCH(D35&amp;"",'الفصول'!$A$6:$A$205,0)),""))</f>
        <v/>
      </c>
      <c r="I35" s="14">
        <f>IF(E35&amp;""="","",IFERROR(INDEX('اللجان'!$C$6:$C$205,MATCH(E35&amp;"",'اللجان'!$A$6:$A$205,0)),""))</f>
        <v/>
      </c>
      <c r="J35" s="6">
        <f>IF(OR(NOT(AND(ISNUMBER(A35),B35&amp;""&lt;&gt;"",D35&amp;""&lt;&gt;""))),"",IF(COUNTIFS($A$6:$A$405,A35&amp;"",$B$6:$B$405,B35&amp;"",$D$6:$D$405,D35&amp;"")&gt;1,"تعارض",""))</f>
        <v/>
      </c>
      <c r="K35" s="6">
        <f>IF(OR(NOT(AND(ISNUMBER(A35),B35&amp;""&lt;&gt;"",E35&amp;""&lt;&gt;""))),"",IF(COUNTIFS($A$6:$A$405,A35&amp;"",$B$6:$B$405,B35&amp;"",$E$6:$E$405,E35&amp;"")&gt;1,"تعارض",""))</f>
        <v/>
      </c>
      <c r="L35" s="6">
        <f>IF(OR(NOT(AND(ISNUMBER(A35),B35&amp;""&lt;&gt;"",F35&amp;""&lt;&gt;""))),"",IF(COUNTIFS($A$6:$A$405,A35&amp;"",$B$6:$B$405,B35&amp;"",$F$6:$F$405,F35&amp;"")&gt;1,"تعارض",""))</f>
        <v/>
      </c>
      <c r="M35" s="6">
        <f>IF(AND(ISNUMBER(H35),ISNUMBER(I35)),IF(H35&gt;I35,"تجاوز",""),"")</f>
        <v/>
      </c>
      <c r="N35" s="16">
        <f>IF(A35="","",IF(J35="",0,1)+IF(K35="",0,1)+IF(L35="",0,1)+IF(M35="",0,1))</f>
        <v/>
      </c>
      <c r="O35" s="6">
        <f>IF(N35="","",IF(N35=0,"سليم",IF(N35&gt;1,"أكثر من مشكلة",IF(J35&lt;&gt;"","تعارض طالب",IF(K35&lt;&gt;"","تعارض لجنة",IF(L35&lt;&gt;"","تعارض مراقب","تجاوز السعة"))))))</f>
        <v/>
      </c>
    </row>
    <row r="36">
      <c r="A36" s="15" t="n"/>
      <c r="B36" s="5" t="n"/>
      <c r="C36" s="5" t="n"/>
      <c r="D36" s="5" t="n"/>
      <c r="E36" s="5" t="n"/>
      <c r="F36" s="5" t="n"/>
      <c r="G36" s="6">
        <f>IF(F36&amp;""="","",IFERROR(INDEX('المراقبون'!$B$6:$B$205,MATCH(F36&amp;"",'المراقبون'!$A$6:$A$205,0))&amp;"","كود غير موجود"))</f>
        <v/>
      </c>
      <c r="H36" s="14">
        <f>IF(D36&amp;""="","",IFERROR(INDEX('الفصول'!$C$6:$C$205,MATCH(D36&amp;"",'الفصول'!$A$6:$A$205,0)),""))</f>
        <v/>
      </c>
      <c r="I36" s="14">
        <f>IF(E36&amp;""="","",IFERROR(INDEX('اللجان'!$C$6:$C$205,MATCH(E36&amp;"",'اللجان'!$A$6:$A$205,0)),""))</f>
        <v/>
      </c>
      <c r="J36" s="6">
        <f>IF(OR(NOT(AND(ISNUMBER(A36),B36&amp;""&lt;&gt;"",D36&amp;""&lt;&gt;""))),"",IF(COUNTIFS($A$6:$A$405,A36&amp;"",$B$6:$B$405,B36&amp;"",$D$6:$D$405,D36&amp;"")&gt;1,"تعارض",""))</f>
        <v/>
      </c>
      <c r="K36" s="6">
        <f>IF(OR(NOT(AND(ISNUMBER(A36),B36&amp;""&lt;&gt;"",E36&amp;""&lt;&gt;""))),"",IF(COUNTIFS($A$6:$A$405,A36&amp;"",$B$6:$B$405,B36&amp;"",$E$6:$E$405,E36&amp;"")&gt;1,"تعارض",""))</f>
        <v/>
      </c>
      <c r="L36" s="6">
        <f>IF(OR(NOT(AND(ISNUMBER(A36),B36&amp;""&lt;&gt;"",F36&amp;""&lt;&gt;""))),"",IF(COUNTIFS($A$6:$A$405,A36&amp;"",$B$6:$B$405,B36&amp;"",$F$6:$F$405,F36&amp;"")&gt;1,"تعارض",""))</f>
        <v/>
      </c>
      <c r="M36" s="6">
        <f>IF(AND(ISNUMBER(H36),ISNUMBER(I36)),IF(H36&gt;I36,"تجاوز",""),"")</f>
        <v/>
      </c>
      <c r="N36" s="16">
        <f>IF(A36="","",IF(J36="",0,1)+IF(K36="",0,1)+IF(L36="",0,1)+IF(M36="",0,1))</f>
        <v/>
      </c>
      <c r="O36" s="6">
        <f>IF(N36="","",IF(N36=0,"سليم",IF(N36&gt;1,"أكثر من مشكلة",IF(J36&lt;&gt;"","تعارض طالب",IF(K36&lt;&gt;"","تعارض لجنة",IF(L36&lt;&gt;"","تعارض مراقب","تجاوز السعة"))))))</f>
        <v/>
      </c>
    </row>
    <row r="37">
      <c r="A37" s="15" t="n"/>
      <c r="B37" s="5" t="n"/>
      <c r="C37" s="5" t="n"/>
      <c r="D37" s="5" t="n"/>
      <c r="E37" s="5" t="n"/>
      <c r="F37" s="5" t="n"/>
      <c r="G37" s="6">
        <f>IF(F37&amp;""="","",IFERROR(INDEX('المراقبون'!$B$6:$B$205,MATCH(F37&amp;"",'المراقبون'!$A$6:$A$205,0))&amp;"","كود غير موجود"))</f>
        <v/>
      </c>
      <c r="H37" s="14">
        <f>IF(D37&amp;""="","",IFERROR(INDEX('الفصول'!$C$6:$C$205,MATCH(D37&amp;"",'الفصول'!$A$6:$A$205,0)),""))</f>
        <v/>
      </c>
      <c r="I37" s="14">
        <f>IF(E37&amp;""="","",IFERROR(INDEX('اللجان'!$C$6:$C$205,MATCH(E37&amp;"",'اللجان'!$A$6:$A$205,0)),""))</f>
        <v/>
      </c>
      <c r="J37" s="6">
        <f>IF(OR(NOT(AND(ISNUMBER(A37),B37&amp;""&lt;&gt;"",D37&amp;""&lt;&gt;""))),"",IF(COUNTIFS($A$6:$A$405,A37&amp;"",$B$6:$B$405,B37&amp;"",$D$6:$D$405,D37&amp;"")&gt;1,"تعارض",""))</f>
        <v/>
      </c>
      <c r="K37" s="6">
        <f>IF(OR(NOT(AND(ISNUMBER(A37),B37&amp;""&lt;&gt;"",E37&amp;""&lt;&gt;""))),"",IF(COUNTIFS($A$6:$A$405,A37&amp;"",$B$6:$B$405,B37&amp;"",$E$6:$E$405,E37&amp;"")&gt;1,"تعارض",""))</f>
        <v/>
      </c>
      <c r="L37" s="6">
        <f>IF(OR(NOT(AND(ISNUMBER(A37),B37&amp;""&lt;&gt;"",F37&amp;""&lt;&gt;""))),"",IF(COUNTIFS($A$6:$A$405,A37&amp;"",$B$6:$B$405,B37&amp;"",$F$6:$F$405,F37&amp;"")&gt;1,"تعارض",""))</f>
        <v/>
      </c>
      <c r="M37" s="6">
        <f>IF(AND(ISNUMBER(H37),ISNUMBER(I37)),IF(H37&gt;I37,"تجاوز",""),"")</f>
        <v/>
      </c>
      <c r="N37" s="16">
        <f>IF(A37="","",IF(J37="",0,1)+IF(K37="",0,1)+IF(L37="",0,1)+IF(M37="",0,1))</f>
        <v/>
      </c>
      <c r="O37" s="6">
        <f>IF(N37="","",IF(N37=0,"سليم",IF(N37&gt;1,"أكثر من مشكلة",IF(J37&lt;&gt;"","تعارض طالب",IF(K37&lt;&gt;"","تعارض لجنة",IF(L37&lt;&gt;"","تعارض مراقب","تجاوز السعة"))))))</f>
        <v/>
      </c>
    </row>
    <row r="38">
      <c r="A38" s="15" t="n"/>
      <c r="B38" s="5" t="n"/>
      <c r="C38" s="5" t="n"/>
      <c r="D38" s="5" t="n"/>
      <c r="E38" s="5" t="n"/>
      <c r="F38" s="5" t="n"/>
      <c r="G38" s="6">
        <f>IF(F38&amp;""="","",IFERROR(INDEX('المراقبون'!$B$6:$B$205,MATCH(F38&amp;"",'المراقبون'!$A$6:$A$205,0))&amp;"","كود غير موجود"))</f>
        <v/>
      </c>
      <c r="H38" s="14">
        <f>IF(D38&amp;""="","",IFERROR(INDEX('الفصول'!$C$6:$C$205,MATCH(D38&amp;"",'الفصول'!$A$6:$A$205,0)),""))</f>
        <v/>
      </c>
      <c r="I38" s="14">
        <f>IF(E38&amp;""="","",IFERROR(INDEX('اللجان'!$C$6:$C$205,MATCH(E38&amp;"",'اللجان'!$A$6:$A$205,0)),""))</f>
        <v/>
      </c>
      <c r="J38" s="6">
        <f>IF(OR(NOT(AND(ISNUMBER(A38),B38&amp;""&lt;&gt;"",D38&amp;""&lt;&gt;""))),"",IF(COUNTIFS($A$6:$A$405,A38&amp;"",$B$6:$B$405,B38&amp;"",$D$6:$D$405,D38&amp;"")&gt;1,"تعارض",""))</f>
        <v/>
      </c>
      <c r="K38" s="6">
        <f>IF(OR(NOT(AND(ISNUMBER(A38),B38&amp;""&lt;&gt;"",E38&amp;""&lt;&gt;""))),"",IF(COUNTIFS($A$6:$A$405,A38&amp;"",$B$6:$B$405,B38&amp;"",$E$6:$E$405,E38&amp;"")&gt;1,"تعارض",""))</f>
        <v/>
      </c>
      <c r="L38" s="6">
        <f>IF(OR(NOT(AND(ISNUMBER(A38),B38&amp;""&lt;&gt;"",F38&amp;""&lt;&gt;""))),"",IF(COUNTIFS($A$6:$A$405,A38&amp;"",$B$6:$B$405,B38&amp;"",$F$6:$F$405,F38&amp;"")&gt;1,"تعارض",""))</f>
        <v/>
      </c>
      <c r="M38" s="6">
        <f>IF(AND(ISNUMBER(H38),ISNUMBER(I38)),IF(H38&gt;I38,"تجاوز",""),"")</f>
        <v/>
      </c>
      <c r="N38" s="16">
        <f>IF(A38="","",IF(J38="",0,1)+IF(K38="",0,1)+IF(L38="",0,1)+IF(M38="",0,1))</f>
        <v/>
      </c>
      <c r="O38" s="6">
        <f>IF(N38="","",IF(N38=0,"سليم",IF(N38&gt;1,"أكثر من مشكلة",IF(J38&lt;&gt;"","تعارض طالب",IF(K38&lt;&gt;"","تعارض لجنة",IF(L38&lt;&gt;"","تعارض مراقب","تجاوز السعة"))))))</f>
        <v/>
      </c>
    </row>
    <row r="39">
      <c r="A39" s="15" t="n"/>
      <c r="B39" s="5" t="n"/>
      <c r="C39" s="5" t="n"/>
      <c r="D39" s="5" t="n"/>
      <c r="E39" s="5" t="n"/>
      <c r="F39" s="5" t="n"/>
      <c r="G39" s="6">
        <f>IF(F39&amp;""="","",IFERROR(INDEX('المراقبون'!$B$6:$B$205,MATCH(F39&amp;"",'المراقبون'!$A$6:$A$205,0))&amp;"","كود غير موجود"))</f>
        <v/>
      </c>
      <c r="H39" s="14">
        <f>IF(D39&amp;""="","",IFERROR(INDEX('الفصول'!$C$6:$C$205,MATCH(D39&amp;"",'الفصول'!$A$6:$A$205,0)),""))</f>
        <v/>
      </c>
      <c r="I39" s="14">
        <f>IF(E39&amp;""="","",IFERROR(INDEX('اللجان'!$C$6:$C$205,MATCH(E39&amp;"",'اللجان'!$A$6:$A$205,0)),""))</f>
        <v/>
      </c>
      <c r="J39" s="6">
        <f>IF(OR(NOT(AND(ISNUMBER(A39),B39&amp;""&lt;&gt;"",D39&amp;""&lt;&gt;""))),"",IF(COUNTIFS($A$6:$A$405,A39&amp;"",$B$6:$B$405,B39&amp;"",$D$6:$D$405,D39&amp;"")&gt;1,"تعارض",""))</f>
        <v/>
      </c>
      <c r="K39" s="6">
        <f>IF(OR(NOT(AND(ISNUMBER(A39),B39&amp;""&lt;&gt;"",E39&amp;""&lt;&gt;""))),"",IF(COUNTIFS($A$6:$A$405,A39&amp;"",$B$6:$B$405,B39&amp;"",$E$6:$E$405,E39&amp;"")&gt;1,"تعارض",""))</f>
        <v/>
      </c>
      <c r="L39" s="6">
        <f>IF(OR(NOT(AND(ISNUMBER(A39),B39&amp;""&lt;&gt;"",F39&amp;""&lt;&gt;""))),"",IF(COUNTIFS($A$6:$A$405,A39&amp;"",$B$6:$B$405,B39&amp;"",$F$6:$F$405,F39&amp;"")&gt;1,"تعارض",""))</f>
        <v/>
      </c>
      <c r="M39" s="6">
        <f>IF(AND(ISNUMBER(H39),ISNUMBER(I39)),IF(H39&gt;I39,"تجاوز",""),"")</f>
        <v/>
      </c>
      <c r="N39" s="16">
        <f>IF(A39="","",IF(J39="",0,1)+IF(K39="",0,1)+IF(L39="",0,1)+IF(M39="",0,1))</f>
        <v/>
      </c>
      <c r="O39" s="6">
        <f>IF(N39="","",IF(N39=0,"سليم",IF(N39&gt;1,"أكثر من مشكلة",IF(J39&lt;&gt;"","تعارض طالب",IF(K39&lt;&gt;"","تعارض لجنة",IF(L39&lt;&gt;"","تعارض مراقب","تجاوز السعة"))))))</f>
        <v/>
      </c>
    </row>
    <row r="40">
      <c r="A40" s="15" t="n"/>
      <c r="B40" s="5" t="n"/>
      <c r="C40" s="5" t="n"/>
      <c r="D40" s="5" t="n"/>
      <c r="E40" s="5" t="n"/>
      <c r="F40" s="5" t="n"/>
      <c r="G40" s="6">
        <f>IF(F40&amp;""="","",IFERROR(INDEX('المراقبون'!$B$6:$B$205,MATCH(F40&amp;"",'المراقبون'!$A$6:$A$205,0))&amp;"","كود غير موجود"))</f>
        <v/>
      </c>
      <c r="H40" s="14">
        <f>IF(D40&amp;""="","",IFERROR(INDEX('الفصول'!$C$6:$C$205,MATCH(D40&amp;"",'الفصول'!$A$6:$A$205,0)),""))</f>
        <v/>
      </c>
      <c r="I40" s="14">
        <f>IF(E40&amp;""="","",IFERROR(INDEX('اللجان'!$C$6:$C$205,MATCH(E40&amp;"",'اللجان'!$A$6:$A$205,0)),""))</f>
        <v/>
      </c>
      <c r="J40" s="6">
        <f>IF(OR(NOT(AND(ISNUMBER(A40),B40&amp;""&lt;&gt;"",D40&amp;""&lt;&gt;""))),"",IF(COUNTIFS($A$6:$A$405,A40&amp;"",$B$6:$B$405,B40&amp;"",$D$6:$D$405,D40&amp;"")&gt;1,"تعارض",""))</f>
        <v/>
      </c>
      <c r="K40" s="6">
        <f>IF(OR(NOT(AND(ISNUMBER(A40),B40&amp;""&lt;&gt;"",E40&amp;""&lt;&gt;""))),"",IF(COUNTIFS($A$6:$A$405,A40&amp;"",$B$6:$B$405,B40&amp;"",$E$6:$E$405,E40&amp;"")&gt;1,"تعارض",""))</f>
        <v/>
      </c>
      <c r="L40" s="6">
        <f>IF(OR(NOT(AND(ISNUMBER(A40),B40&amp;""&lt;&gt;"",F40&amp;""&lt;&gt;""))),"",IF(COUNTIFS($A$6:$A$405,A40&amp;"",$B$6:$B$405,B40&amp;"",$F$6:$F$405,F40&amp;"")&gt;1,"تعارض",""))</f>
        <v/>
      </c>
      <c r="M40" s="6">
        <f>IF(AND(ISNUMBER(H40),ISNUMBER(I40)),IF(H40&gt;I40,"تجاوز",""),"")</f>
        <v/>
      </c>
      <c r="N40" s="16">
        <f>IF(A40="","",IF(J40="",0,1)+IF(K40="",0,1)+IF(L40="",0,1)+IF(M40="",0,1))</f>
        <v/>
      </c>
      <c r="O40" s="6">
        <f>IF(N40="","",IF(N40=0,"سليم",IF(N40&gt;1,"أكثر من مشكلة",IF(J40&lt;&gt;"","تعارض طالب",IF(K40&lt;&gt;"","تعارض لجنة",IF(L40&lt;&gt;"","تعارض مراقب","تجاوز السعة"))))))</f>
        <v/>
      </c>
    </row>
    <row r="41">
      <c r="A41" s="15" t="n"/>
      <c r="B41" s="5" t="n"/>
      <c r="C41" s="5" t="n"/>
      <c r="D41" s="5" t="n"/>
      <c r="E41" s="5" t="n"/>
      <c r="F41" s="5" t="n"/>
      <c r="G41" s="6">
        <f>IF(F41&amp;""="","",IFERROR(INDEX('المراقبون'!$B$6:$B$205,MATCH(F41&amp;"",'المراقبون'!$A$6:$A$205,0))&amp;"","كود غير موجود"))</f>
        <v/>
      </c>
      <c r="H41" s="14">
        <f>IF(D41&amp;""="","",IFERROR(INDEX('الفصول'!$C$6:$C$205,MATCH(D41&amp;"",'الفصول'!$A$6:$A$205,0)),""))</f>
        <v/>
      </c>
      <c r="I41" s="14">
        <f>IF(E41&amp;""="","",IFERROR(INDEX('اللجان'!$C$6:$C$205,MATCH(E41&amp;"",'اللجان'!$A$6:$A$205,0)),""))</f>
        <v/>
      </c>
      <c r="J41" s="6">
        <f>IF(OR(NOT(AND(ISNUMBER(A41),B41&amp;""&lt;&gt;"",D41&amp;""&lt;&gt;""))),"",IF(COUNTIFS($A$6:$A$405,A41&amp;"",$B$6:$B$405,B41&amp;"",$D$6:$D$405,D41&amp;"")&gt;1,"تعارض",""))</f>
        <v/>
      </c>
      <c r="K41" s="6">
        <f>IF(OR(NOT(AND(ISNUMBER(A41),B41&amp;""&lt;&gt;"",E41&amp;""&lt;&gt;""))),"",IF(COUNTIFS($A$6:$A$405,A41&amp;"",$B$6:$B$405,B41&amp;"",$E$6:$E$405,E41&amp;"")&gt;1,"تعارض",""))</f>
        <v/>
      </c>
      <c r="L41" s="6">
        <f>IF(OR(NOT(AND(ISNUMBER(A41),B41&amp;""&lt;&gt;"",F41&amp;""&lt;&gt;""))),"",IF(COUNTIFS($A$6:$A$405,A41&amp;"",$B$6:$B$405,B41&amp;"",$F$6:$F$405,F41&amp;"")&gt;1,"تعارض",""))</f>
        <v/>
      </c>
      <c r="M41" s="6">
        <f>IF(AND(ISNUMBER(H41),ISNUMBER(I41)),IF(H41&gt;I41,"تجاوز",""),"")</f>
        <v/>
      </c>
      <c r="N41" s="16">
        <f>IF(A41="","",IF(J41="",0,1)+IF(K41="",0,1)+IF(L41="",0,1)+IF(M41="",0,1))</f>
        <v/>
      </c>
      <c r="O41" s="6">
        <f>IF(N41="","",IF(N41=0,"سليم",IF(N41&gt;1,"أكثر من مشكلة",IF(J41&lt;&gt;"","تعارض طالب",IF(K41&lt;&gt;"","تعارض لجنة",IF(L41&lt;&gt;"","تعارض مراقب","تجاوز السعة"))))))</f>
        <v/>
      </c>
    </row>
    <row r="42">
      <c r="A42" s="15" t="n"/>
      <c r="B42" s="5" t="n"/>
      <c r="C42" s="5" t="n"/>
      <c r="D42" s="5" t="n"/>
      <c r="E42" s="5" t="n"/>
      <c r="F42" s="5" t="n"/>
      <c r="G42" s="6">
        <f>IF(F42&amp;""="","",IFERROR(INDEX('المراقبون'!$B$6:$B$205,MATCH(F42&amp;"",'المراقبون'!$A$6:$A$205,0))&amp;"","كود غير موجود"))</f>
        <v/>
      </c>
      <c r="H42" s="14">
        <f>IF(D42&amp;""="","",IFERROR(INDEX('الفصول'!$C$6:$C$205,MATCH(D42&amp;"",'الفصول'!$A$6:$A$205,0)),""))</f>
        <v/>
      </c>
      <c r="I42" s="14">
        <f>IF(E42&amp;""="","",IFERROR(INDEX('اللجان'!$C$6:$C$205,MATCH(E42&amp;"",'اللجان'!$A$6:$A$205,0)),""))</f>
        <v/>
      </c>
      <c r="J42" s="6">
        <f>IF(OR(NOT(AND(ISNUMBER(A42),B42&amp;""&lt;&gt;"",D42&amp;""&lt;&gt;""))),"",IF(COUNTIFS($A$6:$A$405,A42&amp;"",$B$6:$B$405,B42&amp;"",$D$6:$D$405,D42&amp;"")&gt;1,"تعارض",""))</f>
        <v/>
      </c>
      <c r="K42" s="6">
        <f>IF(OR(NOT(AND(ISNUMBER(A42),B42&amp;""&lt;&gt;"",E42&amp;""&lt;&gt;""))),"",IF(COUNTIFS($A$6:$A$405,A42&amp;"",$B$6:$B$405,B42&amp;"",$E$6:$E$405,E42&amp;"")&gt;1,"تعارض",""))</f>
        <v/>
      </c>
      <c r="L42" s="6">
        <f>IF(OR(NOT(AND(ISNUMBER(A42),B42&amp;""&lt;&gt;"",F42&amp;""&lt;&gt;""))),"",IF(COUNTIFS($A$6:$A$405,A42&amp;"",$B$6:$B$405,B42&amp;"",$F$6:$F$405,F42&amp;"")&gt;1,"تعارض",""))</f>
        <v/>
      </c>
      <c r="M42" s="6">
        <f>IF(AND(ISNUMBER(H42),ISNUMBER(I42)),IF(H42&gt;I42,"تجاوز",""),"")</f>
        <v/>
      </c>
      <c r="N42" s="16">
        <f>IF(A42="","",IF(J42="",0,1)+IF(K42="",0,1)+IF(L42="",0,1)+IF(M42="",0,1))</f>
        <v/>
      </c>
      <c r="O42" s="6">
        <f>IF(N42="","",IF(N42=0,"سليم",IF(N42&gt;1,"أكثر من مشكلة",IF(J42&lt;&gt;"","تعارض طالب",IF(K42&lt;&gt;"","تعارض لجنة",IF(L42&lt;&gt;"","تعارض مراقب","تجاوز السعة"))))))</f>
        <v/>
      </c>
    </row>
    <row r="43">
      <c r="A43" s="15" t="n"/>
      <c r="B43" s="5" t="n"/>
      <c r="C43" s="5" t="n"/>
      <c r="D43" s="5" t="n"/>
      <c r="E43" s="5" t="n"/>
      <c r="F43" s="5" t="n"/>
      <c r="G43" s="6">
        <f>IF(F43&amp;""="","",IFERROR(INDEX('المراقبون'!$B$6:$B$205,MATCH(F43&amp;"",'المراقبون'!$A$6:$A$205,0))&amp;"","كود غير موجود"))</f>
        <v/>
      </c>
      <c r="H43" s="14">
        <f>IF(D43&amp;""="","",IFERROR(INDEX('الفصول'!$C$6:$C$205,MATCH(D43&amp;"",'الفصول'!$A$6:$A$205,0)),""))</f>
        <v/>
      </c>
      <c r="I43" s="14">
        <f>IF(E43&amp;""="","",IFERROR(INDEX('اللجان'!$C$6:$C$205,MATCH(E43&amp;"",'اللجان'!$A$6:$A$205,0)),""))</f>
        <v/>
      </c>
      <c r="J43" s="6">
        <f>IF(OR(NOT(AND(ISNUMBER(A43),B43&amp;""&lt;&gt;"",D43&amp;""&lt;&gt;""))),"",IF(COUNTIFS($A$6:$A$405,A43&amp;"",$B$6:$B$405,B43&amp;"",$D$6:$D$405,D43&amp;"")&gt;1,"تعارض",""))</f>
        <v/>
      </c>
      <c r="K43" s="6">
        <f>IF(OR(NOT(AND(ISNUMBER(A43),B43&amp;""&lt;&gt;"",E43&amp;""&lt;&gt;""))),"",IF(COUNTIFS($A$6:$A$405,A43&amp;"",$B$6:$B$405,B43&amp;"",$E$6:$E$405,E43&amp;"")&gt;1,"تعارض",""))</f>
        <v/>
      </c>
      <c r="L43" s="6">
        <f>IF(OR(NOT(AND(ISNUMBER(A43),B43&amp;""&lt;&gt;"",F43&amp;""&lt;&gt;""))),"",IF(COUNTIFS($A$6:$A$405,A43&amp;"",$B$6:$B$405,B43&amp;"",$F$6:$F$405,F43&amp;"")&gt;1,"تعارض",""))</f>
        <v/>
      </c>
      <c r="M43" s="6">
        <f>IF(AND(ISNUMBER(H43),ISNUMBER(I43)),IF(H43&gt;I43,"تجاوز",""),"")</f>
        <v/>
      </c>
      <c r="N43" s="16">
        <f>IF(A43="","",IF(J43="",0,1)+IF(K43="",0,1)+IF(L43="",0,1)+IF(M43="",0,1))</f>
        <v/>
      </c>
      <c r="O43" s="6">
        <f>IF(N43="","",IF(N43=0,"سليم",IF(N43&gt;1,"أكثر من مشكلة",IF(J43&lt;&gt;"","تعارض طالب",IF(K43&lt;&gt;"","تعارض لجنة",IF(L43&lt;&gt;"","تعارض مراقب","تجاوز السعة"))))))</f>
        <v/>
      </c>
    </row>
    <row r="44">
      <c r="A44" s="15" t="n"/>
      <c r="B44" s="5" t="n"/>
      <c r="C44" s="5" t="n"/>
      <c r="D44" s="5" t="n"/>
      <c r="E44" s="5" t="n"/>
      <c r="F44" s="5" t="n"/>
      <c r="G44" s="6">
        <f>IF(F44&amp;""="","",IFERROR(INDEX('المراقبون'!$B$6:$B$205,MATCH(F44&amp;"",'المراقبون'!$A$6:$A$205,0))&amp;"","كود غير موجود"))</f>
        <v/>
      </c>
      <c r="H44" s="14">
        <f>IF(D44&amp;""="","",IFERROR(INDEX('الفصول'!$C$6:$C$205,MATCH(D44&amp;"",'الفصول'!$A$6:$A$205,0)),""))</f>
        <v/>
      </c>
      <c r="I44" s="14">
        <f>IF(E44&amp;""="","",IFERROR(INDEX('اللجان'!$C$6:$C$205,MATCH(E44&amp;"",'اللجان'!$A$6:$A$205,0)),""))</f>
        <v/>
      </c>
      <c r="J44" s="6">
        <f>IF(OR(NOT(AND(ISNUMBER(A44),B44&amp;""&lt;&gt;"",D44&amp;""&lt;&gt;""))),"",IF(COUNTIFS($A$6:$A$405,A44&amp;"",$B$6:$B$405,B44&amp;"",$D$6:$D$405,D44&amp;"")&gt;1,"تعارض",""))</f>
        <v/>
      </c>
      <c r="K44" s="6">
        <f>IF(OR(NOT(AND(ISNUMBER(A44),B44&amp;""&lt;&gt;"",E44&amp;""&lt;&gt;""))),"",IF(COUNTIFS($A$6:$A$405,A44&amp;"",$B$6:$B$405,B44&amp;"",$E$6:$E$405,E44&amp;"")&gt;1,"تعارض",""))</f>
        <v/>
      </c>
      <c r="L44" s="6">
        <f>IF(OR(NOT(AND(ISNUMBER(A44),B44&amp;""&lt;&gt;"",F44&amp;""&lt;&gt;""))),"",IF(COUNTIFS($A$6:$A$405,A44&amp;"",$B$6:$B$405,B44&amp;"",$F$6:$F$405,F44&amp;"")&gt;1,"تعارض",""))</f>
        <v/>
      </c>
      <c r="M44" s="6">
        <f>IF(AND(ISNUMBER(H44),ISNUMBER(I44)),IF(H44&gt;I44,"تجاوز",""),"")</f>
        <v/>
      </c>
      <c r="N44" s="16">
        <f>IF(A44="","",IF(J44="",0,1)+IF(K44="",0,1)+IF(L44="",0,1)+IF(M44="",0,1))</f>
        <v/>
      </c>
      <c r="O44" s="6">
        <f>IF(N44="","",IF(N44=0,"سليم",IF(N44&gt;1,"أكثر من مشكلة",IF(J44&lt;&gt;"","تعارض طالب",IF(K44&lt;&gt;"","تعارض لجنة",IF(L44&lt;&gt;"","تعارض مراقب","تجاوز السعة"))))))</f>
        <v/>
      </c>
    </row>
    <row r="45">
      <c r="A45" s="15" t="n"/>
      <c r="B45" s="5" t="n"/>
      <c r="C45" s="5" t="n"/>
      <c r="D45" s="5" t="n"/>
      <c r="E45" s="5" t="n"/>
      <c r="F45" s="5" t="n"/>
      <c r="G45" s="6">
        <f>IF(F45&amp;""="","",IFERROR(INDEX('المراقبون'!$B$6:$B$205,MATCH(F45&amp;"",'المراقبون'!$A$6:$A$205,0))&amp;"","كود غير موجود"))</f>
        <v/>
      </c>
      <c r="H45" s="14">
        <f>IF(D45&amp;""="","",IFERROR(INDEX('الفصول'!$C$6:$C$205,MATCH(D45&amp;"",'الفصول'!$A$6:$A$205,0)),""))</f>
        <v/>
      </c>
      <c r="I45" s="14">
        <f>IF(E45&amp;""="","",IFERROR(INDEX('اللجان'!$C$6:$C$205,MATCH(E45&amp;"",'اللجان'!$A$6:$A$205,0)),""))</f>
        <v/>
      </c>
      <c r="J45" s="6">
        <f>IF(OR(NOT(AND(ISNUMBER(A45),B45&amp;""&lt;&gt;"",D45&amp;""&lt;&gt;""))),"",IF(COUNTIFS($A$6:$A$405,A45&amp;"",$B$6:$B$405,B45&amp;"",$D$6:$D$405,D45&amp;"")&gt;1,"تعارض",""))</f>
        <v/>
      </c>
      <c r="K45" s="6">
        <f>IF(OR(NOT(AND(ISNUMBER(A45),B45&amp;""&lt;&gt;"",E45&amp;""&lt;&gt;""))),"",IF(COUNTIFS($A$6:$A$405,A45&amp;"",$B$6:$B$405,B45&amp;"",$E$6:$E$405,E45&amp;"")&gt;1,"تعارض",""))</f>
        <v/>
      </c>
      <c r="L45" s="6">
        <f>IF(OR(NOT(AND(ISNUMBER(A45),B45&amp;""&lt;&gt;"",F45&amp;""&lt;&gt;""))),"",IF(COUNTIFS($A$6:$A$405,A45&amp;"",$B$6:$B$405,B45&amp;"",$F$6:$F$405,F45&amp;"")&gt;1,"تعارض",""))</f>
        <v/>
      </c>
      <c r="M45" s="6">
        <f>IF(AND(ISNUMBER(H45),ISNUMBER(I45)),IF(H45&gt;I45,"تجاوز",""),"")</f>
        <v/>
      </c>
      <c r="N45" s="16">
        <f>IF(A45="","",IF(J45="",0,1)+IF(K45="",0,1)+IF(L45="",0,1)+IF(M45="",0,1))</f>
        <v/>
      </c>
      <c r="O45" s="6">
        <f>IF(N45="","",IF(N45=0,"سليم",IF(N45&gt;1,"أكثر من مشكلة",IF(J45&lt;&gt;"","تعارض طالب",IF(K45&lt;&gt;"","تعارض لجنة",IF(L45&lt;&gt;"","تعارض مراقب","تجاوز السعة"))))))</f>
        <v/>
      </c>
    </row>
    <row r="46">
      <c r="A46" s="15" t="n"/>
      <c r="B46" s="5" t="n"/>
      <c r="C46" s="5" t="n"/>
      <c r="D46" s="5" t="n"/>
      <c r="E46" s="5" t="n"/>
      <c r="F46" s="5" t="n"/>
      <c r="G46" s="6">
        <f>IF(F46&amp;""="","",IFERROR(INDEX('المراقبون'!$B$6:$B$205,MATCH(F46&amp;"",'المراقبون'!$A$6:$A$205,0))&amp;"","كود غير موجود"))</f>
        <v/>
      </c>
      <c r="H46" s="14">
        <f>IF(D46&amp;""="","",IFERROR(INDEX('الفصول'!$C$6:$C$205,MATCH(D46&amp;"",'الفصول'!$A$6:$A$205,0)),""))</f>
        <v/>
      </c>
      <c r="I46" s="14">
        <f>IF(E46&amp;""="","",IFERROR(INDEX('اللجان'!$C$6:$C$205,MATCH(E46&amp;"",'اللجان'!$A$6:$A$205,0)),""))</f>
        <v/>
      </c>
      <c r="J46" s="6">
        <f>IF(OR(NOT(AND(ISNUMBER(A46),B46&amp;""&lt;&gt;"",D46&amp;""&lt;&gt;""))),"",IF(COUNTIFS($A$6:$A$405,A46&amp;"",$B$6:$B$405,B46&amp;"",$D$6:$D$405,D46&amp;"")&gt;1,"تعارض",""))</f>
        <v/>
      </c>
      <c r="K46" s="6">
        <f>IF(OR(NOT(AND(ISNUMBER(A46),B46&amp;""&lt;&gt;"",E46&amp;""&lt;&gt;""))),"",IF(COUNTIFS($A$6:$A$405,A46&amp;"",$B$6:$B$405,B46&amp;"",$E$6:$E$405,E46&amp;"")&gt;1,"تعارض",""))</f>
        <v/>
      </c>
      <c r="L46" s="6">
        <f>IF(OR(NOT(AND(ISNUMBER(A46),B46&amp;""&lt;&gt;"",F46&amp;""&lt;&gt;""))),"",IF(COUNTIFS($A$6:$A$405,A46&amp;"",$B$6:$B$405,B46&amp;"",$F$6:$F$405,F46&amp;"")&gt;1,"تعارض",""))</f>
        <v/>
      </c>
      <c r="M46" s="6">
        <f>IF(AND(ISNUMBER(H46),ISNUMBER(I46)),IF(H46&gt;I46,"تجاوز",""),"")</f>
        <v/>
      </c>
      <c r="N46" s="16">
        <f>IF(A46="","",IF(J46="",0,1)+IF(K46="",0,1)+IF(L46="",0,1)+IF(M46="",0,1))</f>
        <v/>
      </c>
      <c r="O46" s="6">
        <f>IF(N46="","",IF(N46=0,"سليم",IF(N46&gt;1,"أكثر من مشكلة",IF(J46&lt;&gt;"","تعارض طالب",IF(K46&lt;&gt;"","تعارض لجنة",IF(L46&lt;&gt;"","تعارض مراقب","تجاوز السعة"))))))</f>
        <v/>
      </c>
    </row>
    <row r="47">
      <c r="A47" s="15" t="n"/>
      <c r="B47" s="5" t="n"/>
      <c r="C47" s="5" t="n"/>
      <c r="D47" s="5" t="n"/>
      <c r="E47" s="5" t="n"/>
      <c r="F47" s="5" t="n"/>
      <c r="G47" s="6">
        <f>IF(F47&amp;""="","",IFERROR(INDEX('المراقبون'!$B$6:$B$205,MATCH(F47&amp;"",'المراقبون'!$A$6:$A$205,0))&amp;"","كود غير موجود"))</f>
        <v/>
      </c>
      <c r="H47" s="14">
        <f>IF(D47&amp;""="","",IFERROR(INDEX('الفصول'!$C$6:$C$205,MATCH(D47&amp;"",'الفصول'!$A$6:$A$205,0)),""))</f>
        <v/>
      </c>
      <c r="I47" s="14">
        <f>IF(E47&amp;""="","",IFERROR(INDEX('اللجان'!$C$6:$C$205,MATCH(E47&amp;"",'اللجان'!$A$6:$A$205,0)),""))</f>
        <v/>
      </c>
      <c r="J47" s="6">
        <f>IF(OR(NOT(AND(ISNUMBER(A47),B47&amp;""&lt;&gt;"",D47&amp;""&lt;&gt;""))),"",IF(COUNTIFS($A$6:$A$405,A47&amp;"",$B$6:$B$405,B47&amp;"",$D$6:$D$405,D47&amp;"")&gt;1,"تعارض",""))</f>
        <v/>
      </c>
      <c r="K47" s="6">
        <f>IF(OR(NOT(AND(ISNUMBER(A47),B47&amp;""&lt;&gt;"",E47&amp;""&lt;&gt;""))),"",IF(COUNTIFS($A$6:$A$405,A47&amp;"",$B$6:$B$405,B47&amp;"",$E$6:$E$405,E47&amp;"")&gt;1,"تعارض",""))</f>
        <v/>
      </c>
      <c r="L47" s="6">
        <f>IF(OR(NOT(AND(ISNUMBER(A47),B47&amp;""&lt;&gt;"",F47&amp;""&lt;&gt;""))),"",IF(COUNTIFS($A$6:$A$405,A47&amp;"",$B$6:$B$405,B47&amp;"",$F$6:$F$405,F47&amp;"")&gt;1,"تعارض",""))</f>
        <v/>
      </c>
      <c r="M47" s="6">
        <f>IF(AND(ISNUMBER(H47),ISNUMBER(I47)),IF(H47&gt;I47,"تجاوز",""),"")</f>
        <v/>
      </c>
      <c r="N47" s="16">
        <f>IF(A47="","",IF(J47="",0,1)+IF(K47="",0,1)+IF(L47="",0,1)+IF(M47="",0,1))</f>
        <v/>
      </c>
      <c r="O47" s="6">
        <f>IF(N47="","",IF(N47=0,"سليم",IF(N47&gt;1,"أكثر من مشكلة",IF(J47&lt;&gt;"","تعارض طالب",IF(K47&lt;&gt;"","تعارض لجنة",IF(L47&lt;&gt;"","تعارض مراقب","تجاوز السعة"))))))</f>
        <v/>
      </c>
    </row>
    <row r="48">
      <c r="A48" s="15" t="n"/>
      <c r="B48" s="5" t="n"/>
      <c r="C48" s="5" t="n"/>
      <c r="D48" s="5" t="n"/>
      <c r="E48" s="5" t="n"/>
      <c r="F48" s="5" t="n"/>
      <c r="G48" s="6">
        <f>IF(F48&amp;""="","",IFERROR(INDEX('المراقبون'!$B$6:$B$205,MATCH(F48&amp;"",'المراقبون'!$A$6:$A$205,0))&amp;"","كود غير موجود"))</f>
        <v/>
      </c>
      <c r="H48" s="14">
        <f>IF(D48&amp;""="","",IFERROR(INDEX('الفصول'!$C$6:$C$205,MATCH(D48&amp;"",'الفصول'!$A$6:$A$205,0)),""))</f>
        <v/>
      </c>
      <c r="I48" s="14">
        <f>IF(E48&amp;""="","",IFERROR(INDEX('اللجان'!$C$6:$C$205,MATCH(E48&amp;"",'اللجان'!$A$6:$A$205,0)),""))</f>
        <v/>
      </c>
      <c r="J48" s="6">
        <f>IF(OR(NOT(AND(ISNUMBER(A48),B48&amp;""&lt;&gt;"",D48&amp;""&lt;&gt;""))),"",IF(COUNTIFS($A$6:$A$405,A48&amp;"",$B$6:$B$405,B48&amp;"",$D$6:$D$405,D48&amp;"")&gt;1,"تعارض",""))</f>
        <v/>
      </c>
      <c r="K48" s="6">
        <f>IF(OR(NOT(AND(ISNUMBER(A48),B48&amp;""&lt;&gt;"",E48&amp;""&lt;&gt;""))),"",IF(COUNTIFS($A$6:$A$405,A48&amp;"",$B$6:$B$405,B48&amp;"",$E$6:$E$405,E48&amp;"")&gt;1,"تعارض",""))</f>
        <v/>
      </c>
      <c r="L48" s="6">
        <f>IF(OR(NOT(AND(ISNUMBER(A48),B48&amp;""&lt;&gt;"",F48&amp;""&lt;&gt;""))),"",IF(COUNTIFS($A$6:$A$405,A48&amp;"",$B$6:$B$405,B48&amp;"",$F$6:$F$405,F48&amp;"")&gt;1,"تعارض",""))</f>
        <v/>
      </c>
      <c r="M48" s="6">
        <f>IF(AND(ISNUMBER(H48),ISNUMBER(I48)),IF(H48&gt;I48,"تجاوز",""),"")</f>
        <v/>
      </c>
      <c r="N48" s="16">
        <f>IF(A48="","",IF(J48="",0,1)+IF(K48="",0,1)+IF(L48="",0,1)+IF(M48="",0,1))</f>
        <v/>
      </c>
      <c r="O48" s="6">
        <f>IF(N48="","",IF(N48=0,"سليم",IF(N48&gt;1,"أكثر من مشكلة",IF(J48&lt;&gt;"","تعارض طالب",IF(K48&lt;&gt;"","تعارض لجنة",IF(L48&lt;&gt;"","تعارض مراقب","تجاوز السعة"))))))</f>
        <v/>
      </c>
    </row>
    <row r="49">
      <c r="A49" s="15" t="n"/>
      <c r="B49" s="5" t="n"/>
      <c r="C49" s="5" t="n"/>
      <c r="D49" s="5" t="n"/>
      <c r="E49" s="5" t="n"/>
      <c r="F49" s="5" t="n"/>
      <c r="G49" s="6">
        <f>IF(F49&amp;""="","",IFERROR(INDEX('المراقبون'!$B$6:$B$205,MATCH(F49&amp;"",'المراقبون'!$A$6:$A$205,0))&amp;"","كود غير موجود"))</f>
        <v/>
      </c>
      <c r="H49" s="14">
        <f>IF(D49&amp;""="","",IFERROR(INDEX('الفصول'!$C$6:$C$205,MATCH(D49&amp;"",'الفصول'!$A$6:$A$205,0)),""))</f>
        <v/>
      </c>
      <c r="I49" s="14">
        <f>IF(E49&amp;""="","",IFERROR(INDEX('اللجان'!$C$6:$C$205,MATCH(E49&amp;"",'اللجان'!$A$6:$A$205,0)),""))</f>
        <v/>
      </c>
      <c r="J49" s="6">
        <f>IF(OR(NOT(AND(ISNUMBER(A49),B49&amp;""&lt;&gt;"",D49&amp;""&lt;&gt;""))),"",IF(COUNTIFS($A$6:$A$405,A49&amp;"",$B$6:$B$405,B49&amp;"",$D$6:$D$405,D49&amp;"")&gt;1,"تعارض",""))</f>
        <v/>
      </c>
      <c r="K49" s="6">
        <f>IF(OR(NOT(AND(ISNUMBER(A49),B49&amp;""&lt;&gt;"",E49&amp;""&lt;&gt;""))),"",IF(COUNTIFS($A$6:$A$405,A49&amp;"",$B$6:$B$405,B49&amp;"",$E$6:$E$405,E49&amp;"")&gt;1,"تعارض",""))</f>
        <v/>
      </c>
      <c r="L49" s="6">
        <f>IF(OR(NOT(AND(ISNUMBER(A49),B49&amp;""&lt;&gt;"",F49&amp;""&lt;&gt;""))),"",IF(COUNTIFS($A$6:$A$405,A49&amp;"",$B$6:$B$405,B49&amp;"",$F$6:$F$405,F49&amp;"")&gt;1,"تعارض",""))</f>
        <v/>
      </c>
      <c r="M49" s="6">
        <f>IF(AND(ISNUMBER(H49),ISNUMBER(I49)),IF(H49&gt;I49,"تجاوز",""),"")</f>
        <v/>
      </c>
      <c r="N49" s="16">
        <f>IF(A49="","",IF(J49="",0,1)+IF(K49="",0,1)+IF(L49="",0,1)+IF(M49="",0,1))</f>
        <v/>
      </c>
      <c r="O49" s="6">
        <f>IF(N49="","",IF(N49=0,"سليم",IF(N49&gt;1,"أكثر من مشكلة",IF(J49&lt;&gt;"","تعارض طالب",IF(K49&lt;&gt;"","تعارض لجنة",IF(L49&lt;&gt;"","تعارض مراقب","تجاوز السعة"))))))</f>
        <v/>
      </c>
    </row>
    <row r="50">
      <c r="A50" s="15" t="n"/>
      <c r="B50" s="5" t="n"/>
      <c r="C50" s="5" t="n"/>
      <c r="D50" s="5" t="n"/>
      <c r="E50" s="5" t="n"/>
      <c r="F50" s="5" t="n"/>
      <c r="G50" s="6">
        <f>IF(F50&amp;""="","",IFERROR(INDEX('المراقبون'!$B$6:$B$205,MATCH(F50&amp;"",'المراقبون'!$A$6:$A$205,0))&amp;"","كود غير موجود"))</f>
        <v/>
      </c>
      <c r="H50" s="14">
        <f>IF(D50&amp;""="","",IFERROR(INDEX('الفصول'!$C$6:$C$205,MATCH(D50&amp;"",'الفصول'!$A$6:$A$205,0)),""))</f>
        <v/>
      </c>
      <c r="I50" s="14">
        <f>IF(E50&amp;""="","",IFERROR(INDEX('اللجان'!$C$6:$C$205,MATCH(E50&amp;"",'اللجان'!$A$6:$A$205,0)),""))</f>
        <v/>
      </c>
      <c r="J50" s="6">
        <f>IF(OR(NOT(AND(ISNUMBER(A50),B50&amp;""&lt;&gt;"",D50&amp;""&lt;&gt;""))),"",IF(COUNTIFS($A$6:$A$405,A50&amp;"",$B$6:$B$405,B50&amp;"",$D$6:$D$405,D50&amp;"")&gt;1,"تعارض",""))</f>
        <v/>
      </c>
      <c r="K50" s="6">
        <f>IF(OR(NOT(AND(ISNUMBER(A50),B50&amp;""&lt;&gt;"",E50&amp;""&lt;&gt;""))),"",IF(COUNTIFS($A$6:$A$405,A50&amp;"",$B$6:$B$405,B50&amp;"",$E$6:$E$405,E50&amp;"")&gt;1,"تعارض",""))</f>
        <v/>
      </c>
      <c r="L50" s="6">
        <f>IF(OR(NOT(AND(ISNUMBER(A50),B50&amp;""&lt;&gt;"",F50&amp;""&lt;&gt;""))),"",IF(COUNTIFS($A$6:$A$405,A50&amp;"",$B$6:$B$405,B50&amp;"",$F$6:$F$405,F50&amp;"")&gt;1,"تعارض",""))</f>
        <v/>
      </c>
      <c r="M50" s="6">
        <f>IF(AND(ISNUMBER(H50),ISNUMBER(I50)),IF(H50&gt;I50,"تجاوز",""),"")</f>
        <v/>
      </c>
      <c r="N50" s="16">
        <f>IF(A50="","",IF(J50="",0,1)+IF(K50="",0,1)+IF(L50="",0,1)+IF(M50="",0,1))</f>
        <v/>
      </c>
      <c r="O50" s="6">
        <f>IF(N50="","",IF(N50=0,"سليم",IF(N50&gt;1,"أكثر من مشكلة",IF(J50&lt;&gt;"","تعارض طالب",IF(K50&lt;&gt;"","تعارض لجنة",IF(L50&lt;&gt;"","تعارض مراقب","تجاوز السعة"))))))</f>
        <v/>
      </c>
    </row>
    <row r="51">
      <c r="A51" s="15" t="n"/>
      <c r="B51" s="5" t="n"/>
      <c r="C51" s="5" t="n"/>
      <c r="D51" s="5" t="n"/>
      <c r="E51" s="5" t="n"/>
      <c r="F51" s="5" t="n"/>
      <c r="G51" s="6">
        <f>IF(F51&amp;""="","",IFERROR(INDEX('المراقبون'!$B$6:$B$205,MATCH(F51&amp;"",'المراقبون'!$A$6:$A$205,0))&amp;"","كود غير موجود"))</f>
        <v/>
      </c>
      <c r="H51" s="14">
        <f>IF(D51&amp;""="","",IFERROR(INDEX('الفصول'!$C$6:$C$205,MATCH(D51&amp;"",'الفصول'!$A$6:$A$205,0)),""))</f>
        <v/>
      </c>
      <c r="I51" s="14">
        <f>IF(E51&amp;""="","",IFERROR(INDEX('اللجان'!$C$6:$C$205,MATCH(E51&amp;"",'اللجان'!$A$6:$A$205,0)),""))</f>
        <v/>
      </c>
      <c r="J51" s="6">
        <f>IF(OR(NOT(AND(ISNUMBER(A51),B51&amp;""&lt;&gt;"",D51&amp;""&lt;&gt;""))),"",IF(COUNTIFS($A$6:$A$405,A51&amp;"",$B$6:$B$405,B51&amp;"",$D$6:$D$405,D51&amp;"")&gt;1,"تعارض",""))</f>
        <v/>
      </c>
      <c r="K51" s="6">
        <f>IF(OR(NOT(AND(ISNUMBER(A51),B51&amp;""&lt;&gt;"",E51&amp;""&lt;&gt;""))),"",IF(COUNTIFS($A$6:$A$405,A51&amp;"",$B$6:$B$405,B51&amp;"",$E$6:$E$405,E51&amp;"")&gt;1,"تعارض",""))</f>
        <v/>
      </c>
      <c r="L51" s="6">
        <f>IF(OR(NOT(AND(ISNUMBER(A51),B51&amp;""&lt;&gt;"",F51&amp;""&lt;&gt;""))),"",IF(COUNTIFS($A$6:$A$405,A51&amp;"",$B$6:$B$405,B51&amp;"",$F$6:$F$405,F51&amp;"")&gt;1,"تعارض",""))</f>
        <v/>
      </c>
      <c r="M51" s="6">
        <f>IF(AND(ISNUMBER(H51),ISNUMBER(I51)),IF(H51&gt;I51,"تجاوز",""),"")</f>
        <v/>
      </c>
      <c r="N51" s="16">
        <f>IF(A51="","",IF(J51="",0,1)+IF(K51="",0,1)+IF(L51="",0,1)+IF(M51="",0,1))</f>
        <v/>
      </c>
      <c r="O51" s="6">
        <f>IF(N51="","",IF(N51=0,"سليم",IF(N51&gt;1,"أكثر من مشكلة",IF(J51&lt;&gt;"","تعارض طالب",IF(K51&lt;&gt;"","تعارض لجنة",IF(L51&lt;&gt;"","تعارض مراقب","تجاوز السعة"))))))</f>
        <v/>
      </c>
    </row>
    <row r="52">
      <c r="A52" s="15" t="n"/>
      <c r="B52" s="5" t="n"/>
      <c r="C52" s="5" t="n"/>
      <c r="D52" s="5" t="n"/>
      <c r="E52" s="5" t="n"/>
      <c r="F52" s="5" t="n"/>
      <c r="G52" s="6">
        <f>IF(F52&amp;""="","",IFERROR(INDEX('المراقبون'!$B$6:$B$205,MATCH(F52&amp;"",'المراقبون'!$A$6:$A$205,0))&amp;"","كود غير موجود"))</f>
        <v/>
      </c>
      <c r="H52" s="14">
        <f>IF(D52&amp;""="","",IFERROR(INDEX('الفصول'!$C$6:$C$205,MATCH(D52&amp;"",'الفصول'!$A$6:$A$205,0)),""))</f>
        <v/>
      </c>
      <c r="I52" s="14">
        <f>IF(E52&amp;""="","",IFERROR(INDEX('اللجان'!$C$6:$C$205,MATCH(E52&amp;"",'اللجان'!$A$6:$A$205,0)),""))</f>
        <v/>
      </c>
      <c r="J52" s="6">
        <f>IF(OR(NOT(AND(ISNUMBER(A52),B52&amp;""&lt;&gt;"",D52&amp;""&lt;&gt;""))),"",IF(COUNTIFS($A$6:$A$405,A52&amp;"",$B$6:$B$405,B52&amp;"",$D$6:$D$405,D52&amp;"")&gt;1,"تعارض",""))</f>
        <v/>
      </c>
      <c r="K52" s="6">
        <f>IF(OR(NOT(AND(ISNUMBER(A52),B52&amp;""&lt;&gt;"",E52&amp;""&lt;&gt;""))),"",IF(COUNTIFS($A$6:$A$405,A52&amp;"",$B$6:$B$405,B52&amp;"",$E$6:$E$405,E52&amp;"")&gt;1,"تعارض",""))</f>
        <v/>
      </c>
      <c r="L52" s="6">
        <f>IF(OR(NOT(AND(ISNUMBER(A52),B52&amp;""&lt;&gt;"",F52&amp;""&lt;&gt;""))),"",IF(COUNTIFS($A$6:$A$405,A52&amp;"",$B$6:$B$405,B52&amp;"",$F$6:$F$405,F52&amp;"")&gt;1,"تعارض",""))</f>
        <v/>
      </c>
      <c r="M52" s="6">
        <f>IF(AND(ISNUMBER(H52),ISNUMBER(I52)),IF(H52&gt;I52,"تجاوز",""),"")</f>
        <v/>
      </c>
      <c r="N52" s="16">
        <f>IF(A52="","",IF(J52="",0,1)+IF(K52="",0,1)+IF(L52="",0,1)+IF(M52="",0,1))</f>
        <v/>
      </c>
      <c r="O52" s="6">
        <f>IF(N52="","",IF(N52=0,"سليم",IF(N52&gt;1,"أكثر من مشكلة",IF(J52&lt;&gt;"","تعارض طالب",IF(K52&lt;&gt;"","تعارض لجنة",IF(L52&lt;&gt;"","تعارض مراقب","تجاوز السعة"))))))</f>
        <v/>
      </c>
    </row>
    <row r="53">
      <c r="A53" s="15" t="n"/>
      <c r="B53" s="5" t="n"/>
      <c r="C53" s="5" t="n"/>
      <c r="D53" s="5" t="n"/>
      <c r="E53" s="5" t="n"/>
      <c r="F53" s="5" t="n"/>
      <c r="G53" s="6">
        <f>IF(F53&amp;""="","",IFERROR(INDEX('المراقبون'!$B$6:$B$205,MATCH(F53&amp;"",'المراقبون'!$A$6:$A$205,0))&amp;"","كود غير موجود"))</f>
        <v/>
      </c>
      <c r="H53" s="14">
        <f>IF(D53&amp;""="","",IFERROR(INDEX('الفصول'!$C$6:$C$205,MATCH(D53&amp;"",'الفصول'!$A$6:$A$205,0)),""))</f>
        <v/>
      </c>
      <c r="I53" s="14">
        <f>IF(E53&amp;""="","",IFERROR(INDEX('اللجان'!$C$6:$C$205,MATCH(E53&amp;"",'اللجان'!$A$6:$A$205,0)),""))</f>
        <v/>
      </c>
      <c r="J53" s="6">
        <f>IF(OR(NOT(AND(ISNUMBER(A53),B53&amp;""&lt;&gt;"",D53&amp;""&lt;&gt;""))),"",IF(COUNTIFS($A$6:$A$405,A53&amp;"",$B$6:$B$405,B53&amp;"",$D$6:$D$405,D53&amp;"")&gt;1,"تعارض",""))</f>
        <v/>
      </c>
      <c r="K53" s="6">
        <f>IF(OR(NOT(AND(ISNUMBER(A53),B53&amp;""&lt;&gt;"",E53&amp;""&lt;&gt;""))),"",IF(COUNTIFS($A$6:$A$405,A53&amp;"",$B$6:$B$405,B53&amp;"",$E$6:$E$405,E53&amp;"")&gt;1,"تعارض",""))</f>
        <v/>
      </c>
      <c r="L53" s="6">
        <f>IF(OR(NOT(AND(ISNUMBER(A53),B53&amp;""&lt;&gt;"",F53&amp;""&lt;&gt;""))),"",IF(COUNTIFS($A$6:$A$405,A53&amp;"",$B$6:$B$405,B53&amp;"",$F$6:$F$405,F53&amp;"")&gt;1,"تعارض",""))</f>
        <v/>
      </c>
      <c r="M53" s="6">
        <f>IF(AND(ISNUMBER(H53),ISNUMBER(I53)),IF(H53&gt;I53,"تجاوز",""),"")</f>
        <v/>
      </c>
      <c r="N53" s="16">
        <f>IF(A53="","",IF(J53="",0,1)+IF(K53="",0,1)+IF(L53="",0,1)+IF(M53="",0,1))</f>
        <v/>
      </c>
      <c r="O53" s="6">
        <f>IF(N53="","",IF(N53=0,"سليم",IF(N53&gt;1,"أكثر من مشكلة",IF(J53&lt;&gt;"","تعارض طالب",IF(K53&lt;&gt;"","تعارض لجنة",IF(L53&lt;&gt;"","تعارض مراقب","تجاوز السعة"))))))</f>
        <v/>
      </c>
    </row>
    <row r="54">
      <c r="A54" s="15" t="n"/>
      <c r="B54" s="5" t="n"/>
      <c r="C54" s="5" t="n"/>
      <c r="D54" s="5" t="n"/>
      <c r="E54" s="5" t="n"/>
      <c r="F54" s="5" t="n"/>
      <c r="G54" s="6">
        <f>IF(F54&amp;""="","",IFERROR(INDEX('المراقبون'!$B$6:$B$205,MATCH(F54&amp;"",'المراقبون'!$A$6:$A$205,0))&amp;"","كود غير موجود"))</f>
        <v/>
      </c>
      <c r="H54" s="14">
        <f>IF(D54&amp;""="","",IFERROR(INDEX('الفصول'!$C$6:$C$205,MATCH(D54&amp;"",'الفصول'!$A$6:$A$205,0)),""))</f>
        <v/>
      </c>
      <c r="I54" s="14">
        <f>IF(E54&amp;""="","",IFERROR(INDEX('اللجان'!$C$6:$C$205,MATCH(E54&amp;"",'اللجان'!$A$6:$A$205,0)),""))</f>
        <v/>
      </c>
      <c r="J54" s="6">
        <f>IF(OR(NOT(AND(ISNUMBER(A54),B54&amp;""&lt;&gt;"",D54&amp;""&lt;&gt;""))),"",IF(COUNTIFS($A$6:$A$405,A54&amp;"",$B$6:$B$405,B54&amp;"",$D$6:$D$405,D54&amp;"")&gt;1,"تعارض",""))</f>
        <v/>
      </c>
      <c r="K54" s="6">
        <f>IF(OR(NOT(AND(ISNUMBER(A54),B54&amp;""&lt;&gt;"",E54&amp;""&lt;&gt;""))),"",IF(COUNTIFS($A$6:$A$405,A54&amp;"",$B$6:$B$405,B54&amp;"",$E$6:$E$405,E54&amp;"")&gt;1,"تعارض",""))</f>
        <v/>
      </c>
      <c r="L54" s="6">
        <f>IF(OR(NOT(AND(ISNUMBER(A54),B54&amp;""&lt;&gt;"",F54&amp;""&lt;&gt;""))),"",IF(COUNTIFS($A$6:$A$405,A54&amp;"",$B$6:$B$405,B54&amp;"",$F$6:$F$405,F54&amp;"")&gt;1,"تعارض",""))</f>
        <v/>
      </c>
      <c r="M54" s="6">
        <f>IF(AND(ISNUMBER(H54),ISNUMBER(I54)),IF(H54&gt;I54,"تجاوز",""),"")</f>
        <v/>
      </c>
      <c r="N54" s="16">
        <f>IF(A54="","",IF(J54="",0,1)+IF(K54="",0,1)+IF(L54="",0,1)+IF(M54="",0,1))</f>
        <v/>
      </c>
      <c r="O54" s="6">
        <f>IF(N54="","",IF(N54=0,"سليم",IF(N54&gt;1,"أكثر من مشكلة",IF(J54&lt;&gt;"","تعارض طالب",IF(K54&lt;&gt;"","تعارض لجنة",IF(L54&lt;&gt;"","تعارض مراقب","تجاوز السعة"))))))</f>
        <v/>
      </c>
    </row>
    <row r="55">
      <c r="A55" s="15" t="n"/>
      <c r="B55" s="5" t="n"/>
      <c r="C55" s="5" t="n"/>
      <c r="D55" s="5" t="n"/>
      <c r="E55" s="5" t="n"/>
      <c r="F55" s="5" t="n"/>
      <c r="G55" s="6">
        <f>IF(F55&amp;""="","",IFERROR(INDEX('المراقبون'!$B$6:$B$205,MATCH(F55&amp;"",'المراقبون'!$A$6:$A$205,0))&amp;"","كود غير موجود"))</f>
        <v/>
      </c>
      <c r="H55" s="14">
        <f>IF(D55&amp;""="","",IFERROR(INDEX('الفصول'!$C$6:$C$205,MATCH(D55&amp;"",'الفصول'!$A$6:$A$205,0)),""))</f>
        <v/>
      </c>
      <c r="I55" s="14">
        <f>IF(E55&amp;""="","",IFERROR(INDEX('اللجان'!$C$6:$C$205,MATCH(E55&amp;"",'اللجان'!$A$6:$A$205,0)),""))</f>
        <v/>
      </c>
      <c r="J55" s="6">
        <f>IF(OR(NOT(AND(ISNUMBER(A55),B55&amp;""&lt;&gt;"",D55&amp;""&lt;&gt;""))),"",IF(COUNTIFS($A$6:$A$405,A55&amp;"",$B$6:$B$405,B55&amp;"",$D$6:$D$405,D55&amp;"")&gt;1,"تعارض",""))</f>
        <v/>
      </c>
      <c r="K55" s="6">
        <f>IF(OR(NOT(AND(ISNUMBER(A55),B55&amp;""&lt;&gt;"",E55&amp;""&lt;&gt;""))),"",IF(COUNTIFS($A$6:$A$405,A55&amp;"",$B$6:$B$405,B55&amp;"",$E$6:$E$405,E55&amp;"")&gt;1,"تعارض",""))</f>
        <v/>
      </c>
      <c r="L55" s="6">
        <f>IF(OR(NOT(AND(ISNUMBER(A55),B55&amp;""&lt;&gt;"",F55&amp;""&lt;&gt;""))),"",IF(COUNTIFS($A$6:$A$405,A55&amp;"",$B$6:$B$405,B55&amp;"",$F$6:$F$405,F55&amp;"")&gt;1,"تعارض",""))</f>
        <v/>
      </c>
      <c r="M55" s="6">
        <f>IF(AND(ISNUMBER(H55),ISNUMBER(I55)),IF(H55&gt;I55,"تجاوز",""),"")</f>
        <v/>
      </c>
      <c r="N55" s="16">
        <f>IF(A55="","",IF(J55="",0,1)+IF(K55="",0,1)+IF(L55="",0,1)+IF(M55="",0,1))</f>
        <v/>
      </c>
      <c r="O55" s="6">
        <f>IF(N55="","",IF(N55=0,"سليم",IF(N55&gt;1,"أكثر من مشكلة",IF(J55&lt;&gt;"","تعارض طالب",IF(K55&lt;&gt;"","تعارض لجنة",IF(L55&lt;&gt;"","تعارض مراقب","تجاوز السعة"))))))</f>
        <v/>
      </c>
    </row>
    <row r="56">
      <c r="A56" s="15" t="n"/>
      <c r="B56" s="5" t="n"/>
      <c r="C56" s="5" t="n"/>
      <c r="D56" s="5" t="n"/>
      <c r="E56" s="5" t="n"/>
      <c r="F56" s="5" t="n"/>
      <c r="G56" s="6">
        <f>IF(F56&amp;""="","",IFERROR(INDEX('المراقبون'!$B$6:$B$205,MATCH(F56&amp;"",'المراقبون'!$A$6:$A$205,0))&amp;"","كود غير موجود"))</f>
        <v/>
      </c>
      <c r="H56" s="14">
        <f>IF(D56&amp;""="","",IFERROR(INDEX('الفصول'!$C$6:$C$205,MATCH(D56&amp;"",'الفصول'!$A$6:$A$205,0)),""))</f>
        <v/>
      </c>
      <c r="I56" s="14">
        <f>IF(E56&amp;""="","",IFERROR(INDEX('اللجان'!$C$6:$C$205,MATCH(E56&amp;"",'اللجان'!$A$6:$A$205,0)),""))</f>
        <v/>
      </c>
      <c r="J56" s="6">
        <f>IF(OR(NOT(AND(ISNUMBER(A56),B56&amp;""&lt;&gt;"",D56&amp;""&lt;&gt;""))),"",IF(COUNTIFS($A$6:$A$405,A56&amp;"",$B$6:$B$405,B56&amp;"",$D$6:$D$405,D56&amp;"")&gt;1,"تعارض",""))</f>
        <v/>
      </c>
      <c r="K56" s="6">
        <f>IF(OR(NOT(AND(ISNUMBER(A56),B56&amp;""&lt;&gt;"",E56&amp;""&lt;&gt;""))),"",IF(COUNTIFS($A$6:$A$405,A56&amp;"",$B$6:$B$405,B56&amp;"",$E$6:$E$405,E56&amp;"")&gt;1,"تعارض",""))</f>
        <v/>
      </c>
      <c r="L56" s="6">
        <f>IF(OR(NOT(AND(ISNUMBER(A56),B56&amp;""&lt;&gt;"",F56&amp;""&lt;&gt;""))),"",IF(COUNTIFS($A$6:$A$405,A56&amp;"",$B$6:$B$405,B56&amp;"",$F$6:$F$405,F56&amp;"")&gt;1,"تعارض",""))</f>
        <v/>
      </c>
      <c r="M56" s="6">
        <f>IF(AND(ISNUMBER(H56),ISNUMBER(I56)),IF(H56&gt;I56,"تجاوز",""),"")</f>
        <v/>
      </c>
      <c r="N56" s="16">
        <f>IF(A56="","",IF(J56="",0,1)+IF(K56="",0,1)+IF(L56="",0,1)+IF(M56="",0,1))</f>
        <v/>
      </c>
      <c r="O56" s="6">
        <f>IF(N56="","",IF(N56=0,"سليم",IF(N56&gt;1,"أكثر من مشكلة",IF(J56&lt;&gt;"","تعارض طالب",IF(K56&lt;&gt;"","تعارض لجنة",IF(L56&lt;&gt;"","تعارض مراقب","تجاوز السعة"))))))</f>
        <v/>
      </c>
    </row>
    <row r="57">
      <c r="A57" s="15" t="n"/>
      <c r="B57" s="5" t="n"/>
      <c r="C57" s="5" t="n"/>
      <c r="D57" s="5" t="n"/>
      <c r="E57" s="5" t="n"/>
      <c r="F57" s="5" t="n"/>
      <c r="G57" s="6">
        <f>IF(F57&amp;""="","",IFERROR(INDEX('المراقبون'!$B$6:$B$205,MATCH(F57&amp;"",'المراقبون'!$A$6:$A$205,0))&amp;"","كود غير موجود"))</f>
        <v/>
      </c>
      <c r="H57" s="14">
        <f>IF(D57&amp;""="","",IFERROR(INDEX('الفصول'!$C$6:$C$205,MATCH(D57&amp;"",'الفصول'!$A$6:$A$205,0)),""))</f>
        <v/>
      </c>
      <c r="I57" s="14">
        <f>IF(E57&amp;""="","",IFERROR(INDEX('اللجان'!$C$6:$C$205,MATCH(E57&amp;"",'اللجان'!$A$6:$A$205,0)),""))</f>
        <v/>
      </c>
      <c r="J57" s="6">
        <f>IF(OR(NOT(AND(ISNUMBER(A57),B57&amp;""&lt;&gt;"",D57&amp;""&lt;&gt;""))),"",IF(COUNTIFS($A$6:$A$405,A57&amp;"",$B$6:$B$405,B57&amp;"",$D$6:$D$405,D57&amp;"")&gt;1,"تعارض",""))</f>
        <v/>
      </c>
      <c r="K57" s="6">
        <f>IF(OR(NOT(AND(ISNUMBER(A57),B57&amp;""&lt;&gt;"",E57&amp;""&lt;&gt;""))),"",IF(COUNTIFS($A$6:$A$405,A57&amp;"",$B$6:$B$405,B57&amp;"",$E$6:$E$405,E57&amp;"")&gt;1,"تعارض",""))</f>
        <v/>
      </c>
      <c r="L57" s="6">
        <f>IF(OR(NOT(AND(ISNUMBER(A57),B57&amp;""&lt;&gt;"",F57&amp;""&lt;&gt;""))),"",IF(COUNTIFS($A$6:$A$405,A57&amp;"",$B$6:$B$405,B57&amp;"",$F$6:$F$405,F57&amp;"")&gt;1,"تعارض",""))</f>
        <v/>
      </c>
      <c r="M57" s="6">
        <f>IF(AND(ISNUMBER(H57),ISNUMBER(I57)),IF(H57&gt;I57,"تجاوز",""),"")</f>
        <v/>
      </c>
      <c r="N57" s="16">
        <f>IF(A57="","",IF(J57="",0,1)+IF(K57="",0,1)+IF(L57="",0,1)+IF(M57="",0,1))</f>
        <v/>
      </c>
      <c r="O57" s="6">
        <f>IF(N57="","",IF(N57=0,"سليم",IF(N57&gt;1,"أكثر من مشكلة",IF(J57&lt;&gt;"","تعارض طالب",IF(K57&lt;&gt;"","تعارض لجنة",IF(L57&lt;&gt;"","تعارض مراقب","تجاوز السعة"))))))</f>
        <v/>
      </c>
    </row>
    <row r="58">
      <c r="A58" s="15" t="n"/>
      <c r="B58" s="5" t="n"/>
      <c r="C58" s="5" t="n"/>
      <c r="D58" s="5" t="n"/>
      <c r="E58" s="5" t="n"/>
      <c r="F58" s="5" t="n"/>
      <c r="G58" s="6">
        <f>IF(F58&amp;""="","",IFERROR(INDEX('المراقبون'!$B$6:$B$205,MATCH(F58&amp;"",'المراقبون'!$A$6:$A$205,0))&amp;"","كود غير موجود"))</f>
        <v/>
      </c>
      <c r="H58" s="14">
        <f>IF(D58&amp;""="","",IFERROR(INDEX('الفصول'!$C$6:$C$205,MATCH(D58&amp;"",'الفصول'!$A$6:$A$205,0)),""))</f>
        <v/>
      </c>
      <c r="I58" s="14">
        <f>IF(E58&amp;""="","",IFERROR(INDEX('اللجان'!$C$6:$C$205,MATCH(E58&amp;"",'اللجان'!$A$6:$A$205,0)),""))</f>
        <v/>
      </c>
      <c r="J58" s="6">
        <f>IF(OR(NOT(AND(ISNUMBER(A58),B58&amp;""&lt;&gt;"",D58&amp;""&lt;&gt;""))),"",IF(COUNTIFS($A$6:$A$405,A58&amp;"",$B$6:$B$405,B58&amp;"",$D$6:$D$405,D58&amp;"")&gt;1,"تعارض",""))</f>
        <v/>
      </c>
      <c r="K58" s="6">
        <f>IF(OR(NOT(AND(ISNUMBER(A58),B58&amp;""&lt;&gt;"",E58&amp;""&lt;&gt;""))),"",IF(COUNTIFS($A$6:$A$405,A58&amp;"",$B$6:$B$405,B58&amp;"",$E$6:$E$405,E58&amp;"")&gt;1,"تعارض",""))</f>
        <v/>
      </c>
      <c r="L58" s="6">
        <f>IF(OR(NOT(AND(ISNUMBER(A58),B58&amp;""&lt;&gt;"",F58&amp;""&lt;&gt;""))),"",IF(COUNTIFS($A$6:$A$405,A58&amp;"",$B$6:$B$405,B58&amp;"",$F$6:$F$405,F58&amp;"")&gt;1,"تعارض",""))</f>
        <v/>
      </c>
      <c r="M58" s="6">
        <f>IF(AND(ISNUMBER(H58),ISNUMBER(I58)),IF(H58&gt;I58,"تجاوز",""),"")</f>
        <v/>
      </c>
      <c r="N58" s="16">
        <f>IF(A58="","",IF(J58="",0,1)+IF(K58="",0,1)+IF(L58="",0,1)+IF(M58="",0,1))</f>
        <v/>
      </c>
      <c r="O58" s="6">
        <f>IF(N58="","",IF(N58=0,"سليم",IF(N58&gt;1,"أكثر من مشكلة",IF(J58&lt;&gt;"","تعارض طالب",IF(K58&lt;&gt;"","تعارض لجنة",IF(L58&lt;&gt;"","تعارض مراقب","تجاوز السعة"))))))</f>
        <v/>
      </c>
    </row>
    <row r="59">
      <c r="A59" s="15" t="n"/>
      <c r="B59" s="5" t="n"/>
      <c r="C59" s="5" t="n"/>
      <c r="D59" s="5" t="n"/>
      <c r="E59" s="5" t="n"/>
      <c r="F59" s="5" t="n"/>
      <c r="G59" s="6">
        <f>IF(F59&amp;""="","",IFERROR(INDEX('المراقبون'!$B$6:$B$205,MATCH(F59&amp;"",'المراقبون'!$A$6:$A$205,0))&amp;"","كود غير موجود"))</f>
        <v/>
      </c>
      <c r="H59" s="14">
        <f>IF(D59&amp;""="","",IFERROR(INDEX('الفصول'!$C$6:$C$205,MATCH(D59&amp;"",'الفصول'!$A$6:$A$205,0)),""))</f>
        <v/>
      </c>
      <c r="I59" s="14">
        <f>IF(E59&amp;""="","",IFERROR(INDEX('اللجان'!$C$6:$C$205,MATCH(E59&amp;"",'اللجان'!$A$6:$A$205,0)),""))</f>
        <v/>
      </c>
      <c r="J59" s="6">
        <f>IF(OR(NOT(AND(ISNUMBER(A59),B59&amp;""&lt;&gt;"",D59&amp;""&lt;&gt;""))),"",IF(COUNTIFS($A$6:$A$405,A59&amp;"",$B$6:$B$405,B59&amp;"",$D$6:$D$405,D59&amp;"")&gt;1,"تعارض",""))</f>
        <v/>
      </c>
      <c r="K59" s="6">
        <f>IF(OR(NOT(AND(ISNUMBER(A59),B59&amp;""&lt;&gt;"",E59&amp;""&lt;&gt;""))),"",IF(COUNTIFS($A$6:$A$405,A59&amp;"",$B$6:$B$405,B59&amp;"",$E$6:$E$405,E59&amp;"")&gt;1,"تعارض",""))</f>
        <v/>
      </c>
      <c r="L59" s="6">
        <f>IF(OR(NOT(AND(ISNUMBER(A59),B59&amp;""&lt;&gt;"",F59&amp;""&lt;&gt;""))),"",IF(COUNTIFS($A$6:$A$405,A59&amp;"",$B$6:$B$405,B59&amp;"",$F$6:$F$405,F59&amp;"")&gt;1,"تعارض",""))</f>
        <v/>
      </c>
      <c r="M59" s="6">
        <f>IF(AND(ISNUMBER(H59),ISNUMBER(I59)),IF(H59&gt;I59,"تجاوز",""),"")</f>
        <v/>
      </c>
      <c r="N59" s="16">
        <f>IF(A59="","",IF(J59="",0,1)+IF(K59="",0,1)+IF(L59="",0,1)+IF(M59="",0,1))</f>
        <v/>
      </c>
      <c r="O59" s="6">
        <f>IF(N59="","",IF(N59=0,"سليم",IF(N59&gt;1,"أكثر من مشكلة",IF(J59&lt;&gt;"","تعارض طالب",IF(K59&lt;&gt;"","تعارض لجنة",IF(L59&lt;&gt;"","تعارض مراقب","تجاوز السعة"))))))</f>
        <v/>
      </c>
    </row>
    <row r="60">
      <c r="A60" s="15" t="n"/>
      <c r="B60" s="5" t="n"/>
      <c r="C60" s="5" t="n"/>
      <c r="D60" s="5" t="n"/>
      <c r="E60" s="5" t="n"/>
      <c r="F60" s="5" t="n"/>
      <c r="G60" s="6">
        <f>IF(F60&amp;""="","",IFERROR(INDEX('المراقبون'!$B$6:$B$205,MATCH(F60&amp;"",'المراقبون'!$A$6:$A$205,0))&amp;"","كود غير موجود"))</f>
        <v/>
      </c>
      <c r="H60" s="14">
        <f>IF(D60&amp;""="","",IFERROR(INDEX('الفصول'!$C$6:$C$205,MATCH(D60&amp;"",'الفصول'!$A$6:$A$205,0)),""))</f>
        <v/>
      </c>
      <c r="I60" s="14">
        <f>IF(E60&amp;""="","",IFERROR(INDEX('اللجان'!$C$6:$C$205,MATCH(E60&amp;"",'اللجان'!$A$6:$A$205,0)),""))</f>
        <v/>
      </c>
      <c r="J60" s="6">
        <f>IF(OR(NOT(AND(ISNUMBER(A60),B60&amp;""&lt;&gt;"",D60&amp;""&lt;&gt;""))),"",IF(COUNTIFS($A$6:$A$405,A60&amp;"",$B$6:$B$405,B60&amp;"",$D$6:$D$405,D60&amp;"")&gt;1,"تعارض",""))</f>
        <v/>
      </c>
      <c r="K60" s="6">
        <f>IF(OR(NOT(AND(ISNUMBER(A60),B60&amp;""&lt;&gt;"",E60&amp;""&lt;&gt;""))),"",IF(COUNTIFS($A$6:$A$405,A60&amp;"",$B$6:$B$405,B60&amp;"",$E$6:$E$405,E60&amp;"")&gt;1,"تعارض",""))</f>
        <v/>
      </c>
      <c r="L60" s="6">
        <f>IF(OR(NOT(AND(ISNUMBER(A60),B60&amp;""&lt;&gt;"",F60&amp;""&lt;&gt;""))),"",IF(COUNTIFS($A$6:$A$405,A60&amp;"",$B$6:$B$405,B60&amp;"",$F$6:$F$405,F60&amp;"")&gt;1,"تعارض",""))</f>
        <v/>
      </c>
      <c r="M60" s="6">
        <f>IF(AND(ISNUMBER(H60),ISNUMBER(I60)),IF(H60&gt;I60,"تجاوز",""),"")</f>
        <v/>
      </c>
      <c r="N60" s="16">
        <f>IF(A60="","",IF(J60="",0,1)+IF(K60="",0,1)+IF(L60="",0,1)+IF(M60="",0,1))</f>
        <v/>
      </c>
      <c r="O60" s="6">
        <f>IF(N60="","",IF(N60=0,"سليم",IF(N60&gt;1,"أكثر من مشكلة",IF(J60&lt;&gt;"","تعارض طالب",IF(K60&lt;&gt;"","تعارض لجنة",IF(L60&lt;&gt;"","تعارض مراقب","تجاوز السعة"))))))</f>
        <v/>
      </c>
    </row>
    <row r="61">
      <c r="A61" s="15" t="n"/>
      <c r="B61" s="5" t="n"/>
      <c r="C61" s="5" t="n"/>
      <c r="D61" s="5" t="n"/>
      <c r="E61" s="5" t="n"/>
      <c r="F61" s="5" t="n"/>
      <c r="G61" s="6">
        <f>IF(F61&amp;""="","",IFERROR(INDEX('المراقبون'!$B$6:$B$205,MATCH(F61&amp;"",'المراقبون'!$A$6:$A$205,0))&amp;"","كود غير موجود"))</f>
        <v/>
      </c>
      <c r="H61" s="14">
        <f>IF(D61&amp;""="","",IFERROR(INDEX('الفصول'!$C$6:$C$205,MATCH(D61&amp;"",'الفصول'!$A$6:$A$205,0)),""))</f>
        <v/>
      </c>
      <c r="I61" s="14">
        <f>IF(E61&amp;""="","",IFERROR(INDEX('اللجان'!$C$6:$C$205,MATCH(E61&amp;"",'اللجان'!$A$6:$A$205,0)),""))</f>
        <v/>
      </c>
      <c r="J61" s="6">
        <f>IF(OR(NOT(AND(ISNUMBER(A61),B61&amp;""&lt;&gt;"",D61&amp;""&lt;&gt;""))),"",IF(COUNTIFS($A$6:$A$405,A61&amp;"",$B$6:$B$405,B61&amp;"",$D$6:$D$405,D61&amp;"")&gt;1,"تعارض",""))</f>
        <v/>
      </c>
      <c r="K61" s="6">
        <f>IF(OR(NOT(AND(ISNUMBER(A61),B61&amp;""&lt;&gt;"",E61&amp;""&lt;&gt;""))),"",IF(COUNTIFS($A$6:$A$405,A61&amp;"",$B$6:$B$405,B61&amp;"",$E$6:$E$405,E61&amp;"")&gt;1,"تعارض",""))</f>
        <v/>
      </c>
      <c r="L61" s="6">
        <f>IF(OR(NOT(AND(ISNUMBER(A61),B61&amp;""&lt;&gt;"",F61&amp;""&lt;&gt;""))),"",IF(COUNTIFS($A$6:$A$405,A61&amp;"",$B$6:$B$405,B61&amp;"",$F$6:$F$405,F61&amp;"")&gt;1,"تعارض",""))</f>
        <v/>
      </c>
      <c r="M61" s="6">
        <f>IF(AND(ISNUMBER(H61),ISNUMBER(I61)),IF(H61&gt;I61,"تجاوز",""),"")</f>
        <v/>
      </c>
      <c r="N61" s="16">
        <f>IF(A61="","",IF(J61="",0,1)+IF(K61="",0,1)+IF(L61="",0,1)+IF(M61="",0,1))</f>
        <v/>
      </c>
      <c r="O61" s="6">
        <f>IF(N61="","",IF(N61=0,"سليم",IF(N61&gt;1,"أكثر من مشكلة",IF(J61&lt;&gt;"","تعارض طالب",IF(K61&lt;&gt;"","تعارض لجنة",IF(L61&lt;&gt;"","تعارض مراقب","تجاوز السعة"))))))</f>
        <v/>
      </c>
    </row>
    <row r="62">
      <c r="A62" s="15" t="n"/>
      <c r="B62" s="5" t="n"/>
      <c r="C62" s="5" t="n"/>
      <c r="D62" s="5" t="n"/>
      <c r="E62" s="5" t="n"/>
      <c r="F62" s="5" t="n"/>
      <c r="G62" s="6">
        <f>IF(F62&amp;""="","",IFERROR(INDEX('المراقبون'!$B$6:$B$205,MATCH(F62&amp;"",'المراقبون'!$A$6:$A$205,0))&amp;"","كود غير موجود"))</f>
        <v/>
      </c>
      <c r="H62" s="14">
        <f>IF(D62&amp;""="","",IFERROR(INDEX('الفصول'!$C$6:$C$205,MATCH(D62&amp;"",'الفصول'!$A$6:$A$205,0)),""))</f>
        <v/>
      </c>
      <c r="I62" s="14">
        <f>IF(E62&amp;""="","",IFERROR(INDEX('اللجان'!$C$6:$C$205,MATCH(E62&amp;"",'اللجان'!$A$6:$A$205,0)),""))</f>
        <v/>
      </c>
      <c r="J62" s="6">
        <f>IF(OR(NOT(AND(ISNUMBER(A62),B62&amp;""&lt;&gt;"",D62&amp;""&lt;&gt;""))),"",IF(COUNTIFS($A$6:$A$405,A62&amp;"",$B$6:$B$405,B62&amp;"",$D$6:$D$405,D62&amp;"")&gt;1,"تعارض",""))</f>
        <v/>
      </c>
      <c r="K62" s="6">
        <f>IF(OR(NOT(AND(ISNUMBER(A62),B62&amp;""&lt;&gt;"",E62&amp;""&lt;&gt;""))),"",IF(COUNTIFS($A$6:$A$405,A62&amp;"",$B$6:$B$405,B62&amp;"",$E$6:$E$405,E62&amp;"")&gt;1,"تعارض",""))</f>
        <v/>
      </c>
      <c r="L62" s="6">
        <f>IF(OR(NOT(AND(ISNUMBER(A62),B62&amp;""&lt;&gt;"",F62&amp;""&lt;&gt;""))),"",IF(COUNTIFS($A$6:$A$405,A62&amp;"",$B$6:$B$405,B62&amp;"",$F$6:$F$405,F62&amp;"")&gt;1,"تعارض",""))</f>
        <v/>
      </c>
      <c r="M62" s="6">
        <f>IF(AND(ISNUMBER(H62),ISNUMBER(I62)),IF(H62&gt;I62,"تجاوز",""),"")</f>
        <v/>
      </c>
      <c r="N62" s="16">
        <f>IF(A62="","",IF(J62="",0,1)+IF(K62="",0,1)+IF(L62="",0,1)+IF(M62="",0,1))</f>
        <v/>
      </c>
      <c r="O62" s="6">
        <f>IF(N62="","",IF(N62=0,"سليم",IF(N62&gt;1,"أكثر من مشكلة",IF(J62&lt;&gt;"","تعارض طالب",IF(K62&lt;&gt;"","تعارض لجنة",IF(L62&lt;&gt;"","تعارض مراقب","تجاوز السعة"))))))</f>
        <v/>
      </c>
    </row>
    <row r="63">
      <c r="A63" s="15" t="n"/>
      <c r="B63" s="5" t="n"/>
      <c r="C63" s="5" t="n"/>
      <c r="D63" s="5" t="n"/>
      <c r="E63" s="5" t="n"/>
      <c r="F63" s="5" t="n"/>
      <c r="G63" s="6">
        <f>IF(F63&amp;""="","",IFERROR(INDEX('المراقبون'!$B$6:$B$205,MATCH(F63&amp;"",'المراقبون'!$A$6:$A$205,0))&amp;"","كود غير موجود"))</f>
        <v/>
      </c>
      <c r="H63" s="14">
        <f>IF(D63&amp;""="","",IFERROR(INDEX('الفصول'!$C$6:$C$205,MATCH(D63&amp;"",'الفصول'!$A$6:$A$205,0)),""))</f>
        <v/>
      </c>
      <c r="I63" s="14">
        <f>IF(E63&amp;""="","",IFERROR(INDEX('اللجان'!$C$6:$C$205,MATCH(E63&amp;"",'اللجان'!$A$6:$A$205,0)),""))</f>
        <v/>
      </c>
      <c r="J63" s="6">
        <f>IF(OR(NOT(AND(ISNUMBER(A63),B63&amp;""&lt;&gt;"",D63&amp;""&lt;&gt;""))),"",IF(COUNTIFS($A$6:$A$405,A63&amp;"",$B$6:$B$405,B63&amp;"",$D$6:$D$405,D63&amp;"")&gt;1,"تعارض",""))</f>
        <v/>
      </c>
      <c r="K63" s="6">
        <f>IF(OR(NOT(AND(ISNUMBER(A63),B63&amp;""&lt;&gt;"",E63&amp;""&lt;&gt;""))),"",IF(COUNTIFS($A$6:$A$405,A63&amp;"",$B$6:$B$405,B63&amp;"",$E$6:$E$405,E63&amp;"")&gt;1,"تعارض",""))</f>
        <v/>
      </c>
      <c r="L63" s="6">
        <f>IF(OR(NOT(AND(ISNUMBER(A63),B63&amp;""&lt;&gt;"",F63&amp;""&lt;&gt;""))),"",IF(COUNTIFS($A$6:$A$405,A63&amp;"",$B$6:$B$405,B63&amp;"",$F$6:$F$405,F63&amp;"")&gt;1,"تعارض",""))</f>
        <v/>
      </c>
      <c r="M63" s="6">
        <f>IF(AND(ISNUMBER(H63),ISNUMBER(I63)),IF(H63&gt;I63,"تجاوز",""),"")</f>
        <v/>
      </c>
      <c r="N63" s="16">
        <f>IF(A63="","",IF(J63="",0,1)+IF(K63="",0,1)+IF(L63="",0,1)+IF(M63="",0,1))</f>
        <v/>
      </c>
      <c r="O63" s="6">
        <f>IF(N63="","",IF(N63=0,"سليم",IF(N63&gt;1,"أكثر من مشكلة",IF(J63&lt;&gt;"","تعارض طالب",IF(K63&lt;&gt;"","تعارض لجنة",IF(L63&lt;&gt;"","تعارض مراقب","تجاوز السعة"))))))</f>
        <v/>
      </c>
    </row>
    <row r="64">
      <c r="A64" s="15" t="n"/>
      <c r="B64" s="5" t="n"/>
      <c r="C64" s="5" t="n"/>
      <c r="D64" s="5" t="n"/>
      <c r="E64" s="5" t="n"/>
      <c r="F64" s="5" t="n"/>
      <c r="G64" s="6">
        <f>IF(F64&amp;""="","",IFERROR(INDEX('المراقبون'!$B$6:$B$205,MATCH(F64&amp;"",'المراقبون'!$A$6:$A$205,0))&amp;"","كود غير موجود"))</f>
        <v/>
      </c>
      <c r="H64" s="14">
        <f>IF(D64&amp;""="","",IFERROR(INDEX('الفصول'!$C$6:$C$205,MATCH(D64&amp;"",'الفصول'!$A$6:$A$205,0)),""))</f>
        <v/>
      </c>
      <c r="I64" s="14">
        <f>IF(E64&amp;""="","",IFERROR(INDEX('اللجان'!$C$6:$C$205,MATCH(E64&amp;"",'اللجان'!$A$6:$A$205,0)),""))</f>
        <v/>
      </c>
      <c r="J64" s="6">
        <f>IF(OR(NOT(AND(ISNUMBER(A64),B64&amp;""&lt;&gt;"",D64&amp;""&lt;&gt;""))),"",IF(COUNTIFS($A$6:$A$405,A64&amp;"",$B$6:$B$405,B64&amp;"",$D$6:$D$405,D64&amp;"")&gt;1,"تعارض",""))</f>
        <v/>
      </c>
      <c r="K64" s="6">
        <f>IF(OR(NOT(AND(ISNUMBER(A64),B64&amp;""&lt;&gt;"",E64&amp;""&lt;&gt;""))),"",IF(COUNTIFS($A$6:$A$405,A64&amp;"",$B$6:$B$405,B64&amp;"",$E$6:$E$405,E64&amp;"")&gt;1,"تعارض",""))</f>
        <v/>
      </c>
      <c r="L64" s="6">
        <f>IF(OR(NOT(AND(ISNUMBER(A64),B64&amp;""&lt;&gt;"",F64&amp;""&lt;&gt;""))),"",IF(COUNTIFS($A$6:$A$405,A64&amp;"",$B$6:$B$405,B64&amp;"",$F$6:$F$405,F64&amp;"")&gt;1,"تعارض",""))</f>
        <v/>
      </c>
      <c r="M64" s="6">
        <f>IF(AND(ISNUMBER(H64),ISNUMBER(I64)),IF(H64&gt;I64,"تجاوز",""),"")</f>
        <v/>
      </c>
      <c r="N64" s="16">
        <f>IF(A64="","",IF(J64="",0,1)+IF(K64="",0,1)+IF(L64="",0,1)+IF(M64="",0,1))</f>
        <v/>
      </c>
      <c r="O64" s="6">
        <f>IF(N64="","",IF(N64=0,"سليم",IF(N64&gt;1,"أكثر من مشكلة",IF(J64&lt;&gt;"","تعارض طالب",IF(K64&lt;&gt;"","تعارض لجنة",IF(L64&lt;&gt;"","تعارض مراقب","تجاوز السعة"))))))</f>
        <v/>
      </c>
    </row>
    <row r="65">
      <c r="A65" s="15" t="n"/>
      <c r="B65" s="5" t="n"/>
      <c r="C65" s="5" t="n"/>
      <c r="D65" s="5" t="n"/>
      <c r="E65" s="5" t="n"/>
      <c r="F65" s="5" t="n"/>
      <c r="G65" s="6">
        <f>IF(F65&amp;""="","",IFERROR(INDEX('المراقبون'!$B$6:$B$205,MATCH(F65&amp;"",'المراقبون'!$A$6:$A$205,0))&amp;"","كود غير موجود"))</f>
        <v/>
      </c>
      <c r="H65" s="14">
        <f>IF(D65&amp;""="","",IFERROR(INDEX('الفصول'!$C$6:$C$205,MATCH(D65&amp;"",'الفصول'!$A$6:$A$205,0)),""))</f>
        <v/>
      </c>
      <c r="I65" s="14">
        <f>IF(E65&amp;""="","",IFERROR(INDEX('اللجان'!$C$6:$C$205,MATCH(E65&amp;"",'اللجان'!$A$6:$A$205,0)),""))</f>
        <v/>
      </c>
      <c r="J65" s="6">
        <f>IF(OR(NOT(AND(ISNUMBER(A65),B65&amp;""&lt;&gt;"",D65&amp;""&lt;&gt;""))),"",IF(COUNTIFS($A$6:$A$405,A65&amp;"",$B$6:$B$405,B65&amp;"",$D$6:$D$405,D65&amp;"")&gt;1,"تعارض",""))</f>
        <v/>
      </c>
      <c r="K65" s="6">
        <f>IF(OR(NOT(AND(ISNUMBER(A65),B65&amp;""&lt;&gt;"",E65&amp;""&lt;&gt;""))),"",IF(COUNTIFS($A$6:$A$405,A65&amp;"",$B$6:$B$405,B65&amp;"",$E$6:$E$405,E65&amp;"")&gt;1,"تعارض",""))</f>
        <v/>
      </c>
      <c r="L65" s="6">
        <f>IF(OR(NOT(AND(ISNUMBER(A65),B65&amp;""&lt;&gt;"",F65&amp;""&lt;&gt;""))),"",IF(COUNTIFS($A$6:$A$405,A65&amp;"",$B$6:$B$405,B65&amp;"",$F$6:$F$405,F65&amp;"")&gt;1,"تعارض",""))</f>
        <v/>
      </c>
      <c r="M65" s="6">
        <f>IF(AND(ISNUMBER(H65),ISNUMBER(I65)),IF(H65&gt;I65,"تجاوز",""),"")</f>
        <v/>
      </c>
      <c r="N65" s="16">
        <f>IF(A65="","",IF(J65="",0,1)+IF(K65="",0,1)+IF(L65="",0,1)+IF(M65="",0,1))</f>
        <v/>
      </c>
      <c r="O65" s="6">
        <f>IF(N65="","",IF(N65=0,"سليم",IF(N65&gt;1,"أكثر من مشكلة",IF(J65&lt;&gt;"","تعارض طالب",IF(K65&lt;&gt;"","تعارض لجنة",IF(L65&lt;&gt;"","تعارض مراقب","تجاوز السعة"))))))</f>
        <v/>
      </c>
    </row>
    <row r="66">
      <c r="A66" s="15" t="n"/>
      <c r="B66" s="5" t="n"/>
      <c r="C66" s="5" t="n"/>
      <c r="D66" s="5" t="n"/>
      <c r="E66" s="5" t="n"/>
      <c r="F66" s="5" t="n"/>
      <c r="G66" s="6">
        <f>IF(F66&amp;""="","",IFERROR(INDEX('المراقبون'!$B$6:$B$205,MATCH(F66&amp;"",'المراقبون'!$A$6:$A$205,0))&amp;"","كود غير موجود"))</f>
        <v/>
      </c>
      <c r="H66" s="14">
        <f>IF(D66&amp;""="","",IFERROR(INDEX('الفصول'!$C$6:$C$205,MATCH(D66&amp;"",'الفصول'!$A$6:$A$205,0)),""))</f>
        <v/>
      </c>
      <c r="I66" s="14">
        <f>IF(E66&amp;""="","",IFERROR(INDEX('اللجان'!$C$6:$C$205,MATCH(E66&amp;"",'اللجان'!$A$6:$A$205,0)),""))</f>
        <v/>
      </c>
      <c r="J66" s="6">
        <f>IF(OR(NOT(AND(ISNUMBER(A66),B66&amp;""&lt;&gt;"",D66&amp;""&lt;&gt;""))),"",IF(COUNTIFS($A$6:$A$405,A66&amp;"",$B$6:$B$405,B66&amp;"",$D$6:$D$405,D66&amp;"")&gt;1,"تعارض",""))</f>
        <v/>
      </c>
      <c r="K66" s="6">
        <f>IF(OR(NOT(AND(ISNUMBER(A66),B66&amp;""&lt;&gt;"",E66&amp;""&lt;&gt;""))),"",IF(COUNTIFS($A$6:$A$405,A66&amp;"",$B$6:$B$405,B66&amp;"",$E$6:$E$405,E66&amp;"")&gt;1,"تعارض",""))</f>
        <v/>
      </c>
      <c r="L66" s="6">
        <f>IF(OR(NOT(AND(ISNUMBER(A66),B66&amp;""&lt;&gt;"",F66&amp;""&lt;&gt;""))),"",IF(COUNTIFS($A$6:$A$405,A66&amp;"",$B$6:$B$405,B66&amp;"",$F$6:$F$405,F66&amp;"")&gt;1,"تعارض",""))</f>
        <v/>
      </c>
      <c r="M66" s="6">
        <f>IF(AND(ISNUMBER(H66),ISNUMBER(I66)),IF(H66&gt;I66,"تجاوز",""),"")</f>
        <v/>
      </c>
      <c r="N66" s="16">
        <f>IF(A66="","",IF(J66="",0,1)+IF(K66="",0,1)+IF(L66="",0,1)+IF(M66="",0,1))</f>
        <v/>
      </c>
      <c r="O66" s="6">
        <f>IF(N66="","",IF(N66=0,"سليم",IF(N66&gt;1,"أكثر من مشكلة",IF(J66&lt;&gt;"","تعارض طالب",IF(K66&lt;&gt;"","تعارض لجنة",IF(L66&lt;&gt;"","تعارض مراقب","تجاوز السعة"))))))</f>
        <v/>
      </c>
    </row>
    <row r="67">
      <c r="A67" s="15" t="n"/>
      <c r="B67" s="5" t="n"/>
      <c r="C67" s="5" t="n"/>
      <c r="D67" s="5" t="n"/>
      <c r="E67" s="5" t="n"/>
      <c r="F67" s="5" t="n"/>
      <c r="G67" s="6">
        <f>IF(F67&amp;""="","",IFERROR(INDEX('المراقبون'!$B$6:$B$205,MATCH(F67&amp;"",'المراقبون'!$A$6:$A$205,0))&amp;"","كود غير موجود"))</f>
        <v/>
      </c>
      <c r="H67" s="14">
        <f>IF(D67&amp;""="","",IFERROR(INDEX('الفصول'!$C$6:$C$205,MATCH(D67&amp;"",'الفصول'!$A$6:$A$205,0)),""))</f>
        <v/>
      </c>
      <c r="I67" s="14">
        <f>IF(E67&amp;""="","",IFERROR(INDEX('اللجان'!$C$6:$C$205,MATCH(E67&amp;"",'اللجان'!$A$6:$A$205,0)),""))</f>
        <v/>
      </c>
      <c r="J67" s="6">
        <f>IF(OR(NOT(AND(ISNUMBER(A67),B67&amp;""&lt;&gt;"",D67&amp;""&lt;&gt;""))),"",IF(COUNTIFS($A$6:$A$405,A67&amp;"",$B$6:$B$405,B67&amp;"",$D$6:$D$405,D67&amp;"")&gt;1,"تعارض",""))</f>
        <v/>
      </c>
      <c r="K67" s="6">
        <f>IF(OR(NOT(AND(ISNUMBER(A67),B67&amp;""&lt;&gt;"",E67&amp;""&lt;&gt;""))),"",IF(COUNTIFS($A$6:$A$405,A67&amp;"",$B$6:$B$405,B67&amp;"",$E$6:$E$405,E67&amp;"")&gt;1,"تعارض",""))</f>
        <v/>
      </c>
      <c r="L67" s="6">
        <f>IF(OR(NOT(AND(ISNUMBER(A67),B67&amp;""&lt;&gt;"",F67&amp;""&lt;&gt;""))),"",IF(COUNTIFS($A$6:$A$405,A67&amp;"",$B$6:$B$405,B67&amp;"",$F$6:$F$405,F67&amp;"")&gt;1,"تعارض",""))</f>
        <v/>
      </c>
      <c r="M67" s="6">
        <f>IF(AND(ISNUMBER(H67),ISNUMBER(I67)),IF(H67&gt;I67,"تجاوز",""),"")</f>
        <v/>
      </c>
      <c r="N67" s="16">
        <f>IF(A67="","",IF(J67="",0,1)+IF(K67="",0,1)+IF(L67="",0,1)+IF(M67="",0,1))</f>
        <v/>
      </c>
      <c r="O67" s="6">
        <f>IF(N67="","",IF(N67=0,"سليم",IF(N67&gt;1,"أكثر من مشكلة",IF(J67&lt;&gt;"","تعارض طالب",IF(K67&lt;&gt;"","تعارض لجنة",IF(L67&lt;&gt;"","تعارض مراقب","تجاوز السعة"))))))</f>
        <v/>
      </c>
    </row>
    <row r="68">
      <c r="A68" s="15" t="n"/>
      <c r="B68" s="5" t="n"/>
      <c r="C68" s="5" t="n"/>
      <c r="D68" s="5" t="n"/>
      <c r="E68" s="5" t="n"/>
      <c r="F68" s="5" t="n"/>
      <c r="G68" s="6">
        <f>IF(F68&amp;""="","",IFERROR(INDEX('المراقبون'!$B$6:$B$205,MATCH(F68&amp;"",'المراقبون'!$A$6:$A$205,0))&amp;"","كود غير موجود"))</f>
        <v/>
      </c>
      <c r="H68" s="14">
        <f>IF(D68&amp;""="","",IFERROR(INDEX('الفصول'!$C$6:$C$205,MATCH(D68&amp;"",'الفصول'!$A$6:$A$205,0)),""))</f>
        <v/>
      </c>
      <c r="I68" s="14">
        <f>IF(E68&amp;""="","",IFERROR(INDEX('اللجان'!$C$6:$C$205,MATCH(E68&amp;"",'اللجان'!$A$6:$A$205,0)),""))</f>
        <v/>
      </c>
      <c r="J68" s="6">
        <f>IF(OR(NOT(AND(ISNUMBER(A68),B68&amp;""&lt;&gt;"",D68&amp;""&lt;&gt;""))),"",IF(COUNTIFS($A$6:$A$405,A68&amp;"",$B$6:$B$405,B68&amp;"",$D$6:$D$405,D68&amp;"")&gt;1,"تعارض",""))</f>
        <v/>
      </c>
      <c r="K68" s="6">
        <f>IF(OR(NOT(AND(ISNUMBER(A68),B68&amp;""&lt;&gt;"",E68&amp;""&lt;&gt;""))),"",IF(COUNTIFS($A$6:$A$405,A68&amp;"",$B$6:$B$405,B68&amp;"",$E$6:$E$405,E68&amp;"")&gt;1,"تعارض",""))</f>
        <v/>
      </c>
      <c r="L68" s="6">
        <f>IF(OR(NOT(AND(ISNUMBER(A68),B68&amp;""&lt;&gt;"",F68&amp;""&lt;&gt;""))),"",IF(COUNTIFS($A$6:$A$405,A68&amp;"",$B$6:$B$405,B68&amp;"",$F$6:$F$405,F68&amp;"")&gt;1,"تعارض",""))</f>
        <v/>
      </c>
      <c r="M68" s="6">
        <f>IF(AND(ISNUMBER(H68),ISNUMBER(I68)),IF(H68&gt;I68,"تجاوز",""),"")</f>
        <v/>
      </c>
      <c r="N68" s="16">
        <f>IF(A68="","",IF(J68="",0,1)+IF(K68="",0,1)+IF(L68="",0,1)+IF(M68="",0,1))</f>
        <v/>
      </c>
      <c r="O68" s="6">
        <f>IF(N68="","",IF(N68=0,"سليم",IF(N68&gt;1,"أكثر من مشكلة",IF(J68&lt;&gt;"","تعارض طالب",IF(K68&lt;&gt;"","تعارض لجنة",IF(L68&lt;&gt;"","تعارض مراقب","تجاوز السعة"))))))</f>
        <v/>
      </c>
    </row>
    <row r="69">
      <c r="A69" s="15" t="n"/>
      <c r="B69" s="5" t="n"/>
      <c r="C69" s="5" t="n"/>
      <c r="D69" s="5" t="n"/>
      <c r="E69" s="5" t="n"/>
      <c r="F69" s="5" t="n"/>
      <c r="G69" s="6">
        <f>IF(F69&amp;""="","",IFERROR(INDEX('المراقبون'!$B$6:$B$205,MATCH(F69&amp;"",'المراقبون'!$A$6:$A$205,0))&amp;"","كود غير موجود"))</f>
        <v/>
      </c>
      <c r="H69" s="14">
        <f>IF(D69&amp;""="","",IFERROR(INDEX('الفصول'!$C$6:$C$205,MATCH(D69&amp;"",'الفصول'!$A$6:$A$205,0)),""))</f>
        <v/>
      </c>
      <c r="I69" s="14">
        <f>IF(E69&amp;""="","",IFERROR(INDEX('اللجان'!$C$6:$C$205,MATCH(E69&amp;"",'اللجان'!$A$6:$A$205,0)),""))</f>
        <v/>
      </c>
      <c r="J69" s="6">
        <f>IF(OR(NOT(AND(ISNUMBER(A69),B69&amp;""&lt;&gt;"",D69&amp;""&lt;&gt;""))),"",IF(COUNTIFS($A$6:$A$405,A69&amp;"",$B$6:$B$405,B69&amp;"",$D$6:$D$405,D69&amp;"")&gt;1,"تعارض",""))</f>
        <v/>
      </c>
      <c r="K69" s="6">
        <f>IF(OR(NOT(AND(ISNUMBER(A69),B69&amp;""&lt;&gt;"",E69&amp;""&lt;&gt;""))),"",IF(COUNTIFS($A$6:$A$405,A69&amp;"",$B$6:$B$405,B69&amp;"",$E$6:$E$405,E69&amp;"")&gt;1,"تعارض",""))</f>
        <v/>
      </c>
      <c r="L69" s="6">
        <f>IF(OR(NOT(AND(ISNUMBER(A69),B69&amp;""&lt;&gt;"",F69&amp;""&lt;&gt;""))),"",IF(COUNTIFS($A$6:$A$405,A69&amp;"",$B$6:$B$405,B69&amp;"",$F$6:$F$405,F69&amp;"")&gt;1,"تعارض",""))</f>
        <v/>
      </c>
      <c r="M69" s="6">
        <f>IF(AND(ISNUMBER(H69),ISNUMBER(I69)),IF(H69&gt;I69,"تجاوز",""),"")</f>
        <v/>
      </c>
      <c r="N69" s="16">
        <f>IF(A69="","",IF(J69="",0,1)+IF(K69="",0,1)+IF(L69="",0,1)+IF(M69="",0,1))</f>
        <v/>
      </c>
      <c r="O69" s="6">
        <f>IF(N69="","",IF(N69=0,"سليم",IF(N69&gt;1,"أكثر من مشكلة",IF(J69&lt;&gt;"","تعارض طالب",IF(K69&lt;&gt;"","تعارض لجنة",IF(L69&lt;&gt;"","تعارض مراقب","تجاوز السعة"))))))</f>
        <v/>
      </c>
    </row>
    <row r="70">
      <c r="A70" s="15" t="n"/>
      <c r="B70" s="5" t="n"/>
      <c r="C70" s="5" t="n"/>
      <c r="D70" s="5" t="n"/>
      <c r="E70" s="5" t="n"/>
      <c r="F70" s="5" t="n"/>
      <c r="G70" s="6">
        <f>IF(F70&amp;""="","",IFERROR(INDEX('المراقبون'!$B$6:$B$205,MATCH(F70&amp;"",'المراقبون'!$A$6:$A$205,0))&amp;"","كود غير موجود"))</f>
        <v/>
      </c>
      <c r="H70" s="14">
        <f>IF(D70&amp;""="","",IFERROR(INDEX('الفصول'!$C$6:$C$205,MATCH(D70&amp;"",'الفصول'!$A$6:$A$205,0)),""))</f>
        <v/>
      </c>
      <c r="I70" s="14">
        <f>IF(E70&amp;""="","",IFERROR(INDEX('اللجان'!$C$6:$C$205,MATCH(E70&amp;"",'اللجان'!$A$6:$A$205,0)),""))</f>
        <v/>
      </c>
      <c r="J70" s="6">
        <f>IF(OR(NOT(AND(ISNUMBER(A70),B70&amp;""&lt;&gt;"",D70&amp;""&lt;&gt;""))),"",IF(COUNTIFS($A$6:$A$405,A70&amp;"",$B$6:$B$405,B70&amp;"",$D$6:$D$405,D70&amp;"")&gt;1,"تعارض",""))</f>
        <v/>
      </c>
      <c r="K70" s="6">
        <f>IF(OR(NOT(AND(ISNUMBER(A70),B70&amp;""&lt;&gt;"",E70&amp;""&lt;&gt;""))),"",IF(COUNTIFS($A$6:$A$405,A70&amp;"",$B$6:$B$405,B70&amp;"",$E$6:$E$405,E70&amp;"")&gt;1,"تعارض",""))</f>
        <v/>
      </c>
      <c r="L70" s="6">
        <f>IF(OR(NOT(AND(ISNUMBER(A70),B70&amp;""&lt;&gt;"",F70&amp;""&lt;&gt;""))),"",IF(COUNTIFS($A$6:$A$405,A70&amp;"",$B$6:$B$405,B70&amp;"",$F$6:$F$405,F70&amp;"")&gt;1,"تعارض",""))</f>
        <v/>
      </c>
      <c r="M70" s="6">
        <f>IF(AND(ISNUMBER(H70),ISNUMBER(I70)),IF(H70&gt;I70,"تجاوز",""),"")</f>
        <v/>
      </c>
      <c r="N70" s="16">
        <f>IF(A70="","",IF(J70="",0,1)+IF(K70="",0,1)+IF(L70="",0,1)+IF(M70="",0,1))</f>
        <v/>
      </c>
      <c r="O70" s="6">
        <f>IF(N70="","",IF(N70=0,"سليم",IF(N70&gt;1,"أكثر من مشكلة",IF(J70&lt;&gt;"","تعارض طالب",IF(K70&lt;&gt;"","تعارض لجنة",IF(L70&lt;&gt;"","تعارض مراقب","تجاوز السعة"))))))</f>
        <v/>
      </c>
    </row>
    <row r="71">
      <c r="A71" s="15" t="n"/>
      <c r="B71" s="5" t="n"/>
      <c r="C71" s="5" t="n"/>
      <c r="D71" s="5" t="n"/>
      <c r="E71" s="5" t="n"/>
      <c r="F71" s="5" t="n"/>
      <c r="G71" s="6">
        <f>IF(F71&amp;""="","",IFERROR(INDEX('المراقبون'!$B$6:$B$205,MATCH(F71&amp;"",'المراقبون'!$A$6:$A$205,0))&amp;"","كود غير موجود"))</f>
        <v/>
      </c>
      <c r="H71" s="14">
        <f>IF(D71&amp;""="","",IFERROR(INDEX('الفصول'!$C$6:$C$205,MATCH(D71&amp;"",'الفصول'!$A$6:$A$205,0)),""))</f>
        <v/>
      </c>
      <c r="I71" s="14">
        <f>IF(E71&amp;""="","",IFERROR(INDEX('اللجان'!$C$6:$C$205,MATCH(E71&amp;"",'اللجان'!$A$6:$A$205,0)),""))</f>
        <v/>
      </c>
      <c r="J71" s="6">
        <f>IF(OR(NOT(AND(ISNUMBER(A71),B71&amp;""&lt;&gt;"",D71&amp;""&lt;&gt;""))),"",IF(COUNTIFS($A$6:$A$405,A71&amp;"",$B$6:$B$405,B71&amp;"",$D$6:$D$405,D71&amp;"")&gt;1,"تعارض",""))</f>
        <v/>
      </c>
      <c r="K71" s="6">
        <f>IF(OR(NOT(AND(ISNUMBER(A71),B71&amp;""&lt;&gt;"",E71&amp;""&lt;&gt;""))),"",IF(COUNTIFS($A$6:$A$405,A71&amp;"",$B$6:$B$405,B71&amp;"",$E$6:$E$405,E71&amp;"")&gt;1,"تعارض",""))</f>
        <v/>
      </c>
      <c r="L71" s="6">
        <f>IF(OR(NOT(AND(ISNUMBER(A71),B71&amp;""&lt;&gt;"",F71&amp;""&lt;&gt;""))),"",IF(COUNTIFS($A$6:$A$405,A71&amp;"",$B$6:$B$405,B71&amp;"",$F$6:$F$405,F71&amp;"")&gt;1,"تعارض",""))</f>
        <v/>
      </c>
      <c r="M71" s="6">
        <f>IF(AND(ISNUMBER(H71),ISNUMBER(I71)),IF(H71&gt;I71,"تجاوز",""),"")</f>
        <v/>
      </c>
      <c r="N71" s="16">
        <f>IF(A71="","",IF(J71="",0,1)+IF(K71="",0,1)+IF(L71="",0,1)+IF(M71="",0,1))</f>
        <v/>
      </c>
      <c r="O71" s="6">
        <f>IF(N71="","",IF(N71=0,"سليم",IF(N71&gt;1,"أكثر من مشكلة",IF(J71&lt;&gt;"","تعارض طالب",IF(K71&lt;&gt;"","تعارض لجنة",IF(L71&lt;&gt;"","تعارض مراقب","تجاوز السعة"))))))</f>
        <v/>
      </c>
    </row>
    <row r="72">
      <c r="A72" s="15" t="n"/>
      <c r="B72" s="5" t="n"/>
      <c r="C72" s="5" t="n"/>
      <c r="D72" s="5" t="n"/>
      <c r="E72" s="5" t="n"/>
      <c r="F72" s="5" t="n"/>
      <c r="G72" s="6">
        <f>IF(F72&amp;""="","",IFERROR(INDEX('المراقبون'!$B$6:$B$205,MATCH(F72&amp;"",'المراقبون'!$A$6:$A$205,0))&amp;"","كود غير موجود"))</f>
        <v/>
      </c>
      <c r="H72" s="14">
        <f>IF(D72&amp;""="","",IFERROR(INDEX('الفصول'!$C$6:$C$205,MATCH(D72&amp;"",'الفصول'!$A$6:$A$205,0)),""))</f>
        <v/>
      </c>
      <c r="I72" s="14">
        <f>IF(E72&amp;""="","",IFERROR(INDEX('اللجان'!$C$6:$C$205,MATCH(E72&amp;"",'اللجان'!$A$6:$A$205,0)),""))</f>
        <v/>
      </c>
      <c r="J72" s="6">
        <f>IF(OR(NOT(AND(ISNUMBER(A72),B72&amp;""&lt;&gt;"",D72&amp;""&lt;&gt;""))),"",IF(COUNTIFS($A$6:$A$405,A72&amp;"",$B$6:$B$405,B72&amp;"",$D$6:$D$405,D72&amp;"")&gt;1,"تعارض",""))</f>
        <v/>
      </c>
      <c r="K72" s="6">
        <f>IF(OR(NOT(AND(ISNUMBER(A72),B72&amp;""&lt;&gt;"",E72&amp;""&lt;&gt;""))),"",IF(COUNTIFS($A$6:$A$405,A72&amp;"",$B$6:$B$405,B72&amp;"",$E$6:$E$405,E72&amp;"")&gt;1,"تعارض",""))</f>
        <v/>
      </c>
      <c r="L72" s="6">
        <f>IF(OR(NOT(AND(ISNUMBER(A72),B72&amp;""&lt;&gt;"",F72&amp;""&lt;&gt;""))),"",IF(COUNTIFS($A$6:$A$405,A72&amp;"",$B$6:$B$405,B72&amp;"",$F$6:$F$405,F72&amp;"")&gt;1,"تعارض",""))</f>
        <v/>
      </c>
      <c r="M72" s="6">
        <f>IF(AND(ISNUMBER(H72),ISNUMBER(I72)),IF(H72&gt;I72,"تجاوز",""),"")</f>
        <v/>
      </c>
      <c r="N72" s="16">
        <f>IF(A72="","",IF(J72="",0,1)+IF(K72="",0,1)+IF(L72="",0,1)+IF(M72="",0,1))</f>
        <v/>
      </c>
      <c r="O72" s="6">
        <f>IF(N72="","",IF(N72=0,"سليم",IF(N72&gt;1,"أكثر من مشكلة",IF(J72&lt;&gt;"","تعارض طالب",IF(K72&lt;&gt;"","تعارض لجنة",IF(L72&lt;&gt;"","تعارض مراقب","تجاوز السعة"))))))</f>
        <v/>
      </c>
    </row>
    <row r="73">
      <c r="A73" s="15" t="n"/>
      <c r="B73" s="5" t="n"/>
      <c r="C73" s="5" t="n"/>
      <c r="D73" s="5" t="n"/>
      <c r="E73" s="5" t="n"/>
      <c r="F73" s="5" t="n"/>
      <c r="G73" s="6">
        <f>IF(F73&amp;""="","",IFERROR(INDEX('المراقبون'!$B$6:$B$205,MATCH(F73&amp;"",'المراقبون'!$A$6:$A$205,0))&amp;"","كود غير موجود"))</f>
        <v/>
      </c>
      <c r="H73" s="14">
        <f>IF(D73&amp;""="","",IFERROR(INDEX('الفصول'!$C$6:$C$205,MATCH(D73&amp;"",'الفصول'!$A$6:$A$205,0)),""))</f>
        <v/>
      </c>
      <c r="I73" s="14">
        <f>IF(E73&amp;""="","",IFERROR(INDEX('اللجان'!$C$6:$C$205,MATCH(E73&amp;"",'اللجان'!$A$6:$A$205,0)),""))</f>
        <v/>
      </c>
      <c r="J73" s="6">
        <f>IF(OR(NOT(AND(ISNUMBER(A73),B73&amp;""&lt;&gt;"",D73&amp;""&lt;&gt;""))),"",IF(COUNTIFS($A$6:$A$405,A73&amp;"",$B$6:$B$405,B73&amp;"",$D$6:$D$405,D73&amp;"")&gt;1,"تعارض",""))</f>
        <v/>
      </c>
      <c r="K73" s="6">
        <f>IF(OR(NOT(AND(ISNUMBER(A73),B73&amp;""&lt;&gt;"",E73&amp;""&lt;&gt;""))),"",IF(COUNTIFS($A$6:$A$405,A73&amp;"",$B$6:$B$405,B73&amp;"",$E$6:$E$405,E73&amp;"")&gt;1,"تعارض",""))</f>
        <v/>
      </c>
      <c r="L73" s="6">
        <f>IF(OR(NOT(AND(ISNUMBER(A73),B73&amp;""&lt;&gt;"",F73&amp;""&lt;&gt;""))),"",IF(COUNTIFS($A$6:$A$405,A73&amp;"",$B$6:$B$405,B73&amp;"",$F$6:$F$405,F73&amp;"")&gt;1,"تعارض",""))</f>
        <v/>
      </c>
      <c r="M73" s="6">
        <f>IF(AND(ISNUMBER(H73),ISNUMBER(I73)),IF(H73&gt;I73,"تجاوز",""),"")</f>
        <v/>
      </c>
      <c r="N73" s="16">
        <f>IF(A73="","",IF(J73="",0,1)+IF(K73="",0,1)+IF(L73="",0,1)+IF(M73="",0,1))</f>
        <v/>
      </c>
      <c r="O73" s="6">
        <f>IF(N73="","",IF(N73=0,"سليم",IF(N73&gt;1,"أكثر من مشكلة",IF(J73&lt;&gt;"","تعارض طالب",IF(K73&lt;&gt;"","تعارض لجنة",IF(L73&lt;&gt;"","تعارض مراقب","تجاوز السعة"))))))</f>
        <v/>
      </c>
    </row>
    <row r="74">
      <c r="A74" s="15" t="n"/>
      <c r="B74" s="5" t="n"/>
      <c r="C74" s="5" t="n"/>
      <c r="D74" s="5" t="n"/>
      <c r="E74" s="5" t="n"/>
      <c r="F74" s="5" t="n"/>
      <c r="G74" s="6">
        <f>IF(F74&amp;""="","",IFERROR(INDEX('المراقبون'!$B$6:$B$205,MATCH(F74&amp;"",'المراقبون'!$A$6:$A$205,0))&amp;"","كود غير موجود"))</f>
        <v/>
      </c>
      <c r="H74" s="14">
        <f>IF(D74&amp;""="","",IFERROR(INDEX('الفصول'!$C$6:$C$205,MATCH(D74&amp;"",'الفصول'!$A$6:$A$205,0)),""))</f>
        <v/>
      </c>
      <c r="I74" s="14">
        <f>IF(E74&amp;""="","",IFERROR(INDEX('اللجان'!$C$6:$C$205,MATCH(E74&amp;"",'اللجان'!$A$6:$A$205,0)),""))</f>
        <v/>
      </c>
      <c r="J74" s="6">
        <f>IF(OR(NOT(AND(ISNUMBER(A74),B74&amp;""&lt;&gt;"",D74&amp;""&lt;&gt;""))),"",IF(COUNTIFS($A$6:$A$405,A74&amp;"",$B$6:$B$405,B74&amp;"",$D$6:$D$405,D74&amp;"")&gt;1,"تعارض",""))</f>
        <v/>
      </c>
      <c r="K74" s="6">
        <f>IF(OR(NOT(AND(ISNUMBER(A74),B74&amp;""&lt;&gt;"",E74&amp;""&lt;&gt;""))),"",IF(COUNTIFS($A$6:$A$405,A74&amp;"",$B$6:$B$405,B74&amp;"",$E$6:$E$405,E74&amp;"")&gt;1,"تعارض",""))</f>
        <v/>
      </c>
      <c r="L74" s="6">
        <f>IF(OR(NOT(AND(ISNUMBER(A74),B74&amp;""&lt;&gt;"",F74&amp;""&lt;&gt;""))),"",IF(COUNTIFS($A$6:$A$405,A74&amp;"",$B$6:$B$405,B74&amp;"",$F$6:$F$405,F74&amp;"")&gt;1,"تعارض",""))</f>
        <v/>
      </c>
      <c r="M74" s="6">
        <f>IF(AND(ISNUMBER(H74),ISNUMBER(I74)),IF(H74&gt;I74,"تجاوز",""),"")</f>
        <v/>
      </c>
      <c r="N74" s="16">
        <f>IF(A74="","",IF(J74="",0,1)+IF(K74="",0,1)+IF(L74="",0,1)+IF(M74="",0,1))</f>
        <v/>
      </c>
      <c r="O74" s="6">
        <f>IF(N74="","",IF(N74=0,"سليم",IF(N74&gt;1,"أكثر من مشكلة",IF(J74&lt;&gt;"","تعارض طالب",IF(K74&lt;&gt;"","تعارض لجنة",IF(L74&lt;&gt;"","تعارض مراقب","تجاوز السعة"))))))</f>
        <v/>
      </c>
    </row>
    <row r="75">
      <c r="A75" s="15" t="n"/>
      <c r="B75" s="5" t="n"/>
      <c r="C75" s="5" t="n"/>
      <c r="D75" s="5" t="n"/>
      <c r="E75" s="5" t="n"/>
      <c r="F75" s="5" t="n"/>
      <c r="G75" s="6">
        <f>IF(F75&amp;""="","",IFERROR(INDEX('المراقبون'!$B$6:$B$205,MATCH(F75&amp;"",'المراقبون'!$A$6:$A$205,0))&amp;"","كود غير موجود"))</f>
        <v/>
      </c>
      <c r="H75" s="14">
        <f>IF(D75&amp;""="","",IFERROR(INDEX('الفصول'!$C$6:$C$205,MATCH(D75&amp;"",'الفصول'!$A$6:$A$205,0)),""))</f>
        <v/>
      </c>
      <c r="I75" s="14">
        <f>IF(E75&amp;""="","",IFERROR(INDEX('اللجان'!$C$6:$C$205,MATCH(E75&amp;"",'اللجان'!$A$6:$A$205,0)),""))</f>
        <v/>
      </c>
      <c r="J75" s="6">
        <f>IF(OR(NOT(AND(ISNUMBER(A75),B75&amp;""&lt;&gt;"",D75&amp;""&lt;&gt;""))),"",IF(COUNTIFS($A$6:$A$405,A75&amp;"",$B$6:$B$405,B75&amp;"",$D$6:$D$405,D75&amp;"")&gt;1,"تعارض",""))</f>
        <v/>
      </c>
      <c r="K75" s="6">
        <f>IF(OR(NOT(AND(ISNUMBER(A75),B75&amp;""&lt;&gt;"",E75&amp;""&lt;&gt;""))),"",IF(COUNTIFS($A$6:$A$405,A75&amp;"",$B$6:$B$405,B75&amp;"",$E$6:$E$405,E75&amp;"")&gt;1,"تعارض",""))</f>
        <v/>
      </c>
      <c r="L75" s="6">
        <f>IF(OR(NOT(AND(ISNUMBER(A75),B75&amp;""&lt;&gt;"",F75&amp;""&lt;&gt;""))),"",IF(COUNTIFS($A$6:$A$405,A75&amp;"",$B$6:$B$405,B75&amp;"",$F$6:$F$405,F75&amp;"")&gt;1,"تعارض",""))</f>
        <v/>
      </c>
      <c r="M75" s="6">
        <f>IF(AND(ISNUMBER(H75),ISNUMBER(I75)),IF(H75&gt;I75,"تجاوز",""),"")</f>
        <v/>
      </c>
      <c r="N75" s="16">
        <f>IF(A75="","",IF(J75="",0,1)+IF(K75="",0,1)+IF(L75="",0,1)+IF(M75="",0,1))</f>
        <v/>
      </c>
      <c r="O75" s="6">
        <f>IF(N75="","",IF(N75=0,"سليم",IF(N75&gt;1,"أكثر من مشكلة",IF(J75&lt;&gt;"","تعارض طالب",IF(K75&lt;&gt;"","تعارض لجنة",IF(L75&lt;&gt;"","تعارض مراقب","تجاوز السعة"))))))</f>
        <v/>
      </c>
    </row>
    <row r="76">
      <c r="A76" s="15" t="n"/>
      <c r="B76" s="5" t="n"/>
      <c r="C76" s="5" t="n"/>
      <c r="D76" s="5" t="n"/>
      <c r="E76" s="5" t="n"/>
      <c r="F76" s="5" t="n"/>
      <c r="G76" s="6">
        <f>IF(F76&amp;""="","",IFERROR(INDEX('المراقبون'!$B$6:$B$205,MATCH(F76&amp;"",'المراقبون'!$A$6:$A$205,0))&amp;"","كود غير موجود"))</f>
        <v/>
      </c>
      <c r="H76" s="14">
        <f>IF(D76&amp;""="","",IFERROR(INDEX('الفصول'!$C$6:$C$205,MATCH(D76&amp;"",'الفصول'!$A$6:$A$205,0)),""))</f>
        <v/>
      </c>
      <c r="I76" s="14">
        <f>IF(E76&amp;""="","",IFERROR(INDEX('اللجان'!$C$6:$C$205,MATCH(E76&amp;"",'اللجان'!$A$6:$A$205,0)),""))</f>
        <v/>
      </c>
      <c r="J76" s="6">
        <f>IF(OR(NOT(AND(ISNUMBER(A76),B76&amp;""&lt;&gt;"",D76&amp;""&lt;&gt;""))),"",IF(COUNTIFS($A$6:$A$405,A76&amp;"",$B$6:$B$405,B76&amp;"",$D$6:$D$405,D76&amp;"")&gt;1,"تعارض",""))</f>
        <v/>
      </c>
      <c r="K76" s="6">
        <f>IF(OR(NOT(AND(ISNUMBER(A76),B76&amp;""&lt;&gt;"",E76&amp;""&lt;&gt;""))),"",IF(COUNTIFS($A$6:$A$405,A76&amp;"",$B$6:$B$405,B76&amp;"",$E$6:$E$405,E76&amp;"")&gt;1,"تعارض",""))</f>
        <v/>
      </c>
      <c r="L76" s="6">
        <f>IF(OR(NOT(AND(ISNUMBER(A76),B76&amp;""&lt;&gt;"",F76&amp;""&lt;&gt;""))),"",IF(COUNTIFS($A$6:$A$405,A76&amp;"",$B$6:$B$405,B76&amp;"",$F$6:$F$405,F76&amp;"")&gt;1,"تعارض",""))</f>
        <v/>
      </c>
      <c r="M76" s="6">
        <f>IF(AND(ISNUMBER(H76),ISNUMBER(I76)),IF(H76&gt;I76,"تجاوز",""),"")</f>
        <v/>
      </c>
      <c r="N76" s="16">
        <f>IF(A76="","",IF(J76="",0,1)+IF(K76="",0,1)+IF(L76="",0,1)+IF(M76="",0,1))</f>
        <v/>
      </c>
      <c r="O76" s="6">
        <f>IF(N76="","",IF(N76=0,"سليم",IF(N76&gt;1,"أكثر من مشكلة",IF(J76&lt;&gt;"","تعارض طالب",IF(K76&lt;&gt;"","تعارض لجنة",IF(L76&lt;&gt;"","تعارض مراقب","تجاوز السعة"))))))</f>
        <v/>
      </c>
    </row>
    <row r="77">
      <c r="A77" s="15" t="n"/>
      <c r="B77" s="5" t="n"/>
      <c r="C77" s="5" t="n"/>
      <c r="D77" s="5" t="n"/>
      <c r="E77" s="5" t="n"/>
      <c r="F77" s="5" t="n"/>
      <c r="G77" s="6">
        <f>IF(F77&amp;""="","",IFERROR(INDEX('المراقبون'!$B$6:$B$205,MATCH(F77&amp;"",'المراقبون'!$A$6:$A$205,0))&amp;"","كود غير موجود"))</f>
        <v/>
      </c>
      <c r="H77" s="14">
        <f>IF(D77&amp;""="","",IFERROR(INDEX('الفصول'!$C$6:$C$205,MATCH(D77&amp;"",'الفصول'!$A$6:$A$205,0)),""))</f>
        <v/>
      </c>
      <c r="I77" s="14">
        <f>IF(E77&amp;""="","",IFERROR(INDEX('اللجان'!$C$6:$C$205,MATCH(E77&amp;"",'اللجان'!$A$6:$A$205,0)),""))</f>
        <v/>
      </c>
      <c r="J77" s="6">
        <f>IF(OR(NOT(AND(ISNUMBER(A77),B77&amp;""&lt;&gt;"",D77&amp;""&lt;&gt;""))),"",IF(COUNTIFS($A$6:$A$405,A77&amp;"",$B$6:$B$405,B77&amp;"",$D$6:$D$405,D77&amp;"")&gt;1,"تعارض",""))</f>
        <v/>
      </c>
      <c r="K77" s="6">
        <f>IF(OR(NOT(AND(ISNUMBER(A77),B77&amp;""&lt;&gt;"",E77&amp;""&lt;&gt;""))),"",IF(COUNTIFS($A$6:$A$405,A77&amp;"",$B$6:$B$405,B77&amp;"",$E$6:$E$405,E77&amp;"")&gt;1,"تعارض",""))</f>
        <v/>
      </c>
      <c r="L77" s="6">
        <f>IF(OR(NOT(AND(ISNUMBER(A77),B77&amp;""&lt;&gt;"",F77&amp;""&lt;&gt;""))),"",IF(COUNTIFS($A$6:$A$405,A77&amp;"",$B$6:$B$405,B77&amp;"",$F$6:$F$405,F77&amp;"")&gt;1,"تعارض",""))</f>
        <v/>
      </c>
      <c r="M77" s="6">
        <f>IF(AND(ISNUMBER(H77),ISNUMBER(I77)),IF(H77&gt;I77,"تجاوز",""),"")</f>
        <v/>
      </c>
      <c r="N77" s="16">
        <f>IF(A77="","",IF(J77="",0,1)+IF(K77="",0,1)+IF(L77="",0,1)+IF(M77="",0,1))</f>
        <v/>
      </c>
      <c r="O77" s="6">
        <f>IF(N77="","",IF(N77=0,"سليم",IF(N77&gt;1,"أكثر من مشكلة",IF(J77&lt;&gt;"","تعارض طالب",IF(K77&lt;&gt;"","تعارض لجنة",IF(L77&lt;&gt;"","تعارض مراقب","تجاوز السعة"))))))</f>
        <v/>
      </c>
    </row>
    <row r="78">
      <c r="A78" s="15" t="n"/>
      <c r="B78" s="5" t="n"/>
      <c r="C78" s="5" t="n"/>
      <c r="D78" s="5" t="n"/>
      <c r="E78" s="5" t="n"/>
      <c r="F78" s="5" t="n"/>
      <c r="G78" s="6">
        <f>IF(F78&amp;""="","",IFERROR(INDEX('المراقبون'!$B$6:$B$205,MATCH(F78&amp;"",'المراقبون'!$A$6:$A$205,0))&amp;"","كود غير موجود"))</f>
        <v/>
      </c>
      <c r="H78" s="14">
        <f>IF(D78&amp;""="","",IFERROR(INDEX('الفصول'!$C$6:$C$205,MATCH(D78&amp;"",'الفصول'!$A$6:$A$205,0)),""))</f>
        <v/>
      </c>
      <c r="I78" s="14">
        <f>IF(E78&amp;""="","",IFERROR(INDEX('اللجان'!$C$6:$C$205,MATCH(E78&amp;"",'اللجان'!$A$6:$A$205,0)),""))</f>
        <v/>
      </c>
      <c r="J78" s="6">
        <f>IF(OR(NOT(AND(ISNUMBER(A78),B78&amp;""&lt;&gt;"",D78&amp;""&lt;&gt;""))),"",IF(COUNTIFS($A$6:$A$405,A78&amp;"",$B$6:$B$405,B78&amp;"",$D$6:$D$405,D78&amp;"")&gt;1,"تعارض",""))</f>
        <v/>
      </c>
      <c r="K78" s="6">
        <f>IF(OR(NOT(AND(ISNUMBER(A78),B78&amp;""&lt;&gt;"",E78&amp;""&lt;&gt;""))),"",IF(COUNTIFS($A$6:$A$405,A78&amp;"",$B$6:$B$405,B78&amp;"",$E$6:$E$405,E78&amp;"")&gt;1,"تعارض",""))</f>
        <v/>
      </c>
      <c r="L78" s="6">
        <f>IF(OR(NOT(AND(ISNUMBER(A78),B78&amp;""&lt;&gt;"",F78&amp;""&lt;&gt;""))),"",IF(COUNTIFS($A$6:$A$405,A78&amp;"",$B$6:$B$405,B78&amp;"",$F$6:$F$405,F78&amp;"")&gt;1,"تعارض",""))</f>
        <v/>
      </c>
      <c r="M78" s="6">
        <f>IF(AND(ISNUMBER(H78),ISNUMBER(I78)),IF(H78&gt;I78,"تجاوز",""),"")</f>
        <v/>
      </c>
      <c r="N78" s="16">
        <f>IF(A78="","",IF(J78="",0,1)+IF(K78="",0,1)+IF(L78="",0,1)+IF(M78="",0,1))</f>
        <v/>
      </c>
      <c r="O78" s="6">
        <f>IF(N78="","",IF(N78=0,"سليم",IF(N78&gt;1,"أكثر من مشكلة",IF(J78&lt;&gt;"","تعارض طالب",IF(K78&lt;&gt;"","تعارض لجنة",IF(L78&lt;&gt;"","تعارض مراقب","تجاوز السعة"))))))</f>
        <v/>
      </c>
    </row>
    <row r="79">
      <c r="A79" s="15" t="n"/>
      <c r="B79" s="5" t="n"/>
      <c r="C79" s="5" t="n"/>
      <c r="D79" s="5" t="n"/>
      <c r="E79" s="5" t="n"/>
      <c r="F79" s="5" t="n"/>
      <c r="G79" s="6">
        <f>IF(F79&amp;""="","",IFERROR(INDEX('المراقبون'!$B$6:$B$205,MATCH(F79&amp;"",'المراقبون'!$A$6:$A$205,0))&amp;"","كود غير موجود"))</f>
        <v/>
      </c>
      <c r="H79" s="14">
        <f>IF(D79&amp;""="","",IFERROR(INDEX('الفصول'!$C$6:$C$205,MATCH(D79&amp;"",'الفصول'!$A$6:$A$205,0)),""))</f>
        <v/>
      </c>
      <c r="I79" s="14">
        <f>IF(E79&amp;""="","",IFERROR(INDEX('اللجان'!$C$6:$C$205,MATCH(E79&amp;"",'اللجان'!$A$6:$A$205,0)),""))</f>
        <v/>
      </c>
      <c r="J79" s="6">
        <f>IF(OR(NOT(AND(ISNUMBER(A79),B79&amp;""&lt;&gt;"",D79&amp;""&lt;&gt;""))),"",IF(COUNTIFS($A$6:$A$405,A79&amp;"",$B$6:$B$405,B79&amp;"",$D$6:$D$405,D79&amp;"")&gt;1,"تعارض",""))</f>
        <v/>
      </c>
      <c r="K79" s="6">
        <f>IF(OR(NOT(AND(ISNUMBER(A79),B79&amp;""&lt;&gt;"",E79&amp;""&lt;&gt;""))),"",IF(COUNTIFS($A$6:$A$405,A79&amp;"",$B$6:$B$405,B79&amp;"",$E$6:$E$405,E79&amp;"")&gt;1,"تعارض",""))</f>
        <v/>
      </c>
      <c r="L79" s="6">
        <f>IF(OR(NOT(AND(ISNUMBER(A79),B79&amp;""&lt;&gt;"",F79&amp;""&lt;&gt;""))),"",IF(COUNTIFS($A$6:$A$405,A79&amp;"",$B$6:$B$405,B79&amp;"",$F$6:$F$405,F79&amp;"")&gt;1,"تعارض",""))</f>
        <v/>
      </c>
      <c r="M79" s="6">
        <f>IF(AND(ISNUMBER(H79),ISNUMBER(I79)),IF(H79&gt;I79,"تجاوز",""),"")</f>
        <v/>
      </c>
      <c r="N79" s="16">
        <f>IF(A79="","",IF(J79="",0,1)+IF(K79="",0,1)+IF(L79="",0,1)+IF(M79="",0,1))</f>
        <v/>
      </c>
      <c r="O79" s="6">
        <f>IF(N79="","",IF(N79=0,"سليم",IF(N79&gt;1,"أكثر من مشكلة",IF(J79&lt;&gt;"","تعارض طالب",IF(K79&lt;&gt;"","تعارض لجنة",IF(L79&lt;&gt;"","تعارض مراقب","تجاوز السعة"))))))</f>
        <v/>
      </c>
    </row>
    <row r="80">
      <c r="A80" s="15" t="n"/>
      <c r="B80" s="5" t="n"/>
      <c r="C80" s="5" t="n"/>
      <c r="D80" s="5" t="n"/>
      <c r="E80" s="5" t="n"/>
      <c r="F80" s="5" t="n"/>
      <c r="G80" s="6">
        <f>IF(F80&amp;""="","",IFERROR(INDEX('المراقبون'!$B$6:$B$205,MATCH(F80&amp;"",'المراقبون'!$A$6:$A$205,0))&amp;"","كود غير موجود"))</f>
        <v/>
      </c>
      <c r="H80" s="14">
        <f>IF(D80&amp;""="","",IFERROR(INDEX('الفصول'!$C$6:$C$205,MATCH(D80&amp;"",'الفصول'!$A$6:$A$205,0)),""))</f>
        <v/>
      </c>
      <c r="I80" s="14">
        <f>IF(E80&amp;""="","",IFERROR(INDEX('اللجان'!$C$6:$C$205,MATCH(E80&amp;"",'اللجان'!$A$6:$A$205,0)),""))</f>
        <v/>
      </c>
      <c r="J80" s="6">
        <f>IF(OR(NOT(AND(ISNUMBER(A80),B80&amp;""&lt;&gt;"",D80&amp;""&lt;&gt;""))),"",IF(COUNTIFS($A$6:$A$405,A80&amp;"",$B$6:$B$405,B80&amp;"",$D$6:$D$405,D80&amp;"")&gt;1,"تعارض",""))</f>
        <v/>
      </c>
      <c r="K80" s="6">
        <f>IF(OR(NOT(AND(ISNUMBER(A80),B80&amp;""&lt;&gt;"",E80&amp;""&lt;&gt;""))),"",IF(COUNTIFS($A$6:$A$405,A80&amp;"",$B$6:$B$405,B80&amp;"",$E$6:$E$405,E80&amp;"")&gt;1,"تعارض",""))</f>
        <v/>
      </c>
      <c r="L80" s="6">
        <f>IF(OR(NOT(AND(ISNUMBER(A80),B80&amp;""&lt;&gt;"",F80&amp;""&lt;&gt;""))),"",IF(COUNTIFS($A$6:$A$405,A80&amp;"",$B$6:$B$405,B80&amp;"",$F$6:$F$405,F80&amp;"")&gt;1,"تعارض",""))</f>
        <v/>
      </c>
      <c r="M80" s="6">
        <f>IF(AND(ISNUMBER(H80),ISNUMBER(I80)),IF(H80&gt;I80,"تجاوز",""),"")</f>
        <v/>
      </c>
      <c r="N80" s="16">
        <f>IF(A80="","",IF(J80="",0,1)+IF(K80="",0,1)+IF(L80="",0,1)+IF(M80="",0,1))</f>
        <v/>
      </c>
      <c r="O80" s="6">
        <f>IF(N80="","",IF(N80=0,"سليم",IF(N80&gt;1,"أكثر من مشكلة",IF(J80&lt;&gt;"","تعارض طالب",IF(K80&lt;&gt;"","تعارض لجنة",IF(L80&lt;&gt;"","تعارض مراقب","تجاوز السعة"))))))</f>
        <v/>
      </c>
    </row>
    <row r="81">
      <c r="A81" s="15" t="n"/>
      <c r="B81" s="5" t="n"/>
      <c r="C81" s="5" t="n"/>
      <c r="D81" s="5" t="n"/>
      <c r="E81" s="5" t="n"/>
      <c r="F81" s="5" t="n"/>
      <c r="G81" s="6">
        <f>IF(F81&amp;""="","",IFERROR(INDEX('المراقبون'!$B$6:$B$205,MATCH(F81&amp;"",'المراقبون'!$A$6:$A$205,0))&amp;"","كود غير موجود"))</f>
        <v/>
      </c>
      <c r="H81" s="14">
        <f>IF(D81&amp;""="","",IFERROR(INDEX('الفصول'!$C$6:$C$205,MATCH(D81&amp;"",'الفصول'!$A$6:$A$205,0)),""))</f>
        <v/>
      </c>
      <c r="I81" s="14">
        <f>IF(E81&amp;""="","",IFERROR(INDEX('اللجان'!$C$6:$C$205,MATCH(E81&amp;"",'اللجان'!$A$6:$A$205,0)),""))</f>
        <v/>
      </c>
      <c r="J81" s="6">
        <f>IF(OR(NOT(AND(ISNUMBER(A81),B81&amp;""&lt;&gt;"",D81&amp;""&lt;&gt;""))),"",IF(COUNTIFS($A$6:$A$405,A81&amp;"",$B$6:$B$405,B81&amp;"",$D$6:$D$405,D81&amp;"")&gt;1,"تعارض",""))</f>
        <v/>
      </c>
      <c r="K81" s="6">
        <f>IF(OR(NOT(AND(ISNUMBER(A81),B81&amp;""&lt;&gt;"",E81&amp;""&lt;&gt;""))),"",IF(COUNTIFS($A$6:$A$405,A81&amp;"",$B$6:$B$405,B81&amp;"",$E$6:$E$405,E81&amp;"")&gt;1,"تعارض",""))</f>
        <v/>
      </c>
      <c r="L81" s="6">
        <f>IF(OR(NOT(AND(ISNUMBER(A81),B81&amp;""&lt;&gt;"",F81&amp;""&lt;&gt;""))),"",IF(COUNTIFS($A$6:$A$405,A81&amp;"",$B$6:$B$405,B81&amp;"",$F$6:$F$405,F81&amp;"")&gt;1,"تعارض",""))</f>
        <v/>
      </c>
      <c r="M81" s="6">
        <f>IF(AND(ISNUMBER(H81),ISNUMBER(I81)),IF(H81&gt;I81,"تجاوز",""),"")</f>
        <v/>
      </c>
      <c r="N81" s="16">
        <f>IF(A81="","",IF(J81="",0,1)+IF(K81="",0,1)+IF(L81="",0,1)+IF(M81="",0,1))</f>
        <v/>
      </c>
      <c r="O81" s="6">
        <f>IF(N81="","",IF(N81=0,"سليم",IF(N81&gt;1,"أكثر من مشكلة",IF(J81&lt;&gt;"","تعارض طالب",IF(K81&lt;&gt;"","تعارض لجنة",IF(L81&lt;&gt;"","تعارض مراقب","تجاوز السعة"))))))</f>
        <v/>
      </c>
    </row>
    <row r="82">
      <c r="A82" s="15" t="n"/>
      <c r="B82" s="5" t="n"/>
      <c r="C82" s="5" t="n"/>
      <c r="D82" s="5" t="n"/>
      <c r="E82" s="5" t="n"/>
      <c r="F82" s="5" t="n"/>
      <c r="G82" s="6">
        <f>IF(F82&amp;""="","",IFERROR(INDEX('المراقبون'!$B$6:$B$205,MATCH(F82&amp;"",'المراقبون'!$A$6:$A$205,0))&amp;"","كود غير موجود"))</f>
        <v/>
      </c>
      <c r="H82" s="14">
        <f>IF(D82&amp;""="","",IFERROR(INDEX('الفصول'!$C$6:$C$205,MATCH(D82&amp;"",'الفصول'!$A$6:$A$205,0)),""))</f>
        <v/>
      </c>
      <c r="I82" s="14">
        <f>IF(E82&amp;""="","",IFERROR(INDEX('اللجان'!$C$6:$C$205,MATCH(E82&amp;"",'اللجان'!$A$6:$A$205,0)),""))</f>
        <v/>
      </c>
      <c r="J82" s="6">
        <f>IF(OR(NOT(AND(ISNUMBER(A82),B82&amp;""&lt;&gt;"",D82&amp;""&lt;&gt;""))),"",IF(COUNTIFS($A$6:$A$405,A82&amp;"",$B$6:$B$405,B82&amp;"",$D$6:$D$405,D82&amp;"")&gt;1,"تعارض",""))</f>
        <v/>
      </c>
      <c r="K82" s="6">
        <f>IF(OR(NOT(AND(ISNUMBER(A82),B82&amp;""&lt;&gt;"",E82&amp;""&lt;&gt;""))),"",IF(COUNTIFS($A$6:$A$405,A82&amp;"",$B$6:$B$405,B82&amp;"",$E$6:$E$405,E82&amp;"")&gt;1,"تعارض",""))</f>
        <v/>
      </c>
      <c r="L82" s="6">
        <f>IF(OR(NOT(AND(ISNUMBER(A82),B82&amp;""&lt;&gt;"",F82&amp;""&lt;&gt;""))),"",IF(COUNTIFS($A$6:$A$405,A82&amp;"",$B$6:$B$405,B82&amp;"",$F$6:$F$405,F82&amp;"")&gt;1,"تعارض",""))</f>
        <v/>
      </c>
      <c r="M82" s="6">
        <f>IF(AND(ISNUMBER(H82),ISNUMBER(I82)),IF(H82&gt;I82,"تجاوز",""),"")</f>
        <v/>
      </c>
      <c r="N82" s="16">
        <f>IF(A82="","",IF(J82="",0,1)+IF(K82="",0,1)+IF(L82="",0,1)+IF(M82="",0,1))</f>
        <v/>
      </c>
      <c r="O82" s="6">
        <f>IF(N82="","",IF(N82=0,"سليم",IF(N82&gt;1,"أكثر من مشكلة",IF(J82&lt;&gt;"","تعارض طالب",IF(K82&lt;&gt;"","تعارض لجنة",IF(L82&lt;&gt;"","تعارض مراقب","تجاوز السعة"))))))</f>
        <v/>
      </c>
    </row>
    <row r="83">
      <c r="A83" s="15" t="n"/>
      <c r="B83" s="5" t="n"/>
      <c r="C83" s="5" t="n"/>
      <c r="D83" s="5" t="n"/>
      <c r="E83" s="5" t="n"/>
      <c r="F83" s="5" t="n"/>
      <c r="G83" s="6">
        <f>IF(F83&amp;""="","",IFERROR(INDEX('المراقبون'!$B$6:$B$205,MATCH(F83&amp;"",'المراقبون'!$A$6:$A$205,0))&amp;"","كود غير موجود"))</f>
        <v/>
      </c>
      <c r="H83" s="14">
        <f>IF(D83&amp;""="","",IFERROR(INDEX('الفصول'!$C$6:$C$205,MATCH(D83&amp;"",'الفصول'!$A$6:$A$205,0)),""))</f>
        <v/>
      </c>
      <c r="I83" s="14">
        <f>IF(E83&amp;""="","",IFERROR(INDEX('اللجان'!$C$6:$C$205,MATCH(E83&amp;"",'اللجان'!$A$6:$A$205,0)),""))</f>
        <v/>
      </c>
      <c r="J83" s="6">
        <f>IF(OR(NOT(AND(ISNUMBER(A83),B83&amp;""&lt;&gt;"",D83&amp;""&lt;&gt;""))),"",IF(COUNTIFS($A$6:$A$405,A83&amp;"",$B$6:$B$405,B83&amp;"",$D$6:$D$405,D83&amp;"")&gt;1,"تعارض",""))</f>
        <v/>
      </c>
      <c r="K83" s="6">
        <f>IF(OR(NOT(AND(ISNUMBER(A83),B83&amp;""&lt;&gt;"",E83&amp;""&lt;&gt;""))),"",IF(COUNTIFS($A$6:$A$405,A83&amp;"",$B$6:$B$405,B83&amp;"",$E$6:$E$405,E83&amp;"")&gt;1,"تعارض",""))</f>
        <v/>
      </c>
      <c r="L83" s="6">
        <f>IF(OR(NOT(AND(ISNUMBER(A83),B83&amp;""&lt;&gt;"",F83&amp;""&lt;&gt;""))),"",IF(COUNTIFS($A$6:$A$405,A83&amp;"",$B$6:$B$405,B83&amp;"",$F$6:$F$405,F83&amp;"")&gt;1,"تعارض",""))</f>
        <v/>
      </c>
      <c r="M83" s="6">
        <f>IF(AND(ISNUMBER(H83),ISNUMBER(I83)),IF(H83&gt;I83,"تجاوز",""),"")</f>
        <v/>
      </c>
      <c r="N83" s="16">
        <f>IF(A83="","",IF(J83="",0,1)+IF(K83="",0,1)+IF(L83="",0,1)+IF(M83="",0,1))</f>
        <v/>
      </c>
      <c r="O83" s="6">
        <f>IF(N83="","",IF(N83=0,"سليم",IF(N83&gt;1,"أكثر من مشكلة",IF(J83&lt;&gt;"","تعارض طالب",IF(K83&lt;&gt;"","تعارض لجنة",IF(L83&lt;&gt;"","تعارض مراقب","تجاوز السعة"))))))</f>
        <v/>
      </c>
    </row>
    <row r="84">
      <c r="A84" s="15" t="n"/>
      <c r="B84" s="5" t="n"/>
      <c r="C84" s="5" t="n"/>
      <c r="D84" s="5" t="n"/>
      <c r="E84" s="5" t="n"/>
      <c r="F84" s="5" t="n"/>
      <c r="G84" s="6">
        <f>IF(F84&amp;""="","",IFERROR(INDEX('المراقبون'!$B$6:$B$205,MATCH(F84&amp;"",'المراقبون'!$A$6:$A$205,0))&amp;"","كود غير موجود"))</f>
        <v/>
      </c>
      <c r="H84" s="14">
        <f>IF(D84&amp;""="","",IFERROR(INDEX('الفصول'!$C$6:$C$205,MATCH(D84&amp;"",'الفصول'!$A$6:$A$205,0)),""))</f>
        <v/>
      </c>
      <c r="I84" s="14">
        <f>IF(E84&amp;""="","",IFERROR(INDEX('اللجان'!$C$6:$C$205,MATCH(E84&amp;"",'اللجان'!$A$6:$A$205,0)),""))</f>
        <v/>
      </c>
      <c r="J84" s="6">
        <f>IF(OR(NOT(AND(ISNUMBER(A84),B84&amp;""&lt;&gt;"",D84&amp;""&lt;&gt;""))),"",IF(COUNTIFS($A$6:$A$405,A84&amp;"",$B$6:$B$405,B84&amp;"",$D$6:$D$405,D84&amp;"")&gt;1,"تعارض",""))</f>
        <v/>
      </c>
      <c r="K84" s="6">
        <f>IF(OR(NOT(AND(ISNUMBER(A84),B84&amp;""&lt;&gt;"",E84&amp;""&lt;&gt;""))),"",IF(COUNTIFS($A$6:$A$405,A84&amp;"",$B$6:$B$405,B84&amp;"",$E$6:$E$405,E84&amp;"")&gt;1,"تعارض",""))</f>
        <v/>
      </c>
      <c r="L84" s="6">
        <f>IF(OR(NOT(AND(ISNUMBER(A84),B84&amp;""&lt;&gt;"",F84&amp;""&lt;&gt;""))),"",IF(COUNTIFS($A$6:$A$405,A84&amp;"",$B$6:$B$405,B84&amp;"",$F$6:$F$405,F84&amp;"")&gt;1,"تعارض",""))</f>
        <v/>
      </c>
      <c r="M84" s="6">
        <f>IF(AND(ISNUMBER(H84),ISNUMBER(I84)),IF(H84&gt;I84,"تجاوز",""),"")</f>
        <v/>
      </c>
      <c r="N84" s="16">
        <f>IF(A84="","",IF(J84="",0,1)+IF(K84="",0,1)+IF(L84="",0,1)+IF(M84="",0,1))</f>
        <v/>
      </c>
      <c r="O84" s="6">
        <f>IF(N84="","",IF(N84=0,"سليم",IF(N84&gt;1,"أكثر من مشكلة",IF(J84&lt;&gt;"","تعارض طالب",IF(K84&lt;&gt;"","تعارض لجنة",IF(L84&lt;&gt;"","تعارض مراقب","تجاوز السعة"))))))</f>
        <v/>
      </c>
    </row>
    <row r="85">
      <c r="A85" s="15" t="n"/>
      <c r="B85" s="5" t="n"/>
      <c r="C85" s="5" t="n"/>
      <c r="D85" s="5" t="n"/>
      <c r="E85" s="5" t="n"/>
      <c r="F85" s="5" t="n"/>
      <c r="G85" s="6">
        <f>IF(F85&amp;""="","",IFERROR(INDEX('المراقبون'!$B$6:$B$205,MATCH(F85&amp;"",'المراقبون'!$A$6:$A$205,0))&amp;"","كود غير موجود"))</f>
        <v/>
      </c>
      <c r="H85" s="14">
        <f>IF(D85&amp;""="","",IFERROR(INDEX('الفصول'!$C$6:$C$205,MATCH(D85&amp;"",'الفصول'!$A$6:$A$205,0)),""))</f>
        <v/>
      </c>
      <c r="I85" s="14">
        <f>IF(E85&amp;""="","",IFERROR(INDEX('اللجان'!$C$6:$C$205,MATCH(E85&amp;"",'اللجان'!$A$6:$A$205,0)),""))</f>
        <v/>
      </c>
      <c r="J85" s="6">
        <f>IF(OR(NOT(AND(ISNUMBER(A85),B85&amp;""&lt;&gt;"",D85&amp;""&lt;&gt;""))),"",IF(COUNTIFS($A$6:$A$405,A85&amp;"",$B$6:$B$405,B85&amp;"",$D$6:$D$405,D85&amp;"")&gt;1,"تعارض",""))</f>
        <v/>
      </c>
      <c r="K85" s="6">
        <f>IF(OR(NOT(AND(ISNUMBER(A85),B85&amp;""&lt;&gt;"",E85&amp;""&lt;&gt;""))),"",IF(COUNTIFS($A$6:$A$405,A85&amp;"",$B$6:$B$405,B85&amp;"",$E$6:$E$405,E85&amp;"")&gt;1,"تعارض",""))</f>
        <v/>
      </c>
      <c r="L85" s="6">
        <f>IF(OR(NOT(AND(ISNUMBER(A85),B85&amp;""&lt;&gt;"",F85&amp;""&lt;&gt;""))),"",IF(COUNTIFS($A$6:$A$405,A85&amp;"",$B$6:$B$405,B85&amp;"",$F$6:$F$405,F85&amp;"")&gt;1,"تعارض",""))</f>
        <v/>
      </c>
      <c r="M85" s="6">
        <f>IF(AND(ISNUMBER(H85),ISNUMBER(I85)),IF(H85&gt;I85,"تجاوز",""),"")</f>
        <v/>
      </c>
      <c r="N85" s="16">
        <f>IF(A85="","",IF(J85="",0,1)+IF(K85="",0,1)+IF(L85="",0,1)+IF(M85="",0,1))</f>
        <v/>
      </c>
      <c r="O85" s="6">
        <f>IF(N85="","",IF(N85=0,"سليم",IF(N85&gt;1,"أكثر من مشكلة",IF(J85&lt;&gt;"","تعارض طالب",IF(K85&lt;&gt;"","تعارض لجنة",IF(L85&lt;&gt;"","تعارض مراقب","تجاوز السعة"))))))</f>
        <v/>
      </c>
    </row>
    <row r="86">
      <c r="A86" s="15" t="n"/>
      <c r="B86" s="5" t="n"/>
      <c r="C86" s="5" t="n"/>
      <c r="D86" s="5" t="n"/>
      <c r="E86" s="5" t="n"/>
      <c r="F86" s="5" t="n"/>
      <c r="G86" s="6">
        <f>IF(F86&amp;""="","",IFERROR(INDEX('المراقبون'!$B$6:$B$205,MATCH(F86&amp;"",'المراقبون'!$A$6:$A$205,0))&amp;"","كود غير موجود"))</f>
        <v/>
      </c>
      <c r="H86" s="14">
        <f>IF(D86&amp;""="","",IFERROR(INDEX('الفصول'!$C$6:$C$205,MATCH(D86&amp;"",'الفصول'!$A$6:$A$205,0)),""))</f>
        <v/>
      </c>
      <c r="I86" s="14">
        <f>IF(E86&amp;""="","",IFERROR(INDEX('اللجان'!$C$6:$C$205,MATCH(E86&amp;"",'اللجان'!$A$6:$A$205,0)),""))</f>
        <v/>
      </c>
      <c r="J86" s="6">
        <f>IF(OR(NOT(AND(ISNUMBER(A86),B86&amp;""&lt;&gt;"",D86&amp;""&lt;&gt;""))),"",IF(COUNTIFS($A$6:$A$405,A86&amp;"",$B$6:$B$405,B86&amp;"",$D$6:$D$405,D86&amp;"")&gt;1,"تعارض",""))</f>
        <v/>
      </c>
      <c r="K86" s="6">
        <f>IF(OR(NOT(AND(ISNUMBER(A86),B86&amp;""&lt;&gt;"",E86&amp;""&lt;&gt;""))),"",IF(COUNTIFS($A$6:$A$405,A86&amp;"",$B$6:$B$405,B86&amp;"",$E$6:$E$405,E86&amp;"")&gt;1,"تعارض",""))</f>
        <v/>
      </c>
      <c r="L86" s="6">
        <f>IF(OR(NOT(AND(ISNUMBER(A86),B86&amp;""&lt;&gt;"",F86&amp;""&lt;&gt;""))),"",IF(COUNTIFS($A$6:$A$405,A86&amp;"",$B$6:$B$405,B86&amp;"",$F$6:$F$405,F86&amp;"")&gt;1,"تعارض",""))</f>
        <v/>
      </c>
      <c r="M86" s="6">
        <f>IF(AND(ISNUMBER(H86),ISNUMBER(I86)),IF(H86&gt;I86,"تجاوز",""),"")</f>
        <v/>
      </c>
      <c r="N86" s="16">
        <f>IF(A86="","",IF(J86="",0,1)+IF(K86="",0,1)+IF(L86="",0,1)+IF(M86="",0,1))</f>
        <v/>
      </c>
      <c r="O86" s="6">
        <f>IF(N86="","",IF(N86=0,"سليم",IF(N86&gt;1,"أكثر من مشكلة",IF(J86&lt;&gt;"","تعارض طالب",IF(K86&lt;&gt;"","تعارض لجنة",IF(L86&lt;&gt;"","تعارض مراقب","تجاوز السعة"))))))</f>
        <v/>
      </c>
    </row>
    <row r="87">
      <c r="A87" s="15" t="n"/>
      <c r="B87" s="5" t="n"/>
      <c r="C87" s="5" t="n"/>
      <c r="D87" s="5" t="n"/>
      <c r="E87" s="5" t="n"/>
      <c r="F87" s="5" t="n"/>
      <c r="G87" s="6">
        <f>IF(F87&amp;""="","",IFERROR(INDEX('المراقبون'!$B$6:$B$205,MATCH(F87&amp;"",'المراقبون'!$A$6:$A$205,0))&amp;"","كود غير موجود"))</f>
        <v/>
      </c>
      <c r="H87" s="14">
        <f>IF(D87&amp;""="","",IFERROR(INDEX('الفصول'!$C$6:$C$205,MATCH(D87&amp;"",'الفصول'!$A$6:$A$205,0)),""))</f>
        <v/>
      </c>
      <c r="I87" s="14">
        <f>IF(E87&amp;""="","",IFERROR(INDEX('اللجان'!$C$6:$C$205,MATCH(E87&amp;"",'اللجان'!$A$6:$A$205,0)),""))</f>
        <v/>
      </c>
      <c r="J87" s="6">
        <f>IF(OR(NOT(AND(ISNUMBER(A87),B87&amp;""&lt;&gt;"",D87&amp;""&lt;&gt;""))),"",IF(COUNTIFS($A$6:$A$405,A87&amp;"",$B$6:$B$405,B87&amp;"",$D$6:$D$405,D87&amp;"")&gt;1,"تعارض",""))</f>
        <v/>
      </c>
      <c r="K87" s="6">
        <f>IF(OR(NOT(AND(ISNUMBER(A87),B87&amp;""&lt;&gt;"",E87&amp;""&lt;&gt;""))),"",IF(COUNTIFS($A$6:$A$405,A87&amp;"",$B$6:$B$405,B87&amp;"",$E$6:$E$405,E87&amp;"")&gt;1,"تعارض",""))</f>
        <v/>
      </c>
      <c r="L87" s="6">
        <f>IF(OR(NOT(AND(ISNUMBER(A87),B87&amp;""&lt;&gt;"",F87&amp;""&lt;&gt;""))),"",IF(COUNTIFS($A$6:$A$405,A87&amp;"",$B$6:$B$405,B87&amp;"",$F$6:$F$405,F87&amp;"")&gt;1,"تعارض",""))</f>
        <v/>
      </c>
      <c r="M87" s="6">
        <f>IF(AND(ISNUMBER(H87),ISNUMBER(I87)),IF(H87&gt;I87,"تجاوز",""),"")</f>
        <v/>
      </c>
      <c r="N87" s="16">
        <f>IF(A87="","",IF(J87="",0,1)+IF(K87="",0,1)+IF(L87="",0,1)+IF(M87="",0,1))</f>
        <v/>
      </c>
      <c r="O87" s="6">
        <f>IF(N87="","",IF(N87=0,"سليم",IF(N87&gt;1,"أكثر من مشكلة",IF(J87&lt;&gt;"","تعارض طالب",IF(K87&lt;&gt;"","تعارض لجنة",IF(L87&lt;&gt;"","تعارض مراقب","تجاوز السعة"))))))</f>
        <v/>
      </c>
    </row>
    <row r="88">
      <c r="A88" s="15" t="n"/>
      <c r="B88" s="5" t="n"/>
      <c r="C88" s="5" t="n"/>
      <c r="D88" s="5" t="n"/>
      <c r="E88" s="5" t="n"/>
      <c r="F88" s="5" t="n"/>
      <c r="G88" s="6">
        <f>IF(F88&amp;""="","",IFERROR(INDEX('المراقبون'!$B$6:$B$205,MATCH(F88&amp;"",'المراقبون'!$A$6:$A$205,0))&amp;"","كود غير موجود"))</f>
        <v/>
      </c>
      <c r="H88" s="14">
        <f>IF(D88&amp;""="","",IFERROR(INDEX('الفصول'!$C$6:$C$205,MATCH(D88&amp;"",'الفصول'!$A$6:$A$205,0)),""))</f>
        <v/>
      </c>
      <c r="I88" s="14">
        <f>IF(E88&amp;""="","",IFERROR(INDEX('اللجان'!$C$6:$C$205,MATCH(E88&amp;"",'اللجان'!$A$6:$A$205,0)),""))</f>
        <v/>
      </c>
      <c r="J88" s="6">
        <f>IF(OR(NOT(AND(ISNUMBER(A88),B88&amp;""&lt;&gt;"",D88&amp;""&lt;&gt;""))),"",IF(COUNTIFS($A$6:$A$405,A88&amp;"",$B$6:$B$405,B88&amp;"",$D$6:$D$405,D88&amp;"")&gt;1,"تعارض",""))</f>
        <v/>
      </c>
      <c r="K88" s="6">
        <f>IF(OR(NOT(AND(ISNUMBER(A88),B88&amp;""&lt;&gt;"",E88&amp;""&lt;&gt;""))),"",IF(COUNTIFS($A$6:$A$405,A88&amp;"",$B$6:$B$405,B88&amp;"",$E$6:$E$405,E88&amp;"")&gt;1,"تعارض",""))</f>
        <v/>
      </c>
      <c r="L88" s="6">
        <f>IF(OR(NOT(AND(ISNUMBER(A88),B88&amp;""&lt;&gt;"",F88&amp;""&lt;&gt;""))),"",IF(COUNTIFS($A$6:$A$405,A88&amp;"",$B$6:$B$405,B88&amp;"",$F$6:$F$405,F88&amp;"")&gt;1,"تعارض",""))</f>
        <v/>
      </c>
      <c r="M88" s="6">
        <f>IF(AND(ISNUMBER(H88),ISNUMBER(I88)),IF(H88&gt;I88,"تجاوز",""),"")</f>
        <v/>
      </c>
      <c r="N88" s="16">
        <f>IF(A88="","",IF(J88="",0,1)+IF(K88="",0,1)+IF(L88="",0,1)+IF(M88="",0,1))</f>
        <v/>
      </c>
      <c r="O88" s="6">
        <f>IF(N88="","",IF(N88=0,"سليم",IF(N88&gt;1,"أكثر من مشكلة",IF(J88&lt;&gt;"","تعارض طالب",IF(K88&lt;&gt;"","تعارض لجنة",IF(L88&lt;&gt;"","تعارض مراقب","تجاوز السعة"))))))</f>
        <v/>
      </c>
    </row>
    <row r="89">
      <c r="A89" s="15" t="n"/>
      <c r="B89" s="5" t="n"/>
      <c r="C89" s="5" t="n"/>
      <c r="D89" s="5" t="n"/>
      <c r="E89" s="5" t="n"/>
      <c r="F89" s="5" t="n"/>
      <c r="G89" s="6">
        <f>IF(F89&amp;""="","",IFERROR(INDEX('المراقبون'!$B$6:$B$205,MATCH(F89&amp;"",'المراقبون'!$A$6:$A$205,0))&amp;"","كود غير موجود"))</f>
        <v/>
      </c>
      <c r="H89" s="14">
        <f>IF(D89&amp;""="","",IFERROR(INDEX('الفصول'!$C$6:$C$205,MATCH(D89&amp;"",'الفصول'!$A$6:$A$205,0)),""))</f>
        <v/>
      </c>
      <c r="I89" s="14">
        <f>IF(E89&amp;""="","",IFERROR(INDEX('اللجان'!$C$6:$C$205,MATCH(E89&amp;"",'اللجان'!$A$6:$A$205,0)),""))</f>
        <v/>
      </c>
      <c r="J89" s="6">
        <f>IF(OR(NOT(AND(ISNUMBER(A89),B89&amp;""&lt;&gt;"",D89&amp;""&lt;&gt;""))),"",IF(COUNTIFS($A$6:$A$405,A89&amp;"",$B$6:$B$405,B89&amp;"",$D$6:$D$405,D89&amp;"")&gt;1,"تعارض",""))</f>
        <v/>
      </c>
      <c r="K89" s="6">
        <f>IF(OR(NOT(AND(ISNUMBER(A89),B89&amp;""&lt;&gt;"",E89&amp;""&lt;&gt;""))),"",IF(COUNTIFS($A$6:$A$405,A89&amp;"",$B$6:$B$405,B89&amp;"",$E$6:$E$405,E89&amp;"")&gt;1,"تعارض",""))</f>
        <v/>
      </c>
      <c r="L89" s="6">
        <f>IF(OR(NOT(AND(ISNUMBER(A89),B89&amp;""&lt;&gt;"",F89&amp;""&lt;&gt;""))),"",IF(COUNTIFS($A$6:$A$405,A89&amp;"",$B$6:$B$405,B89&amp;"",$F$6:$F$405,F89&amp;"")&gt;1,"تعارض",""))</f>
        <v/>
      </c>
      <c r="M89" s="6">
        <f>IF(AND(ISNUMBER(H89),ISNUMBER(I89)),IF(H89&gt;I89,"تجاوز",""),"")</f>
        <v/>
      </c>
      <c r="N89" s="16">
        <f>IF(A89="","",IF(J89="",0,1)+IF(K89="",0,1)+IF(L89="",0,1)+IF(M89="",0,1))</f>
        <v/>
      </c>
      <c r="O89" s="6">
        <f>IF(N89="","",IF(N89=0,"سليم",IF(N89&gt;1,"أكثر من مشكلة",IF(J89&lt;&gt;"","تعارض طالب",IF(K89&lt;&gt;"","تعارض لجنة",IF(L89&lt;&gt;"","تعارض مراقب","تجاوز السعة"))))))</f>
        <v/>
      </c>
    </row>
    <row r="90">
      <c r="A90" s="15" t="n"/>
      <c r="B90" s="5" t="n"/>
      <c r="C90" s="5" t="n"/>
      <c r="D90" s="5" t="n"/>
      <c r="E90" s="5" t="n"/>
      <c r="F90" s="5" t="n"/>
      <c r="G90" s="6">
        <f>IF(F90&amp;""="","",IFERROR(INDEX('المراقبون'!$B$6:$B$205,MATCH(F90&amp;"",'المراقبون'!$A$6:$A$205,0))&amp;"","كود غير موجود"))</f>
        <v/>
      </c>
      <c r="H90" s="14">
        <f>IF(D90&amp;""="","",IFERROR(INDEX('الفصول'!$C$6:$C$205,MATCH(D90&amp;"",'الفصول'!$A$6:$A$205,0)),""))</f>
        <v/>
      </c>
      <c r="I90" s="14">
        <f>IF(E90&amp;""="","",IFERROR(INDEX('اللجان'!$C$6:$C$205,MATCH(E90&amp;"",'اللجان'!$A$6:$A$205,0)),""))</f>
        <v/>
      </c>
      <c r="J90" s="6">
        <f>IF(OR(NOT(AND(ISNUMBER(A90),B90&amp;""&lt;&gt;"",D90&amp;""&lt;&gt;""))),"",IF(COUNTIFS($A$6:$A$405,A90&amp;"",$B$6:$B$405,B90&amp;"",$D$6:$D$405,D90&amp;"")&gt;1,"تعارض",""))</f>
        <v/>
      </c>
      <c r="K90" s="6">
        <f>IF(OR(NOT(AND(ISNUMBER(A90),B90&amp;""&lt;&gt;"",E90&amp;""&lt;&gt;""))),"",IF(COUNTIFS($A$6:$A$405,A90&amp;"",$B$6:$B$405,B90&amp;"",$E$6:$E$405,E90&amp;"")&gt;1,"تعارض",""))</f>
        <v/>
      </c>
      <c r="L90" s="6">
        <f>IF(OR(NOT(AND(ISNUMBER(A90),B90&amp;""&lt;&gt;"",F90&amp;""&lt;&gt;""))),"",IF(COUNTIFS($A$6:$A$405,A90&amp;"",$B$6:$B$405,B90&amp;"",$F$6:$F$405,F90&amp;"")&gt;1,"تعارض",""))</f>
        <v/>
      </c>
      <c r="M90" s="6">
        <f>IF(AND(ISNUMBER(H90),ISNUMBER(I90)),IF(H90&gt;I90,"تجاوز",""),"")</f>
        <v/>
      </c>
      <c r="N90" s="16">
        <f>IF(A90="","",IF(J90="",0,1)+IF(K90="",0,1)+IF(L90="",0,1)+IF(M90="",0,1))</f>
        <v/>
      </c>
      <c r="O90" s="6">
        <f>IF(N90="","",IF(N90=0,"سليم",IF(N90&gt;1,"أكثر من مشكلة",IF(J90&lt;&gt;"","تعارض طالب",IF(K90&lt;&gt;"","تعارض لجنة",IF(L90&lt;&gt;"","تعارض مراقب","تجاوز السعة"))))))</f>
        <v/>
      </c>
    </row>
    <row r="91">
      <c r="A91" s="15" t="n"/>
      <c r="B91" s="5" t="n"/>
      <c r="C91" s="5" t="n"/>
      <c r="D91" s="5" t="n"/>
      <c r="E91" s="5" t="n"/>
      <c r="F91" s="5" t="n"/>
      <c r="G91" s="6">
        <f>IF(F91&amp;""="","",IFERROR(INDEX('المراقبون'!$B$6:$B$205,MATCH(F91&amp;"",'المراقبون'!$A$6:$A$205,0))&amp;"","كود غير موجود"))</f>
        <v/>
      </c>
      <c r="H91" s="14">
        <f>IF(D91&amp;""="","",IFERROR(INDEX('الفصول'!$C$6:$C$205,MATCH(D91&amp;"",'الفصول'!$A$6:$A$205,0)),""))</f>
        <v/>
      </c>
      <c r="I91" s="14">
        <f>IF(E91&amp;""="","",IFERROR(INDEX('اللجان'!$C$6:$C$205,MATCH(E91&amp;"",'اللجان'!$A$6:$A$205,0)),""))</f>
        <v/>
      </c>
      <c r="J91" s="6">
        <f>IF(OR(NOT(AND(ISNUMBER(A91),B91&amp;""&lt;&gt;"",D91&amp;""&lt;&gt;""))),"",IF(COUNTIFS($A$6:$A$405,A91&amp;"",$B$6:$B$405,B91&amp;"",$D$6:$D$405,D91&amp;"")&gt;1,"تعارض",""))</f>
        <v/>
      </c>
      <c r="K91" s="6">
        <f>IF(OR(NOT(AND(ISNUMBER(A91),B91&amp;""&lt;&gt;"",E91&amp;""&lt;&gt;""))),"",IF(COUNTIFS($A$6:$A$405,A91&amp;"",$B$6:$B$405,B91&amp;"",$E$6:$E$405,E91&amp;"")&gt;1,"تعارض",""))</f>
        <v/>
      </c>
      <c r="L91" s="6">
        <f>IF(OR(NOT(AND(ISNUMBER(A91),B91&amp;""&lt;&gt;"",F91&amp;""&lt;&gt;""))),"",IF(COUNTIFS($A$6:$A$405,A91&amp;"",$B$6:$B$405,B91&amp;"",$F$6:$F$405,F91&amp;"")&gt;1,"تعارض",""))</f>
        <v/>
      </c>
      <c r="M91" s="6">
        <f>IF(AND(ISNUMBER(H91),ISNUMBER(I91)),IF(H91&gt;I91,"تجاوز",""),"")</f>
        <v/>
      </c>
      <c r="N91" s="16">
        <f>IF(A91="","",IF(J91="",0,1)+IF(K91="",0,1)+IF(L91="",0,1)+IF(M91="",0,1))</f>
        <v/>
      </c>
      <c r="O91" s="6">
        <f>IF(N91="","",IF(N91=0,"سليم",IF(N91&gt;1,"أكثر من مشكلة",IF(J91&lt;&gt;"","تعارض طالب",IF(K91&lt;&gt;"","تعارض لجنة",IF(L91&lt;&gt;"","تعارض مراقب","تجاوز السعة"))))))</f>
        <v/>
      </c>
    </row>
    <row r="92">
      <c r="A92" s="15" t="n"/>
      <c r="B92" s="5" t="n"/>
      <c r="C92" s="5" t="n"/>
      <c r="D92" s="5" t="n"/>
      <c r="E92" s="5" t="n"/>
      <c r="F92" s="5" t="n"/>
      <c r="G92" s="6">
        <f>IF(F92&amp;""="","",IFERROR(INDEX('المراقبون'!$B$6:$B$205,MATCH(F92&amp;"",'المراقبون'!$A$6:$A$205,0))&amp;"","كود غير موجود"))</f>
        <v/>
      </c>
      <c r="H92" s="14">
        <f>IF(D92&amp;""="","",IFERROR(INDEX('الفصول'!$C$6:$C$205,MATCH(D92&amp;"",'الفصول'!$A$6:$A$205,0)),""))</f>
        <v/>
      </c>
      <c r="I92" s="14">
        <f>IF(E92&amp;""="","",IFERROR(INDEX('اللجان'!$C$6:$C$205,MATCH(E92&amp;"",'اللجان'!$A$6:$A$205,0)),""))</f>
        <v/>
      </c>
      <c r="J92" s="6">
        <f>IF(OR(NOT(AND(ISNUMBER(A92),B92&amp;""&lt;&gt;"",D92&amp;""&lt;&gt;""))),"",IF(COUNTIFS($A$6:$A$405,A92&amp;"",$B$6:$B$405,B92&amp;"",$D$6:$D$405,D92&amp;"")&gt;1,"تعارض",""))</f>
        <v/>
      </c>
      <c r="K92" s="6">
        <f>IF(OR(NOT(AND(ISNUMBER(A92),B92&amp;""&lt;&gt;"",E92&amp;""&lt;&gt;""))),"",IF(COUNTIFS($A$6:$A$405,A92&amp;"",$B$6:$B$405,B92&amp;"",$E$6:$E$405,E92&amp;"")&gt;1,"تعارض",""))</f>
        <v/>
      </c>
      <c r="L92" s="6">
        <f>IF(OR(NOT(AND(ISNUMBER(A92),B92&amp;""&lt;&gt;"",F92&amp;""&lt;&gt;""))),"",IF(COUNTIFS($A$6:$A$405,A92&amp;"",$B$6:$B$405,B92&amp;"",$F$6:$F$405,F92&amp;"")&gt;1,"تعارض",""))</f>
        <v/>
      </c>
      <c r="M92" s="6">
        <f>IF(AND(ISNUMBER(H92),ISNUMBER(I92)),IF(H92&gt;I92,"تجاوز",""),"")</f>
        <v/>
      </c>
      <c r="N92" s="16">
        <f>IF(A92="","",IF(J92="",0,1)+IF(K92="",0,1)+IF(L92="",0,1)+IF(M92="",0,1))</f>
        <v/>
      </c>
      <c r="O92" s="6">
        <f>IF(N92="","",IF(N92=0,"سليم",IF(N92&gt;1,"أكثر من مشكلة",IF(J92&lt;&gt;"","تعارض طالب",IF(K92&lt;&gt;"","تعارض لجنة",IF(L92&lt;&gt;"","تعارض مراقب","تجاوز السعة"))))))</f>
        <v/>
      </c>
    </row>
    <row r="93">
      <c r="A93" s="15" t="n"/>
      <c r="B93" s="5" t="n"/>
      <c r="C93" s="5" t="n"/>
      <c r="D93" s="5" t="n"/>
      <c r="E93" s="5" t="n"/>
      <c r="F93" s="5" t="n"/>
      <c r="G93" s="6">
        <f>IF(F93&amp;""="","",IFERROR(INDEX('المراقبون'!$B$6:$B$205,MATCH(F93&amp;"",'المراقبون'!$A$6:$A$205,0))&amp;"","كود غير موجود"))</f>
        <v/>
      </c>
      <c r="H93" s="14">
        <f>IF(D93&amp;""="","",IFERROR(INDEX('الفصول'!$C$6:$C$205,MATCH(D93&amp;"",'الفصول'!$A$6:$A$205,0)),""))</f>
        <v/>
      </c>
      <c r="I93" s="14">
        <f>IF(E93&amp;""="","",IFERROR(INDEX('اللجان'!$C$6:$C$205,MATCH(E93&amp;"",'اللجان'!$A$6:$A$205,0)),""))</f>
        <v/>
      </c>
      <c r="J93" s="6">
        <f>IF(OR(NOT(AND(ISNUMBER(A93),B93&amp;""&lt;&gt;"",D93&amp;""&lt;&gt;""))),"",IF(COUNTIFS($A$6:$A$405,A93&amp;"",$B$6:$B$405,B93&amp;"",$D$6:$D$405,D93&amp;"")&gt;1,"تعارض",""))</f>
        <v/>
      </c>
      <c r="K93" s="6">
        <f>IF(OR(NOT(AND(ISNUMBER(A93),B93&amp;""&lt;&gt;"",E93&amp;""&lt;&gt;""))),"",IF(COUNTIFS($A$6:$A$405,A93&amp;"",$B$6:$B$405,B93&amp;"",$E$6:$E$405,E93&amp;"")&gt;1,"تعارض",""))</f>
        <v/>
      </c>
      <c r="L93" s="6">
        <f>IF(OR(NOT(AND(ISNUMBER(A93),B93&amp;""&lt;&gt;"",F93&amp;""&lt;&gt;""))),"",IF(COUNTIFS($A$6:$A$405,A93&amp;"",$B$6:$B$405,B93&amp;"",$F$6:$F$405,F93&amp;"")&gt;1,"تعارض",""))</f>
        <v/>
      </c>
      <c r="M93" s="6">
        <f>IF(AND(ISNUMBER(H93),ISNUMBER(I93)),IF(H93&gt;I93,"تجاوز",""),"")</f>
        <v/>
      </c>
      <c r="N93" s="16">
        <f>IF(A93="","",IF(J93="",0,1)+IF(K93="",0,1)+IF(L93="",0,1)+IF(M93="",0,1))</f>
        <v/>
      </c>
      <c r="O93" s="6">
        <f>IF(N93="","",IF(N93=0,"سليم",IF(N93&gt;1,"أكثر من مشكلة",IF(J93&lt;&gt;"","تعارض طالب",IF(K93&lt;&gt;"","تعارض لجنة",IF(L93&lt;&gt;"","تعارض مراقب","تجاوز السعة"))))))</f>
        <v/>
      </c>
    </row>
    <row r="94">
      <c r="A94" s="15" t="n"/>
      <c r="B94" s="5" t="n"/>
      <c r="C94" s="5" t="n"/>
      <c r="D94" s="5" t="n"/>
      <c r="E94" s="5" t="n"/>
      <c r="F94" s="5" t="n"/>
      <c r="G94" s="6">
        <f>IF(F94&amp;""="","",IFERROR(INDEX('المراقبون'!$B$6:$B$205,MATCH(F94&amp;"",'المراقبون'!$A$6:$A$205,0))&amp;"","كود غير موجود"))</f>
        <v/>
      </c>
      <c r="H94" s="14">
        <f>IF(D94&amp;""="","",IFERROR(INDEX('الفصول'!$C$6:$C$205,MATCH(D94&amp;"",'الفصول'!$A$6:$A$205,0)),""))</f>
        <v/>
      </c>
      <c r="I94" s="14">
        <f>IF(E94&amp;""="","",IFERROR(INDEX('اللجان'!$C$6:$C$205,MATCH(E94&amp;"",'اللجان'!$A$6:$A$205,0)),""))</f>
        <v/>
      </c>
      <c r="J94" s="6">
        <f>IF(OR(NOT(AND(ISNUMBER(A94),B94&amp;""&lt;&gt;"",D94&amp;""&lt;&gt;""))),"",IF(COUNTIFS($A$6:$A$405,A94&amp;"",$B$6:$B$405,B94&amp;"",$D$6:$D$405,D94&amp;"")&gt;1,"تعارض",""))</f>
        <v/>
      </c>
      <c r="K94" s="6">
        <f>IF(OR(NOT(AND(ISNUMBER(A94),B94&amp;""&lt;&gt;"",E94&amp;""&lt;&gt;""))),"",IF(COUNTIFS($A$6:$A$405,A94&amp;"",$B$6:$B$405,B94&amp;"",$E$6:$E$405,E94&amp;"")&gt;1,"تعارض",""))</f>
        <v/>
      </c>
      <c r="L94" s="6">
        <f>IF(OR(NOT(AND(ISNUMBER(A94),B94&amp;""&lt;&gt;"",F94&amp;""&lt;&gt;""))),"",IF(COUNTIFS($A$6:$A$405,A94&amp;"",$B$6:$B$405,B94&amp;"",$F$6:$F$405,F94&amp;"")&gt;1,"تعارض",""))</f>
        <v/>
      </c>
      <c r="M94" s="6">
        <f>IF(AND(ISNUMBER(H94),ISNUMBER(I94)),IF(H94&gt;I94,"تجاوز",""),"")</f>
        <v/>
      </c>
      <c r="N94" s="16">
        <f>IF(A94="","",IF(J94="",0,1)+IF(K94="",0,1)+IF(L94="",0,1)+IF(M94="",0,1))</f>
        <v/>
      </c>
      <c r="O94" s="6">
        <f>IF(N94="","",IF(N94=0,"سليم",IF(N94&gt;1,"أكثر من مشكلة",IF(J94&lt;&gt;"","تعارض طالب",IF(K94&lt;&gt;"","تعارض لجنة",IF(L94&lt;&gt;"","تعارض مراقب","تجاوز السعة"))))))</f>
        <v/>
      </c>
    </row>
    <row r="95">
      <c r="A95" s="15" t="n"/>
      <c r="B95" s="5" t="n"/>
      <c r="C95" s="5" t="n"/>
      <c r="D95" s="5" t="n"/>
      <c r="E95" s="5" t="n"/>
      <c r="F95" s="5" t="n"/>
      <c r="G95" s="6">
        <f>IF(F95&amp;""="","",IFERROR(INDEX('المراقبون'!$B$6:$B$205,MATCH(F95&amp;"",'المراقبون'!$A$6:$A$205,0))&amp;"","كود غير موجود"))</f>
        <v/>
      </c>
      <c r="H95" s="14">
        <f>IF(D95&amp;""="","",IFERROR(INDEX('الفصول'!$C$6:$C$205,MATCH(D95&amp;"",'الفصول'!$A$6:$A$205,0)),""))</f>
        <v/>
      </c>
      <c r="I95" s="14">
        <f>IF(E95&amp;""="","",IFERROR(INDEX('اللجان'!$C$6:$C$205,MATCH(E95&amp;"",'اللجان'!$A$6:$A$205,0)),""))</f>
        <v/>
      </c>
      <c r="J95" s="6">
        <f>IF(OR(NOT(AND(ISNUMBER(A95),B95&amp;""&lt;&gt;"",D95&amp;""&lt;&gt;""))),"",IF(COUNTIFS($A$6:$A$405,A95&amp;"",$B$6:$B$405,B95&amp;"",$D$6:$D$405,D95&amp;"")&gt;1,"تعارض",""))</f>
        <v/>
      </c>
      <c r="K95" s="6">
        <f>IF(OR(NOT(AND(ISNUMBER(A95),B95&amp;""&lt;&gt;"",E95&amp;""&lt;&gt;""))),"",IF(COUNTIFS($A$6:$A$405,A95&amp;"",$B$6:$B$405,B95&amp;"",$E$6:$E$405,E95&amp;"")&gt;1,"تعارض",""))</f>
        <v/>
      </c>
      <c r="L95" s="6">
        <f>IF(OR(NOT(AND(ISNUMBER(A95),B95&amp;""&lt;&gt;"",F95&amp;""&lt;&gt;""))),"",IF(COUNTIFS($A$6:$A$405,A95&amp;"",$B$6:$B$405,B95&amp;"",$F$6:$F$405,F95&amp;"")&gt;1,"تعارض",""))</f>
        <v/>
      </c>
      <c r="M95" s="6">
        <f>IF(AND(ISNUMBER(H95),ISNUMBER(I95)),IF(H95&gt;I95,"تجاوز",""),"")</f>
        <v/>
      </c>
      <c r="N95" s="16">
        <f>IF(A95="","",IF(J95="",0,1)+IF(K95="",0,1)+IF(L95="",0,1)+IF(M95="",0,1))</f>
        <v/>
      </c>
      <c r="O95" s="6">
        <f>IF(N95="","",IF(N95=0,"سليم",IF(N95&gt;1,"أكثر من مشكلة",IF(J95&lt;&gt;"","تعارض طالب",IF(K95&lt;&gt;"","تعارض لجنة",IF(L95&lt;&gt;"","تعارض مراقب","تجاوز السعة"))))))</f>
        <v/>
      </c>
    </row>
    <row r="96">
      <c r="A96" s="15" t="n"/>
      <c r="B96" s="5" t="n"/>
      <c r="C96" s="5" t="n"/>
      <c r="D96" s="5" t="n"/>
      <c r="E96" s="5" t="n"/>
      <c r="F96" s="5" t="n"/>
      <c r="G96" s="6">
        <f>IF(F96&amp;""="","",IFERROR(INDEX('المراقبون'!$B$6:$B$205,MATCH(F96&amp;"",'المراقبون'!$A$6:$A$205,0))&amp;"","كود غير موجود"))</f>
        <v/>
      </c>
      <c r="H96" s="14">
        <f>IF(D96&amp;""="","",IFERROR(INDEX('الفصول'!$C$6:$C$205,MATCH(D96&amp;"",'الفصول'!$A$6:$A$205,0)),""))</f>
        <v/>
      </c>
      <c r="I96" s="14">
        <f>IF(E96&amp;""="","",IFERROR(INDEX('اللجان'!$C$6:$C$205,MATCH(E96&amp;"",'اللجان'!$A$6:$A$205,0)),""))</f>
        <v/>
      </c>
      <c r="J96" s="6">
        <f>IF(OR(NOT(AND(ISNUMBER(A96),B96&amp;""&lt;&gt;"",D96&amp;""&lt;&gt;""))),"",IF(COUNTIFS($A$6:$A$405,A96&amp;"",$B$6:$B$405,B96&amp;"",$D$6:$D$405,D96&amp;"")&gt;1,"تعارض",""))</f>
        <v/>
      </c>
      <c r="K96" s="6">
        <f>IF(OR(NOT(AND(ISNUMBER(A96),B96&amp;""&lt;&gt;"",E96&amp;""&lt;&gt;""))),"",IF(COUNTIFS($A$6:$A$405,A96&amp;"",$B$6:$B$405,B96&amp;"",$E$6:$E$405,E96&amp;"")&gt;1,"تعارض",""))</f>
        <v/>
      </c>
      <c r="L96" s="6">
        <f>IF(OR(NOT(AND(ISNUMBER(A96),B96&amp;""&lt;&gt;"",F96&amp;""&lt;&gt;""))),"",IF(COUNTIFS($A$6:$A$405,A96&amp;"",$B$6:$B$405,B96&amp;"",$F$6:$F$405,F96&amp;"")&gt;1,"تعارض",""))</f>
        <v/>
      </c>
      <c r="M96" s="6">
        <f>IF(AND(ISNUMBER(H96),ISNUMBER(I96)),IF(H96&gt;I96,"تجاوز",""),"")</f>
        <v/>
      </c>
      <c r="N96" s="16">
        <f>IF(A96="","",IF(J96="",0,1)+IF(K96="",0,1)+IF(L96="",0,1)+IF(M96="",0,1))</f>
        <v/>
      </c>
      <c r="O96" s="6">
        <f>IF(N96="","",IF(N96=0,"سليم",IF(N96&gt;1,"أكثر من مشكلة",IF(J96&lt;&gt;"","تعارض طالب",IF(K96&lt;&gt;"","تعارض لجنة",IF(L96&lt;&gt;"","تعارض مراقب","تجاوز السعة"))))))</f>
        <v/>
      </c>
    </row>
    <row r="97">
      <c r="A97" s="15" t="n"/>
      <c r="B97" s="5" t="n"/>
      <c r="C97" s="5" t="n"/>
      <c r="D97" s="5" t="n"/>
      <c r="E97" s="5" t="n"/>
      <c r="F97" s="5" t="n"/>
      <c r="G97" s="6">
        <f>IF(F97&amp;""="","",IFERROR(INDEX('المراقبون'!$B$6:$B$205,MATCH(F97&amp;"",'المراقبون'!$A$6:$A$205,0))&amp;"","كود غير موجود"))</f>
        <v/>
      </c>
      <c r="H97" s="14">
        <f>IF(D97&amp;""="","",IFERROR(INDEX('الفصول'!$C$6:$C$205,MATCH(D97&amp;"",'الفصول'!$A$6:$A$205,0)),""))</f>
        <v/>
      </c>
      <c r="I97" s="14">
        <f>IF(E97&amp;""="","",IFERROR(INDEX('اللجان'!$C$6:$C$205,MATCH(E97&amp;"",'اللجان'!$A$6:$A$205,0)),""))</f>
        <v/>
      </c>
      <c r="J97" s="6">
        <f>IF(OR(NOT(AND(ISNUMBER(A97),B97&amp;""&lt;&gt;"",D97&amp;""&lt;&gt;""))),"",IF(COUNTIFS($A$6:$A$405,A97&amp;"",$B$6:$B$405,B97&amp;"",$D$6:$D$405,D97&amp;"")&gt;1,"تعارض",""))</f>
        <v/>
      </c>
      <c r="K97" s="6">
        <f>IF(OR(NOT(AND(ISNUMBER(A97),B97&amp;""&lt;&gt;"",E97&amp;""&lt;&gt;""))),"",IF(COUNTIFS($A$6:$A$405,A97&amp;"",$B$6:$B$405,B97&amp;"",$E$6:$E$405,E97&amp;"")&gt;1,"تعارض",""))</f>
        <v/>
      </c>
      <c r="L97" s="6">
        <f>IF(OR(NOT(AND(ISNUMBER(A97),B97&amp;""&lt;&gt;"",F97&amp;""&lt;&gt;""))),"",IF(COUNTIFS($A$6:$A$405,A97&amp;"",$B$6:$B$405,B97&amp;"",$F$6:$F$405,F97&amp;"")&gt;1,"تعارض",""))</f>
        <v/>
      </c>
      <c r="M97" s="6">
        <f>IF(AND(ISNUMBER(H97),ISNUMBER(I97)),IF(H97&gt;I97,"تجاوز",""),"")</f>
        <v/>
      </c>
      <c r="N97" s="16">
        <f>IF(A97="","",IF(J97="",0,1)+IF(K97="",0,1)+IF(L97="",0,1)+IF(M97="",0,1))</f>
        <v/>
      </c>
      <c r="O97" s="6">
        <f>IF(N97="","",IF(N97=0,"سليم",IF(N97&gt;1,"أكثر من مشكلة",IF(J97&lt;&gt;"","تعارض طالب",IF(K97&lt;&gt;"","تعارض لجنة",IF(L97&lt;&gt;"","تعارض مراقب","تجاوز السعة"))))))</f>
        <v/>
      </c>
    </row>
    <row r="98">
      <c r="A98" s="15" t="n"/>
      <c r="B98" s="5" t="n"/>
      <c r="C98" s="5" t="n"/>
      <c r="D98" s="5" t="n"/>
      <c r="E98" s="5" t="n"/>
      <c r="F98" s="5" t="n"/>
      <c r="G98" s="6">
        <f>IF(F98&amp;""="","",IFERROR(INDEX('المراقبون'!$B$6:$B$205,MATCH(F98&amp;"",'المراقبون'!$A$6:$A$205,0))&amp;"","كود غير موجود"))</f>
        <v/>
      </c>
      <c r="H98" s="14">
        <f>IF(D98&amp;""="","",IFERROR(INDEX('الفصول'!$C$6:$C$205,MATCH(D98&amp;"",'الفصول'!$A$6:$A$205,0)),""))</f>
        <v/>
      </c>
      <c r="I98" s="14">
        <f>IF(E98&amp;""="","",IFERROR(INDEX('اللجان'!$C$6:$C$205,MATCH(E98&amp;"",'اللجان'!$A$6:$A$205,0)),""))</f>
        <v/>
      </c>
      <c r="J98" s="6">
        <f>IF(OR(NOT(AND(ISNUMBER(A98),B98&amp;""&lt;&gt;"",D98&amp;""&lt;&gt;""))),"",IF(COUNTIFS($A$6:$A$405,A98&amp;"",$B$6:$B$405,B98&amp;"",$D$6:$D$405,D98&amp;"")&gt;1,"تعارض",""))</f>
        <v/>
      </c>
      <c r="K98" s="6">
        <f>IF(OR(NOT(AND(ISNUMBER(A98),B98&amp;""&lt;&gt;"",E98&amp;""&lt;&gt;""))),"",IF(COUNTIFS($A$6:$A$405,A98&amp;"",$B$6:$B$405,B98&amp;"",$E$6:$E$405,E98&amp;"")&gt;1,"تعارض",""))</f>
        <v/>
      </c>
      <c r="L98" s="6">
        <f>IF(OR(NOT(AND(ISNUMBER(A98),B98&amp;""&lt;&gt;"",F98&amp;""&lt;&gt;""))),"",IF(COUNTIFS($A$6:$A$405,A98&amp;"",$B$6:$B$405,B98&amp;"",$F$6:$F$405,F98&amp;"")&gt;1,"تعارض",""))</f>
        <v/>
      </c>
      <c r="M98" s="6">
        <f>IF(AND(ISNUMBER(H98),ISNUMBER(I98)),IF(H98&gt;I98,"تجاوز",""),"")</f>
        <v/>
      </c>
      <c r="N98" s="16">
        <f>IF(A98="","",IF(J98="",0,1)+IF(K98="",0,1)+IF(L98="",0,1)+IF(M98="",0,1))</f>
        <v/>
      </c>
      <c r="O98" s="6">
        <f>IF(N98="","",IF(N98=0,"سليم",IF(N98&gt;1,"أكثر من مشكلة",IF(J98&lt;&gt;"","تعارض طالب",IF(K98&lt;&gt;"","تعارض لجنة",IF(L98&lt;&gt;"","تعارض مراقب","تجاوز السعة"))))))</f>
        <v/>
      </c>
    </row>
    <row r="99">
      <c r="A99" s="15" t="n"/>
      <c r="B99" s="5" t="n"/>
      <c r="C99" s="5" t="n"/>
      <c r="D99" s="5" t="n"/>
      <c r="E99" s="5" t="n"/>
      <c r="F99" s="5" t="n"/>
      <c r="G99" s="6">
        <f>IF(F99&amp;""="","",IFERROR(INDEX('المراقبون'!$B$6:$B$205,MATCH(F99&amp;"",'المراقبون'!$A$6:$A$205,0))&amp;"","كود غير موجود"))</f>
        <v/>
      </c>
      <c r="H99" s="14">
        <f>IF(D99&amp;""="","",IFERROR(INDEX('الفصول'!$C$6:$C$205,MATCH(D99&amp;"",'الفصول'!$A$6:$A$205,0)),""))</f>
        <v/>
      </c>
      <c r="I99" s="14">
        <f>IF(E99&amp;""="","",IFERROR(INDEX('اللجان'!$C$6:$C$205,MATCH(E99&amp;"",'اللجان'!$A$6:$A$205,0)),""))</f>
        <v/>
      </c>
      <c r="J99" s="6">
        <f>IF(OR(NOT(AND(ISNUMBER(A99),B99&amp;""&lt;&gt;"",D99&amp;""&lt;&gt;""))),"",IF(COUNTIFS($A$6:$A$405,A99&amp;"",$B$6:$B$405,B99&amp;"",$D$6:$D$405,D99&amp;"")&gt;1,"تعارض",""))</f>
        <v/>
      </c>
      <c r="K99" s="6">
        <f>IF(OR(NOT(AND(ISNUMBER(A99),B99&amp;""&lt;&gt;"",E99&amp;""&lt;&gt;""))),"",IF(COUNTIFS($A$6:$A$405,A99&amp;"",$B$6:$B$405,B99&amp;"",$E$6:$E$405,E99&amp;"")&gt;1,"تعارض",""))</f>
        <v/>
      </c>
      <c r="L99" s="6">
        <f>IF(OR(NOT(AND(ISNUMBER(A99),B99&amp;""&lt;&gt;"",F99&amp;""&lt;&gt;""))),"",IF(COUNTIFS($A$6:$A$405,A99&amp;"",$B$6:$B$405,B99&amp;"",$F$6:$F$405,F99&amp;"")&gt;1,"تعارض",""))</f>
        <v/>
      </c>
      <c r="M99" s="6">
        <f>IF(AND(ISNUMBER(H99),ISNUMBER(I99)),IF(H99&gt;I99,"تجاوز",""),"")</f>
        <v/>
      </c>
      <c r="N99" s="16">
        <f>IF(A99="","",IF(J99="",0,1)+IF(K99="",0,1)+IF(L99="",0,1)+IF(M99="",0,1))</f>
        <v/>
      </c>
      <c r="O99" s="6">
        <f>IF(N99="","",IF(N99=0,"سليم",IF(N99&gt;1,"أكثر من مشكلة",IF(J99&lt;&gt;"","تعارض طالب",IF(K99&lt;&gt;"","تعارض لجنة",IF(L99&lt;&gt;"","تعارض مراقب","تجاوز السعة"))))))</f>
        <v/>
      </c>
    </row>
    <row r="100">
      <c r="A100" s="15" t="n"/>
      <c r="B100" s="5" t="n"/>
      <c r="C100" s="5" t="n"/>
      <c r="D100" s="5" t="n"/>
      <c r="E100" s="5" t="n"/>
      <c r="F100" s="5" t="n"/>
      <c r="G100" s="6">
        <f>IF(F100&amp;""="","",IFERROR(INDEX('المراقبون'!$B$6:$B$205,MATCH(F100&amp;"",'المراقبون'!$A$6:$A$205,0))&amp;"","كود غير موجود"))</f>
        <v/>
      </c>
      <c r="H100" s="14">
        <f>IF(D100&amp;""="","",IFERROR(INDEX('الفصول'!$C$6:$C$205,MATCH(D100&amp;"",'الفصول'!$A$6:$A$205,0)),""))</f>
        <v/>
      </c>
      <c r="I100" s="14">
        <f>IF(E100&amp;""="","",IFERROR(INDEX('اللجان'!$C$6:$C$205,MATCH(E100&amp;"",'اللجان'!$A$6:$A$205,0)),""))</f>
        <v/>
      </c>
      <c r="J100" s="6">
        <f>IF(OR(NOT(AND(ISNUMBER(A100),B100&amp;""&lt;&gt;"",D100&amp;""&lt;&gt;""))),"",IF(COUNTIFS($A$6:$A$405,A100&amp;"",$B$6:$B$405,B100&amp;"",$D$6:$D$405,D100&amp;"")&gt;1,"تعارض",""))</f>
        <v/>
      </c>
      <c r="K100" s="6">
        <f>IF(OR(NOT(AND(ISNUMBER(A100),B100&amp;""&lt;&gt;"",E100&amp;""&lt;&gt;""))),"",IF(COUNTIFS($A$6:$A$405,A100&amp;"",$B$6:$B$405,B100&amp;"",$E$6:$E$405,E100&amp;"")&gt;1,"تعارض",""))</f>
        <v/>
      </c>
      <c r="L100" s="6">
        <f>IF(OR(NOT(AND(ISNUMBER(A100),B100&amp;""&lt;&gt;"",F100&amp;""&lt;&gt;""))),"",IF(COUNTIFS($A$6:$A$405,A100&amp;"",$B$6:$B$405,B100&amp;"",$F$6:$F$405,F100&amp;"")&gt;1,"تعارض",""))</f>
        <v/>
      </c>
      <c r="M100" s="6">
        <f>IF(AND(ISNUMBER(H100),ISNUMBER(I100)),IF(H100&gt;I100,"تجاوز",""),"")</f>
        <v/>
      </c>
      <c r="N100" s="16">
        <f>IF(A100="","",IF(J100="",0,1)+IF(K100="",0,1)+IF(L100="",0,1)+IF(M100="",0,1))</f>
        <v/>
      </c>
      <c r="O100" s="6">
        <f>IF(N100="","",IF(N100=0,"سليم",IF(N100&gt;1,"أكثر من مشكلة",IF(J100&lt;&gt;"","تعارض طالب",IF(K100&lt;&gt;"","تعارض لجنة",IF(L100&lt;&gt;"","تعارض مراقب","تجاوز السعة"))))))</f>
        <v/>
      </c>
    </row>
    <row r="101">
      <c r="A101" s="15" t="n"/>
      <c r="B101" s="5" t="n"/>
      <c r="C101" s="5" t="n"/>
      <c r="D101" s="5" t="n"/>
      <c r="E101" s="5" t="n"/>
      <c r="F101" s="5" t="n"/>
      <c r="G101" s="6">
        <f>IF(F101&amp;""="","",IFERROR(INDEX('المراقبون'!$B$6:$B$205,MATCH(F101&amp;"",'المراقبون'!$A$6:$A$205,0))&amp;"","كود غير موجود"))</f>
        <v/>
      </c>
      <c r="H101" s="14">
        <f>IF(D101&amp;""="","",IFERROR(INDEX('الفصول'!$C$6:$C$205,MATCH(D101&amp;"",'الفصول'!$A$6:$A$205,0)),""))</f>
        <v/>
      </c>
      <c r="I101" s="14">
        <f>IF(E101&amp;""="","",IFERROR(INDEX('اللجان'!$C$6:$C$205,MATCH(E101&amp;"",'اللجان'!$A$6:$A$205,0)),""))</f>
        <v/>
      </c>
      <c r="J101" s="6">
        <f>IF(OR(NOT(AND(ISNUMBER(A101),B101&amp;""&lt;&gt;"",D101&amp;""&lt;&gt;""))),"",IF(COUNTIFS($A$6:$A$405,A101&amp;"",$B$6:$B$405,B101&amp;"",$D$6:$D$405,D101&amp;"")&gt;1,"تعارض",""))</f>
        <v/>
      </c>
      <c r="K101" s="6">
        <f>IF(OR(NOT(AND(ISNUMBER(A101),B101&amp;""&lt;&gt;"",E101&amp;""&lt;&gt;""))),"",IF(COUNTIFS($A$6:$A$405,A101&amp;"",$B$6:$B$405,B101&amp;"",$E$6:$E$405,E101&amp;"")&gt;1,"تعارض",""))</f>
        <v/>
      </c>
      <c r="L101" s="6">
        <f>IF(OR(NOT(AND(ISNUMBER(A101),B101&amp;""&lt;&gt;"",F101&amp;""&lt;&gt;""))),"",IF(COUNTIFS($A$6:$A$405,A101&amp;"",$B$6:$B$405,B101&amp;"",$F$6:$F$405,F101&amp;"")&gt;1,"تعارض",""))</f>
        <v/>
      </c>
      <c r="M101" s="6">
        <f>IF(AND(ISNUMBER(H101),ISNUMBER(I101)),IF(H101&gt;I101,"تجاوز",""),"")</f>
        <v/>
      </c>
      <c r="N101" s="16">
        <f>IF(A101="","",IF(J101="",0,1)+IF(K101="",0,1)+IF(L101="",0,1)+IF(M101="",0,1))</f>
        <v/>
      </c>
      <c r="O101" s="6">
        <f>IF(N101="","",IF(N101=0,"سليم",IF(N101&gt;1,"أكثر من مشكلة",IF(J101&lt;&gt;"","تعارض طالب",IF(K101&lt;&gt;"","تعارض لجنة",IF(L101&lt;&gt;"","تعارض مراقب","تجاوز السعة"))))))</f>
        <v/>
      </c>
    </row>
    <row r="102">
      <c r="A102" s="15" t="n"/>
      <c r="B102" s="5" t="n"/>
      <c r="C102" s="5" t="n"/>
      <c r="D102" s="5" t="n"/>
      <c r="E102" s="5" t="n"/>
      <c r="F102" s="5" t="n"/>
      <c r="G102" s="6">
        <f>IF(F102&amp;""="","",IFERROR(INDEX('المراقبون'!$B$6:$B$205,MATCH(F102&amp;"",'المراقبون'!$A$6:$A$205,0))&amp;"","كود غير موجود"))</f>
        <v/>
      </c>
      <c r="H102" s="14">
        <f>IF(D102&amp;""="","",IFERROR(INDEX('الفصول'!$C$6:$C$205,MATCH(D102&amp;"",'الفصول'!$A$6:$A$205,0)),""))</f>
        <v/>
      </c>
      <c r="I102" s="14">
        <f>IF(E102&amp;""="","",IFERROR(INDEX('اللجان'!$C$6:$C$205,MATCH(E102&amp;"",'اللجان'!$A$6:$A$205,0)),""))</f>
        <v/>
      </c>
      <c r="J102" s="6">
        <f>IF(OR(NOT(AND(ISNUMBER(A102),B102&amp;""&lt;&gt;"",D102&amp;""&lt;&gt;""))),"",IF(COUNTIFS($A$6:$A$405,A102&amp;"",$B$6:$B$405,B102&amp;"",$D$6:$D$405,D102&amp;"")&gt;1,"تعارض",""))</f>
        <v/>
      </c>
      <c r="K102" s="6">
        <f>IF(OR(NOT(AND(ISNUMBER(A102),B102&amp;""&lt;&gt;"",E102&amp;""&lt;&gt;""))),"",IF(COUNTIFS($A$6:$A$405,A102&amp;"",$B$6:$B$405,B102&amp;"",$E$6:$E$405,E102&amp;"")&gt;1,"تعارض",""))</f>
        <v/>
      </c>
      <c r="L102" s="6">
        <f>IF(OR(NOT(AND(ISNUMBER(A102),B102&amp;""&lt;&gt;"",F102&amp;""&lt;&gt;""))),"",IF(COUNTIFS($A$6:$A$405,A102&amp;"",$B$6:$B$405,B102&amp;"",$F$6:$F$405,F102&amp;"")&gt;1,"تعارض",""))</f>
        <v/>
      </c>
      <c r="M102" s="6">
        <f>IF(AND(ISNUMBER(H102),ISNUMBER(I102)),IF(H102&gt;I102,"تجاوز",""),"")</f>
        <v/>
      </c>
      <c r="N102" s="16">
        <f>IF(A102="","",IF(J102="",0,1)+IF(K102="",0,1)+IF(L102="",0,1)+IF(M102="",0,1))</f>
        <v/>
      </c>
      <c r="O102" s="6">
        <f>IF(N102="","",IF(N102=0,"سليم",IF(N102&gt;1,"أكثر من مشكلة",IF(J102&lt;&gt;"","تعارض طالب",IF(K102&lt;&gt;"","تعارض لجنة",IF(L102&lt;&gt;"","تعارض مراقب","تجاوز السعة"))))))</f>
        <v/>
      </c>
    </row>
    <row r="103">
      <c r="A103" s="15" t="n"/>
      <c r="B103" s="5" t="n"/>
      <c r="C103" s="5" t="n"/>
      <c r="D103" s="5" t="n"/>
      <c r="E103" s="5" t="n"/>
      <c r="F103" s="5" t="n"/>
      <c r="G103" s="6">
        <f>IF(F103&amp;""="","",IFERROR(INDEX('المراقبون'!$B$6:$B$205,MATCH(F103&amp;"",'المراقبون'!$A$6:$A$205,0))&amp;"","كود غير موجود"))</f>
        <v/>
      </c>
      <c r="H103" s="14">
        <f>IF(D103&amp;""="","",IFERROR(INDEX('الفصول'!$C$6:$C$205,MATCH(D103&amp;"",'الفصول'!$A$6:$A$205,0)),""))</f>
        <v/>
      </c>
      <c r="I103" s="14">
        <f>IF(E103&amp;""="","",IFERROR(INDEX('اللجان'!$C$6:$C$205,MATCH(E103&amp;"",'اللجان'!$A$6:$A$205,0)),""))</f>
        <v/>
      </c>
      <c r="J103" s="6">
        <f>IF(OR(NOT(AND(ISNUMBER(A103),B103&amp;""&lt;&gt;"",D103&amp;""&lt;&gt;""))),"",IF(COUNTIFS($A$6:$A$405,A103&amp;"",$B$6:$B$405,B103&amp;"",$D$6:$D$405,D103&amp;"")&gt;1,"تعارض",""))</f>
        <v/>
      </c>
      <c r="K103" s="6">
        <f>IF(OR(NOT(AND(ISNUMBER(A103),B103&amp;""&lt;&gt;"",E103&amp;""&lt;&gt;""))),"",IF(COUNTIFS($A$6:$A$405,A103&amp;"",$B$6:$B$405,B103&amp;"",$E$6:$E$405,E103&amp;"")&gt;1,"تعارض",""))</f>
        <v/>
      </c>
      <c r="L103" s="6">
        <f>IF(OR(NOT(AND(ISNUMBER(A103),B103&amp;""&lt;&gt;"",F103&amp;""&lt;&gt;""))),"",IF(COUNTIFS($A$6:$A$405,A103&amp;"",$B$6:$B$405,B103&amp;"",$F$6:$F$405,F103&amp;"")&gt;1,"تعارض",""))</f>
        <v/>
      </c>
      <c r="M103" s="6">
        <f>IF(AND(ISNUMBER(H103),ISNUMBER(I103)),IF(H103&gt;I103,"تجاوز",""),"")</f>
        <v/>
      </c>
      <c r="N103" s="16">
        <f>IF(A103="","",IF(J103="",0,1)+IF(K103="",0,1)+IF(L103="",0,1)+IF(M103="",0,1))</f>
        <v/>
      </c>
      <c r="O103" s="6">
        <f>IF(N103="","",IF(N103=0,"سليم",IF(N103&gt;1,"أكثر من مشكلة",IF(J103&lt;&gt;"","تعارض طالب",IF(K103&lt;&gt;"","تعارض لجنة",IF(L103&lt;&gt;"","تعارض مراقب","تجاوز السعة"))))))</f>
        <v/>
      </c>
    </row>
    <row r="104">
      <c r="A104" s="15" t="n"/>
      <c r="B104" s="5" t="n"/>
      <c r="C104" s="5" t="n"/>
      <c r="D104" s="5" t="n"/>
      <c r="E104" s="5" t="n"/>
      <c r="F104" s="5" t="n"/>
      <c r="G104" s="6">
        <f>IF(F104&amp;""="","",IFERROR(INDEX('المراقبون'!$B$6:$B$205,MATCH(F104&amp;"",'المراقبون'!$A$6:$A$205,0))&amp;"","كود غير موجود"))</f>
        <v/>
      </c>
      <c r="H104" s="14">
        <f>IF(D104&amp;""="","",IFERROR(INDEX('الفصول'!$C$6:$C$205,MATCH(D104&amp;"",'الفصول'!$A$6:$A$205,0)),""))</f>
        <v/>
      </c>
      <c r="I104" s="14">
        <f>IF(E104&amp;""="","",IFERROR(INDEX('اللجان'!$C$6:$C$205,MATCH(E104&amp;"",'اللجان'!$A$6:$A$205,0)),""))</f>
        <v/>
      </c>
      <c r="J104" s="6">
        <f>IF(OR(NOT(AND(ISNUMBER(A104),B104&amp;""&lt;&gt;"",D104&amp;""&lt;&gt;""))),"",IF(COUNTIFS($A$6:$A$405,A104&amp;"",$B$6:$B$405,B104&amp;"",$D$6:$D$405,D104&amp;"")&gt;1,"تعارض",""))</f>
        <v/>
      </c>
      <c r="K104" s="6">
        <f>IF(OR(NOT(AND(ISNUMBER(A104),B104&amp;""&lt;&gt;"",E104&amp;""&lt;&gt;""))),"",IF(COUNTIFS($A$6:$A$405,A104&amp;"",$B$6:$B$405,B104&amp;"",$E$6:$E$405,E104&amp;"")&gt;1,"تعارض",""))</f>
        <v/>
      </c>
      <c r="L104" s="6">
        <f>IF(OR(NOT(AND(ISNUMBER(A104),B104&amp;""&lt;&gt;"",F104&amp;""&lt;&gt;""))),"",IF(COUNTIFS($A$6:$A$405,A104&amp;"",$B$6:$B$405,B104&amp;"",$F$6:$F$405,F104&amp;"")&gt;1,"تعارض",""))</f>
        <v/>
      </c>
      <c r="M104" s="6">
        <f>IF(AND(ISNUMBER(H104),ISNUMBER(I104)),IF(H104&gt;I104,"تجاوز",""),"")</f>
        <v/>
      </c>
      <c r="N104" s="16">
        <f>IF(A104="","",IF(J104="",0,1)+IF(K104="",0,1)+IF(L104="",0,1)+IF(M104="",0,1))</f>
        <v/>
      </c>
      <c r="O104" s="6">
        <f>IF(N104="","",IF(N104=0,"سليم",IF(N104&gt;1,"أكثر من مشكلة",IF(J104&lt;&gt;"","تعارض طالب",IF(K104&lt;&gt;"","تعارض لجنة",IF(L104&lt;&gt;"","تعارض مراقب","تجاوز السعة"))))))</f>
        <v/>
      </c>
    </row>
    <row r="105">
      <c r="A105" s="15" t="n"/>
      <c r="B105" s="5" t="n"/>
      <c r="C105" s="5" t="n"/>
      <c r="D105" s="5" t="n"/>
      <c r="E105" s="5" t="n"/>
      <c r="F105" s="5" t="n"/>
      <c r="G105" s="6">
        <f>IF(F105&amp;""="","",IFERROR(INDEX('المراقبون'!$B$6:$B$205,MATCH(F105&amp;"",'المراقبون'!$A$6:$A$205,0))&amp;"","كود غير موجود"))</f>
        <v/>
      </c>
      <c r="H105" s="14">
        <f>IF(D105&amp;""="","",IFERROR(INDEX('الفصول'!$C$6:$C$205,MATCH(D105&amp;"",'الفصول'!$A$6:$A$205,0)),""))</f>
        <v/>
      </c>
      <c r="I105" s="14">
        <f>IF(E105&amp;""="","",IFERROR(INDEX('اللجان'!$C$6:$C$205,MATCH(E105&amp;"",'اللجان'!$A$6:$A$205,0)),""))</f>
        <v/>
      </c>
      <c r="J105" s="6">
        <f>IF(OR(NOT(AND(ISNUMBER(A105),B105&amp;""&lt;&gt;"",D105&amp;""&lt;&gt;""))),"",IF(COUNTIFS($A$6:$A$405,A105&amp;"",$B$6:$B$405,B105&amp;"",$D$6:$D$405,D105&amp;"")&gt;1,"تعارض",""))</f>
        <v/>
      </c>
      <c r="K105" s="6">
        <f>IF(OR(NOT(AND(ISNUMBER(A105),B105&amp;""&lt;&gt;"",E105&amp;""&lt;&gt;""))),"",IF(COUNTIFS($A$6:$A$405,A105&amp;"",$B$6:$B$405,B105&amp;"",$E$6:$E$405,E105&amp;"")&gt;1,"تعارض",""))</f>
        <v/>
      </c>
      <c r="L105" s="6">
        <f>IF(OR(NOT(AND(ISNUMBER(A105),B105&amp;""&lt;&gt;"",F105&amp;""&lt;&gt;""))),"",IF(COUNTIFS($A$6:$A$405,A105&amp;"",$B$6:$B$405,B105&amp;"",$F$6:$F$405,F105&amp;"")&gt;1,"تعارض",""))</f>
        <v/>
      </c>
      <c r="M105" s="6">
        <f>IF(AND(ISNUMBER(H105),ISNUMBER(I105)),IF(H105&gt;I105,"تجاوز",""),"")</f>
        <v/>
      </c>
      <c r="N105" s="16">
        <f>IF(A105="","",IF(J105="",0,1)+IF(K105="",0,1)+IF(L105="",0,1)+IF(M105="",0,1))</f>
        <v/>
      </c>
      <c r="O105" s="6">
        <f>IF(N105="","",IF(N105=0,"سليم",IF(N105&gt;1,"أكثر من مشكلة",IF(J105&lt;&gt;"","تعارض طالب",IF(K105&lt;&gt;"","تعارض لجنة",IF(L105&lt;&gt;"","تعارض مراقب","تجاوز السعة"))))))</f>
        <v/>
      </c>
    </row>
    <row r="106">
      <c r="A106" s="15" t="n"/>
      <c r="B106" s="5" t="n"/>
      <c r="C106" s="5" t="n"/>
      <c r="D106" s="5" t="n"/>
      <c r="E106" s="5" t="n"/>
      <c r="F106" s="5" t="n"/>
      <c r="G106" s="6">
        <f>IF(F106&amp;""="","",IFERROR(INDEX('المراقبون'!$B$6:$B$205,MATCH(F106&amp;"",'المراقبون'!$A$6:$A$205,0))&amp;"","كود غير موجود"))</f>
        <v/>
      </c>
      <c r="H106" s="14">
        <f>IF(D106&amp;""="","",IFERROR(INDEX('الفصول'!$C$6:$C$205,MATCH(D106&amp;"",'الفصول'!$A$6:$A$205,0)),""))</f>
        <v/>
      </c>
      <c r="I106" s="14">
        <f>IF(E106&amp;""="","",IFERROR(INDEX('اللجان'!$C$6:$C$205,MATCH(E106&amp;"",'اللجان'!$A$6:$A$205,0)),""))</f>
        <v/>
      </c>
      <c r="J106" s="6">
        <f>IF(OR(NOT(AND(ISNUMBER(A106),B106&amp;""&lt;&gt;"",D106&amp;""&lt;&gt;""))),"",IF(COUNTIFS($A$6:$A$405,A106&amp;"",$B$6:$B$405,B106&amp;"",$D$6:$D$405,D106&amp;"")&gt;1,"تعارض",""))</f>
        <v/>
      </c>
      <c r="K106" s="6">
        <f>IF(OR(NOT(AND(ISNUMBER(A106),B106&amp;""&lt;&gt;"",E106&amp;""&lt;&gt;""))),"",IF(COUNTIFS($A$6:$A$405,A106&amp;"",$B$6:$B$405,B106&amp;"",$E$6:$E$405,E106&amp;"")&gt;1,"تعارض",""))</f>
        <v/>
      </c>
      <c r="L106" s="6">
        <f>IF(OR(NOT(AND(ISNUMBER(A106),B106&amp;""&lt;&gt;"",F106&amp;""&lt;&gt;""))),"",IF(COUNTIFS($A$6:$A$405,A106&amp;"",$B$6:$B$405,B106&amp;"",$F$6:$F$405,F106&amp;"")&gt;1,"تعارض",""))</f>
        <v/>
      </c>
      <c r="M106" s="6">
        <f>IF(AND(ISNUMBER(H106),ISNUMBER(I106)),IF(H106&gt;I106,"تجاوز",""),"")</f>
        <v/>
      </c>
      <c r="N106" s="16">
        <f>IF(A106="","",IF(J106="",0,1)+IF(K106="",0,1)+IF(L106="",0,1)+IF(M106="",0,1))</f>
        <v/>
      </c>
      <c r="O106" s="6">
        <f>IF(N106="","",IF(N106=0,"سليم",IF(N106&gt;1,"أكثر من مشكلة",IF(J106&lt;&gt;"","تعارض طالب",IF(K106&lt;&gt;"","تعارض لجنة",IF(L106&lt;&gt;"","تعارض مراقب","تجاوز السعة"))))))</f>
        <v/>
      </c>
    </row>
    <row r="107">
      <c r="A107" s="15" t="n"/>
      <c r="B107" s="5" t="n"/>
      <c r="C107" s="5" t="n"/>
      <c r="D107" s="5" t="n"/>
      <c r="E107" s="5" t="n"/>
      <c r="F107" s="5" t="n"/>
      <c r="G107" s="6">
        <f>IF(F107&amp;""="","",IFERROR(INDEX('المراقبون'!$B$6:$B$205,MATCH(F107&amp;"",'المراقبون'!$A$6:$A$205,0))&amp;"","كود غير موجود"))</f>
        <v/>
      </c>
      <c r="H107" s="14">
        <f>IF(D107&amp;""="","",IFERROR(INDEX('الفصول'!$C$6:$C$205,MATCH(D107&amp;"",'الفصول'!$A$6:$A$205,0)),""))</f>
        <v/>
      </c>
      <c r="I107" s="14">
        <f>IF(E107&amp;""="","",IFERROR(INDEX('اللجان'!$C$6:$C$205,MATCH(E107&amp;"",'اللجان'!$A$6:$A$205,0)),""))</f>
        <v/>
      </c>
      <c r="J107" s="6">
        <f>IF(OR(NOT(AND(ISNUMBER(A107),B107&amp;""&lt;&gt;"",D107&amp;""&lt;&gt;""))),"",IF(COUNTIFS($A$6:$A$405,A107&amp;"",$B$6:$B$405,B107&amp;"",$D$6:$D$405,D107&amp;"")&gt;1,"تعارض",""))</f>
        <v/>
      </c>
      <c r="K107" s="6">
        <f>IF(OR(NOT(AND(ISNUMBER(A107),B107&amp;""&lt;&gt;"",E107&amp;""&lt;&gt;""))),"",IF(COUNTIFS($A$6:$A$405,A107&amp;"",$B$6:$B$405,B107&amp;"",$E$6:$E$405,E107&amp;"")&gt;1,"تعارض",""))</f>
        <v/>
      </c>
      <c r="L107" s="6">
        <f>IF(OR(NOT(AND(ISNUMBER(A107),B107&amp;""&lt;&gt;"",F107&amp;""&lt;&gt;""))),"",IF(COUNTIFS($A$6:$A$405,A107&amp;"",$B$6:$B$405,B107&amp;"",$F$6:$F$405,F107&amp;"")&gt;1,"تعارض",""))</f>
        <v/>
      </c>
      <c r="M107" s="6">
        <f>IF(AND(ISNUMBER(H107),ISNUMBER(I107)),IF(H107&gt;I107,"تجاوز",""),"")</f>
        <v/>
      </c>
      <c r="N107" s="16">
        <f>IF(A107="","",IF(J107="",0,1)+IF(K107="",0,1)+IF(L107="",0,1)+IF(M107="",0,1))</f>
        <v/>
      </c>
      <c r="O107" s="6">
        <f>IF(N107="","",IF(N107=0,"سليم",IF(N107&gt;1,"أكثر من مشكلة",IF(J107&lt;&gt;"","تعارض طالب",IF(K107&lt;&gt;"","تعارض لجنة",IF(L107&lt;&gt;"","تعارض مراقب","تجاوز السعة"))))))</f>
        <v/>
      </c>
    </row>
    <row r="108">
      <c r="A108" s="15" t="n"/>
      <c r="B108" s="5" t="n"/>
      <c r="C108" s="5" t="n"/>
      <c r="D108" s="5" t="n"/>
      <c r="E108" s="5" t="n"/>
      <c r="F108" s="5" t="n"/>
      <c r="G108" s="6">
        <f>IF(F108&amp;""="","",IFERROR(INDEX('المراقبون'!$B$6:$B$205,MATCH(F108&amp;"",'المراقبون'!$A$6:$A$205,0))&amp;"","كود غير موجود"))</f>
        <v/>
      </c>
      <c r="H108" s="14">
        <f>IF(D108&amp;""="","",IFERROR(INDEX('الفصول'!$C$6:$C$205,MATCH(D108&amp;"",'الفصول'!$A$6:$A$205,0)),""))</f>
        <v/>
      </c>
      <c r="I108" s="14">
        <f>IF(E108&amp;""="","",IFERROR(INDEX('اللجان'!$C$6:$C$205,MATCH(E108&amp;"",'اللجان'!$A$6:$A$205,0)),""))</f>
        <v/>
      </c>
      <c r="J108" s="6">
        <f>IF(OR(NOT(AND(ISNUMBER(A108),B108&amp;""&lt;&gt;"",D108&amp;""&lt;&gt;""))),"",IF(COUNTIFS($A$6:$A$405,A108&amp;"",$B$6:$B$405,B108&amp;"",$D$6:$D$405,D108&amp;"")&gt;1,"تعارض",""))</f>
        <v/>
      </c>
      <c r="K108" s="6">
        <f>IF(OR(NOT(AND(ISNUMBER(A108),B108&amp;""&lt;&gt;"",E108&amp;""&lt;&gt;""))),"",IF(COUNTIFS($A$6:$A$405,A108&amp;"",$B$6:$B$405,B108&amp;"",$E$6:$E$405,E108&amp;"")&gt;1,"تعارض",""))</f>
        <v/>
      </c>
      <c r="L108" s="6">
        <f>IF(OR(NOT(AND(ISNUMBER(A108),B108&amp;""&lt;&gt;"",F108&amp;""&lt;&gt;""))),"",IF(COUNTIFS($A$6:$A$405,A108&amp;"",$B$6:$B$405,B108&amp;"",$F$6:$F$405,F108&amp;"")&gt;1,"تعارض",""))</f>
        <v/>
      </c>
      <c r="M108" s="6">
        <f>IF(AND(ISNUMBER(H108),ISNUMBER(I108)),IF(H108&gt;I108,"تجاوز",""),"")</f>
        <v/>
      </c>
      <c r="N108" s="16">
        <f>IF(A108="","",IF(J108="",0,1)+IF(K108="",0,1)+IF(L108="",0,1)+IF(M108="",0,1))</f>
        <v/>
      </c>
      <c r="O108" s="6">
        <f>IF(N108="","",IF(N108=0,"سليم",IF(N108&gt;1,"أكثر من مشكلة",IF(J108&lt;&gt;"","تعارض طالب",IF(K108&lt;&gt;"","تعارض لجنة",IF(L108&lt;&gt;"","تعارض مراقب","تجاوز السعة"))))))</f>
        <v/>
      </c>
    </row>
    <row r="109">
      <c r="A109" s="15" t="n"/>
      <c r="B109" s="5" t="n"/>
      <c r="C109" s="5" t="n"/>
      <c r="D109" s="5" t="n"/>
      <c r="E109" s="5" t="n"/>
      <c r="F109" s="5" t="n"/>
      <c r="G109" s="6">
        <f>IF(F109&amp;""="","",IFERROR(INDEX('المراقبون'!$B$6:$B$205,MATCH(F109&amp;"",'المراقبون'!$A$6:$A$205,0))&amp;"","كود غير موجود"))</f>
        <v/>
      </c>
      <c r="H109" s="14">
        <f>IF(D109&amp;""="","",IFERROR(INDEX('الفصول'!$C$6:$C$205,MATCH(D109&amp;"",'الفصول'!$A$6:$A$205,0)),""))</f>
        <v/>
      </c>
      <c r="I109" s="14">
        <f>IF(E109&amp;""="","",IFERROR(INDEX('اللجان'!$C$6:$C$205,MATCH(E109&amp;"",'اللجان'!$A$6:$A$205,0)),""))</f>
        <v/>
      </c>
      <c r="J109" s="6">
        <f>IF(OR(NOT(AND(ISNUMBER(A109),B109&amp;""&lt;&gt;"",D109&amp;""&lt;&gt;""))),"",IF(COUNTIFS($A$6:$A$405,A109&amp;"",$B$6:$B$405,B109&amp;"",$D$6:$D$405,D109&amp;"")&gt;1,"تعارض",""))</f>
        <v/>
      </c>
      <c r="K109" s="6">
        <f>IF(OR(NOT(AND(ISNUMBER(A109),B109&amp;""&lt;&gt;"",E109&amp;""&lt;&gt;""))),"",IF(COUNTIFS($A$6:$A$405,A109&amp;"",$B$6:$B$405,B109&amp;"",$E$6:$E$405,E109&amp;"")&gt;1,"تعارض",""))</f>
        <v/>
      </c>
      <c r="L109" s="6">
        <f>IF(OR(NOT(AND(ISNUMBER(A109),B109&amp;""&lt;&gt;"",F109&amp;""&lt;&gt;""))),"",IF(COUNTIFS($A$6:$A$405,A109&amp;"",$B$6:$B$405,B109&amp;"",$F$6:$F$405,F109&amp;"")&gt;1,"تعارض",""))</f>
        <v/>
      </c>
      <c r="M109" s="6">
        <f>IF(AND(ISNUMBER(H109),ISNUMBER(I109)),IF(H109&gt;I109,"تجاوز",""),"")</f>
        <v/>
      </c>
      <c r="N109" s="16">
        <f>IF(A109="","",IF(J109="",0,1)+IF(K109="",0,1)+IF(L109="",0,1)+IF(M109="",0,1))</f>
        <v/>
      </c>
      <c r="O109" s="6">
        <f>IF(N109="","",IF(N109=0,"سليم",IF(N109&gt;1,"أكثر من مشكلة",IF(J109&lt;&gt;"","تعارض طالب",IF(K109&lt;&gt;"","تعارض لجنة",IF(L109&lt;&gt;"","تعارض مراقب","تجاوز السعة"))))))</f>
        <v/>
      </c>
    </row>
    <row r="110">
      <c r="A110" s="15" t="n"/>
      <c r="B110" s="5" t="n"/>
      <c r="C110" s="5" t="n"/>
      <c r="D110" s="5" t="n"/>
      <c r="E110" s="5" t="n"/>
      <c r="F110" s="5" t="n"/>
      <c r="G110" s="6">
        <f>IF(F110&amp;""="","",IFERROR(INDEX('المراقبون'!$B$6:$B$205,MATCH(F110&amp;"",'المراقبون'!$A$6:$A$205,0))&amp;"","كود غير موجود"))</f>
        <v/>
      </c>
      <c r="H110" s="14">
        <f>IF(D110&amp;""="","",IFERROR(INDEX('الفصول'!$C$6:$C$205,MATCH(D110&amp;"",'الفصول'!$A$6:$A$205,0)),""))</f>
        <v/>
      </c>
      <c r="I110" s="14">
        <f>IF(E110&amp;""="","",IFERROR(INDEX('اللجان'!$C$6:$C$205,MATCH(E110&amp;"",'اللجان'!$A$6:$A$205,0)),""))</f>
        <v/>
      </c>
      <c r="J110" s="6">
        <f>IF(OR(NOT(AND(ISNUMBER(A110),B110&amp;""&lt;&gt;"",D110&amp;""&lt;&gt;""))),"",IF(COUNTIFS($A$6:$A$405,A110&amp;"",$B$6:$B$405,B110&amp;"",$D$6:$D$405,D110&amp;"")&gt;1,"تعارض",""))</f>
        <v/>
      </c>
      <c r="K110" s="6">
        <f>IF(OR(NOT(AND(ISNUMBER(A110),B110&amp;""&lt;&gt;"",E110&amp;""&lt;&gt;""))),"",IF(COUNTIFS($A$6:$A$405,A110&amp;"",$B$6:$B$405,B110&amp;"",$E$6:$E$405,E110&amp;"")&gt;1,"تعارض",""))</f>
        <v/>
      </c>
      <c r="L110" s="6">
        <f>IF(OR(NOT(AND(ISNUMBER(A110),B110&amp;""&lt;&gt;"",F110&amp;""&lt;&gt;""))),"",IF(COUNTIFS($A$6:$A$405,A110&amp;"",$B$6:$B$405,B110&amp;"",$F$6:$F$405,F110&amp;"")&gt;1,"تعارض",""))</f>
        <v/>
      </c>
      <c r="M110" s="6">
        <f>IF(AND(ISNUMBER(H110),ISNUMBER(I110)),IF(H110&gt;I110,"تجاوز",""),"")</f>
        <v/>
      </c>
      <c r="N110" s="16">
        <f>IF(A110="","",IF(J110="",0,1)+IF(K110="",0,1)+IF(L110="",0,1)+IF(M110="",0,1))</f>
        <v/>
      </c>
      <c r="O110" s="6">
        <f>IF(N110="","",IF(N110=0,"سليم",IF(N110&gt;1,"أكثر من مشكلة",IF(J110&lt;&gt;"","تعارض طالب",IF(K110&lt;&gt;"","تعارض لجنة",IF(L110&lt;&gt;"","تعارض مراقب","تجاوز السعة"))))))</f>
        <v/>
      </c>
    </row>
    <row r="111">
      <c r="A111" s="15" t="n"/>
      <c r="B111" s="5" t="n"/>
      <c r="C111" s="5" t="n"/>
      <c r="D111" s="5" t="n"/>
      <c r="E111" s="5" t="n"/>
      <c r="F111" s="5" t="n"/>
      <c r="G111" s="6">
        <f>IF(F111&amp;""="","",IFERROR(INDEX('المراقبون'!$B$6:$B$205,MATCH(F111&amp;"",'المراقبون'!$A$6:$A$205,0))&amp;"","كود غير موجود"))</f>
        <v/>
      </c>
      <c r="H111" s="14">
        <f>IF(D111&amp;""="","",IFERROR(INDEX('الفصول'!$C$6:$C$205,MATCH(D111&amp;"",'الفصول'!$A$6:$A$205,0)),""))</f>
        <v/>
      </c>
      <c r="I111" s="14">
        <f>IF(E111&amp;""="","",IFERROR(INDEX('اللجان'!$C$6:$C$205,MATCH(E111&amp;"",'اللجان'!$A$6:$A$205,0)),""))</f>
        <v/>
      </c>
      <c r="J111" s="6">
        <f>IF(OR(NOT(AND(ISNUMBER(A111),B111&amp;""&lt;&gt;"",D111&amp;""&lt;&gt;""))),"",IF(COUNTIFS($A$6:$A$405,A111&amp;"",$B$6:$B$405,B111&amp;"",$D$6:$D$405,D111&amp;"")&gt;1,"تعارض",""))</f>
        <v/>
      </c>
      <c r="K111" s="6">
        <f>IF(OR(NOT(AND(ISNUMBER(A111),B111&amp;""&lt;&gt;"",E111&amp;""&lt;&gt;""))),"",IF(COUNTIFS($A$6:$A$405,A111&amp;"",$B$6:$B$405,B111&amp;"",$E$6:$E$405,E111&amp;"")&gt;1,"تعارض",""))</f>
        <v/>
      </c>
      <c r="L111" s="6">
        <f>IF(OR(NOT(AND(ISNUMBER(A111),B111&amp;""&lt;&gt;"",F111&amp;""&lt;&gt;""))),"",IF(COUNTIFS($A$6:$A$405,A111&amp;"",$B$6:$B$405,B111&amp;"",$F$6:$F$405,F111&amp;"")&gt;1,"تعارض",""))</f>
        <v/>
      </c>
      <c r="M111" s="6">
        <f>IF(AND(ISNUMBER(H111),ISNUMBER(I111)),IF(H111&gt;I111,"تجاوز",""),"")</f>
        <v/>
      </c>
      <c r="N111" s="16">
        <f>IF(A111="","",IF(J111="",0,1)+IF(K111="",0,1)+IF(L111="",0,1)+IF(M111="",0,1))</f>
        <v/>
      </c>
      <c r="O111" s="6">
        <f>IF(N111="","",IF(N111=0,"سليم",IF(N111&gt;1,"أكثر من مشكلة",IF(J111&lt;&gt;"","تعارض طالب",IF(K111&lt;&gt;"","تعارض لجنة",IF(L111&lt;&gt;"","تعارض مراقب","تجاوز السعة"))))))</f>
        <v/>
      </c>
    </row>
    <row r="112">
      <c r="A112" s="15" t="n"/>
      <c r="B112" s="5" t="n"/>
      <c r="C112" s="5" t="n"/>
      <c r="D112" s="5" t="n"/>
      <c r="E112" s="5" t="n"/>
      <c r="F112" s="5" t="n"/>
      <c r="G112" s="6">
        <f>IF(F112&amp;""="","",IFERROR(INDEX('المراقبون'!$B$6:$B$205,MATCH(F112&amp;"",'المراقبون'!$A$6:$A$205,0))&amp;"","كود غير موجود"))</f>
        <v/>
      </c>
      <c r="H112" s="14">
        <f>IF(D112&amp;""="","",IFERROR(INDEX('الفصول'!$C$6:$C$205,MATCH(D112&amp;"",'الفصول'!$A$6:$A$205,0)),""))</f>
        <v/>
      </c>
      <c r="I112" s="14">
        <f>IF(E112&amp;""="","",IFERROR(INDEX('اللجان'!$C$6:$C$205,MATCH(E112&amp;"",'اللجان'!$A$6:$A$205,0)),""))</f>
        <v/>
      </c>
      <c r="J112" s="6">
        <f>IF(OR(NOT(AND(ISNUMBER(A112),B112&amp;""&lt;&gt;"",D112&amp;""&lt;&gt;""))),"",IF(COUNTIFS($A$6:$A$405,A112&amp;"",$B$6:$B$405,B112&amp;"",$D$6:$D$405,D112&amp;"")&gt;1,"تعارض",""))</f>
        <v/>
      </c>
      <c r="K112" s="6">
        <f>IF(OR(NOT(AND(ISNUMBER(A112),B112&amp;""&lt;&gt;"",E112&amp;""&lt;&gt;""))),"",IF(COUNTIFS($A$6:$A$405,A112&amp;"",$B$6:$B$405,B112&amp;"",$E$6:$E$405,E112&amp;"")&gt;1,"تعارض",""))</f>
        <v/>
      </c>
      <c r="L112" s="6">
        <f>IF(OR(NOT(AND(ISNUMBER(A112),B112&amp;""&lt;&gt;"",F112&amp;""&lt;&gt;""))),"",IF(COUNTIFS($A$6:$A$405,A112&amp;"",$B$6:$B$405,B112&amp;"",$F$6:$F$405,F112&amp;"")&gt;1,"تعارض",""))</f>
        <v/>
      </c>
      <c r="M112" s="6">
        <f>IF(AND(ISNUMBER(H112),ISNUMBER(I112)),IF(H112&gt;I112,"تجاوز",""),"")</f>
        <v/>
      </c>
      <c r="N112" s="16">
        <f>IF(A112="","",IF(J112="",0,1)+IF(K112="",0,1)+IF(L112="",0,1)+IF(M112="",0,1))</f>
        <v/>
      </c>
      <c r="O112" s="6">
        <f>IF(N112="","",IF(N112=0,"سليم",IF(N112&gt;1,"أكثر من مشكلة",IF(J112&lt;&gt;"","تعارض طالب",IF(K112&lt;&gt;"","تعارض لجنة",IF(L112&lt;&gt;"","تعارض مراقب","تجاوز السعة"))))))</f>
        <v/>
      </c>
    </row>
    <row r="113">
      <c r="A113" s="15" t="n"/>
      <c r="B113" s="5" t="n"/>
      <c r="C113" s="5" t="n"/>
      <c r="D113" s="5" t="n"/>
      <c r="E113" s="5" t="n"/>
      <c r="F113" s="5" t="n"/>
      <c r="G113" s="6">
        <f>IF(F113&amp;""="","",IFERROR(INDEX('المراقبون'!$B$6:$B$205,MATCH(F113&amp;"",'المراقبون'!$A$6:$A$205,0))&amp;"","كود غير موجود"))</f>
        <v/>
      </c>
      <c r="H113" s="14">
        <f>IF(D113&amp;""="","",IFERROR(INDEX('الفصول'!$C$6:$C$205,MATCH(D113&amp;"",'الفصول'!$A$6:$A$205,0)),""))</f>
        <v/>
      </c>
      <c r="I113" s="14">
        <f>IF(E113&amp;""="","",IFERROR(INDEX('اللجان'!$C$6:$C$205,MATCH(E113&amp;"",'اللجان'!$A$6:$A$205,0)),""))</f>
        <v/>
      </c>
      <c r="J113" s="6">
        <f>IF(OR(NOT(AND(ISNUMBER(A113),B113&amp;""&lt;&gt;"",D113&amp;""&lt;&gt;""))),"",IF(COUNTIFS($A$6:$A$405,A113&amp;"",$B$6:$B$405,B113&amp;"",$D$6:$D$405,D113&amp;"")&gt;1,"تعارض",""))</f>
        <v/>
      </c>
      <c r="K113" s="6">
        <f>IF(OR(NOT(AND(ISNUMBER(A113),B113&amp;""&lt;&gt;"",E113&amp;""&lt;&gt;""))),"",IF(COUNTIFS($A$6:$A$405,A113&amp;"",$B$6:$B$405,B113&amp;"",$E$6:$E$405,E113&amp;"")&gt;1,"تعارض",""))</f>
        <v/>
      </c>
      <c r="L113" s="6">
        <f>IF(OR(NOT(AND(ISNUMBER(A113),B113&amp;""&lt;&gt;"",F113&amp;""&lt;&gt;""))),"",IF(COUNTIFS($A$6:$A$405,A113&amp;"",$B$6:$B$405,B113&amp;"",$F$6:$F$405,F113&amp;"")&gt;1,"تعارض",""))</f>
        <v/>
      </c>
      <c r="M113" s="6">
        <f>IF(AND(ISNUMBER(H113),ISNUMBER(I113)),IF(H113&gt;I113,"تجاوز",""),"")</f>
        <v/>
      </c>
      <c r="N113" s="16">
        <f>IF(A113="","",IF(J113="",0,1)+IF(K113="",0,1)+IF(L113="",0,1)+IF(M113="",0,1))</f>
        <v/>
      </c>
      <c r="O113" s="6">
        <f>IF(N113="","",IF(N113=0,"سليم",IF(N113&gt;1,"أكثر من مشكلة",IF(J113&lt;&gt;"","تعارض طالب",IF(K113&lt;&gt;"","تعارض لجنة",IF(L113&lt;&gt;"","تعارض مراقب","تجاوز السعة"))))))</f>
        <v/>
      </c>
    </row>
    <row r="114">
      <c r="A114" s="15" t="n"/>
      <c r="B114" s="5" t="n"/>
      <c r="C114" s="5" t="n"/>
      <c r="D114" s="5" t="n"/>
      <c r="E114" s="5" t="n"/>
      <c r="F114" s="5" t="n"/>
      <c r="G114" s="6">
        <f>IF(F114&amp;""="","",IFERROR(INDEX('المراقبون'!$B$6:$B$205,MATCH(F114&amp;"",'المراقبون'!$A$6:$A$205,0))&amp;"","كود غير موجود"))</f>
        <v/>
      </c>
      <c r="H114" s="14">
        <f>IF(D114&amp;""="","",IFERROR(INDEX('الفصول'!$C$6:$C$205,MATCH(D114&amp;"",'الفصول'!$A$6:$A$205,0)),""))</f>
        <v/>
      </c>
      <c r="I114" s="14">
        <f>IF(E114&amp;""="","",IFERROR(INDEX('اللجان'!$C$6:$C$205,MATCH(E114&amp;"",'اللجان'!$A$6:$A$205,0)),""))</f>
        <v/>
      </c>
      <c r="J114" s="6">
        <f>IF(OR(NOT(AND(ISNUMBER(A114),B114&amp;""&lt;&gt;"",D114&amp;""&lt;&gt;""))),"",IF(COUNTIFS($A$6:$A$405,A114&amp;"",$B$6:$B$405,B114&amp;"",$D$6:$D$405,D114&amp;"")&gt;1,"تعارض",""))</f>
        <v/>
      </c>
      <c r="K114" s="6">
        <f>IF(OR(NOT(AND(ISNUMBER(A114),B114&amp;""&lt;&gt;"",E114&amp;""&lt;&gt;""))),"",IF(COUNTIFS($A$6:$A$405,A114&amp;"",$B$6:$B$405,B114&amp;"",$E$6:$E$405,E114&amp;"")&gt;1,"تعارض",""))</f>
        <v/>
      </c>
      <c r="L114" s="6">
        <f>IF(OR(NOT(AND(ISNUMBER(A114),B114&amp;""&lt;&gt;"",F114&amp;""&lt;&gt;""))),"",IF(COUNTIFS($A$6:$A$405,A114&amp;"",$B$6:$B$405,B114&amp;"",$F$6:$F$405,F114&amp;"")&gt;1,"تعارض",""))</f>
        <v/>
      </c>
      <c r="M114" s="6">
        <f>IF(AND(ISNUMBER(H114),ISNUMBER(I114)),IF(H114&gt;I114,"تجاوز",""),"")</f>
        <v/>
      </c>
      <c r="N114" s="16">
        <f>IF(A114="","",IF(J114="",0,1)+IF(K114="",0,1)+IF(L114="",0,1)+IF(M114="",0,1))</f>
        <v/>
      </c>
      <c r="O114" s="6">
        <f>IF(N114="","",IF(N114=0,"سليم",IF(N114&gt;1,"أكثر من مشكلة",IF(J114&lt;&gt;"","تعارض طالب",IF(K114&lt;&gt;"","تعارض لجنة",IF(L114&lt;&gt;"","تعارض مراقب","تجاوز السعة"))))))</f>
        <v/>
      </c>
    </row>
    <row r="115">
      <c r="A115" s="15" t="n"/>
      <c r="B115" s="5" t="n"/>
      <c r="C115" s="5" t="n"/>
      <c r="D115" s="5" t="n"/>
      <c r="E115" s="5" t="n"/>
      <c r="F115" s="5" t="n"/>
      <c r="G115" s="6">
        <f>IF(F115&amp;""="","",IFERROR(INDEX('المراقبون'!$B$6:$B$205,MATCH(F115&amp;"",'المراقبون'!$A$6:$A$205,0))&amp;"","كود غير موجود"))</f>
        <v/>
      </c>
      <c r="H115" s="14">
        <f>IF(D115&amp;""="","",IFERROR(INDEX('الفصول'!$C$6:$C$205,MATCH(D115&amp;"",'الفصول'!$A$6:$A$205,0)),""))</f>
        <v/>
      </c>
      <c r="I115" s="14">
        <f>IF(E115&amp;""="","",IFERROR(INDEX('اللجان'!$C$6:$C$205,MATCH(E115&amp;"",'اللجان'!$A$6:$A$205,0)),""))</f>
        <v/>
      </c>
      <c r="J115" s="6">
        <f>IF(OR(NOT(AND(ISNUMBER(A115),B115&amp;""&lt;&gt;"",D115&amp;""&lt;&gt;""))),"",IF(COUNTIFS($A$6:$A$405,A115&amp;"",$B$6:$B$405,B115&amp;"",$D$6:$D$405,D115&amp;"")&gt;1,"تعارض",""))</f>
        <v/>
      </c>
      <c r="K115" s="6">
        <f>IF(OR(NOT(AND(ISNUMBER(A115),B115&amp;""&lt;&gt;"",E115&amp;""&lt;&gt;""))),"",IF(COUNTIFS($A$6:$A$405,A115&amp;"",$B$6:$B$405,B115&amp;"",$E$6:$E$405,E115&amp;"")&gt;1,"تعارض",""))</f>
        <v/>
      </c>
      <c r="L115" s="6">
        <f>IF(OR(NOT(AND(ISNUMBER(A115),B115&amp;""&lt;&gt;"",F115&amp;""&lt;&gt;""))),"",IF(COUNTIFS($A$6:$A$405,A115&amp;"",$B$6:$B$405,B115&amp;"",$F$6:$F$405,F115&amp;"")&gt;1,"تعارض",""))</f>
        <v/>
      </c>
      <c r="M115" s="6">
        <f>IF(AND(ISNUMBER(H115),ISNUMBER(I115)),IF(H115&gt;I115,"تجاوز",""),"")</f>
        <v/>
      </c>
      <c r="N115" s="16">
        <f>IF(A115="","",IF(J115="",0,1)+IF(K115="",0,1)+IF(L115="",0,1)+IF(M115="",0,1))</f>
        <v/>
      </c>
      <c r="O115" s="6">
        <f>IF(N115="","",IF(N115=0,"سليم",IF(N115&gt;1,"أكثر من مشكلة",IF(J115&lt;&gt;"","تعارض طالب",IF(K115&lt;&gt;"","تعارض لجنة",IF(L115&lt;&gt;"","تعارض مراقب","تجاوز السعة"))))))</f>
        <v/>
      </c>
    </row>
    <row r="116">
      <c r="A116" s="15" t="n"/>
      <c r="B116" s="5" t="n"/>
      <c r="C116" s="5" t="n"/>
      <c r="D116" s="5" t="n"/>
      <c r="E116" s="5" t="n"/>
      <c r="F116" s="5" t="n"/>
      <c r="G116" s="6">
        <f>IF(F116&amp;""="","",IFERROR(INDEX('المراقبون'!$B$6:$B$205,MATCH(F116&amp;"",'المراقبون'!$A$6:$A$205,0))&amp;"","كود غير موجود"))</f>
        <v/>
      </c>
      <c r="H116" s="14">
        <f>IF(D116&amp;""="","",IFERROR(INDEX('الفصول'!$C$6:$C$205,MATCH(D116&amp;"",'الفصول'!$A$6:$A$205,0)),""))</f>
        <v/>
      </c>
      <c r="I116" s="14">
        <f>IF(E116&amp;""="","",IFERROR(INDEX('اللجان'!$C$6:$C$205,MATCH(E116&amp;"",'اللجان'!$A$6:$A$205,0)),""))</f>
        <v/>
      </c>
      <c r="J116" s="6">
        <f>IF(OR(NOT(AND(ISNUMBER(A116),B116&amp;""&lt;&gt;"",D116&amp;""&lt;&gt;""))),"",IF(COUNTIFS($A$6:$A$405,A116&amp;"",$B$6:$B$405,B116&amp;"",$D$6:$D$405,D116&amp;"")&gt;1,"تعارض",""))</f>
        <v/>
      </c>
      <c r="K116" s="6">
        <f>IF(OR(NOT(AND(ISNUMBER(A116),B116&amp;""&lt;&gt;"",E116&amp;""&lt;&gt;""))),"",IF(COUNTIFS($A$6:$A$405,A116&amp;"",$B$6:$B$405,B116&amp;"",$E$6:$E$405,E116&amp;"")&gt;1,"تعارض",""))</f>
        <v/>
      </c>
      <c r="L116" s="6">
        <f>IF(OR(NOT(AND(ISNUMBER(A116),B116&amp;""&lt;&gt;"",F116&amp;""&lt;&gt;""))),"",IF(COUNTIFS($A$6:$A$405,A116&amp;"",$B$6:$B$405,B116&amp;"",$F$6:$F$405,F116&amp;"")&gt;1,"تعارض",""))</f>
        <v/>
      </c>
      <c r="M116" s="6">
        <f>IF(AND(ISNUMBER(H116),ISNUMBER(I116)),IF(H116&gt;I116,"تجاوز",""),"")</f>
        <v/>
      </c>
      <c r="N116" s="16">
        <f>IF(A116="","",IF(J116="",0,1)+IF(K116="",0,1)+IF(L116="",0,1)+IF(M116="",0,1))</f>
        <v/>
      </c>
      <c r="O116" s="6">
        <f>IF(N116="","",IF(N116=0,"سليم",IF(N116&gt;1,"أكثر من مشكلة",IF(J116&lt;&gt;"","تعارض طالب",IF(K116&lt;&gt;"","تعارض لجنة",IF(L116&lt;&gt;"","تعارض مراقب","تجاوز السعة"))))))</f>
        <v/>
      </c>
    </row>
    <row r="117">
      <c r="A117" s="15" t="n"/>
      <c r="B117" s="5" t="n"/>
      <c r="C117" s="5" t="n"/>
      <c r="D117" s="5" t="n"/>
      <c r="E117" s="5" t="n"/>
      <c r="F117" s="5" t="n"/>
      <c r="G117" s="6">
        <f>IF(F117&amp;""="","",IFERROR(INDEX('المراقبون'!$B$6:$B$205,MATCH(F117&amp;"",'المراقبون'!$A$6:$A$205,0))&amp;"","كود غير موجود"))</f>
        <v/>
      </c>
      <c r="H117" s="14">
        <f>IF(D117&amp;""="","",IFERROR(INDEX('الفصول'!$C$6:$C$205,MATCH(D117&amp;"",'الفصول'!$A$6:$A$205,0)),""))</f>
        <v/>
      </c>
      <c r="I117" s="14">
        <f>IF(E117&amp;""="","",IFERROR(INDEX('اللجان'!$C$6:$C$205,MATCH(E117&amp;"",'اللجان'!$A$6:$A$205,0)),""))</f>
        <v/>
      </c>
      <c r="J117" s="6">
        <f>IF(OR(NOT(AND(ISNUMBER(A117),B117&amp;""&lt;&gt;"",D117&amp;""&lt;&gt;""))),"",IF(COUNTIFS($A$6:$A$405,A117&amp;"",$B$6:$B$405,B117&amp;"",$D$6:$D$405,D117&amp;"")&gt;1,"تعارض",""))</f>
        <v/>
      </c>
      <c r="K117" s="6">
        <f>IF(OR(NOT(AND(ISNUMBER(A117),B117&amp;""&lt;&gt;"",E117&amp;""&lt;&gt;""))),"",IF(COUNTIFS($A$6:$A$405,A117&amp;"",$B$6:$B$405,B117&amp;"",$E$6:$E$405,E117&amp;"")&gt;1,"تعارض",""))</f>
        <v/>
      </c>
      <c r="L117" s="6">
        <f>IF(OR(NOT(AND(ISNUMBER(A117),B117&amp;""&lt;&gt;"",F117&amp;""&lt;&gt;""))),"",IF(COUNTIFS($A$6:$A$405,A117&amp;"",$B$6:$B$405,B117&amp;"",$F$6:$F$405,F117&amp;"")&gt;1,"تعارض",""))</f>
        <v/>
      </c>
      <c r="M117" s="6">
        <f>IF(AND(ISNUMBER(H117),ISNUMBER(I117)),IF(H117&gt;I117,"تجاوز",""),"")</f>
        <v/>
      </c>
      <c r="N117" s="16">
        <f>IF(A117="","",IF(J117="",0,1)+IF(K117="",0,1)+IF(L117="",0,1)+IF(M117="",0,1))</f>
        <v/>
      </c>
      <c r="O117" s="6">
        <f>IF(N117="","",IF(N117=0,"سليم",IF(N117&gt;1,"أكثر من مشكلة",IF(J117&lt;&gt;"","تعارض طالب",IF(K117&lt;&gt;"","تعارض لجنة",IF(L117&lt;&gt;"","تعارض مراقب","تجاوز السعة"))))))</f>
        <v/>
      </c>
    </row>
    <row r="118">
      <c r="A118" s="15" t="n"/>
      <c r="B118" s="5" t="n"/>
      <c r="C118" s="5" t="n"/>
      <c r="D118" s="5" t="n"/>
      <c r="E118" s="5" t="n"/>
      <c r="F118" s="5" t="n"/>
      <c r="G118" s="6">
        <f>IF(F118&amp;""="","",IFERROR(INDEX('المراقبون'!$B$6:$B$205,MATCH(F118&amp;"",'المراقبون'!$A$6:$A$205,0))&amp;"","كود غير موجود"))</f>
        <v/>
      </c>
      <c r="H118" s="14">
        <f>IF(D118&amp;""="","",IFERROR(INDEX('الفصول'!$C$6:$C$205,MATCH(D118&amp;"",'الفصول'!$A$6:$A$205,0)),""))</f>
        <v/>
      </c>
      <c r="I118" s="14">
        <f>IF(E118&amp;""="","",IFERROR(INDEX('اللجان'!$C$6:$C$205,MATCH(E118&amp;"",'اللجان'!$A$6:$A$205,0)),""))</f>
        <v/>
      </c>
      <c r="J118" s="6">
        <f>IF(OR(NOT(AND(ISNUMBER(A118),B118&amp;""&lt;&gt;"",D118&amp;""&lt;&gt;""))),"",IF(COUNTIFS($A$6:$A$405,A118&amp;"",$B$6:$B$405,B118&amp;"",$D$6:$D$405,D118&amp;"")&gt;1,"تعارض",""))</f>
        <v/>
      </c>
      <c r="K118" s="6">
        <f>IF(OR(NOT(AND(ISNUMBER(A118),B118&amp;""&lt;&gt;"",E118&amp;""&lt;&gt;""))),"",IF(COUNTIFS($A$6:$A$405,A118&amp;"",$B$6:$B$405,B118&amp;"",$E$6:$E$405,E118&amp;"")&gt;1,"تعارض",""))</f>
        <v/>
      </c>
      <c r="L118" s="6">
        <f>IF(OR(NOT(AND(ISNUMBER(A118),B118&amp;""&lt;&gt;"",F118&amp;""&lt;&gt;""))),"",IF(COUNTIFS($A$6:$A$405,A118&amp;"",$B$6:$B$405,B118&amp;"",$F$6:$F$405,F118&amp;"")&gt;1,"تعارض",""))</f>
        <v/>
      </c>
      <c r="M118" s="6">
        <f>IF(AND(ISNUMBER(H118),ISNUMBER(I118)),IF(H118&gt;I118,"تجاوز",""),"")</f>
        <v/>
      </c>
      <c r="N118" s="16">
        <f>IF(A118="","",IF(J118="",0,1)+IF(K118="",0,1)+IF(L118="",0,1)+IF(M118="",0,1))</f>
        <v/>
      </c>
      <c r="O118" s="6">
        <f>IF(N118="","",IF(N118=0,"سليم",IF(N118&gt;1,"أكثر من مشكلة",IF(J118&lt;&gt;"","تعارض طالب",IF(K118&lt;&gt;"","تعارض لجنة",IF(L118&lt;&gt;"","تعارض مراقب","تجاوز السعة"))))))</f>
        <v/>
      </c>
    </row>
    <row r="119">
      <c r="A119" s="15" t="n"/>
      <c r="B119" s="5" t="n"/>
      <c r="C119" s="5" t="n"/>
      <c r="D119" s="5" t="n"/>
      <c r="E119" s="5" t="n"/>
      <c r="F119" s="5" t="n"/>
      <c r="G119" s="6">
        <f>IF(F119&amp;""="","",IFERROR(INDEX('المراقبون'!$B$6:$B$205,MATCH(F119&amp;"",'المراقبون'!$A$6:$A$205,0))&amp;"","كود غير موجود"))</f>
        <v/>
      </c>
      <c r="H119" s="14">
        <f>IF(D119&amp;""="","",IFERROR(INDEX('الفصول'!$C$6:$C$205,MATCH(D119&amp;"",'الفصول'!$A$6:$A$205,0)),""))</f>
        <v/>
      </c>
      <c r="I119" s="14">
        <f>IF(E119&amp;""="","",IFERROR(INDEX('اللجان'!$C$6:$C$205,MATCH(E119&amp;"",'اللجان'!$A$6:$A$205,0)),""))</f>
        <v/>
      </c>
      <c r="J119" s="6">
        <f>IF(OR(NOT(AND(ISNUMBER(A119),B119&amp;""&lt;&gt;"",D119&amp;""&lt;&gt;""))),"",IF(COUNTIFS($A$6:$A$405,A119&amp;"",$B$6:$B$405,B119&amp;"",$D$6:$D$405,D119&amp;"")&gt;1,"تعارض",""))</f>
        <v/>
      </c>
      <c r="K119" s="6">
        <f>IF(OR(NOT(AND(ISNUMBER(A119),B119&amp;""&lt;&gt;"",E119&amp;""&lt;&gt;""))),"",IF(COUNTIFS($A$6:$A$405,A119&amp;"",$B$6:$B$405,B119&amp;"",$E$6:$E$405,E119&amp;"")&gt;1,"تعارض",""))</f>
        <v/>
      </c>
      <c r="L119" s="6">
        <f>IF(OR(NOT(AND(ISNUMBER(A119),B119&amp;""&lt;&gt;"",F119&amp;""&lt;&gt;""))),"",IF(COUNTIFS($A$6:$A$405,A119&amp;"",$B$6:$B$405,B119&amp;"",$F$6:$F$405,F119&amp;"")&gt;1,"تعارض",""))</f>
        <v/>
      </c>
      <c r="M119" s="6">
        <f>IF(AND(ISNUMBER(H119),ISNUMBER(I119)),IF(H119&gt;I119,"تجاوز",""),"")</f>
        <v/>
      </c>
      <c r="N119" s="16">
        <f>IF(A119="","",IF(J119="",0,1)+IF(K119="",0,1)+IF(L119="",0,1)+IF(M119="",0,1))</f>
        <v/>
      </c>
      <c r="O119" s="6">
        <f>IF(N119="","",IF(N119=0,"سليم",IF(N119&gt;1,"أكثر من مشكلة",IF(J119&lt;&gt;"","تعارض طالب",IF(K119&lt;&gt;"","تعارض لجنة",IF(L119&lt;&gt;"","تعارض مراقب","تجاوز السعة"))))))</f>
        <v/>
      </c>
    </row>
    <row r="120">
      <c r="A120" s="15" t="n"/>
      <c r="B120" s="5" t="n"/>
      <c r="C120" s="5" t="n"/>
      <c r="D120" s="5" t="n"/>
      <c r="E120" s="5" t="n"/>
      <c r="F120" s="5" t="n"/>
      <c r="G120" s="6">
        <f>IF(F120&amp;""="","",IFERROR(INDEX('المراقبون'!$B$6:$B$205,MATCH(F120&amp;"",'المراقبون'!$A$6:$A$205,0))&amp;"","كود غير موجود"))</f>
        <v/>
      </c>
      <c r="H120" s="14">
        <f>IF(D120&amp;""="","",IFERROR(INDEX('الفصول'!$C$6:$C$205,MATCH(D120&amp;"",'الفصول'!$A$6:$A$205,0)),""))</f>
        <v/>
      </c>
      <c r="I120" s="14">
        <f>IF(E120&amp;""="","",IFERROR(INDEX('اللجان'!$C$6:$C$205,MATCH(E120&amp;"",'اللجان'!$A$6:$A$205,0)),""))</f>
        <v/>
      </c>
      <c r="J120" s="6">
        <f>IF(OR(NOT(AND(ISNUMBER(A120),B120&amp;""&lt;&gt;"",D120&amp;""&lt;&gt;""))),"",IF(COUNTIFS($A$6:$A$405,A120&amp;"",$B$6:$B$405,B120&amp;"",$D$6:$D$405,D120&amp;"")&gt;1,"تعارض",""))</f>
        <v/>
      </c>
      <c r="K120" s="6">
        <f>IF(OR(NOT(AND(ISNUMBER(A120),B120&amp;""&lt;&gt;"",E120&amp;""&lt;&gt;""))),"",IF(COUNTIFS($A$6:$A$405,A120&amp;"",$B$6:$B$405,B120&amp;"",$E$6:$E$405,E120&amp;"")&gt;1,"تعارض",""))</f>
        <v/>
      </c>
      <c r="L120" s="6">
        <f>IF(OR(NOT(AND(ISNUMBER(A120),B120&amp;""&lt;&gt;"",F120&amp;""&lt;&gt;""))),"",IF(COUNTIFS($A$6:$A$405,A120&amp;"",$B$6:$B$405,B120&amp;"",$F$6:$F$405,F120&amp;"")&gt;1,"تعارض",""))</f>
        <v/>
      </c>
      <c r="M120" s="6">
        <f>IF(AND(ISNUMBER(H120),ISNUMBER(I120)),IF(H120&gt;I120,"تجاوز",""),"")</f>
        <v/>
      </c>
      <c r="N120" s="16">
        <f>IF(A120="","",IF(J120="",0,1)+IF(K120="",0,1)+IF(L120="",0,1)+IF(M120="",0,1))</f>
        <v/>
      </c>
      <c r="O120" s="6">
        <f>IF(N120="","",IF(N120=0,"سليم",IF(N120&gt;1,"أكثر من مشكلة",IF(J120&lt;&gt;"","تعارض طالب",IF(K120&lt;&gt;"","تعارض لجنة",IF(L120&lt;&gt;"","تعارض مراقب","تجاوز السعة"))))))</f>
        <v/>
      </c>
    </row>
    <row r="121">
      <c r="A121" s="15" t="n"/>
      <c r="B121" s="5" t="n"/>
      <c r="C121" s="5" t="n"/>
      <c r="D121" s="5" t="n"/>
      <c r="E121" s="5" t="n"/>
      <c r="F121" s="5" t="n"/>
      <c r="G121" s="6">
        <f>IF(F121&amp;""="","",IFERROR(INDEX('المراقبون'!$B$6:$B$205,MATCH(F121&amp;"",'المراقبون'!$A$6:$A$205,0))&amp;"","كود غير موجود"))</f>
        <v/>
      </c>
      <c r="H121" s="14">
        <f>IF(D121&amp;""="","",IFERROR(INDEX('الفصول'!$C$6:$C$205,MATCH(D121&amp;"",'الفصول'!$A$6:$A$205,0)),""))</f>
        <v/>
      </c>
      <c r="I121" s="14">
        <f>IF(E121&amp;""="","",IFERROR(INDEX('اللجان'!$C$6:$C$205,MATCH(E121&amp;"",'اللجان'!$A$6:$A$205,0)),""))</f>
        <v/>
      </c>
      <c r="J121" s="6">
        <f>IF(OR(NOT(AND(ISNUMBER(A121),B121&amp;""&lt;&gt;"",D121&amp;""&lt;&gt;""))),"",IF(COUNTIFS($A$6:$A$405,A121&amp;"",$B$6:$B$405,B121&amp;"",$D$6:$D$405,D121&amp;"")&gt;1,"تعارض",""))</f>
        <v/>
      </c>
      <c r="K121" s="6">
        <f>IF(OR(NOT(AND(ISNUMBER(A121),B121&amp;""&lt;&gt;"",E121&amp;""&lt;&gt;""))),"",IF(COUNTIFS($A$6:$A$405,A121&amp;"",$B$6:$B$405,B121&amp;"",$E$6:$E$405,E121&amp;"")&gt;1,"تعارض",""))</f>
        <v/>
      </c>
      <c r="L121" s="6">
        <f>IF(OR(NOT(AND(ISNUMBER(A121),B121&amp;""&lt;&gt;"",F121&amp;""&lt;&gt;""))),"",IF(COUNTIFS($A$6:$A$405,A121&amp;"",$B$6:$B$405,B121&amp;"",$F$6:$F$405,F121&amp;"")&gt;1,"تعارض",""))</f>
        <v/>
      </c>
      <c r="M121" s="6">
        <f>IF(AND(ISNUMBER(H121),ISNUMBER(I121)),IF(H121&gt;I121,"تجاوز",""),"")</f>
        <v/>
      </c>
      <c r="N121" s="16">
        <f>IF(A121="","",IF(J121="",0,1)+IF(K121="",0,1)+IF(L121="",0,1)+IF(M121="",0,1))</f>
        <v/>
      </c>
      <c r="O121" s="6">
        <f>IF(N121="","",IF(N121=0,"سليم",IF(N121&gt;1,"أكثر من مشكلة",IF(J121&lt;&gt;"","تعارض طالب",IF(K121&lt;&gt;"","تعارض لجنة",IF(L121&lt;&gt;"","تعارض مراقب","تجاوز السعة"))))))</f>
        <v/>
      </c>
    </row>
    <row r="122">
      <c r="A122" s="15" t="n"/>
      <c r="B122" s="5" t="n"/>
      <c r="C122" s="5" t="n"/>
      <c r="D122" s="5" t="n"/>
      <c r="E122" s="5" t="n"/>
      <c r="F122" s="5" t="n"/>
      <c r="G122" s="6">
        <f>IF(F122&amp;""="","",IFERROR(INDEX('المراقبون'!$B$6:$B$205,MATCH(F122&amp;"",'المراقبون'!$A$6:$A$205,0))&amp;"","كود غير موجود"))</f>
        <v/>
      </c>
      <c r="H122" s="14">
        <f>IF(D122&amp;""="","",IFERROR(INDEX('الفصول'!$C$6:$C$205,MATCH(D122&amp;"",'الفصول'!$A$6:$A$205,0)),""))</f>
        <v/>
      </c>
      <c r="I122" s="14">
        <f>IF(E122&amp;""="","",IFERROR(INDEX('اللجان'!$C$6:$C$205,MATCH(E122&amp;"",'اللجان'!$A$6:$A$205,0)),""))</f>
        <v/>
      </c>
      <c r="J122" s="6">
        <f>IF(OR(NOT(AND(ISNUMBER(A122),B122&amp;""&lt;&gt;"",D122&amp;""&lt;&gt;""))),"",IF(COUNTIFS($A$6:$A$405,A122&amp;"",$B$6:$B$405,B122&amp;"",$D$6:$D$405,D122&amp;"")&gt;1,"تعارض",""))</f>
        <v/>
      </c>
      <c r="K122" s="6">
        <f>IF(OR(NOT(AND(ISNUMBER(A122),B122&amp;""&lt;&gt;"",E122&amp;""&lt;&gt;""))),"",IF(COUNTIFS($A$6:$A$405,A122&amp;"",$B$6:$B$405,B122&amp;"",$E$6:$E$405,E122&amp;"")&gt;1,"تعارض",""))</f>
        <v/>
      </c>
      <c r="L122" s="6">
        <f>IF(OR(NOT(AND(ISNUMBER(A122),B122&amp;""&lt;&gt;"",F122&amp;""&lt;&gt;""))),"",IF(COUNTIFS($A$6:$A$405,A122&amp;"",$B$6:$B$405,B122&amp;"",$F$6:$F$405,F122&amp;"")&gt;1,"تعارض",""))</f>
        <v/>
      </c>
      <c r="M122" s="6">
        <f>IF(AND(ISNUMBER(H122),ISNUMBER(I122)),IF(H122&gt;I122,"تجاوز",""),"")</f>
        <v/>
      </c>
      <c r="N122" s="16">
        <f>IF(A122="","",IF(J122="",0,1)+IF(K122="",0,1)+IF(L122="",0,1)+IF(M122="",0,1))</f>
        <v/>
      </c>
      <c r="O122" s="6">
        <f>IF(N122="","",IF(N122=0,"سليم",IF(N122&gt;1,"أكثر من مشكلة",IF(J122&lt;&gt;"","تعارض طالب",IF(K122&lt;&gt;"","تعارض لجنة",IF(L122&lt;&gt;"","تعارض مراقب","تجاوز السعة"))))))</f>
        <v/>
      </c>
    </row>
    <row r="123">
      <c r="A123" s="15" t="n"/>
      <c r="B123" s="5" t="n"/>
      <c r="C123" s="5" t="n"/>
      <c r="D123" s="5" t="n"/>
      <c r="E123" s="5" t="n"/>
      <c r="F123" s="5" t="n"/>
      <c r="G123" s="6">
        <f>IF(F123&amp;""="","",IFERROR(INDEX('المراقبون'!$B$6:$B$205,MATCH(F123&amp;"",'المراقبون'!$A$6:$A$205,0))&amp;"","كود غير موجود"))</f>
        <v/>
      </c>
      <c r="H123" s="14">
        <f>IF(D123&amp;""="","",IFERROR(INDEX('الفصول'!$C$6:$C$205,MATCH(D123&amp;"",'الفصول'!$A$6:$A$205,0)),""))</f>
        <v/>
      </c>
      <c r="I123" s="14">
        <f>IF(E123&amp;""="","",IFERROR(INDEX('اللجان'!$C$6:$C$205,MATCH(E123&amp;"",'اللجان'!$A$6:$A$205,0)),""))</f>
        <v/>
      </c>
      <c r="J123" s="6">
        <f>IF(OR(NOT(AND(ISNUMBER(A123),B123&amp;""&lt;&gt;"",D123&amp;""&lt;&gt;""))),"",IF(COUNTIFS($A$6:$A$405,A123&amp;"",$B$6:$B$405,B123&amp;"",$D$6:$D$405,D123&amp;"")&gt;1,"تعارض",""))</f>
        <v/>
      </c>
      <c r="K123" s="6">
        <f>IF(OR(NOT(AND(ISNUMBER(A123),B123&amp;""&lt;&gt;"",E123&amp;""&lt;&gt;""))),"",IF(COUNTIFS($A$6:$A$405,A123&amp;"",$B$6:$B$405,B123&amp;"",$E$6:$E$405,E123&amp;"")&gt;1,"تعارض",""))</f>
        <v/>
      </c>
      <c r="L123" s="6">
        <f>IF(OR(NOT(AND(ISNUMBER(A123),B123&amp;""&lt;&gt;"",F123&amp;""&lt;&gt;""))),"",IF(COUNTIFS($A$6:$A$405,A123&amp;"",$B$6:$B$405,B123&amp;"",$F$6:$F$405,F123&amp;"")&gt;1,"تعارض",""))</f>
        <v/>
      </c>
      <c r="M123" s="6">
        <f>IF(AND(ISNUMBER(H123),ISNUMBER(I123)),IF(H123&gt;I123,"تجاوز",""),"")</f>
        <v/>
      </c>
      <c r="N123" s="16">
        <f>IF(A123="","",IF(J123="",0,1)+IF(K123="",0,1)+IF(L123="",0,1)+IF(M123="",0,1))</f>
        <v/>
      </c>
      <c r="O123" s="6">
        <f>IF(N123="","",IF(N123=0,"سليم",IF(N123&gt;1,"أكثر من مشكلة",IF(J123&lt;&gt;"","تعارض طالب",IF(K123&lt;&gt;"","تعارض لجنة",IF(L123&lt;&gt;"","تعارض مراقب","تجاوز السعة"))))))</f>
        <v/>
      </c>
    </row>
    <row r="124">
      <c r="A124" s="15" t="n"/>
      <c r="B124" s="5" t="n"/>
      <c r="C124" s="5" t="n"/>
      <c r="D124" s="5" t="n"/>
      <c r="E124" s="5" t="n"/>
      <c r="F124" s="5" t="n"/>
      <c r="G124" s="6">
        <f>IF(F124&amp;""="","",IFERROR(INDEX('المراقبون'!$B$6:$B$205,MATCH(F124&amp;"",'المراقبون'!$A$6:$A$205,0))&amp;"","كود غير موجود"))</f>
        <v/>
      </c>
      <c r="H124" s="14">
        <f>IF(D124&amp;""="","",IFERROR(INDEX('الفصول'!$C$6:$C$205,MATCH(D124&amp;"",'الفصول'!$A$6:$A$205,0)),""))</f>
        <v/>
      </c>
      <c r="I124" s="14">
        <f>IF(E124&amp;""="","",IFERROR(INDEX('اللجان'!$C$6:$C$205,MATCH(E124&amp;"",'اللجان'!$A$6:$A$205,0)),""))</f>
        <v/>
      </c>
      <c r="J124" s="6">
        <f>IF(OR(NOT(AND(ISNUMBER(A124),B124&amp;""&lt;&gt;"",D124&amp;""&lt;&gt;""))),"",IF(COUNTIFS($A$6:$A$405,A124&amp;"",$B$6:$B$405,B124&amp;"",$D$6:$D$405,D124&amp;"")&gt;1,"تعارض",""))</f>
        <v/>
      </c>
      <c r="K124" s="6">
        <f>IF(OR(NOT(AND(ISNUMBER(A124),B124&amp;""&lt;&gt;"",E124&amp;""&lt;&gt;""))),"",IF(COUNTIFS($A$6:$A$405,A124&amp;"",$B$6:$B$405,B124&amp;"",$E$6:$E$405,E124&amp;"")&gt;1,"تعارض",""))</f>
        <v/>
      </c>
      <c r="L124" s="6">
        <f>IF(OR(NOT(AND(ISNUMBER(A124),B124&amp;""&lt;&gt;"",F124&amp;""&lt;&gt;""))),"",IF(COUNTIFS($A$6:$A$405,A124&amp;"",$B$6:$B$405,B124&amp;"",$F$6:$F$405,F124&amp;"")&gt;1,"تعارض",""))</f>
        <v/>
      </c>
      <c r="M124" s="6">
        <f>IF(AND(ISNUMBER(H124),ISNUMBER(I124)),IF(H124&gt;I124,"تجاوز",""),"")</f>
        <v/>
      </c>
      <c r="N124" s="16">
        <f>IF(A124="","",IF(J124="",0,1)+IF(K124="",0,1)+IF(L124="",0,1)+IF(M124="",0,1))</f>
        <v/>
      </c>
      <c r="O124" s="6">
        <f>IF(N124="","",IF(N124=0,"سليم",IF(N124&gt;1,"أكثر من مشكلة",IF(J124&lt;&gt;"","تعارض طالب",IF(K124&lt;&gt;"","تعارض لجنة",IF(L124&lt;&gt;"","تعارض مراقب","تجاوز السعة"))))))</f>
        <v/>
      </c>
    </row>
    <row r="125">
      <c r="A125" s="15" t="n"/>
      <c r="B125" s="5" t="n"/>
      <c r="C125" s="5" t="n"/>
      <c r="D125" s="5" t="n"/>
      <c r="E125" s="5" t="n"/>
      <c r="F125" s="5" t="n"/>
      <c r="G125" s="6">
        <f>IF(F125&amp;""="","",IFERROR(INDEX('المراقبون'!$B$6:$B$205,MATCH(F125&amp;"",'المراقبون'!$A$6:$A$205,0))&amp;"","كود غير موجود"))</f>
        <v/>
      </c>
      <c r="H125" s="14">
        <f>IF(D125&amp;""="","",IFERROR(INDEX('الفصول'!$C$6:$C$205,MATCH(D125&amp;"",'الفصول'!$A$6:$A$205,0)),""))</f>
        <v/>
      </c>
      <c r="I125" s="14">
        <f>IF(E125&amp;""="","",IFERROR(INDEX('اللجان'!$C$6:$C$205,MATCH(E125&amp;"",'اللجان'!$A$6:$A$205,0)),""))</f>
        <v/>
      </c>
      <c r="J125" s="6">
        <f>IF(OR(NOT(AND(ISNUMBER(A125),B125&amp;""&lt;&gt;"",D125&amp;""&lt;&gt;""))),"",IF(COUNTIFS($A$6:$A$405,A125&amp;"",$B$6:$B$405,B125&amp;"",$D$6:$D$405,D125&amp;"")&gt;1,"تعارض",""))</f>
        <v/>
      </c>
      <c r="K125" s="6">
        <f>IF(OR(NOT(AND(ISNUMBER(A125),B125&amp;""&lt;&gt;"",E125&amp;""&lt;&gt;""))),"",IF(COUNTIFS($A$6:$A$405,A125&amp;"",$B$6:$B$405,B125&amp;"",$E$6:$E$405,E125&amp;"")&gt;1,"تعارض",""))</f>
        <v/>
      </c>
      <c r="L125" s="6">
        <f>IF(OR(NOT(AND(ISNUMBER(A125),B125&amp;""&lt;&gt;"",F125&amp;""&lt;&gt;""))),"",IF(COUNTIFS($A$6:$A$405,A125&amp;"",$B$6:$B$405,B125&amp;"",$F$6:$F$405,F125&amp;"")&gt;1,"تعارض",""))</f>
        <v/>
      </c>
      <c r="M125" s="6">
        <f>IF(AND(ISNUMBER(H125),ISNUMBER(I125)),IF(H125&gt;I125,"تجاوز",""),"")</f>
        <v/>
      </c>
      <c r="N125" s="16">
        <f>IF(A125="","",IF(J125="",0,1)+IF(K125="",0,1)+IF(L125="",0,1)+IF(M125="",0,1))</f>
        <v/>
      </c>
      <c r="O125" s="6">
        <f>IF(N125="","",IF(N125=0,"سليم",IF(N125&gt;1,"أكثر من مشكلة",IF(J125&lt;&gt;"","تعارض طالب",IF(K125&lt;&gt;"","تعارض لجنة",IF(L125&lt;&gt;"","تعارض مراقب","تجاوز السعة"))))))</f>
        <v/>
      </c>
    </row>
    <row r="126">
      <c r="A126" s="15" t="n"/>
      <c r="B126" s="5" t="n"/>
      <c r="C126" s="5" t="n"/>
      <c r="D126" s="5" t="n"/>
      <c r="E126" s="5" t="n"/>
      <c r="F126" s="5" t="n"/>
      <c r="G126" s="6">
        <f>IF(F126&amp;""="","",IFERROR(INDEX('المراقبون'!$B$6:$B$205,MATCH(F126&amp;"",'المراقبون'!$A$6:$A$205,0))&amp;"","كود غير موجود"))</f>
        <v/>
      </c>
      <c r="H126" s="14">
        <f>IF(D126&amp;""="","",IFERROR(INDEX('الفصول'!$C$6:$C$205,MATCH(D126&amp;"",'الفصول'!$A$6:$A$205,0)),""))</f>
        <v/>
      </c>
      <c r="I126" s="14">
        <f>IF(E126&amp;""="","",IFERROR(INDEX('اللجان'!$C$6:$C$205,MATCH(E126&amp;"",'اللجان'!$A$6:$A$205,0)),""))</f>
        <v/>
      </c>
      <c r="J126" s="6">
        <f>IF(OR(NOT(AND(ISNUMBER(A126),B126&amp;""&lt;&gt;"",D126&amp;""&lt;&gt;""))),"",IF(COUNTIFS($A$6:$A$405,A126&amp;"",$B$6:$B$405,B126&amp;"",$D$6:$D$405,D126&amp;"")&gt;1,"تعارض",""))</f>
        <v/>
      </c>
      <c r="K126" s="6">
        <f>IF(OR(NOT(AND(ISNUMBER(A126),B126&amp;""&lt;&gt;"",E126&amp;""&lt;&gt;""))),"",IF(COUNTIFS($A$6:$A$405,A126&amp;"",$B$6:$B$405,B126&amp;"",$E$6:$E$405,E126&amp;"")&gt;1,"تعارض",""))</f>
        <v/>
      </c>
      <c r="L126" s="6">
        <f>IF(OR(NOT(AND(ISNUMBER(A126),B126&amp;""&lt;&gt;"",F126&amp;""&lt;&gt;""))),"",IF(COUNTIFS($A$6:$A$405,A126&amp;"",$B$6:$B$405,B126&amp;"",$F$6:$F$405,F126&amp;"")&gt;1,"تعارض",""))</f>
        <v/>
      </c>
      <c r="M126" s="6">
        <f>IF(AND(ISNUMBER(H126),ISNUMBER(I126)),IF(H126&gt;I126,"تجاوز",""),"")</f>
        <v/>
      </c>
      <c r="N126" s="16">
        <f>IF(A126="","",IF(J126="",0,1)+IF(K126="",0,1)+IF(L126="",0,1)+IF(M126="",0,1))</f>
        <v/>
      </c>
      <c r="O126" s="6">
        <f>IF(N126="","",IF(N126=0,"سليم",IF(N126&gt;1,"أكثر من مشكلة",IF(J126&lt;&gt;"","تعارض طالب",IF(K126&lt;&gt;"","تعارض لجنة",IF(L126&lt;&gt;"","تعارض مراقب","تجاوز السعة"))))))</f>
        <v/>
      </c>
    </row>
    <row r="127">
      <c r="A127" s="15" t="n"/>
      <c r="B127" s="5" t="n"/>
      <c r="C127" s="5" t="n"/>
      <c r="D127" s="5" t="n"/>
      <c r="E127" s="5" t="n"/>
      <c r="F127" s="5" t="n"/>
      <c r="G127" s="6">
        <f>IF(F127&amp;""="","",IFERROR(INDEX('المراقبون'!$B$6:$B$205,MATCH(F127&amp;"",'المراقبون'!$A$6:$A$205,0))&amp;"","كود غير موجود"))</f>
        <v/>
      </c>
      <c r="H127" s="14">
        <f>IF(D127&amp;""="","",IFERROR(INDEX('الفصول'!$C$6:$C$205,MATCH(D127&amp;"",'الفصول'!$A$6:$A$205,0)),""))</f>
        <v/>
      </c>
      <c r="I127" s="14">
        <f>IF(E127&amp;""="","",IFERROR(INDEX('اللجان'!$C$6:$C$205,MATCH(E127&amp;"",'اللجان'!$A$6:$A$205,0)),""))</f>
        <v/>
      </c>
      <c r="J127" s="6">
        <f>IF(OR(NOT(AND(ISNUMBER(A127),B127&amp;""&lt;&gt;"",D127&amp;""&lt;&gt;""))),"",IF(COUNTIFS($A$6:$A$405,A127&amp;"",$B$6:$B$405,B127&amp;"",$D$6:$D$405,D127&amp;"")&gt;1,"تعارض",""))</f>
        <v/>
      </c>
      <c r="K127" s="6">
        <f>IF(OR(NOT(AND(ISNUMBER(A127),B127&amp;""&lt;&gt;"",E127&amp;""&lt;&gt;""))),"",IF(COUNTIFS($A$6:$A$405,A127&amp;"",$B$6:$B$405,B127&amp;"",$E$6:$E$405,E127&amp;"")&gt;1,"تعارض",""))</f>
        <v/>
      </c>
      <c r="L127" s="6">
        <f>IF(OR(NOT(AND(ISNUMBER(A127),B127&amp;""&lt;&gt;"",F127&amp;""&lt;&gt;""))),"",IF(COUNTIFS($A$6:$A$405,A127&amp;"",$B$6:$B$405,B127&amp;"",$F$6:$F$405,F127&amp;"")&gt;1,"تعارض",""))</f>
        <v/>
      </c>
      <c r="M127" s="6">
        <f>IF(AND(ISNUMBER(H127),ISNUMBER(I127)),IF(H127&gt;I127,"تجاوز",""),"")</f>
        <v/>
      </c>
      <c r="N127" s="16">
        <f>IF(A127="","",IF(J127="",0,1)+IF(K127="",0,1)+IF(L127="",0,1)+IF(M127="",0,1))</f>
        <v/>
      </c>
      <c r="O127" s="6">
        <f>IF(N127="","",IF(N127=0,"سليم",IF(N127&gt;1,"أكثر من مشكلة",IF(J127&lt;&gt;"","تعارض طالب",IF(K127&lt;&gt;"","تعارض لجنة",IF(L127&lt;&gt;"","تعارض مراقب","تجاوز السعة"))))))</f>
        <v/>
      </c>
    </row>
    <row r="128">
      <c r="A128" s="15" t="n"/>
      <c r="B128" s="5" t="n"/>
      <c r="C128" s="5" t="n"/>
      <c r="D128" s="5" t="n"/>
      <c r="E128" s="5" t="n"/>
      <c r="F128" s="5" t="n"/>
      <c r="G128" s="6">
        <f>IF(F128&amp;""="","",IFERROR(INDEX('المراقبون'!$B$6:$B$205,MATCH(F128&amp;"",'المراقبون'!$A$6:$A$205,0))&amp;"","كود غير موجود"))</f>
        <v/>
      </c>
      <c r="H128" s="14">
        <f>IF(D128&amp;""="","",IFERROR(INDEX('الفصول'!$C$6:$C$205,MATCH(D128&amp;"",'الفصول'!$A$6:$A$205,0)),""))</f>
        <v/>
      </c>
      <c r="I128" s="14">
        <f>IF(E128&amp;""="","",IFERROR(INDEX('اللجان'!$C$6:$C$205,MATCH(E128&amp;"",'اللجان'!$A$6:$A$205,0)),""))</f>
        <v/>
      </c>
      <c r="J128" s="6">
        <f>IF(OR(NOT(AND(ISNUMBER(A128),B128&amp;""&lt;&gt;"",D128&amp;""&lt;&gt;""))),"",IF(COUNTIFS($A$6:$A$405,A128&amp;"",$B$6:$B$405,B128&amp;"",$D$6:$D$405,D128&amp;"")&gt;1,"تعارض",""))</f>
        <v/>
      </c>
      <c r="K128" s="6">
        <f>IF(OR(NOT(AND(ISNUMBER(A128),B128&amp;""&lt;&gt;"",E128&amp;""&lt;&gt;""))),"",IF(COUNTIFS($A$6:$A$405,A128&amp;"",$B$6:$B$405,B128&amp;"",$E$6:$E$405,E128&amp;"")&gt;1,"تعارض",""))</f>
        <v/>
      </c>
      <c r="L128" s="6">
        <f>IF(OR(NOT(AND(ISNUMBER(A128),B128&amp;""&lt;&gt;"",F128&amp;""&lt;&gt;""))),"",IF(COUNTIFS($A$6:$A$405,A128&amp;"",$B$6:$B$405,B128&amp;"",$F$6:$F$405,F128&amp;"")&gt;1,"تعارض",""))</f>
        <v/>
      </c>
      <c r="M128" s="6">
        <f>IF(AND(ISNUMBER(H128),ISNUMBER(I128)),IF(H128&gt;I128,"تجاوز",""),"")</f>
        <v/>
      </c>
      <c r="N128" s="16">
        <f>IF(A128="","",IF(J128="",0,1)+IF(K128="",0,1)+IF(L128="",0,1)+IF(M128="",0,1))</f>
        <v/>
      </c>
      <c r="O128" s="6">
        <f>IF(N128="","",IF(N128=0,"سليم",IF(N128&gt;1,"أكثر من مشكلة",IF(J128&lt;&gt;"","تعارض طالب",IF(K128&lt;&gt;"","تعارض لجنة",IF(L128&lt;&gt;"","تعارض مراقب","تجاوز السعة"))))))</f>
        <v/>
      </c>
    </row>
    <row r="129">
      <c r="A129" s="15" t="n"/>
      <c r="B129" s="5" t="n"/>
      <c r="C129" s="5" t="n"/>
      <c r="D129" s="5" t="n"/>
      <c r="E129" s="5" t="n"/>
      <c r="F129" s="5" t="n"/>
      <c r="G129" s="6">
        <f>IF(F129&amp;""="","",IFERROR(INDEX('المراقبون'!$B$6:$B$205,MATCH(F129&amp;"",'المراقبون'!$A$6:$A$205,0))&amp;"","كود غير موجود"))</f>
        <v/>
      </c>
      <c r="H129" s="14">
        <f>IF(D129&amp;""="","",IFERROR(INDEX('الفصول'!$C$6:$C$205,MATCH(D129&amp;"",'الفصول'!$A$6:$A$205,0)),""))</f>
        <v/>
      </c>
      <c r="I129" s="14">
        <f>IF(E129&amp;""="","",IFERROR(INDEX('اللجان'!$C$6:$C$205,MATCH(E129&amp;"",'اللجان'!$A$6:$A$205,0)),""))</f>
        <v/>
      </c>
      <c r="J129" s="6">
        <f>IF(OR(NOT(AND(ISNUMBER(A129),B129&amp;""&lt;&gt;"",D129&amp;""&lt;&gt;""))),"",IF(COUNTIFS($A$6:$A$405,A129&amp;"",$B$6:$B$405,B129&amp;"",$D$6:$D$405,D129&amp;"")&gt;1,"تعارض",""))</f>
        <v/>
      </c>
      <c r="K129" s="6">
        <f>IF(OR(NOT(AND(ISNUMBER(A129),B129&amp;""&lt;&gt;"",E129&amp;""&lt;&gt;""))),"",IF(COUNTIFS($A$6:$A$405,A129&amp;"",$B$6:$B$405,B129&amp;"",$E$6:$E$405,E129&amp;"")&gt;1,"تعارض",""))</f>
        <v/>
      </c>
      <c r="L129" s="6">
        <f>IF(OR(NOT(AND(ISNUMBER(A129),B129&amp;""&lt;&gt;"",F129&amp;""&lt;&gt;""))),"",IF(COUNTIFS($A$6:$A$405,A129&amp;"",$B$6:$B$405,B129&amp;"",$F$6:$F$405,F129&amp;"")&gt;1,"تعارض",""))</f>
        <v/>
      </c>
      <c r="M129" s="6">
        <f>IF(AND(ISNUMBER(H129),ISNUMBER(I129)),IF(H129&gt;I129,"تجاوز",""),"")</f>
        <v/>
      </c>
      <c r="N129" s="16">
        <f>IF(A129="","",IF(J129="",0,1)+IF(K129="",0,1)+IF(L129="",0,1)+IF(M129="",0,1))</f>
        <v/>
      </c>
      <c r="O129" s="6">
        <f>IF(N129="","",IF(N129=0,"سليم",IF(N129&gt;1,"أكثر من مشكلة",IF(J129&lt;&gt;"","تعارض طالب",IF(K129&lt;&gt;"","تعارض لجنة",IF(L129&lt;&gt;"","تعارض مراقب","تجاوز السعة"))))))</f>
        <v/>
      </c>
    </row>
    <row r="130">
      <c r="A130" s="15" t="n"/>
      <c r="B130" s="5" t="n"/>
      <c r="C130" s="5" t="n"/>
      <c r="D130" s="5" t="n"/>
      <c r="E130" s="5" t="n"/>
      <c r="F130" s="5" t="n"/>
      <c r="G130" s="6">
        <f>IF(F130&amp;""="","",IFERROR(INDEX('المراقبون'!$B$6:$B$205,MATCH(F130&amp;"",'المراقبون'!$A$6:$A$205,0))&amp;"","كود غير موجود"))</f>
        <v/>
      </c>
      <c r="H130" s="14">
        <f>IF(D130&amp;""="","",IFERROR(INDEX('الفصول'!$C$6:$C$205,MATCH(D130&amp;"",'الفصول'!$A$6:$A$205,0)),""))</f>
        <v/>
      </c>
      <c r="I130" s="14">
        <f>IF(E130&amp;""="","",IFERROR(INDEX('اللجان'!$C$6:$C$205,MATCH(E130&amp;"",'اللجان'!$A$6:$A$205,0)),""))</f>
        <v/>
      </c>
      <c r="J130" s="6">
        <f>IF(OR(NOT(AND(ISNUMBER(A130),B130&amp;""&lt;&gt;"",D130&amp;""&lt;&gt;""))),"",IF(COUNTIFS($A$6:$A$405,A130&amp;"",$B$6:$B$405,B130&amp;"",$D$6:$D$405,D130&amp;"")&gt;1,"تعارض",""))</f>
        <v/>
      </c>
      <c r="K130" s="6">
        <f>IF(OR(NOT(AND(ISNUMBER(A130),B130&amp;""&lt;&gt;"",E130&amp;""&lt;&gt;""))),"",IF(COUNTIFS($A$6:$A$405,A130&amp;"",$B$6:$B$405,B130&amp;"",$E$6:$E$405,E130&amp;"")&gt;1,"تعارض",""))</f>
        <v/>
      </c>
      <c r="L130" s="6">
        <f>IF(OR(NOT(AND(ISNUMBER(A130),B130&amp;""&lt;&gt;"",F130&amp;""&lt;&gt;""))),"",IF(COUNTIFS($A$6:$A$405,A130&amp;"",$B$6:$B$405,B130&amp;"",$F$6:$F$405,F130&amp;"")&gt;1,"تعارض",""))</f>
        <v/>
      </c>
      <c r="M130" s="6">
        <f>IF(AND(ISNUMBER(H130),ISNUMBER(I130)),IF(H130&gt;I130,"تجاوز",""),"")</f>
        <v/>
      </c>
      <c r="N130" s="16">
        <f>IF(A130="","",IF(J130="",0,1)+IF(K130="",0,1)+IF(L130="",0,1)+IF(M130="",0,1))</f>
        <v/>
      </c>
      <c r="O130" s="6">
        <f>IF(N130="","",IF(N130=0,"سليم",IF(N130&gt;1,"أكثر من مشكلة",IF(J130&lt;&gt;"","تعارض طالب",IF(K130&lt;&gt;"","تعارض لجنة",IF(L130&lt;&gt;"","تعارض مراقب","تجاوز السعة"))))))</f>
        <v/>
      </c>
    </row>
    <row r="131">
      <c r="A131" s="15" t="n"/>
      <c r="B131" s="5" t="n"/>
      <c r="C131" s="5" t="n"/>
      <c r="D131" s="5" t="n"/>
      <c r="E131" s="5" t="n"/>
      <c r="F131" s="5" t="n"/>
      <c r="G131" s="6">
        <f>IF(F131&amp;""="","",IFERROR(INDEX('المراقبون'!$B$6:$B$205,MATCH(F131&amp;"",'المراقبون'!$A$6:$A$205,0))&amp;"","كود غير موجود"))</f>
        <v/>
      </c>
      <c r="H131" s="14">
        <f>IF(D131&amp;""="","",IFERROR(INDEX('الفصول'!$C$6:$C$205,MATCH(D131&amp;"",'الفصول'!$A$6:$A$205,0)),""))</f>
        <v/>
      </c>
      <c r="I131" s="14">
        <f>IF(E131&amp;""="","",IFERROR(INDEX('اللجان'!$C$6:$C$205,MATCH(E131&amp;"",'اللجان'!$A$6:$A$205,0)),""))</f>
        <v/>
      </c>
      <c r="J131" s="6">
        <f>IF(OR(NOT(AND(ISNUMBER(A131),B131&amp;""&lt;&gt;"",D131&amp;""&lt;&gt;""))),"",IF(COUNTIFS($A$6:$A$405,A131&amp;"",$B$6:$B$405,B131&amp;"",$D$6:$D$405,D131&amp;"")&gt;1,"تعارض",""))</f>
        <v/>
      </c>
      <c r="K131" s="6">
        <f>IF(OR(NOT(AND(ISNUMBER(A131),B131&amp;""&lt;&gt;"",E131&amp;""&lt;&gt;""))),"",IF(COUNTIFS($A$6:$A$405,A131&amp;"",$B$6:$B$405,B131&amp;"",$E$6:$E$405,E131&amp;"")&gt;1,"تعارض",""))</f>
        <v/>
      </c>
      <c r="L131" s="6">
        <f>IF(OR(NOT(AND(ISNUMBER(A131),B131&amp;""&lt;&gt;"",F131&amp;""&lt;&gt;""))),"",IF(COUNTIFS($A$6:$A$405,A131&amp;"",$B$6:$B$405,B131&amp;"",$F$6:$F$405,F131&amp;"")&gt;1,"تعارض",""))</f>
        <v/>
      </c>
      <c r="M131" s="6">
        <f>IF(AND(ISNUMBER(H131),ISNUMBER(I131)),IF(H131&gt;I131,"تجاوز",""),"")</f>
        <v/>
      </c>
      <c r="N131" s="16">
        <f>IF(A131="","",IF(J131="",0,1)+IF(K131="",0,1)+IF(L131="",0,1)+IF(M131="",0,1))</f>
        <v/>
      </c>
      <c r="O131" s="6">
        <f>IF(N131="","",IF(N131=0,"سليم",IF(N131&gt;1,"أكثر من مشكلة",IF(J131&lt;&gt;"","تعارض طالب",IF(K131&lt;&gt;"","تعارض لجنة",IF(L131&lt;&gt;"","تعارض مراقب","تجاوز السعة"))))))</f>
        <v/>
      </c>
    </row>
    <row r="132">
      <c r="A132" s="15" t="n"/>
      <c r="B132" s="5" t="n"/>
      <c r="C132" s="5" t="n"/>
      <c r="D132" s="5" t="n"/>
      <c r="E132" s="5" t="n"/>
      <c r="F132" s="5" t="n"/>
      <c r="G132" s="6">
        <f>IF(F132&amp;""="","",IFERROR(INDEX('المراقبون'!$B$6:$B$205,MATCH(F132&amp;"",'المراقبون'!$A$6:$A$205,0))&amp;"","كود غير موجود"))</f>
        <v/>
      </c>
      <c r="H132" s="14">
        <f>IF(D132&amp;""="","",IFERROR(INDEX('الفصول'!$C$6:$C$205,MATCH(D132&amp;"",'الفصول'!$A$6:$A$205,0)),""))</f>
        <v/>
      </c>
      <c r="I132" s="14">
        <f>IF(E132&amp;""="","",IFERROR(INDEX('اللجان'!$C$6:$C$205,MATCH(E132&amp;"",'اللجان'!$A$6:$A$205,0)),""))</f>
        <v/>
      </c>
      <c r="J132" s="6">
        <f>IF(OR(NOT(AND(ISNUMBER(A132),B132&amp;""&lt;&gt;"",D132&amp;""&lt;&gt;""))),"",IF(COUNTIFS($A$6:$A$405,A132&amp;"",$B$6:$B$405,B132&amp;"",$D$6:$D$405,D132&amp;"")&gt;1,"تعارض",""))</f>
        <v/>
      </c>
      <c r="K132" s="6">
        <f>IF(OR(NOT(AND(ISNUMBER(A132),B132&amp;""&lt;&gt;"",E132&amp;""&lt;&gt;""))),"",IF(COUNTIFS($A$6:$A$405,A132&amp;"",$B$6:$B$405,B132&amp;"",$E$6:$E$405,E132&amp;"")&gt;1,"تعارض",""))</f>
        <v/>
      </c>
      <c r="L132" s="6">
        <f>IF(OR(NOT(AND(ISNUMBER(A132),B132&amp;""&lt;&gt;"",F132&amp;""&lt;&gt;""))),"",IF(COUNTIFS($A$6:$A$405,A132&amp;"",$B$6:$B$405,B132&amp;"",$F$6:$F$405,F132&amp;"")&gt;1,"تعارض",""))</f>
        <v/>
      </c>
      <c r="M132" s="6">
        <f>IF(AND(ISNUMBER(H132),ISNUMBER(I132)),IF(H132&gt;I132,"تجاوز",""),"")</f>
        <v/>
      </c>
      <c r="N132" s="16">
        <f>IF(A132="","",IF(J132="",0,1)+IF(K132="",0,1)+IF(L132="",0,1)+IF(M132="",0,1))</f>
        <v/>
      </c>
      <c r="O132" s="6">
        <f>IF(N132="","",IF(N132=0,"سليم",IF(N132&gt;1,"أكثر من مشكلة",IF(J132&lt;&gt;"","تعارض طالب",IF(K132&lt;&gt;"","تعارض لجنة",IF(L132&lt;&gt;"","تعارض مراقب","تجاوز السعة"))))))</f>
        <v/>
      </c>
    </row>
    <row r="133">
      <c r="A133" s="15" t="n"/>
      <c r="B133" s="5" t="n"/>
      <c r="C133" s="5" t="n"/>
      <c r="D133" s="5" t="n"/>
      <c r="E133" s="5" t="n"/>
      <c r="F133" s="5" t="n"/>
      <c r="G133" s="6">
        <f>IF(F133&amp;""="","",IFERROR(INDEX('المراقبون'!$B$6:$B$205,MATCH(F133&amp;"",'المراقبون'!$A$6:$A$205,0))&amp;"","كود غير موجود"))</f>
        <v/>
      </c>
      <c r="H133" s="14">
        <f>IF(D133&amp;""="","",IFERROR(INDEX('الفصول'!$C$6:$C$205,MATCH(D133&amp;"",'الفصول'!$A$6:$A$205,0)),""))</f>
        <v/>
      </c>
      <c r="I133" s="14">
        <f>IF(E133&amp;""="","",IFERROR(INDEX('اللجان'!$C$6:$C$205,MATCH(E133&amp;"",'اللجان'!$A$6:$A$205,0)),""))</f>
        <v/>
      </c>
      <c r="J133" s="6">
        <f>IF(OR(NOT(AND(ISNUMBER(A133),B133&amp;""&lt;&gt;"",D133&amp;""&lt;&gt;""))),"",IF(COUNTIFS($A$6:$A$405,A133&amp;"",$B$6:$B$405,B133&amp;"",$D$6:$D$405,D133&amp;"")&gt;1,"تعارض",""))</f>
        <v/>
      </c>
      <c r="K133" s="6">
        <f>IF(OR(NOT(AND(ISNUMBER(A133),B133&amp;""&lt;&gt;"",E133&amp;""&lt;&gt;""))),"",IF(COUNTIFS($A$6:$A$405,A133&amp;"",$B$6:$B$405,B133&amp;"",$E$6:$E$405,E133&amp;"")&gt;1,"تعارض",""))</f>
        <v/>
      </c>
      <c r="L133" s="6">
        <f>IF(OR(NOT(AND(ISNUMBER(A133),B133&amp;""&lt;&gt;"",F133&amp;""&lt;&gt;""))),"",IF(COUNTIFS($A$6:$A$405,A133&amp;"",$B$6:$B$405,B133&amp;"",$F$6:$F$405,F133&amp;"")&gt;1,"تعارض",""))</f>
        <v/>
      </c>
      <c r="M133" s="6">
        <f>IF(AND(ISNUMBER(H133),ISNUMBER(I133)),IF(H133&gt;I133,"تجاوز",""),"")</f>
        <v/>
      </c>
      <c r="N133" s="16">
        <f>IF(A133="","",IF(J133="",0,1)+IF(K133="",0,1)+IF(L133="",0,1)+IF(M133="",0,1))</f>
        <v/>
      </c>
      <c r="O133" s="6">
        <f>IF(N133="","",IF(N133=0,"سليم",IF(N133&gt;1,"أكثر من مشكلة",IF(J133&lt;&gt;"","تعارض طالب",IF(K133&lt;&gt;"","تعارض لجنة",IF(L133&lt;&gt;"","تعارض مراقب","تجاوز السعة"))))))</f>
        <v/>
      </c>
    </row>
    <row r="134">
      <c r="A134" s="15" t="n"/>
      <c r="B134" s="5" t="n"/>
      <c r="C134" s="5" t="n"/>
      <c r="D134" s="5" t="n"/>
      <c r="E134" s="5" t="n"/>
      <c r="F134" s="5" t="n"/>
      <c r="G134" s="6">
        <f>IF(F134&amp;""="","",IFERROR(INDEX('المراقبون'!$B$6:$B$205,MATCH(F134&amp;"",'المراقبون'!$A$6:$A$205,0))&amp;"","كود غير موجود"))</f>
        <v/>
      </c>
      <c r="H134" s="14">
        <f>IF(D134&amp;""="","",IFERROR(INDEX('الفصول'!$C$6:$C$205,MATCH(D134&amp;"",'الفصول'!$A$6:$A$205,0)),""))</f>
        <v/>
      </c>
      <c r="I134" s="14">
        <f>IF(E134&amp;""="","",IFERROR(INDEX('اللجان'!$C$6:$C$205,MATCH(E134&amp;"",'اللجان'!$A$6:$A$205,0)),""))</f>
        <v/>
      </c>
      <c r="J134" s="6">
        <f>IF(OR(NOT(AND(ISNUMBER(A134),B134&amp;""&lt;&gt;"",D134&amp;""&lt;&gt;""))),"",IF(COUNTIFS($A$6:$A$405,A134&amp;"",$B$6:$B$405,B134&amp;"",$D$6:$D$405,D134&amp;"")&gt;1,"تعارض",""))</f>
        <v/>
      </c>
      <c r="K134" s="6">
        <f>IF(OR(NOT(AND(ISNUMBER(A134),B134&amp;""&lt;&gt;"",E134&amp;""&lt;&gt;""))),"",IF(COUNTIFS($A$6:$A$405,A134&amp;"",$B$6:$B$405,B134&amp;"",$E$6:$E$405,E134&amp;"")&gt;1,"تعارض",""))</f>
        <v/>
      </c>
      <c r="L134" s="6">
        <f>IF(OR(NOT(AND(ISNUMBER(A134),B134&amp;""&lt;&gt;"",F134&amp;""&lt;&gt;""))),"",IF(COUNTIFS($A$6:$A$405,A134&amp;"",$B$6:$B$405,B134&amp;"",$F$6:$F$405,F134&amp;"")&gt;1,"تعارض",""))</f>
        <v/>
      </c>
      <c r="M134" s="6">
        <f>IF(AND(ISNUMBER(H134),ISNUMBER(I134)),IF(H134&gt;I134,"تجاوز",""),"")</f>
        <v/>
      </c>
      <c r="N134" s="16">
        <f>IF(A134="","",IF(J134="",0,1)+IF(K134="",0,1)+IF(L134="",0,1)+IF(M134="",0,1))</f>
        <v/>
      </c>
      <c r="O134" s="6">
        <f>IF(N134="","",IF(N134=0,"سليم",IF(N134&gt;1,"أكثر من مشكلة",IF(J134&lt;&gt;"","تعارض طالب",IF(K134&lt;&gt;"","تعارض لجنة",IF(L134&lt;&gt;"","تعارض مراقب","تجاوز السعة"))))))</f>
        <v/>
      </c>
    </row>
    <row r="135">
      <c r="A135" s="15" t="n"/>
      <c r="B135" s="5" t="n"/>
      <c r="C135" s="5" t="n"/>
      <c r="D135" s="5" t="n"/>
      <c r="E135" s="5" t="n"/>
      <c r="F135" s="5" t="n"/>
      <c r="G135" s="6">
        <f>IF(F135&amp;""="","",IFERROR(INDEX('المراقبون'!$B$6:$B$205,MATCH(F135&amp;"",'المراقبون'!$A$6:$A$205,0))&amp;"","كود غير موجود"))</f>
        <v/>
      </c>
      <c r="H135" s="14">
        <f>IF(D135&amp;""="","",IFERROR(INDEX('الفصول'!$C$6:$C$205,MATCH(D135&amp;"",'الفصول'!$A$6:$A$205,0)),""))</f>
        <v/>
      </c>
      <c r="I135" s="14">
        <f>IF(E135&amp;""="","",IFERROR(INDEX('اللجان'!$C$6:$C$205,MATCH(E135&amp;"",'اللجان'!$A$6:$A$205,0)),""))</f>
        <v/>
      </c>
      <c r="J135" s="6">
        <f>IF(OR(NOT(AND(ISNUMBER(A135),B135&amp;""&lt;&gt;"",D135&amp;""&lt;&gt;""))),"",IF(COUNTIFS($A$6:$A$405,A135&amp;"",$B$6:$B$405,B135&amp;"",$D$6:$D$405,D135&amp;"")&gt;1,"تعارض",""))</f>
        <v/>
      </c>
      <c r="K135" s="6">
        <f>IF(OR(NOT(AND(ISNUMBER(A135),B135&amp;""&lt;&gt;"",E135&amp;""&lt;&gt;""))),"",IF(COUNTIFS($A$6:$A$405,A135&amp;"",$B$6:$B$405,B135&amp;"",$E$6:$E$405,E135&amp;"")&gt;1,"تعارض",""))</f>
        <v/>
      </c>
      <c r="L135" s="6">
        <f>IF(OR(NOT(AND(ISNUMBER(A135),B135&amp;""&lt;&gt;"",F135&amp;""&lt;&gt;""))),"",IF(COUNTIFS($A$6:$A$405,A135&amp;"",$B$6:$B$405,B135&amp;"",$F$6:$F$405,F135&amp;"")&gt;1,"تعارض",""))</f>
        <v/>
      </c>
      <c r="M135" s="6">
        <f>IF(AND(ISNUMBER(H135),ISNUMBER(I135)),IF(H135&gt;I135,"تجاوز",""),"")</f>
        <v/>
      </c>
      <c r="N135" s="16">
        <f>IF(A135="","",IF(J135="",0,1)+IF(K135="",0,1)+IF(L135="",0,1)+IF(M135="",0,1))</f>
        <v/>
      </c>
      <c r="O135" s="6">
        <f>IF(N135="","",IF(N135=0,"سليم",IF(N135&gt;1,"أكثر من مشكلة",IF(J135&lt;&gt;"","تعارض طالب",IF(K135&lt;&gt;"","تعارض لجنة",IF(L135&lt;&gt;"","تعارض مراقب","تجاوز السعة"))))))</f>
        <v/>
      </c>
    </row>
    <row r="136">
      <c r="A136" s="15" t="n"/>
      <c r="B136" s="5" t="n"/>
      <c r="C136" s="5" t="n"/>
      <c r="D136" s="5" t="n"/>
      <c r="E136" s="5" t="n"/>
      <c r="F136" s="5" t="n"/>
      <c r="G136" s="6">
        <f>IF(F136&amp;""="","",IFERROR(INDEX('المراقبون'!$B$6:$B$205,MATCH(F136&amp;"",'المراقبون'!$A$6:$A$205,0))&amp;"","كود غير موجود"))</f>
        <v/>
      </c>
      <c r="H136" s="14">
        <f>IF(D136&amp;""="","",IFERROR(INDEX('الفصول'!$C$6:$C$205,MATCH(D136&amp;"",'الفصول'!$A$6:$A$205,0)),""))</f>
        <v/>
      </c>
      <c r="I136" s="14">
        <f>IF(E136&amp;""="","",IFERROR(INDEX('اللجان'!$C$6:$C$205,MATCH(E136&amp;"",'اللجان'!$A$6:$A$205,0)),""))</f>
        <v/>
      </c>
      <c r="J136" s="6">
        <f>IF(OR(NOT(AND(ISNUMBER(A136),B136&amp;""&lt;&gt;"",D136&amp;""&lt;&gt;""))),"",IF(COUNTIFS($A$6:$A$405,A136&amp;"",$B$6:$B$405,B136&amp;"",$D$6:$D$405,D136&amp;"")&gt;1,"تعارض",""))</f>
        <v/>
      </c>
      <c r="K136" s="6">
        <f>IF(OR(NOT(AND(ISNUMBER(A136),B136&amp;""&lt;&gt;"",E136&amp;""&lt;&gt;""))),"",IF(COUNTIFS($A$6:$A$405,A136&amp;"",$B$6:$B$405,B136&amp;"",$E$6:$E$405,E136&amp;"")&gt;1,"تعارض",""))</f>
        <v/>
      </c>
      <c r="L136" s="6">
        <f>IF(OR(NOT(AND(ISNUMBER(A136),B136&amp;""&lt;&gt;"",F136&amp;""&lt;&gt;""))),"",IF(COUNTIFS($A$6:$A$405,A136&amp;"",$B$6:$B$405,B136&amp;"",$F$6:$F$405,F136&amp;"")&gt;1,"تعارض",""))</f>
        <v/>
      </c>
      <c r="M136" s="6">
        <f>IF(AND(ISNUMBER(H136),ISNUMBER(I136)),IF(H136&gt;I136,"تجاوز",""),"")</f>
        <v/>
      </c>
      <c r="N136" s="16">
        <f>IF(A136="","",IF(J136="",0,1)+IF(K136="",0,1)+IF(L136="",0,1)+IF(M136="",0,1))</f>
        <v/>
      </c>
      <c r="O136" s="6">
        <f>IF(N136="","",IF(N136=0,"سليم",IF(N136&gt;1,"أكثر من مشكلة",IF(J136&lt;&gt;"","تعارض طالب",IF(K136&lt;&gt;"","تعارض لجنة",IF(L136&lt;&gt;"","تعارض مراقب","تجاوز السعة"))))))</f>
        <v/>
      </c>
    </row>
    <row r="137">
      <c r="A137" s="15" t="n"/>
      <c r="B137" s="5" t="n"/>
      <c r="C137" s="5" t="n"/>
      <c r="D137" s="5" t="n"/>
      <c r="E137" s="5" t="n"/>
      <c r="F137" s="5" t="n"/>
      <c r="G137" s="6">
        <f>IF(F137&amp;""="","",IFERROR(INDEX('المراقبون'!$B$6:$B$205,MATCH(F137&amp;"",'المراقبون'!$A$6:$A$205,0))&amp;"","كود غير موجود"))</f>
        <v/>
      </c>
      <c r="H137" s="14">
        <f>IF(D137&amp;""="","",IFERROR(INDEX('الفصول'!$C$6:$C$205,MATCH(D137&amp;"",'الفصول'!$A$6:$A$205,0)),""))</f>
        <v/>
      </c>
      <c r="I137" s="14">
        <f>IF(E137&amp;""="","",IFERROR(INDEX('اللجان'!$C$6:$C$205,MATCH(E137&amp;"",'اللجان'!$A$6:$A$205,0)),""))</f>
        <v/>
      </c>
      <c r="J137" s="6">
        <f>IF(OR(NOT(AND(ISNUMBER(A137),B137&amp;""&lt;&gt;"",D137&amp;""&lt;&gt;""))),"",IF(COUNTIFS($A$6:$A$405,A137&amp;"",$B$6:$B$405,B137&amp;"",$D$6:$D$405,D137&amp;"")&gt;1,"تعارض",""))</f>
        <v/>
      </c>
      <c r="K137" s="6">
        <f>IF(OR(NOT(AND(ISNUMBER(A137),B137&amp;""&lt;&gt;"",E137&amp;""&lt;&gt;""))),"",IF(COUNTIFS($A$6:$A$405,A137&amp;"",$B$6:$B$405,B137&amp;"",$E$6:$E$405,E137&amp;"")&gt;1,"تعارض",""))</f>
        <v/>
      </c>
      <c r="L137" s="6">
        <f>IF(OR(NOT(AND(ISNUMBER(A137),B137&amp;""&lt;&gt;"",F137&amp;""&lt;&gt;""))),"",IF(COUNTIFS($A$6:$A$405,A137&amp;"",$B$6:$B$405,B137&amp;"",$F$6:$F$405,F137&amp;"")&gt;1,"تعارض",""))</f>
        <v/>
      </c>
      <c r="M137" s="6">
        <f>IF(AND(ISNUMBER(H137),ISNUMBER(I137)),IF(H137&gt;I137,"تجاوز",""),"")</f>
        <v/>
      </c>
      <c r="N137" s="16">
        <f>IF(A137="","",IF(J137="",0,1)+IF(K137="",0,1)+IF(L137="",0,1)+IF(M137="",0,1))</f>
        <v/>
      </c>
      <c r="O137" s="6">
        <f>IF(N137="","",IF(N137=0,"سليم",IF(N137&gt;1,"أكثر من مشكلة",IF(J137&lt;&gt;"","تعارض طالب",IF(K137&lt;&gt;"","تعارض لجنة",IF(L137&lt;&gt;"","تعارض مراقب","تجاوز السعة"))))))</f>
        <v/>
      </c>
    </row>
    <row r="138">
      <c r="A138" s="15" t="n"/>
      <c r="B138" s="5" t="n"/>
      <c r="C138" s="5" t="n"/>
      <c r="D138" s="5" t="n"/>
      <c r="E138" s="5" t="n"/>
      <c r="F138" s="5" t="n"/>
      <c r="G138" s="6">
        <f>IF(F138&amp;""="","",IFERROR(INDEX('المراقبون'!$B$6:$B$205,MATCH(F138&amp;"",'المراقبون'!$A$6:$A$205,0))&amp;"","كود غير موجود"))</f>
        <v/>
      </c>
      <c r="H138" s="14">
        <f>IF(D138&amp;""="","",IFERROR(INDEX('الفصول'!$C$6:$C$205,MATCH(D138&amp;"",'الفصول'!$A$6:$A$205,0)),""))</f>
        <v/>
      </c>
      <c r="I138" s="14">
        <f>IF(E138&amp;""="","",IFERROR(INDEX('اللجان'!$C$6:$C$205,MATCH(E138&amp;"",'اللجان'!$A$6:$A$205,0)),""))</f>
        <v/>
      </c>
      <c r="J138" s="6">
        <f>IF(OR(NOT(AND(ISNUMBER(A138),B138&amp;""&lt;&gt;"",D138&amp;""&lt;&gt;""))),"",IF(COUNTIFS($A$6:$A$405,A138&amp;"",$B$6:$B$405,B138&amp;"",$D$6:$D$405,D138&amp;"")&gt;1,"تعارض",""))</f>
        <v/>
      </c>
      <c r="K138" s="6">
        <f>IF(OR(NOT(AND(ISNUMBER(A138),B138&amp;""&lt;&gt;"",E138&amp;""&lt;&gt;""))),"",IF(COUNTIFS($A$6:$A$405,A138&amp;"",$B$6:$B$405,B138&amp;"",$E$6:$E$405,E138&amp;"")&gt;1,"تعارض",""))</f>
        <v/>
      </c>
      <c r="L138" s="6">
        <f>IF(OR(NOT(AND(ISNUMBER(A138),B138&amp;""&lt;&gt;"",F138&amp;""&lt;&gt;""))),"",IF(COUNTIFS($A$6:$A$405,A138&amp;"",$B$6:$B$405,B138&amp;"",$F$6:$F$405,F138&amp;"")&gt;1,"تعارض",""))</f>
        <v/>
      </c>
      <c r="M138" s="6">
        <f>IF(AND(ISNUMBER(H138),ISNUMBER(I138)),IF(H138&gt;I138,"تجاوز",""),"")</f>
        <v/>
      </c>
      <c r="N138" s="16">
        <f>IF(A138="","",IF(J138="",0,1)+IF(K138="",0,1)+IF(L138="",0,1)+IF(M138="",0,1))</f>
        <v/>
      </c>
      <c r="O138" s="6">
        <f>IF(N138="","",IF(N138=0,"سليم",IF(N138&gt;1,"أكثر من مشكلة",IF(J138&lt;&gt;"","تعارض طالب",IF(K138&lt;&gt;"","تعارض لجنة",IF(L138&lt;&gt;"","تعارض مراقب","تجاوز السعة"))))))</f>
        <v/>
      </c>
    </row>
    <row r="139">
      <c r="A139" s="15" t="n"/>
      <c r="B139" s="5" t="n"/>
      <c r="C139" s="5" t="n"/>
      <c r="D139" s="5" t="n"/>
      <c r="E139" s="5" t="n"/>
      <c r="F139" s="5" t="n"/>
      <c r="G139" s="6">
        <f>IF(F139&amp;""="","",IFERROR(INDEX('المراقبون'!$B$6:$B$205,MATCH(F139&amp;"",'المراقبون'!$A$6:$A$205,0))&amp;"","كود غير موجود"))</f>
        <v/>
      </c>
      <c r="H139" s="14">
        <f>IF(D139&amp;""="","",IFERROR(INDEX('الفصول'!$C$6:$C$205,MATCH(D139&amp;"",'الفصول'!$A$6:$A$205,0)),""))</f>
        <v/>
      </c>
      <c r="I139" s="14">
        <f>IF(E139&amp;""="","",IFERROR(INDEX('اللجان'!$C$6:$C$205,MATCH(E139&amp;"",'اللجان'!$A$6:$A$205,0)),""))</f>
        <v/>
      </c>
      <c r="J139" s="6">
        <f>IF(OR(NOT(AND(ISNUMBER(A139),B139&amp;""&lt;&gt;"",D139&amp;""&lt;&gt;""))),"",IF(COUNTIFS($A$6:$A$405,A139&amp;"",$B$6:$B$405,B139&amp;"",$D$6:$D$405,D139&amp;"")&gt;1,"تعارض",""))</f>
        <v/>
      </c>
      <c r="K139" s="6">
        <f>IF(OR(NOT(AND(ISNUMBER(A139),B139&amp;""&lt;&gt;"",E139&amp;""&lt;&gt;""))),"",IF(COUNTIFS($A$6:$A$405,A139&amp;"",$B$6:$B$405,B139&amp;"",$E$6:$E$405,E139&amp;"")&gt;1,"تعارض",""))</f>
        <v/>
      </c>
      <c r="L139" s="6">
        <f>IF(OR(NOT(AND(ISNUMBER(A139),B139&amp;""&lt;&gt;"",F139&amp;""&lt;&gt;""))),"",IF(COUNTIFS($A$6:$A$405,A139&amp;"",$B$6:$B$405,B139&amp;"",$F$6:$F$405,F139&amp;"")&gt;1,"تعارض",""))</f>
        <v/>
      </c>
      <c r="M139" s="6">
        <f>IF(AND(ISNUMBER(H139),ISNUMBER(I139)),IF(H139&gt;I139,"تجاوز",""),"")</f>
        <v/>
      </c>
      <c r="N139" s="16">
        <f>IF(A139="","",IF(J139="",0,1)+IF(K139="",0,1)+IF(L139="",0,1)+IF(M139="",0,1))</f>
        <v/>
      </c>
      <c r="O139" s="6">
        <f>IF(N139="","",IF(N139=0,"سليم",IF(N139&gt;1,"أكثر من مشكلة",IF(J139&lt;&gt;"","تعارض طالب",IF(K139&lt;&gt;"","تعارض لجنة",IF(L139&lt;&gt;"","تعارض مراقب","تجاوز السعة"))))))</f>
        <v/>
      </c>
    </row>
    <row r="140">
      <c r="A140" s="15" t="n"/>
      <c r="B140" s="5" t="n"/>
      <c r="C140" s="5" t="n"/>
      <c r="D140" s="5" t="n"/>
      <c r="E140" s="5" t="n"/>
      <c r="F140" s="5" t="n"/>
      <c r="G140" s="6">
        <f>IF(F140&amp;""="","",IFERROR(INDEX('المراقبون'!$B$6:$B$205,MATCH(F140&amp;"",'المراقبون'!$A$6:$A$205,0))&amp;"","كود غير موجود"))</f>
        <v/>
      </c>
      <c r="H140" s="14">
        <f>IF(D140&amp;""="","",IFERROR(INDEX('الفصول'!$C$6:$C$205,MATCH(D140&amp;"",'الفصول'!$A$6:$A$205,0)),""))</f>
        <v/>
      </c>
      <c r="I140" s="14">
        <f>IF(E140&amp;""="","",IFERROR(INDEX('اللجان'!$C$6:$C$205,MATCH(E140&amp;"",'اللجان'!$A$6:$A$205,0)),""))</f>
        <v/>
      </c>
      <c r="J140" s="6">
        <f>IF(OR(NOT(AND(ISNUMBER(A140),B140&amp;""&lt;&gt;"",D140&amp;""&lt;&gt;""))),"",IF(COUNTIFS($A$6:$A$405,A140&amp;"",$B$6:$B$405,B140&amp;"",$D$6:$D$405,D140&amp;"")&gt;1,"تعارض",""))</f>
        <v/>
      </c>
      <c r="K140" s="6">
        <f>IF(OR(NOT(AND(ISNUMBER(A140),B140&amp;""&lt;&gt;"",E140&amp;""&lt;&gt;""))),"",IF(COUNTIFS($A$6:$A$405,A140&amp;"",$B$6:$B$405,B140&amp;"",$E$6:$E$405,E140&amp;"")&gt;1,"تعارض",""))</f>
        <v/>
      </c>
      <c r="L140" s="6">
        <f>IF(OR(NOT(AND(ISNUMBER(A140),B140&amp;""&lt;&gt;"",F140&amp;""&lt;&gt;""))),"",IF(COUNTIFS($A$6:$A$405,A140&amp;"",$B$6:$B$405,B140&amp;"",$F$6:$F$405,F140&amp;"")&gt;1,"تعارض",""))</f>
        <v/>
      </c>
      <c r="M140" s="6">
        <f>IF(AND(ISNUMBER(H140),ISNUMBER(I140)),IF(H140&gt;I140,"تجاوز",""),"")</f>
        <v/>
      </c>
      <c r="N140" s="16">
        <f>IF(A140="","",IF(J140="",0,1)+IF(K140="",0,1)+IF(L140="",0,1)+IF(M140="",0,1))</f>
        <v/>
      </c>
      <c r="O140" s="6">
        <f>IF(N140="","",IF(N140=0,"سليم",IF(N140&gt;1,"أكثر من مشكلة",IF(J140&lt;&gt;"","تعارض طالب",IF(K140&lt;&gt;"","تعارض لجنة",IF(L140&lt;&gt;"","تعارض مراقب","تجاوز السعة"))))))</f>
        <v/>
      </c>
    </row>
    <row r="141">
      <c r="A141" s="15" t="n"/>
      <c r="B141" s="5" t="n"/>
      <c r="C141" s="5" t="n"/>
      <c r="D141" s="5" t="n"/>
      <c r="E141" s="5" t="n"/>
      <c r="F141" s="5" t="n"/>
      <c r="G141" s="6">
        <f>IF(F141&amp;""="","",IFERROR(INDEX('المراقبون'!$B$6:$B$205,MATCH(F141&amp;"",'المراقبون'!$A$6:$A$205,0))&amp;"","كود غير موجود"))</f>
        <v/>
      </c>
      <c r="H141" s="14">
        <f>IF(D141&amp;""="","",IFERROR(INDEX('الفصول'!$C$6:$C$205,MATCH(D141&amp;"",'الفصول'!$A$6:$A$205,0)),""))</f>
        <v/>
      </c>
      <c r="I141" s="14">
        <f>IF(E141&amp;""="","",IFERROR(INDEX('اللجان'!$C$6:$C$205,MATCH(E141&amp;"",'اللجان'!$A$6:$A$205,0)),""))</f>
        <v/>
      </c>
      <c r="J141" s="6">
        <f>IF(OR(NOT(AND(ISNUMBER(A141),B141&amp;""&lt;&gt;"",D141&amp;""&lt;&gt;""))),"",IF(COUNTIFS($A$6:$A$405,A141&amp;"",$B$6:$B$405,B141&amp;"",$D$6:$D$405,D141&amp;"")&gt;1,"تعارض",""))</f>
        <v/>
      </c>
      <c r="K141" s="6">
        <f>IF(OR(NOT(AND(ISNUMBER(A141),B141&amp;""&lt;&gt;"",E141&amp;""&lt;&gt;""))),"",IF(COUNTIFS($A$6:$A$405,A141&amp;"",$B$6:$B$405,B141&amp;"",$E$6:$E$405,E141&amp;"")&gt;1,"تعارض",""))</f>
        <v/>
      </c>
      <c r="L141" s="6">
        <f>IF(OR(NOT(AND(ISNUMBER(A141),B141&amp;""&lt;&gt;"",F141&amp;""&lt;&gt;""))),"",IF(COUNTIFS($A$6:$A$405,A141&amp;"",$B$6:$B$405,B141&amp;"",$F$6:$F$405,F141&amp;"")&gt;1,"تعارض",""))</f>
        <v/>
      </c>
      <c r="M141" s="6">
        <f>IF(AND(ISNUMBER(H141),ISNUMBER(I141)),IF(H141&gt;I141,"تجاوز",""),"")</f>
        <v/>
      </c>
      <c r="N141" s="16">
        <f>IF(A141="","",IF(J141="",0,1)+IF(K141="",0,1)+IF(L141="",0,1)+IF(M141="",0,1))</f>
        <v/>
      </c>
      <c r="O141" s="6">
        <f>IF(N141="","",IF(N141=0,"سليم",IF(N141&gt;1,"أكثر من مشكلة",IF(J141&lt;&gt;"","تعارض طالب",IF(K141&lt;&gt;"","تعارض لجنة",IF(L141&lt;&gt;"","تعارض مراقب","تجاوز السعة"))))))</f>
        <v/>
      </c>
    </row>
    <row r="142">
      <c r="A142" s="15" t="n"/>
      <c r="B142" s="5" t="n"/>
      <c r="C142" s="5" t="n"/>
      <c r="D142" s="5" t="n"/>
      <c r="E142" s="5" t="n"/>
      <c r="F142" s="5" t="n"/>
      <c r="G142" s="6">
        <f>IF(F142&amp;""="","",IFERROR(INDEX('المراقبون'!$B$6:$B$205,MATCH(F142&amp;"",'المراقبون'!$A$6:$A$205,0))&amp;"","كود غير موجود"))</f>
        <v/>
      </c>
      <c r="H142" s="14">
        <f>IF(D142&amp;""="","",IFERROR(INDEX('الفصول'!$C$6:$C$205,MATCH(D142&amp;"",'الفصول'!$A$6:$A$205,0)),""))</f>
        <v/>
      </c>
      <c r="I142" s="14">
        <f>IF(E142&amp;""="","",IFERROR(INDEX('اللجان'!$C$6:$C$205,MATCH(E142&amp;"",'اللجان'!$A$6:$A$205,0)),""))</f>
        <v/>
      </c>
      <c r="J142" s="6">
        <f>IF(OR(NOT(AND(ISNUMBER(A142),B142&amp;""&lt;&gt;"",D142&amp;""&lt;&gt;""))),"",IF(COUNTIFS($A$6:$A$405,A142&amp;"",$B$6:$B$405,B142&amp;"",$D$6:$D$405,D142&amp;"")&gt;1,"تعارض",""))</f>
        <v/>
      </c>
      <c r="K142" s="6">
        <f>IF(OR(NOT(AND(ISNUMBER(A142),B142&amp;""&lt;&gt;"",E142&amp;""&lt;&gt;""))),"",IF(COUNTIFS($A$6:$A$405,A142&amp;"",$B$6:$B$405,B142&amp;"",$E$6:$E$405,E142&amp;"")&gt;1,"تعارض",""))</f>
        <v/>
      </c>
      <c r="L142" s="6">
        <f>IF(OR(NOT(AND(ISNUMBER(A142),B142&amp;""&lt;&gt;"",F142&amp;""&lt;&gt;""))),"",IF(COUNTIFS($A$6:$A$405,A142&amp;"",$B$6:$B$405,B142&amp;"",$F$6:$F$405,F142&amp;"")&gt;1,"تعارض",""))</f>
        <v/>
      </c>
      <c r="M142" s="6">
        <f>IF(AND(ISNUMBER(H142),ISNUMBER(I142)),IF(H142&gt;I142,"تجاوز",""),"")</f>
        <v/>
      </c>
      <c r="N142" s="16">
        <f>IF(A142="","",IF(J142="",0,1)+IF(K142="",0,1)+IF(L142="",0,1)+IF(M142="",0,1))</f>
        <v/>
      </c>
      <c r="O142" s="6">
        <f>IF(N142="","",IF(N142=0,"سليم",IF(N142&gt;1,"أكثر من مشكلة",IF(J142&lt;&gt;"","تعارض طالب",IF(K142&lt;&gt;"","تعارض لجنة",IF(L142&lt;&gt;"","تعارض مراقب","تجاوز السعة"))))))</f>
        <v/>
      </c>
    </row>
    <row r="143">
      <c r="A143" s="15" t="n"/>
      <c r="B143" s="5" t="n"/>
      <c r="C143" s="5" t="n"/>
      <c r="D143" s="5" t="n"/>
      <c r="E143" s="5" t="n"/>
      <c r="F143" s="5" t="n"/>
      <c r="G143" s="6">
        <f>IF(F143&amp;""="","",IFERROR(INDEX('المراقبون'!$B$6:$B$205,MATCH(F143&amp;"",'المراقبون'!$A$6:$A$205,0))&amp;"","كود غير موجود"))</f>
        <v/>
      </c>
      <c r="H143" s="14">
        <f>IF(D143&amp;""="","",IFERROR(INDEX('الفصول'!$C$6:$C$205,MATCH(D143&amp;"",'الفصول'!$A$6:$A$205,0)),""))</f>
        <v/>
      </c>
      <c r="I143" s="14">
        <f>IF(E143&amp;""="","",IFERROR(INDEX('اللجان'!$C$6:$C$205,MATCH(E143&amp;"",'اللجان'!$A$6:$A$205,0)),""))</f>
        <v/>
      </c>
      <c r="J143" s="6">
        <f>IF(OR(NOT(AND(ISNUMBER(A143),B143&amp;""&lt;&gt;"",D143&amp;""&lt;&gt;""))),"",IF(COUNTIFS($A$6:$A$405,A143&amp;"",$B$6:$B$405,B143&amp;"",$D$6:$D$405,D143&amp;"")&gt;1,"تعارض",""))</f>
        <v/>
      </c>
      <c r="K143" s="6">
        <f>IF(OR(NOT(AND(ISNUMBER(A143),B143&amp;""&lt;&gt;"",E143&amp;""&lt;&gt;""))),"",IF(COUNTIFS($A$6:$A$405,A143&amp;"",$B$6:$B$405,B143&amp;"",$E$6:$E$405,E143&amp;"")&gt;1,"تعارض",""))</f>
        <v/>
      </c>
      <c r="L143" s="6">
        <f>IF(OR(NOT(AND(ISNUMBER(A143),B143&amp;""&lt;&gt;"",F143&amp;""&lt;&gt;""))),"",IF(COUNTIFS($A$6:$A$405,A143&amp;"",$B$6:$B$405,B143&amp;"",$F$6:$F$405,F143&amp;"")&gt;1,"تعارض",""))</f>
        <v/>
      </c>
      <c r="M143" s="6">
        <f>IF(AND(ISNUMBER(H143),ISNUMBER(I143)),IF(H143&gt;I143,"تجاوز",""),"")</f>
        <v/>
      </c>
      <c r="N143" s="16">
        <f>IF(A143="","",IF(J143="",0,1)+IF(K143="",0,1)+IF(L143="",0,1)+IF(M143="",0,1))</f>
        <v/>
      </c>
      <c r="O143" s="6">
        <f>IF(N143="","",IF(N143=0,"سليم",IF(N143&gt;1,"أكثر من مشكلة",IF(J143&lt;&gt;"","تعارض طالب",IF(K143&lt;&gt;"","تعارض لجنة",IF(L143&lt;&gt;"","تعارض مراقب","تجاوز السعة"))))))</f>
        <v/>
      </c>
    </row>
    <row r="144">
      <c r="A144" s="15" t="n"/>
      <c r="B144" s="5" t="n"/>
      <c r="C144" s="5" t="n"/>
      <c r="D144" s="5" t="n"/>
      <c r="E144" s="5" t="n"/>
      <c r="F144" s="5" t="n"/>
      <c r="G144" s="6">
        <f>IF(F144&amp;""="","",IFERROR(INDEX('المراقبون'!$B$6:$B$205,MATCH(F144&amp;"",'المراقبون'!$A$6:$A$205,0))&amp;"","كود غير موجود"))</f>
        <v/>
      </c>
      <c r="H144" s="14">
        <f>IF(D144&amp;""="","",IFERROR(INDEX('الفصول'!$C$6:$C$205,MATCH(D144&amp;"",'الفصول'!$A$6:$A$205,0)),""))</f>
        <v/>
      </c>
      <c r="I144" s="14">
        <f>IF(E144&amp;""="","",IFERROR(INDEX('اللجان'!$C$6:$C$205,MATCH(E144&amp;"",'اللجان'!$A$6:$A$205,0)),""))</f>
        <v/>
      </c>
      <c r="J144" s="6">
        <f>IF(OR(NOT(AND(ISNUMBER(A144),B144&amp;""&lt;&gt;"",D144&amp;""&lt;&gt;""))),"",IF(COUNTIFS($A$6:$A$405,A144&amp;"",$B$6:$B$405,B144&amp;"",$D$6:$D$405,D144&amp;"")&gt;1,"تعارض",""))</f>
        <v/>
      </c>
      <c r="K144" s="6">
        <f>IF(OR(NOT(AND(ISNUMBER(A144),B144&amp;""&lt;&gt;"",E144&amp;""&lt;&gt;""))),"",IF(COUNTIFS($A$6:$A$405,A144&amp;"",$B$6:$B$405,B144&amp;"",$E$6:$E$405,E144&amp;"")&gt;1,"تعارض",""))</f>
        <v/>
      </c>
      <c r="L144" s="6">
        <f>IF(OR(NOT(AND(ISNUMBER(A144),B144&amp;""&lt;&gt;"",F144&amp;""&lt;&gt;""))),"",IF(COUNTIFS($A$6:$A$405,A144&amp;"",$B$6:$B$405,B144&amp;"",$F$6:$F$405,F144&amp;"")&gt;1,"تعارض",""))</f>
        <v/>
      </c>
      <c r="M144" s="6">
        <f>IF(AND(ISNUMBER(H144),ISNUMBER(I144)),IF(H144&gt;I144,"تجاوز",""),"")</f>
        <v/>
      </c>
      <c r="N144" s="16">
        <f>IF(A144="","",IF(J144="",0,1)+IF(K144="",0,1)+IF(L144="",0,1)+IF(M144="",0,1))</f>
        <v/>
      </c>
      <c r="O144" s="6">
        <f>IF(N144="","",IF(N144=0,"سليم",IF(N144&gt;1,"أكثر من مشكلة",IF(J144&lt;&gt;"","تعارض طالب",IF(K144&lt;&gt;"","تعارض لجنة",IF(L144&lt;&gt;"","تعارض مراقب","تجاوز السعة"))))))</f>
        <v/>
      </c>
    </row>
    <row r="145">
      <c r="A145" s="15" t="n"/>
      <c r="B145" s="5" t="n"/>
      <c r="C145" s="5" t="n"/>
      <c r="D145" s="5" t="n"/>
      <c r="E145" s="5" t="n"/>
      <c r="F145" s="5" t="n"/>
      <c r="G145" s="6">
        <f>IF(F145&amp;""="","",IFERROR(INDEX('المراقبون'!$B$6:$B$205,MATCH(F145&amp;"",'المراقبون'!$A$6:$A$205,0))&amp;"","كود غير موجود"))</f>
        <v/>
      </c>
      <c r="H145" s="14">
        <f>IF(D145&amp;""="","",IFERROR(INDEX('الفصول'!$C$6:$C$205,MATCH(D145&amp;"",'الفصول'!$A$6:$A$205,0)),""))</f>
        <v/>
      </c>
      <c r="I145" s="14">
        <f>IF(E145&amp;""="","",IFERROR(INDEX('اللجان'!$C$6:$C$205,MATCH(E145&amp;"",'اللجان'!$A$6:$A$205,0)),""))</f>
        <v/>
      </c>
      <c r="J145" s="6">
        <f>IF(OR(NOT(AND(ISNUMBER(A145),B145&amp;""&lt;&gt;"",D145&amp;""&lt;&gt;""))),"",IF(COUNTIFS($A$6:$A$405,A145&amp;"",$B$6:$B$405,B145&amp;"",$D$6:$D$405,D145&amp;"")&gt;1,"تعارض",""))</f>
        <v/>
      </c>
      <c r="K145" s="6">
        <f>IF(OR(NOT(AND(ISNUMBER(A145),B145&amp;""&lt;&gt;"",E145&amp;""&lt;&gt;""))),"",IF(COUNTIFS($A$6:$A$405,A145&amp;"",$B$6:$B$405,B145&amp;"",$E$6:$E$405,E145&amp;"")&gt;1,"تعارض",""))</f>
        <v/>
      </c>
      <c r="L145" s="6">
        <f>IF(OR(NOT(AND(ISNUMBER(A145),B145&amp;""&lt;&gt;"",F145&amp;""&lt;&gt;""))),"",IF(COUNTIFS($A$6:$A$405,A145&amp;"",$B$6:$B$405,B145&amp;"",$F$6:$F$405,F145&amp;"")&gt;1,"تعارض",""))</f>
        <v/>
      </c>
      <c r="M145" s="6">
        <f>IF(AND(ISNUMBER(H145),ISNUMBER(I145)),IF(H145&gt;I145,"تجاوز",""),"")</f>
        <v/>
      </c>
      <c r="N145" s="16">
        <f>IF(A145="","",IF(J145="",0,1)+IF(K145="",0,1)+IF(L145="",0,1)+IF(M145="",0,1))</f>
        <v/>
      </c>
      <c r="O145" s="6">
        <f>IF(N145="","",IF(N145=0,"سليم",IF(N145&gt;1,"أكثر من مشكلة",IF(J145&lt;&gt;"","تعارض طالب",IF(K145&lt;&gt;"","تعارض لجنة",IF(L145&lt;&gt;"","تعارض مراقب","تجاوز السعة"))))))</f>
        <v/>
      </c>
    </row>
    <row r="146">
      <c r="A146" s="15" t="n"/>
      <c r="B146" s="5" t="n"/>
      <c r="C146" s="5" t="n"/>
      <c r="D146" s="5" t="n"/>
      <c r="E146" s="5" t="n"/>
      <c r="F146" s="5" t="n"/>
      <c r="G146" s="6">
        <f>IF(F146&amp;""="","",IFERROR(INDEX('المراقبون'!$B$6:$B$205,MATCH(F146&amp;"",'المراقبون'!$A$6:$A$205,0))&amp;"","كود غير موجود"))</f>
        <v/>
      </c>
      <c r="H146" s="14">
        <f>IF(D146&amp;""="","",IFERROR(INDEX('الفصول'!$C$6:$C$205,MATCH(D146&amp;"",'الفصول'!$A$6:$A$205,0)),""))</f>
        <v/>
      </c>
      <c r="I146" s="14">
        <f>IF(E146&amp;""="","",IFERROR(INDEX('اللجان'!$C$6:$C$205,MATCH(E146&amp;"",'اللجان'!$A$6:$A$205,0)),""))</f>
        <v/>
      </c>
      <c r="J146" s="6">
        <f>IF(OR(NOT(AND(ISNUMBER(A146),B146&amp;""&lt;&gt;"",D146&amp;""&lt;&gt;""))),"",IF(COUNTIFS($A$6:$A$405,A146&amp;"",$B$6:$B$405,B146&amp;"",$D$6:$D$405,D146&amp;"")&gt;1,"تعارض",""))</f>
        <v/>
      </c>
      <c r="K146" s="6">
        <f>IF(OR(NOT(AND(ISNUMBER(A146),B146&amp;""&lt;&gt;"",E146&amp;""&lt;&gt;""))),"",IF(COUNTIFS($A$6:$A$405,A146&amp;"",$B$6:$B$405,B146&amp;"",$E$6:$E$405,E146&amp;"")&gt;1,"تعارض",""))</f>
        <v/>
      </c>
      <c r="L146" s="6">
        <f>IF(OR(NOT(AND(ISNUMBER(A146),B146&amp;""&lt;&gt;"",F146&amp;""&lt;&gt;""))),"",IF(COUNTIFS($A$6:$A$405,A146&amp;"",$B$6:$B$405,B146&amp;"",$F$6:$F$405,F146&amp;"")&gt;1,"تعارض",""))</f>
        <v/>
      </c>
      <c r="M146" s="6">
        <f>IF(AND(ISNUMBER(H146),ISNUMBER(I146)),IF(H146&gt;I146,"تجاوز",""),"")</f>
        <v/>
      </c>
      <c r="N146" s="16">
        <f>IF(A146="","",IF(J146="",0,1)+IF(K146="",0,1)+IF(L146="",0,1)+IF(M146="",0,1))</f>
        <v/>
      </c>
      <c r="O146" s="6">
        <f>IF(N146="","",IF(N146=0,"سليم",IF(N146&gt;1,"أكثر من مشكلة",IF(J146&lt;&gt;"","تعارض طالب",IF(K146&lt;&gt;"","تعارض لجنة",IF(L146&lt;&gt;"","تعارض مراقب","تجاوز السعة"))))))</f>
        <v/>
      </c>
    </row>
    <row r="147">
      <c r="A147" s="15" t="n"/>
      <c r="B147" s="5" t="n"/>
      <c r="C147" s="5" t="n"/>
      <c r="D147" s="5" t="n"/>
      <c r="E147" s="5" t="n"/>
      <c r="F147" s="5" t="n"/>
      <c r="G147" s="6">
        <f>IF(F147&amp;""="","",IFERROR(INDEX('المراقبون'!$B$6:$B$205,MATCH(F147&amp;"",'المراقبون'!$A$6:$A$205,0))&amp;"","كود غير موجود"))</f>
        <v/>
      </c>
      <c r="H147" s="14">
        <f>IF(D147&amp;""="","",IFERROR(INDEX('الفصول'!$C$6:$C$205,MATCH(D147&amp;"",'الفصول'!$A$6:$A$205,0)),""))</f>
        <v/>
      </c>
      <c r="I147" s="14">
        <f>IF(E147&amp;""="","",IFERROR(INDEX('اللجان'!$C$6:$C$205,MATCH(E147&amp;"",'اللجان'!$A$6:$A$205,0)),""))</f>
        <v/>
      </c>
      <c r="J147" s="6">
        <f>IF(OR(NOT(AND(ISNUMBER(A147),B147&amp;""&lt;&gt;"",D147&amp;""&lt;&gt;""))),"",IF(COUNTIFS($A$6:$A$405,A147&amp;"",$B$6:$B$405,B147&amp;"",$D$6:$D$405,D147&amp;"")&gt;1,"تعارض",""))</f>
        <v/>
      </c>
      <c r="K147" s="6">
        <f>IF(OR(NOT(AND(ISNUMBER(A147),B147&amp;""&lt;&gt;"",E147&amp;""&lt;&gt;""))),"",IF(COUNTIFS($A$6:$A$405,A147&amp;"",$B$6:$B$405,B147&amp;"",$E$6:$E$405,E147&amp;"")&gt;1,"تعارض",""))</f>
        <v/>
      </c>
      <c r="L147" s="6">
        <f>IF(OR(NOT(AND(ISNUMBER(A147),B147&amp;""&lt;&gt;"",F147&amp;""&lt;&gt;""))),"",IF(COUNTIFS($A$6:$A$405,A147&amp;"",$B$6:$B$405,B147&amp;"",$F$6:$F$405,F147&amp;"")&gt;1,"تعارض",""))</f>
        <v/>
      </c>
      <c r="M147" s="6">
        <f>IF(AND(ISNUMBER(H147),ISNUMBER(I147)),IF(H147&gt;I147,"تجاوز",""),"")</f>
        <v/>
      </c>
      <c r="N147" s="16">
        <f>IF(A147="","",IF(J147="",0,1)+IF(K147="",0,1)+IF(L147="",0,1)+IF(M147="",0,1))</f>
        <v/>
      </c>
      <c r="O147" s="6">
        <f>IF(N147="","",IF(N147=0,"سليم",IF(N147&gt;1,"أكثر من مشكلة",IF(J147&lt;&gt;"","تعارض طالب",IF(K147&lt;&gt;"","تعارض لجنة",IF(L147&lt;&gt;"","تعارض مراقب","تجاوز السعة"))))))</f>
        <v/>
      </c>
    </row>
    <row r="148">
      <c r="A148" s="15" t="n"/>
      <c r="B148" s="5" t="n"/>
      <c r="C148" s="5" t="n"/>
      <c r="D148" s="5" t="n"/>
      <c r="E148" s="5" t="n"/>
      <c r="F148" s="5" t="n"/>
      <c r="G148" s="6">
        <f>IF(F148&amp;""="","",IFERROR(INDEX('المراقبون'!$B$6:$B$205,MATCH(F148&amp;"",'المراقبون'!$A$6:$A$205,0))&amp;"","كود غير موجود"))</f>
        <v/>
      </c>
      <c r="H148" s="14">
        <f>IF(D148&amp;""="","",IFERROR(INDEX('الفصول'!$C$6:$C$205,MATCH(D148&amp;"",'الفصول'!$A$6:$A$205,0)),""))</f>
        <v/>
      </c>
      <c r="I148" s="14">
        <f>IF(E148&amp;""="","",IFERROR(INDEX('اللجان'!$C$6:$C$205,MATCH(E148&amp;"",'اللجان'!$A$6:$A$205,0)),""))</f>
        <v/>
      </c>
      <c r="J148" s="6">
        <f>IF(OR(NOT(AND(ISNUMBER(A148),B148&amp;""&lt;&gt;"",D148&amp;""&lt;&gt;""))),"",IF(COUNTIFS($A$6:$A$405,A148&amp;"",$B$6:$B$405,B148&amp;"",$D$6:$D$405,D148&amp;"")&gt;1,"تعارض",""))</f>
        <v/>
      </c>
      <c r="K148" s="6">
        <f>IF(OR(NOT(AND(ISNUMBER(A148),B148&amp;""&lt;&gt;"",E148&amp;""&lt;&gt;""))),"",IF(COUNTIFS($A$6:$A$405,A148&amp;"",$B$6:$B$405,B148&amp;"",$E$6:$E$405,E148&amp;"")&gt;1,"تعارض",""))</f>
        <v/>
      </c>
      <c r="L148" s="6">
        <f>IF(OR(NOT(AND(ISNUMBER(A148),B148&amp;""&lt;&gt;"",F148&amp;""&lt;&gt;""))),"",IF(COUNTIFS($A$6:$A$405,A148&amp;"",$B$6:$B$405,B148&amp;"",$F$6:$F$405,F148&amp;"")&gt;1,"تعارض",""))</f>
        <v/>
      </c>
      <c r="M148" s="6">
        <f>IF(AND(ISNUMBER(H148),ISNUMBER(I148)),IF(H148&gt;I148,"تجاوز",""),"")</f>
        <v/>
      </c>
      <c r="N148" s="16">
        <f>IF(A148="","",IF(J148="",0,1)+IF(K148="",0,1)+IF(L148="",0,1)+IF(M148="",0,1))</f>
        <v/>
      </c>
      <c r="O148" s="6">
        <f>IF(N148="","",IF(N148=0,"سليم",IF(N148&gt;1,"أكثر من مشكلة",IF(J148&lt;&gt;"","تعارض طالب",IF(K148&lt;&gt;"","تعارض لجنة",IF(L148&lt;&gt;"","تعارض مراقب","تجاوز السعة"))))))</f>
        <v/>
      </c>
    </row>
    <row r="149">
      <c r="A149" s="15" t="n"/>
      <c r="B149" s="5" t="n"/>
      <c r="C149" s="5" t="n"/>
      <c r="D149" s="5" t="n"/>
      <c r="E149" s="5" t="n"/>
      <c r="F149" s="5" t="n"/>
      <c r="G149" s="6">
        <f>IF(F149&amp;""="","",IFERROR(INDEX('المراقبون'!$B$6:$B$205,MATCH(F149&amp;"",'المراقبون'!$A$6:$A$205,0))&amp;"","كود غير موجود"))</f>
        <v/>
      </c>
      <c r="H149" s="14">
        <f>IF(D149&amp;""="","",IFERROR(INDEX('الفصول'!$C$6:$C$205,MATCH(D149&amp;"",'الفصول'!$A$6:$A$205,0)),""))</f>
        <v/>
      </c>
      <c r="I149" s="14">
        <f>IF(E149&amp;""="","",IFERROR(INDEX('اللجان'!$C$6:$C$205,MATCH(E149&amp;"",'اللجان'!$A$6:$A$205,0)),""))</f>
        <v/>
      </c>
      <c r="J149" s="6">
        <f>IF(OR(NOT(AND(ISNUMBER(A149),B149&amp;""&lt;&gt;"",D149&amp;""&lt;&gt;""))),"",IF(COUNTIFS($A$6:$A$405,A149&amp;"",$B$6:$B$405,B149&amp;"",$D$6:$D$405,D149&amp;"")&gt;1,"تعارض",""))</f>
        <v/>
      </c>
      <c r="K149" s="6">
        <f>IF(OR(NOT(AND(ISNUMBER(A149),B149&amp;""&lt;&gt;"",E149&amp;""&lt;&gt;""))),"",IF(COUNTIFS($A$6:$A$405,A149&amp;"",$B$6:$B$405,B149&amp;"",$E$6:$E$405,E149&amp;"")&gt;1,"تعارض",""))</f>
        <v/>
      </c>
      <c r="L149" s="6">
        <f>IF(OR(NOT(AND(ISNUMBER(A149),B149&amp;""&lt;&gt;"",F149&amp;""&lt;&gt;""))),"",IF(COUNTIFS($A$6:$A$405,A149&amp;"",$B$6:$B$405,B149&amp;"",$F$6:$F$405,F149&amp;"")&gt;1,"تعارض",""))</f>
        <v/>
      </c>
      <c r="M149" s="6">
        <f>IF(AND(ISNUMBER(H149),ISNUMBER(I149)),IF(H149&gt;I149,"تجاوز",""),"")</f>
        <v/>
      </c>
      <c r="N149" s="16">
        <f>IF(A149="","",IF(J149="",0,1)+IF(K149="",0,1)+IF(L149="",0,1)+IF(M149="",0,1))</f>
        <v/>
      </c>
      <c r="O149" s="6">
        <f>IF(N149="","",IF(N149=0,"سليم",IF(N149&gt;1,"أكثر من مشكلة",IF(J149&lt;&gt;"","تعارض طالب",IF(K149&lt;&gt;"","تعارض لجنة",IF(L149&lt;&gt;"","تعارض مراقب","تجاوز السعة"))))))</f>
        <v/>
      </c>
    </row>
    <row r="150">
      <c r="A150" s="15" t="n"/>
      <c r="B150" s="5" t="n"/>
      <c r="C150" s="5" t="n"/>
      <c r="D150" s="5" t="n"/>
      <c r="E150" s="5" t="n"/>
      <c r="F150" s="5" t="n"/>
      <c r="G150" s="6">
        <f>IF(F150&amp;""="","",IFERROR(INDEX('المراقبون'!$B$6:$B$205,MATCH(F150&amp;"",'المراقبون'!$A$6:$A$205,0))&amp;"","كود غير موجود"))</f>
        <v/>
      </c>
      <c r="H150" s="14">
        <f>IF(D150&amp;""="","",IFERROR(INDEX('الفصول'!$C$6:$C$205,MATCH(D150&amp;"",'الفصول'!$A$6:$A$205,0)),""))</f>
        <v/>
      </c>
      <c r="I150" s="14">
        <f>IF(E150&amp;""="","",IFERROR(INDEX('اللجان'!$C$6:$C$205,MATCH(E150&amp;"",'اللجان'!$A$6:$A$205,0)),""))</f>
        <v/>
      </c>
      <c r="J150" s="6">
        <f>IF(OR(NOT(AND(ISNUMBER(A150),B150&amp;""&lt;&gt;"",D150&amp;""&lt;&gt;""))),"",IF(COUNTIFS($A$6:$A$405,A150&amp;"",$B$6:$B$405,B150&amp;"",$D$6:$D$405,D150&amp;"")&gt;1,"تعارض",""))</f>
        <v/>
      </c>
      <c r="K150" s="6">
        <f>IF(OR(NOT(AND(ISNUMBER(A150),B150&amp;""&lt;&gt;"",E150&amp;""&lt;&gt;""))),"",IF(COUNTIFS($A$6:$A$405,A150&amp;"",$B$6:$B$405,B150&amp;"",$E$6:$E$405,E150&amp;"")&gt;1,"تعارض",""))</f>
        <v/>
      </c>
      <c r="L150" s="6">
        <f>IF(OR(NOT(AND(ISNUMBER(A150),B150&amp;""&lt;&gt;"",F150&amp;""&lt;&gt;""))),"",IF(COUNTIFS($A$6:$A$405,A150&amp;"",$B$6:$B$405,B150&amp;"",$F$6:$F$405,F150&amp;"")&gt;1,"تعارض",""))</f>
        <v/>
      </c>
      <c r="M150" s="6">
        <f>IF(AND(ISNUMBER(H150),ISNUMBER(I150)),IF(H150&gt;I150,"تجاوز",""),"")</f>
        <v/>
      </c>
      <c r="N150" s="16">
        <f>IF(A150="","",IF(J150="",0,1)+IF(K150="",0,1)+IF(L150="",0,1)+IF(M150="",0,1))</f>
        <v/>
      </c>
      <c r="O150" s="6">
        <f>IF(N150="","",IF(N150=0,"سليم",IF(N150&gt;1,"أكثر من مشكلة",IF(J150&lt;&gt;"","تعارض طالب",IF(K150&lt;&gt;"","تعارض لجنة",IF(L150&lt;&gt;"","تعارض مراقب","تجاوز السعة"))))))</f>
        <v/>
      </c>
    </row>
    <row r="151">
      <c r="A151" s="15" t="n"/>
      <c r="B151" s="5" t="n"/>
      <c r="C151" s="5" t="n"/>
      <c r="D151" s="5" t="n"/>
      <c r="E151" s="5" t="n"/>
      <c r="F151" s="5" t="n"/>
      <c r="G151" s="6">
        <f>IF(F151&amp;""="","",IFERROR(INDEX('المراقبون'!$B$6:$B$205,MATCH(F151&amp;"",'المراقبون'!$A$6:$A$205,0))&amp;"","كود غير موجود"))</f>
        <v/>
      </c>
      <c r="H151" s="14">
        <f>IF(D151&amp;""="","",IFERROR(INDEX('الفصول'!$C$6:$C$205,MATCH(D151&amp;"",'الفصول'!$A$6:$A$205,0)),""))</f>
        <v/>
      </c>
      <c r="I151" s="14">
        <f>IF(E151&amp;""="","",IFERROR(INDEX('اللجان'!$C$6:$C$205,MATCH(E151&amp;"",'اللجان'!$A$6:$A$205,0)),""))</f>
        <v/>
      </c>
      <c r="J151" s="6">
        <f>IF(OR(NOT(AND(ISNUMBER(A151),B151&amp;""&lt;&gt;"",D151&amp;""&lt;&gt;""))),"",IF(COUNTIFS($A$6:$A$405,A151&amp;"",$B$6:$B$405,B151&amp;"",$D$6:$D$405,D151&amp;"")&gt;1,"تعارض",""))</f>
        <v/>
      </c>
      <c r="K151" s="6">
        <f>IF(OR(NOT(AND(ISNUMBER(A151),B151&amp;""&lt;&gt;"",E151&amp;""&lt;&gt;""))),"",IF(COUNTIFS($A$6:$A$405,A151&amp;"",$B$6:$B$405,B151&amp;"",$E$6:$E$405,E151&amp;"")&gt;1,"تعارض",""))</f>
        <v/>
      </c>
      <c r="L151" s="6">
        <f>IF(OR(NOT(AND(ISNUMBER(A151),B151&amp;""&lt;&gt;"",F151&amp;""&lt;&gt;""))),"",IF(COUNTIFS($A$6:$A$405,A151&amp;"",$B$6:$B$405,B151&amp;"",$F$6:$F$405,F151&amp;"")&gt;1,"تعارض",""))</f>
        <v/>
      </c>
      <c r="M151" s="6">
        <f>IF(AND(ISNUMBER(H151),ISNUMBER(I151)),IF(H151&gt;I151,"تجاوز",""),"")</f>
        <v/>
      </c>
      <c r="N151" s="16">
        <f>IF(A151="","",IF(J151="",0,1)+IF(K151="",0,1)+IF(L151="",0,1)+IF(M151="",0,1))</f>
        <v/>
      </c>
      <c r="O151" s="6">
        <f>IF(N151="","",IF(N151=0,"سليم",IF(N151&gt;1,"أكثر من مشكلة",IF(J151&lt;&gt;"","تعارض طالب",IF(K151&lt;&gt;"","تعارض لجنة",IF(L151&lt;&gt;"","تعارض مراقب","تجاوز السعة"))))))</f>
        <v/>
      </c>
    </row>
    <row r="152">
      <c r="A152" s="15" t="n"/>
      <c r="B152" s="5" t="n"/>
      <c r="C152" s="5" t="n"/>
      <c r="D152" s="5" t="n"/>
      <c r="E152" s="5" t="n"/>
      <c r="F152" s="5" t="n"/>
      <c r="G152" s="6">
        <f>IF(F152&amp;""="","",IFERROR(INDEX('المراقبون'!$B$6:$B$205,MATCH(F152&amp;"",'المراقبون'!$A$6:$A$205,0))&amp;"","كود غير موجود"))</f>
        <v/>
      </c>
      <c r="H152" s="14">
        <f>IF(D152&amp;""="","",IFERROR(INDEX('الفصول'!$C$6:$C$205,MATCH(D152&amp;"",'الفصول'!$A$6:$A$205,0)),""))</f>
        <v/>
      </c>
      <c r="I152" s="14">
        <f>IF(E152&amp;""="","",IFERROR(INDEX('اللجان'!$C$6:$C$205,MATCH(E152&amp;"",'اللجان'!$A$6:$A$205,0)),""))</f>
        <v/>
      </c>
      <c r="J152" s="6">
        <f>IF(OR(NOT(AND(ISNUMBER(A152),B152&amp;""&lt;&gt;"",D152&amp;""&lt;&gt;""))),"",IF(COUNTIFS($A$6:$A$405,A152&amp;"",$B$6:$B$405,B152&amp;"",$D$6:$D$405,D152&amp;"")&gt;1,"تعارض",""))</f>
        <v/>
      </c>
      <c r="K152" s="6">
        <f>IF(OR(NOT(AND(ISNUMBER(A152),B152&amp;""&lt;&gt;"",E152&amp;""&lt;&gt;""))),"",IF(COUNTIFS($A$6:$A$405,A152&amp;"",$B$6:$B$405,B152&amp;"",$E$6:$E$405,E152&amp;"")&gt;1,"تعارض",""))</f>
        <v/>
      </c>
      <c r="L152" s="6">
        <f>IF(OR(NOT(AND(ISNUMBER(A152),B152&amp;""&lt;&gt;"",F152&amp;""&lt;&gt;""))),"",IF(COUNTIFS($A$6:$A$405,A152&amp;"",$B$6:$B$405,B152&amp;"",$F$6:$F$405,F152&amp;"")&gt;1,"تعارض",""))</f>
        <v/>
      </c>
      <c r="M152" s="6">
        <f>IF(AND(ISNUMBER(H152),ISNUMBER(I152)),IF(H152&gt;I152,"تجاوز",""),"")</f>
        <v/>
      </c>
      <c r="N152" s="16">
        <f>IF(A152="","",IF(J152="",0,1)+IF(K152="",0,1)+IF(L152="",0,1)+IF(M152="",0,1))</f>
        <v/>
      </c>
      <c r="O152" s="6">
        <f>IF(N152="","",IF(N152=0,"سليم",IF(N152&gt;1,"أكثر من مشكلة",IF(J152&lt;&gt;"","تعارض طالب",IF(K152&lt;&gt;"","تعارض لجنة",IF(L152&lt;&gt;"","تعارض مراقب","تجاوز السعة"))))))</f>
        <v/>
      </c>
    </row>
    <row r="153">
      <c r="A153" s="15" t="n"/>
      <c r="B153" s="5" t="n"/>
      <c r="C153" s="5" t="n"/>
      <c r="D153" s="5" t="n"/>
      <c r="E153" s="5" t="n"/>
      <c r="F153" s="5" t="n"/>
      <c r="G153" s="6">
        <f>IF(F153&amp;""="","",IFERROR(INDEX('المراقبون'!$B$6:$B$205,MATCH(F153&amp;"",'المراقبون'!$A$6:$A$205,0))&amp;"","كود غير موجود"))</f>
        <v/>
      </c>
      <c r="H153" s="14">
        <f>IF(D153&amp;""="","",IFERROR(INDEX('الفصول'!$C$6:$C$205,MATCH(D153&amp;"",'الفصول'!$A$6:$A$205,0)),""))</f>
        <v/>
      </c>
      <c r="I153" s="14">
        <f>IF(E153&amp;""="","",IFERROR(INDEX('اللجان'!$C$6:$C$205,MATCH(E153&amp;"",'اللجان'!$A$6:$A$205,0)),""))</f>
        <v/>
      </c>
      <c r="J153" s="6">
        <f>IF(OR(NOT(AND(ISNUMBER(A153),B153&amp;""&lt;&gt;"",D153&amp;""&lt;&gt;""))),"",IF(COUNTIFS($A$6:$A$405,A153&amp;"",$B$6:$B$405,B153&amp;"",$D$6:$D$405,D153&amp;"")&gt;1,"تعارض",""))</f>
        <v/>
      </c>
      <c r="K153" s="6">
        <f>IF(OR(NOT(AND(ISNUMBER(A153),B153&amp;""&lt;&gt;"",E153&amp;""&lt;&gt;""))),"",IF(COUNTIFS($A$6:$A$405,A153&amp;"",$B$6:$B$405,B153&amp;"",$E$6:$E$405,E153&amp;"")&gt;1,"تعارض",""))</f>
        <v/>
      </c>
      <c r="L153" s="6">
        <f>IF(OR(NOT(AND(ISNUMBER(A153),B153&amp;""&lt;&gt;"",F153&amp;""&lt;&gt;""))),"",IF(COUNTIFS($A$6:$A$405,A153&amp;"",$B$6:$B$405,B153&amp;"",$F$6:$F$405,F153&amp;"")&gt;1,"تعارض",""))</f>
        <v/>
      </c>
      <c r="M153" s="6">
        <f>IF(AND(ISNUMBER(H153),ISNUMBER(I153)),IF(H153&gt;I153,"تجاوز",""),"")</f>
        <v/>
      </c>
      <c r="N153" s="16">
        <f>IF(A153="","",IF(J153="",0,1)+IF(K153="",0,1)+IF(L153="",0,1)+IF(M153="",0,1))</f>
        <v/>
      </c>
      <c r="O153" s="6">
        <f>IF(N153="","",IF(N153=0,"سليم",IF(N153&gt;1,"أكثر من مشكلة",IF(J153&lt;&gt;"","تعارض طالب",IF(K153&lt;&gt;"","تعارض لجنة",IF(L153&lt;&gt;"","تعارض مراقب","تجاوز السعة"))))))</f>
        <v/>
      </c>
    </row>
    <row r="154">
      <c r="A154" s="15" t="n"/>
      <c r="B154" s="5" t="n"/>
      <c r="C154" s="5" t="n"/>
      <c r="D154" s="5" t="n"/>
      <c r="E154" s="5" t="n"/>
      <c r="F154" s="5" t="n"/>
      <c r="G154" s="6">
        <f>IF(F154&amp;""="","",IFERROR(INDEX('المراقبون'!$B$6:$B$205,MATCH(F154&amp;"",'المراقبون'!$A$6:$A$205,0))&amp;"","كود غير موجود"))</f>
        <v/>
      </c>
      <c r="H154" s="14">
        <f>IF(D154&amp;""="","",IFERROR(INDEX('الفصول'!$C$6:$C$205,MATCH(D154&amp;"",'الفصول'!$A$6:$A$205,0)),""))</f>
        <v/>
      </c>
      <c r="I154" s="14">
        <f>IF(E154&amp;""="","",IFERROR(INDEX('اللجان'!$C$6:$C$205,MATCH(E154&amp;"",'اللجان'!$A$6:$A$205,0)),""))</f>
        <v/>
      </c>
      <c r="J154" s="6">
        <f>IF(OR(NOT(AND(ISNUMBER(A154),B154&amp;""&lt;&gt;"",D154&amp;""&lt;&gt;""))),"",IF(COUNTIFS($A$6:$A$405,A154&amp;"",$B$6:$B$405,B154&amp;"",$D$6:$D$405,D154&amp;"")&gt;1,"تعارض",""))</f>
        <v/>
      </c>
      <c r="K154" s="6">
        <f>IF(OR(NOT(AND(ISNUMBER(A154),B154&amp;""&lt;&gt;"",E154&amp;""&lt;&gt;""))),"",IF(COUNTIFS($A$6:$A$405,A154&amp;"",$B$6:$B$405,B154&amp;"",$E$6:$E$405,E154&amp;"")&gt;1,"تعارض",""))</f>
        <v/>
      </c>
      <c r="L154" s="6">
        <f>IF(OR(NOT(AND(ISNUMBER(A154),B154&amp;""&lt;&gt;"",F154&amp;""&lt;&gt;""))),"",IF(COUNTIFS($A$6:$A$405,A154&amp;"",$B$6:$B$405,B154&amp;"",$F$6:$F$405,F154&amp;"")&gt;1,"تعارض",""))</f>
        <v/>
      </c>
      <c r="M154" s="6">
        <f>IF(AND(ISNUMBER(H154),ISNUMBER(I154)),IF(H154&gt;I154,"تجاوز",""),"")</f>
        <v/>
      </c>
      <c r="N154" s="16">
        <f>IF(A154="","",IF(J154="",0,1)+IF(K154="",0,1)+IF(L154="",0,1)+IF(M154="",0,1))</f>
        <v/>
      </c>
      <c r="O154" s="6">
        <f>IF(N154="","",IF(N154=0,"سليم",IF(N154&gt;1,"أكثر من مشكلة",IF(J154&lt;&gt;"","تعارض طالب",IF(K154&lt;&gt;"","تعارض لجنة",IF(L154&lt;&gt;"","تعارض مراقب","تجاوز السعة"))))))</f>
        <v/>
      </c>
    </row>
    <row r="155">
      <c r="A155" s="15" t="n"/>
      <c r="B155" s="5" t="n"/>
      <c r="C155" s="5" t="n"/>
      <c r="D155" s="5" t="n"/>
      <c r="E155" s="5" t="n"/>
      <c r="F155" s="5" t="n"/>
      <c r="G155" s="6">
        <f>IF(F155&amp;""="","",IFERROR(INDEX('المراقبون'!$B$6:$B$205,MATCH(F155&amp;"",'المراقبون'!$A$6:$A$205,0))&amp;"","كود غير موجود"))</f>
        <v/>
      </c>
      <c r="H155" s="14">
        <f>IF(D155&amp;""="","",IFERROR(INDEX('الفصول'!$C$6:$C$205,MATCH(D155&amp;"",'الفصول'!$A$6:$A$205,0)),""))</f>
        <v/>
      </c>
      <c r="I155" s="14">
        <f>IF(E155&amp;""="","",IFERROR(INDEX('اللجان'!$C$6:$C$205,MATCH(E155&amp;"",'اللجان'!$A$6:$A$205,0)),""))</f>
        <v/>
      </c>
      <c r="J155" s="6">
        <f>IF(OR(NOT(AND(ISNUMBER(A155),B155&amp;""&lt;&gt;"",D155&amp;""&lt;&gt;""))),"",IF(COUNTIFS($A$6:$A$405,A155&amp;"",$B$6:$B$405,B155&amp;"",$D$6:$D$405,D155&amp;"")&gt;1,"تعارض",""))</f>
        <v/>
      </c>
      <c r="K155" s="6">
        <f>IF(OR(NOT(AND(ISNUMBER(A155),B155&amp;""&lt;&gt;"",E155&amp;""&lt;&gt;""))),"",IF(COUNTIFS($A$6:$A$405,A155&amp;"",$B$6:$B$405,B155&amp;"",$E$6:$E$405,E155&amp;"")&gt;1,"تعارض",""))</f>
        <v/>
      </c>
      <c r="L155" s="6">
        <f>IF(OR(NOT(AND(ISNUMBER(A155),B155&amp;""&lt;&gt;"",F155&amp;""&lt;&gt;""))),"",IF(COUNTIFS($A$6:$A$405,A155&amp;"",$B$6:$B$405,B155&amp;"",$F$6:$F$405,F155&amp;"")&gt;1,"تعارض",""))</f>
        <v/>
      </c>
      <c r="M155" s="6">
        <f>IF(AND(ISNUMBER(H155),ISNUMBER(I155)),IF(H155&gt;I155,"تجاوز",""),"")</f>
        <v/>
      </c>
      <c r="N155" s="16">
        <f>IF(A155="","",IF(J155="",0,1)+IF(K155="",0,1)+IF(L155="",0,1)+IF(M155="",0,1))</f>
        <v/>
      </c>
      <c r="O155" s="6">
        <f>IF(N155="","",IF(N155=0,"سليم",IF(N155&gt;1,"أكثر من مشكلة",IF(J155&lt;&gt;"","تعارض طالب",IF(K155&lt;&gt;"","تعارض لجنة",IF(L155&lt;&gt;"","تعارض مراقب","تجاوز السعة"))))))</f>
        <v/>
      </c>
    </row>
    <row r="156">
      <c r="A156" s="15" t="n"/>
      <c r="B156" s="5" t="n"/>
      <c r="C156" s="5" t="n"/>
      <c r="D156" s="5" t="n"/>
      <c r="E156" s="5" t="n"/>
      <c r="F156" s="5" t="n"/>
      <c r="G156" s="6">
        <f>IF(F156&amp;""="","",IFERROR(INDEX('المراقبون'!$B$6:$B$205,MATCH(F156&amp;"",'المراقبون'!$A$6:$A$205,0))&amp;"","كود غير موجود"))</f>
        <v/>
      </c>
      <c r="H156" s="14">
        <f>IF(D156&amp;""="","",IFERROR(INDEX('الفصول'!$C$6:$C$205,MATCH(D156&amp;"",'الفصول'!$A$6:$A$205,0)),""))</f>
        <v/>
      </c>
      <c r="I156" s="14">
        <f>IF(E156&amp;""="","",IFERROR(INDEX('اللجان'!$C$6:$C$205,MATCH(E156&amp;"",'اللجان'!$A$6:$A$205,0)),""))</f>
        <v/>
      </c>
      <c r="J156" s="6">
        <f>IF(OR(NOT(AND(ISNUMBER(A156),B156&amp;""&lt;&gt;"",D156&amp;""&lt;&gt;""))),"",IF(COUNTIFS($A$6:$A$405,A156&amp;"",$B$6:$B$405,B156&amp;"",$D$6:$D$405,D156&amp;"")&gt;1,"تعارض",""))</f>
        <v/>
      </c>
      <c r="K156" s="6">
        <f>IF(OR(NOT(AND(ISNUMBER(A156),B156&amp;""&lt;&gt;"",E156&amp;""&lt;&gt;""))),"",IF(COUNTIFS($A$6:$A$405,A156&amp;"",$B$6:$B$405,B156&amp;"",$E$6:$E$405,E156&amp;"")&gt;1,"تعارض",""))</f>
        <v/>
      </c>
      <c r="L156" s="6">
        <f>IF(OR(NOT(AND(ISNUMBER(A156),B156&amp;""&lt;&gt;"",F156&amp;""&lt;&gt;""))),"",IF(COUNTIFS($A$6:$A$405,A156&amp;"",$B$6:$B$405,B156&amp;"",$F$6:$F$405,F156&amp;"")&gt;1,"تعارض",""))</f>
        <v/>
      </c>
      <c r="M156" s="6">
        <f>IF(AND(ISNUMBER(H156),ISNUMBER(I156)),IF(H156&gt;I156,"تجاوز",""),"")</f>
        <v/>
      </c>
      <c r="N156" s="16">
        <f>IF(A156="","",IF(J156="",0,1)+IF(K156="",0,1)+IF(L156="",0,1)+IF(M156="",0,1))</f>
        <v/>
      </c>
      <c r="O156" s="6">
        <f>IF(N156="","",IF(N156=0,"سليم",IF(N156&gt;1,"أكثر من مشكلة",IF(J156&lt;&gt;"","تعارض طالب",IF(K156&lt;&gt;"","تعارض لجنة",IF(L156&lt;&gt;"","تعارض مراقب","تجاوز السعة"))))))</f>
        <v/>
      </c>
    </row>
    <row r="157">
      <c r="A157" s="15" t="n"/>
      <c r="B157" s="5" t="n"/>
      <c r="C157" s="5" t="n"/>
      <c r="D157" s="5" t="n"/>
      <c r="E157" s="5" t="n"/>
      <c r="F157" s="5" t="n"/>
      <c r="G157" s="6">
        <f>IF(F157&amp;""="","",IFERROR(INDEX('المراقبون'!$B$6:$B$205,MATCH(F157&amp;"",'المراقبون'!$A$6:$A$205,0))&amp;"","كود غير موجود"))</f>
        <v/>
      </c>
      <c r="H157" s="14">
        <f>IF(D157&amp;""="","",IFERROR(INDEX('الفصول'!$C$6:$C$205,MATCH(D157&amp;"",'الفصول'!$A$6:$A$205,0)),""))</f>
        <v/>
      </c>
      <c r="I157" s="14">
        <f>IF(E157&amp;""="","",IFERROR(INDEX('اللجان'!$C$6:$C$205,MATCH(E157&amp;"",'اللجان'!$A$6:$A$205,0)),""))</f>
        <v/>
      </c>
      <c r="J157" s="6">
        <f>IF(OR(NOT(AND(ISNUMBER(A157),B157&amp;""&lt;&gt;"",D157&amp;""&lt;&gt;""))),"",IF(COUNTIFS($A$6:$A$405,A157&amp;"",$B$6:$B$405,B157&amp;"",$D$6:$D$405,D157&amp;"")&gt;1,"تعارض",""))</f>
        <v/>
      </c>
      <c r="K157" s="6">
        <f>IF(OR(NOT(AND(ISNUMBER(A157),B157&amp;""&lt;&gt;"",E157&amp;""&lt;&gt;""))),"",IF(COUNTIFS($A$6:$A$405,A157&amp;"",$B$6:$B$405,B157&amp;"",$E$6:$E$405,E157&amp;"")&gt;1,"تعارض",""))</f>
        <v/>
      </c>
      <c r="L157" s="6">
        <f>IF(OR(NOT(AND(ISNUMBER(A157),B157&amp;""&lt;&gt;"",F157&amp;""&lt;&gt;""))),"",IF(COUNTIFS($A$6:$A$405,A157&amp;"",$B$6:$B$405,B157&amp;"",$F$6:$F$405,F157&amp;"")&gt;1,"تعارض",""))</f>
        <v/>
      </c>
      <c r="M157" s="6">
        <f>IF(AND(ISNUMBER(H157),ISNUMBER(I157)),IF(H157&gt;I157,"تجاوز",""),"")</f>
        <v/>
      </c>
      <c r="N157" s="16">
        <f>IF(A157="","",IF(J157="",0,1)+IF(K157="",0,1)+IF(L157="",0,1)+IF(M157="",0,1))</f>
        <v/>
      </c>
      <c r="O157" s="6">
        <f>IF(N157="","",IF(N157=0,"سليم",IF(N157&gt;1,"أكثر من مشكلة",IF(J157&lt;&gt;"","تعارض طالب",IF(K157&lt;&gt;"","تعارض لجنة",IF(L157&lt;&gt;"","تعارض مراقب","تجاوز السعة"))))))</f>
        <v/>
      </c>
    </row>
    <row r="158">
      <c r="A158" s="15" t="n"/>
      <c r="B158" s="5" t="n"/>
      <c r="C158" s="5" t="n"/>
      <c r="D158" s="5" t="n"/>
      <c r="E158" s="5" t="n"/>
      <c r="F158" s="5" t="n"/>
      <c r="G158" s="6">
        <f>IF(F158&amp;""="","",IFERROR(INDEX('المراقبون'!$B$6:$B$205,MATCH(F158&amp;"",'المراقبون'!$A$6:$A$205,0))&amp;"","كود غير موجود"))</f>
        <v/>
      </c>
      <c r="H158" s="14">
        <f>IF(D158&amp;""="","",IFERROR(INDEX('الفصول'!$C$6:$C$205,MATCH(D158&amp;"",'الفصول'!$A$6:$A$205,0)),""))</f>
        <v/>
      </c>
      <c r="I158" s="14">
        <f>IF(E158&amp;""="","",IFERROR(INDEX('اللجان'!$C$6:$C$205,MATCH(E158&amp;"",'اللجان'!$A$6:$A$205,0)),""))</f>
        <v/>
      </c>
      <c r="J158" s="6">
        <f>IF(OR(NOT(AND(ISNUMBER(A158),B158&amp;""&lt;&gt;"",D158&amp;""&lt;&gt;""))),"",IF(COUNTIFS($A$6:$A$405,A158&amp;"",$B$6:$B$405,B158&amp;"",$D$6:$D$405,D158&amp;"")&gt;1,"تعارض",""))</f>
        <v/>
      </c>
      <c r="K158" s="6">
        <f>IF(OR(NOT(AND(ISNUMBER(A158),B158&amp;""&lt;&gt;"",E158&amp;""&lt;&gt;""))),"",IF(COUNTIFS($A$6:$A$405,A158&amp;"",$B$6:$B$405,B158&amp;"",$E$6:$E$405,E158&amp;"")&gt;1,"تعارض",""))</f>
        <v/>
      </c>
      <c r="L158" s="6">
        <f>IF(OR(NOT(AND(ISNUMBER(A158),B158&amp;""&lt;&gt;"",F158&amp;""&lt;&gt;""))),"",IF(COUNTIFS($A$6:$A$405,A158&amp;"",$B$6:$B$405,B158&amp;"",$F$6:$F$405,F158&amp;"")&gt;1,"تعارض",""))</f>
        <v/>
      </c>
      <c r="M158" s="6">
        <f>IF(AND(ISNUMBER(H158),ISNUMBER(I158)),IF(H158&gt;I158,"تجاوز",""),"")</f>
        <v/>
      </c>
      <c r="N158" s="16">
        <f>IF(A158="","",IF(J158="",0,1)+IF(K158="",0,1)+IF(L158="",0,1)+IF(M158="",0,1))</f>
        <v/>
      </c>
      <c r="O158" s="6">
        <f>IF(N158="","",IF(N158=0,"سليم",IF(N158&gt;1,"أكثر من مشكلة",IF(J158&lt;&gt;"","تعارض طالب",IF(K158&lt;&gt;"","تعارض لجنة",IF(L158&lt;&gt;"","تعارض مراقب","تجاوز السعة"))))))</f>
        <v/>
      </c>
    </row>
    <row r="159">
      <c r="A159" s="15" t="n"/>
      <c r="B159" s="5" t="n"/>
      <c r="C159" s="5" t="n"/>
      <c r="D159" s="5" t="n"/>
      <c r="E159" s="5" t="n"/>
      <c r="F159" s="5" t="n"/>
      <c r="G159" s="6">
        <f>IF(F159&amp;""="","",IFERROR(INDEX('المراقبون'!$B$6:$B$205,MATCH(F159&amp;"",'المراقبون'!$A$6:$A$205,0))&amp;"","كود غير موجود"))</f>
        <v/>
      </c>
      <c r="H159" s="14">
        <f>IF(D159&amp;""="","",IFERROR(INDEX('الفصول'!$C$6:$C$205,MATCH(D159&amp;"",'الفصول'!$A$6:$A$205,0)),""))</f>
        <v/>
      </c>
      <c r="I159" s="14">
        <f>IF(E159&amp;""="","",IFERROR(INDEX('اللجان'!$C$6:$C$205,MATCH(E159&amp;"",'اللجان'!$A$6:$A$205,0)),""))</f>
        <v/>
      </c>
      <c r="J159" s="6">
        <f>IF(OR(NOT(AND(ISNUMBER(A159),B159&amp;""&lt;&gt;"",D159&amp;""&lt;&gt;""))),"",IF(COUNTIFS($A$6:$A$405,A159&amp;"",$B$6:$B$405,B159&amp;"",$D$6:$D$405,D159&amp;"")&gt;1,"تعارض",""))</f>
        <v/>
      </c>
      <c r="K159" s="6">
        <f>IF(OR(NOT(AND(ISNUMBER(A159),B159&amp;""&lt;&gt;"",E159&amp;""&lt;&gt;""))),"",IF(COUNTIFS($A$6:$A$405,A159&amp;"",$B$6:$B$405,B159&amp;"",$E$6:$E$405,E159&amp;"")&gt;1,"تعارض",""))</f>
        <v/>
      </c>
      <c r="L159" s="6">
        <f>IF(OR(NOT(AND(ISNUMBER(A159),B159&amp;""&lt;&gt;"",F159&amp;""&lt;&gt;""))),"",IF(COUNTIFS($A$6:$A$405,A159&amp;"",$B$6:$B$405,B159&amp;"",$F$6:$F$405,F159&amp;"")&gt;1,"تعارض",""))</f>
        <v/>
      </c>
      <c r="M159" s="6">
        <f>IF(AND(ISNUMBER(H159),ISNUMBER(I159)),IF(H159&gt;I159,"تجاوز",""),"")</f>
        <v/>
      </c>
      <c r="N159" s="16">
        <f>IF(A159="","",IF(J159="",0,1)+IF(K159="",0,1)+IF(L159="",0,1)+IF(M159="",0,1))</f>
        <v/>
      </c>
      <c r="O159" s="6">
        <f>IF(N159="","",IF(N159=0,"سليم",IF(N159&gt;1,"أكثر من مشكلة",IF(J159&lt;&gt;"","تعارض طالب",IF(K159&lt;&gt;"","تعارض لجنة",IF(L159&lt;&gt;"","تعارض مراقب","تجاوز السعة"))))))</f>
        <v/>
      </c>
    </row>
    <row r="160">
      <c r="A160" s="15" t="n"/>
      <c r="B160" s="5" t="n"/>
      <c r="C160" s="5" t="n"/>
      <c r="D160" s="5" t="n"/>
      <c r="E160" s="5" t="n"/>
      <c r="F160" s="5" t="n"/>
      <c r="G160" s="6">
        <f>IF(F160&amp;""="","",IFERROR(INDEX('المراقبون'!$B$6:$B$205,MATCH(F160&amp;"",'المراقبون'!$A$6:$A$205,0))&amp;"","كود غير موجود"))</f>
        <v/>
      </c>
      <c r="H160" s="14">
        <f>IF(D160&amp;""="","",IFERROR(INDEX('الفصول'!$C$6:$C$205,MATCH(D160&amp;"",'الفصول'!$A$6:$A$205,0)),""))</f>
        <v/>
      </c>
      <c r="I160" s="14">
        <f>IF(E160&amp;""="","",IFERROR(INDEX('اللجان'!$C$6:$C$205,MATCH(E160&amp;"",'اللجان'!$A$6:$A$205,0)),""))</f>
        <v/>
      </c>
      <c r="J160" s="6">
        <f>IF(OR(NOT(AND(ISNUMBER(A160),B160&amp;""&lt;&gt;"",D160&amp;""&lt;&gt;""))),"",IF(COUNTIFS($A$6:$A$405,A160&amp;"",$B$6:$B$405,B160&amp;"",$D$6:$D$405,D160&amp;"")&gt;1,"تعارض",""))</f>
        <v/>
      </c>
      <c r="K160" s="6">
        <f>IF(OR(NOT(AND(ISNUMBER(A160),B160&amp;""&lt;&gt;"",E160&amp;""&lt;&gt;""))),"",IF(COUNTIFS($A$6:$A$405,A160&amp;"",$B$6:$B$405,B160&amp;"",$E$6:$E$405,E160&amp;"")&gt;1,"تعارض",""))</f>
        <v/>
      </c>
      <c r="L160" s="6">
        <f>IF(OR(NOT(AND(ISNUMBER(A160),B160&amp;""&lt;&gt;"",F160&amp;""&lt;&gt;""))),"",IF(COUNTIFS($A$6:$A$405,A160&amp;"",$B$6:$B$405,B160&amp;"",$F$6:$F$405,F160&amp;"")&gt;1,"تعارض",""))</f>
        <v/>
      </c>
      <c r="M160" s="6">
        <f>IF(AND(ISNUMBER(H160),ISNUMBER(I160)),IF(H160&gt;I160,"تجاوز",""),"")</f>
        <v/>
      </c>
      <c r="N160" s="16">
        <f>IF(A160="","",IF(J160="",0,1)+IF(K160="",0,1)+IF(L160="",0,1)+IF(M160="",0,1))</f>
        <v/>
      </c>
      <c r="O160" s="6">
        <f>IF(N160="","",IF(N160=0,"سليم",IF(N160&gt;1,"أكثر من مشكلة",IF(J160&lt;&gt;"","تعارض طالب",IF(K160&lt;&gt;"","تعارض لجنة",IF(L160&lt;&gt;"","تعارض مراقب","تجاوز السعة"))))))</f>
        <v/>
      </c>
    </row>
    <row r="161">
      <c r="A161" s="15" t="n"/>
      <c r="B161" s="5" t="n"/>
      <c r="C161" s="5" t="n"/>
      <c r="D161" s="5" t="n"/>
      <c r="E161" s="5" t="n"/>
      <c r="F161" s="5" t="n"/>
      <c r="G161" s="6">
        <f>IF(F161&amp;""="","",IFERROR(INDEX('المراقبون'!$B$6:$B$205,MATCH(F161&amp;"",'المراقبون'!$A$6:$A$205,0))&amp;"","كود غير موجود"))</f>
        <v/>
      </c>
      <c r="H161" s="14">
        <f>IF(D161&amp;""="","",IFERROR(INDEX('الفصول'!$C$6:$C$205,MATCH(D161&amp;"",'الفصول'!$A$6:$A$205,0)),""))</f>
        <v/>
      </c>
      <c r="I161" s="14">
        <f>IF(E161&amp;""="","",IFERROR(INDEX('اللجان'!$C$6:$C$205,MATCH(E161&amp;"",'اللجان'!$A$6:$A$205,0)),""))</f>
        <v/>
      </c>
      <c r="J161" s="6">
        <f>IF(OR(NOT(AND(ISNUMBER(A161),B161&amp;""&lt;&gt;"",D161&amp;""&lt;&gt;""))),"",IF(COUNTIFS($A$6:$A$405,A161&amp;"",$B$6:$B$405,B161&amp;"",$D$6:$D$405,D161&amp;"")&gt;1,"تعارض",""))</f>
        <v/>
      </c>
      <c r="K161" s="6">
        <f>IF(OR(NOT(AND(ISNUMBER(A161),B161&amp;""&lt;&gt;"",E161&amp;""&lt;&gt;""))),"",IF(COUNTIFS($A$6:$A$405,A161&amp;"",$B$6:$B$405,B161&amp;"",$E$6:$E$405,E161&amp;"")&gt;1,"تعارض",""))</f>
        <v/>
      </c>
      <c r="L161" s="6">
        <f>IF(OR(NOT(AND(ISNUMBER(A161),B161&amp;""&lt;&gt;"",F161&amp;""&lt;&gt;""))),"",IF(COUNTIFS($A$6:$A$405,A161&amp;"",$B$6:$B$405,B161&amp;"",$F$6:$F$405,F161&amp;"")&gt;1,"تعارض",""))</f>
        <v/>
      </c>
      <c r="M161" s="6">
        <f>IF(AND(ISNUMBER(H161),ISNUMBER(I161)),IF(H161&gt;I161,"تجاوز",""),"")</f>
        <v/>
      </c>
      <c r="N161" s="16">
        <f>IF(A161="","",IF(J161="",0,1)+IF(K161="",0,1)+IF(L161="",0,1)+IF(M161="",0,1))</f>
        <v/>
      </c>
      <c r="O161" s="6">
        <f>IF(N161="","",IF(N161=0,"سليم",IF(N161&gt;1,"أكثر من مشكلة",IF(J161&lt;&gt;"","تعارض طالب",IF(K161&lt;&gt;"","تعارض لجنة",IF(L161&lt;&gt;"","تعارض مراقب","تجاوز السعة"))))))</f>
        <v/>
      </c>
    </row>
    <row r="162">
      <c r="A162" s="15" t="n"/>
      <c r="B162" s="5" t="n"/>
      <c r="C162" s="5" t="n"/>
      <c r="D162" s="5" t="n"/>
      <c r="E162" s="5" t="n"/>
      <c r="F162" s="5" t="n"/>
      <c r="G162" s="6">
        <f>IF(F162&amp;""="","",IFERROR(INDEX('المراقبون'!$B$6:$B$205,MATCH(F162&amp;"",'المراقبون'!$A$6:$A$205,0))&amp;"","كود غير موجود"))</f>
        <v/>
      </c>
      <c r="H162" s="14">
        <f>IF(D162&amp;""="","",IFERROR(INDEX('الفصول'!$C$6:$C$205,MATCH(D162&amp;"",'الفصول'!$A$6:$A$205,0)),""))</f>
        <v/>
      </c>
      <c r="I162" s="14">
        <f>IF(E162&amp;""="","",IFERROR(INDEX('اللجان'!$C$6:$C$205,MATCH(E162&amp;"",'اللجان'!$A$6:$A$205,0)),""))</f>
        <v/>
      </c>
      <c r="J162" s="6">
        <f>IF(OR(NOT(AND(ISNUMBER(A162),B162&amp;""&lt;&gt;"",D162&amp;""&lt;&gt;""))),"",IF(COUNTIFS($A$6:$A$405,A162&amp;"",$B$6:$B$405,B162&amp;"",$D$6:$D$405,D162&amp;"")&gt;1,"تعارض",""))</f>
        <v/>
      </c>
      <c r="K162" s="6">
        <f>IF(OR(NOT(AND(ISNUMBER(A162),B162&amp;""&lt;&gt;"",E162&amp;""&lt;&gt;""))),"",IF(COUNTIFS($A$6:$A$405,A162&amp;"",$B$6:$B$405,B162&amp;"",$E$6:$E$405,E162&amp;"")&gt;1,"تعارض",""))</f>
        <v/>
      </c>
      <c r="L162" s="6">
        <f>IF(OR(NOT(AND(ISNUMBER(A162),B162&amp;""&lt;&gt;"",F162&amp;""&lt;&gt;""))),"",IF(COUNTIFS($A$6:$A$405,A162&amp;"",$B$6:$B$405,B162&amp;"",$F$6:$F$405,F162&amp;"")&gt;1,"تعارض",""))</f>
        <v/>
      </c>
      <c r="M162" s="6">
        <f>IF(AND(ISNUMBER(H162),ISNUMBER(I162)),IF(H162&gt;I162,"تجاوز",""),"")</f>
        <v/>
      </c>
      <c r="N162" s="16">
        <f>IF(A162="","",IF(J162="",0,1)+IF(K162="",0,1)+IF(L162="",0,1)+IF(M162="",0,1))</f>
        <v/>
      </c>
      <c r="O162" s="6">
        <f>IF(N162="","",IF(N162=0,"سليم",IF(N162&gt;1,"أكثر من مشكلة",IF(J162&lt;&gt;"","تعارض طالب",IF(K162&lt;&gt;"","تعارض لجنة",IF(L162&lt;&gt;"","تعارض مراقب","تجاوز السعة"))))))</f>
        <v/>
      </c>
    </row>
    <row r="163">
      <c r="A163" s="15" t="n"/>
      <c r="B163" s="5" t="n"/>
      <c r="C163" s="5" t="n"/>
      <c r="D163" s="5" t="n"/>
      <c r="E163" s="5" t="n"/>
      <c r="F163" s="5" t="n"/>
      <c r="G163" s="6">
        <f>IF(F163&amp;""="","",IFERROR(INDEX('المراقبون'!$B$6:$B$205,MATCH(F163&amp;"",'المراقبون'!$A$6:$A$205,0))&amp;"","كود غير موجود"))</f>
        <v/>
      </c>
      <c r="H163" s="14">
        <f>IF(D163&amp;""="","",IFERROR(INDEX('الفصول'!$C$6:$C$205,MATCH(D163&amp;"",'الفصول'!$A$6:$A$205,0)),""))</f>
        <v/>
      </c>
      <c r="I163" s="14">
        <f>IF(E163&amp;""="","",IFERROR(INDEX('اللجان'!$C$6:$C$205,MATCH(E163&amp;"",'اللجان'!$A$6:$A$205,0)),""))</f>
        <v/>
      </c>
      <c r="J163" s="6">
        <f>IF(OR(NOT(AND(ISNUMBER(A163),B163&amp;""&lt;&gt;"",D163&amp;""&lt;&gt;""))),"",IF(COUNTIFS($A$6:$A$405,A163&amp;"",$B$6:$B$405,B163&amp;"",$D$6:$D$405,D163&amp;"")&gt;1,"تعارض",""))</f>
        <v/>
      </c>
      <c r="K163" s="6">
        <f>IF(OR(NOT(AND(ISNUMBER(A163),B163&amp;""&lt;&gt;"",E163&amp;""&lt;&gt;""))),"",IF(COUNTIFS($A$6:$A$405,A163&amp;"",$B$6:$B$405,B163&amp;"",$E$6:$E$405,E163&amp;"")&gt;1,"تعارض",""))</f>
        <v/>
      </c>
      <c r="L163" s="6">
        <f>IF(OR(NOT(AND(ISNUMBER(A163),B163&amp;""&lt;&gt;"",F163&amp;""&lt;&gt;""))),"",IF(COUNTIFS($A$6:$A$405,A163&amp;"",$B$6:$B$405,B163&amp;"",$F$6:$F$405,F163&amp;"")&gt;1,"تعارض",""))</f>
        <v/>
      </c>
      <c r="M163" s="6">
        <f>IF(AND(ISNUMBER(H163),ISNUMBER(I163)),IF(H163&gt;I163,"تجاوز",""),"")</f>
        <v/>
      </c>
      <c r="N163" s="16">
        <f>IF(A163="","",IF(J163="",0,1)+IF(K163="",0,1)+IF(L163="",0,1)+IF(M163="",0,1))</f>
        <v/>
      </c>
      <c r="O163" s="6">
        <f>IF(N163="","",IF(N163=0,"سليم",IF(N163&gt;1,"أكثر من مشكلة",IF(J163&lt;&gt;"","تعارض طالب",IF(K163&lt;&gt;"","تعارض لجنة",IF(L163&lt;&gt;"","تعارض مراقب","تجاوز السعة"))))))</f>
        <v/>
      </c>
    </row>
    <row r="164">
      <c r="A164" s="15" t="n"/>
      <c r="B164" s="5" t="n"/>
      <c r="C164" s="5" t="n"/>
      <c r="D164" s="5" t="n"/>
      <c r="E164" s="5" t="n"/>
      <c r="F164" s="5" t="n"/>
      <c r="G164" s="6">
        <f>IF(F164&amp;""="","",IFERROR(INDEX('المراقبون'!$B$6:$B$205,MATCH(F164&amp;"",'المراقبون'!$A$6:$A$205,0))&amp;"","كود غير موجود"))</f>
        <v/>
      </c>
      <c r="H164" s="14">
        <f>IF(D164&amp;""="","",IFERROR(INDEX('الفصول'!$C$6:$C$205,MATCH(D164&amp;"",'الفصول'!$A$6:$A$205,0)),""))</f>
        <v/>
      </c>
      <c r="I164" s="14">
        <f>IF(E164&amp;""="","",IFERROR(INDEX('اللجان'!$C$6:$C$205,MATCH(E164&amp;"",'اللجان'!$A$6:$A$205,0)),""))</f>
        <v/>
      </c>
      <c r="J164" s="6">
        <f>IF(OR(NOT(AND(ISNUMBER(A164),B164&amp;""&lt;&gt;"",D164&amp;""&lt;&gt;""))),"",IF(COUNTIFS($A$6:$A$405,A164&amp;"",$B$6:$B$405,B164&amp;"",$D$6:$D$405,D164&amp;"")&gt;1,"تعارض",""))</f>
        <v/>
      </c>
      <c r="K164" s="6">
        <f>IF(OR(NOT(AND(ISNUMBER(A164),B164&amp;""&lt;&gt;"",E164&amp;""&lt;&gt;""))),"",IF(COUNTIFS($A$6:$A$405,A164&amp;"",$B$6:$B$405,B164&amp;"",$E$6:$E$405,E164&amp;"")&gt;1,"تعارض",""))</f>
        <v/>
      </c>
      <c r="L164" s="6">
        <f>IF(OR(NOT(AND(ISNUMBER(A164),B164&amp;""&lt;&gt;"",F164&amp;""&lt;&gt;""))),"",IF(COUNTIFS($A$6:$A$405,A164&amp;"",$B$6:$B$405,B164&amp;"",$F$6:$F$405,F164&amp;"")&gt;1,"تعارض",""))</f>
        <v/>
      </c>
      <c r="M164" s="6">
        <f>IF(AND(ISNUMBER(H164),ISNUMBER(I164)),IF(H164&gt;I164,"تجاوز",""),"")</f>
        <v/>
      </c>
      <c r="N164" s="16">
        <f>IF(A164="","",IF(J164="",0,1)+IF(K164="",0,1)+IF(L164="",0,1)+IF(M164="",0,1))</f>
        <v/>
      </c>
      <c r="O164" s="6">
        <f>IF(N164="","",IF(N164=0,"سليم",IF(N164&gt;1,"أكثر من مشكلة",IF(J164&lt;&gt;"","تعارض طالب",IF(K164&lt;&gt;"","تعارض لجنة",IF(L164&lt;&gt;"","تعارض مراقب","تجاوز السعة"))))))</f>
        <v/>
      </c>
    </row>
    <row r="165">
      <c r="A165" s="15" t="n"/>
      <c r="B165" s="5" t="n"/>
      <c r="C165" s="5" t="n"/>
      <c r="D165" s="5" t="n"/>
      <c r="E165" s="5" t="n"/>
      <c r="F165" s="5" t="n"/>
      <c r="G165" s="6">
        <f>IF(F165&amp;""="","",IFERROR(INDEX('المراقبون'!$B$6:$B$205,MATCH(F165&amp;"",'المراقبون'!$A$6:$A$205,0))&amp;"","كود غير موجود"))</f>
        <v/>
      </c>
      <c r="H165" s="14">
        <f>IF(D165&amp;""="","",IFERROR(INDEX('الفصول'!$C$6:$C$205,MATCH(D165&amp;"",'الفصول'!$A$6:$A$205,0)),""))</f>
        <v/>
      </c>
      <c r="I165" s="14">
        <f>IF(E165&amp;""="","",IFERROR(INDEX('اللجان'!$C$6:$C$205,MATCH(E165&amp;"",'اللجان'!$A$6:$A$205,0)),""))</f>
        <v/>
      </c>
      <c r="J165" s="6">
        <f>IF(OR(NOT(AND(ISNUMBER(A165),B165&amp;""&lt;&gt;"",D165&amp;""&lt;&gt;""))),"",IF(COUNTIFS($A$6:$A$405,A165&amp;"",$B$6:$B$405,B165&amp;"",$D$6:$D$405,D165&amp;"")&gt;1,"تعارض",""))</f>
        <v/>
      </c>
      <c r="K165" s="6">
        <f>IF(OR(NOT(AND(ISNUMBER(A165),B165&amp;""&lt;&gt;"",E165&amp;""&lt;&gt;""))),"",IF(COUNTIFS($A$6:$A$405,A165&amp;"",$B$6:$B$405,B165&amp;"",$E$6:$E$405,E165&amp;"")&gt;1,"تعارض",""))</f>
        <v/>
      </c>
      <c r="L165" s="6">
        <f>IF(OR(NOT(AND(ISNUMBER(A165),B165&amp;""&lt;&gt;"",F165&amp;""&lt;&gt;""))),"",IF(COUNTIFS($A$6:$A$405,A165&amp;"",$B$6:$B$405,B165&amp;"",$F$6:$F$405,F165&amp;"")&gt;1,"تعارض",""))</f>
        <v/>
      </c>
      <c r="M165" s="6">
        <f>IF(AND(ISNUMBER(H165),ISNUMBER(I165)),IF(H165&gt;I165,"تجاوز",""),"")</f>
        <v/>
      </c>
      <c r="N165" s="16">
        <f>IF(A165="","",IF(J165="",0,1)+IF(K165="",0,1)+IF(L165="",0,1)+IF(M165="",0,1))</f>
        <v/>
      </c>
      <c r="O165" s="6">
        <f>IF(N165="","",IF(N165=0,"سليم",IF(N165&gt;1,"أكثر من مشكلة",IF(J165&lt;&gt;"","تعارض طالب",IF(K165&lt;&gt;"","تعارض لجنة",IF(L165&lt;&gt;"","تعارض مراقب","تجاوز السعة"))))))</f>
        <v/>
      </c>
    </row>
    <row r="166">
      <c r="A166" s="15" t="n"/>
      <c r="B166" s="5" t="n"/>
      <c r="C166" s="5" t="n"/>
      <c r="D166" s="5" t="n"/>
      <c r="E166" s="5" t="n"/>
      <c r="F166" s="5" t="n"/>
      <c r="G166" s="6">
        <f>IF(F166&amp;""="","",IFERROR(INDEX('المراقبون'!$B$6:$B$205,MATCH(F166&amp;"",'المراقبون'!$A$6:$A$205,0))&amp;"","كود غير موجود"))</f>
        <v/>
      </c>
      <c r="H166" s="14">
        <f>IF(D166&amp;""="","",IFERROR(INDEX('الفصول'!$C$6:$C$205,MATCH(D166&amp;"",'الفصول'!$A$6:$A$205,0)),""))</f>
        <v/>
      </c>
      <c r="I166" s="14">
        <f>IF(E166&amp;""="","",IFERROR(INDEX('اللجان'!$C$6:$C$205,MATCH(E166&amp;"",'اللجان'!$A$6:$A$205,0)),""))</f>
        <v/>
      </c>
      <c r="J166" s="6">
        <f>IF(OR(NOT(AND(ISNUMBER(A166),B166&amp;""&lt;&gt;"",D166&amp;""&lt;&gt;""))),"",IF(COUNTIFS($A$6:$A$405,A166&amp;"",$B$6:$B$405,B166&amp;"",$D$6:$D$405,D166&amp;"")&gt;1,"تعارض",""))</f>
        <v/>
      </c>
      <c r="K166" s="6">
        <f>IF(OR(NOT(AND(ISNUMBER(A166),B166&amp;""&lt;&gt;"",E166&amp;""&lt;&gt;""))),"",IF(COUNTIFS($A$6:$A$405,A166&amp;"",$B$6:$B$405,B166&amp;"",$E$6:$E$405,E166&amp;"")&gt;1,"تعارض",""))</f>
        <v/>
      </c>
      <c r="L166" s="6">
        <f>IF(OR(NOT(AND(ISNUMBER(A166),B166&amp;""&lt;&gt;"",F166&amp;""&lt;&gt;""))),"",IF(COUNTIFS($A$6:$A$405,A166&amp;"",$B$6:$B$405,B166&amp;"",$F$6:$F$405,F166&amp;"")&gt;1,"تعارض",""))</f>
        <v/>
      </c>
      <c r="M166" s="6">
        <f>IF(AND(ISNUMBER(H166),ISNUMBER(I166)),IF(H166&gt;I166,"تجاوز",""),"")</f>
        <v/>
      </c>
      <c r="N166" s="16">
        <f>IF(A166="","",IF(J166="",0,1)+IF(K166="",0,1)+IF(L166="",0,1)+IF(M166="",0,1))</f>
        <v/>
      </c>
      <c r="O166" s="6">
        <f>IF(N166="","",IF(N166=0,"سليم",IF(N166&gt;1,"أكثر من مشكلة",IF(J166&lt;&gt;"","تعارض طالب",IF(K166&lt;&gt;"","تعارض لجنة",IF(L166&lt;&gt;"","تعارض مراقب","تجاوز السعة"))))))</f>
        <v/>
      </c>
    </row>
    <row r="167">
      <c r="A167" s="15" t="n"/>
      <c r="B167" s="5" t="n"/>
      <c r="C167" s="5" t="n"/>
      <c r="D167" s="5" t="n"/>
      <c r="E167" s="5" t="n"/>
      <c r="F167" s="5" t="n"/>
      <c r="G167" s="6">
        <f>IF(F167&amp;""="","",IFERROR(INDEX('المراقبون'!$B$6:$B$205,MATCH(F167&amp;"",'المراقبون'!$A$6:$A$205,0))&amp;"","كود غير موجود"))</f>
        <v/>
      </c>
      <c r="H167" s="14">
        <f>IF(D167&amp;""="","",IFERROR(INDEX('الفصول'!$C$6:$C$205,MATCH(D167&amp;"",'الفصول'!$A$6:$A$205,0)),""))</f>
        <v/>
      </c>
      <c r="I167" s="14">
        <f>IF(E167&amp;""="","",IFERROR(INDEX('اللجان'!$C$6:$C$205,MATCH(E167&amp;"",'اللجان'!$A$6:$A$205,0)),""))</f>
        <v/>
      </c>
      <c r="J167" s="6">
        <f>IF(OR(NOT(AND(ISNUMBER(A167),B167&amp;""&lt;&gt;"",D167&amp;""&lt;&gt;""))),"",IF(COUNTIFS($A$6:$A$405,A167&amp;"",$B$6:$B$405,B167&amp;"",$D$6:$D$405,D167&amp;"")&gt;1,"تعارض",""))</f>
        <v/>
      </c>
      <c r="K167" s="6">
        <f>IF(OR(NOT(AND(ISNUMBER(A167),B167&amp;""&lt;&gt;"",E167&amp;""&lt;&gt;""))),"",IF(COUNTIFS($A$6:$A$405,A167&amp;"",$B$6:$B$405,B167&amp;"",$E$6:$E$405,E167&amp;"")&gt;1,"تعارض",""))</f>
        <v/>
      </c>
      <c r="L167" s="6">
        <f>IF(OR(NOT(AND(ISNUMBER(A167),B167&amp;""&lt;&gt;"",F167&amp;""&lt;&gt;""))),"",IF(COUNTIFS($A$6:$A$405,A167&amp;"",$B$6:$B$405,B167&amp;"",$F$6:$F$405,F167&amp;"")&gt;1,"تعارض",""))</f>
        <v/>
      </c>
      <c r="M167" s="6">
        <f>IF(AND(ISNUMBER(H167),ISNUMBER(I167)),IF(H167&gt;I167,"تجاوز",""),"")</f>
        <v/>
      </c>
      <c r="N167" s="16">
        <f>IF(A167="","",IF(J167="",0,1)+IF(K167="",0,1)+IF(L167="",0,1)+IF(M167="",0,1))</f>
        <v/>
      </c>
      <c r="O167" s="6">
        <f>IF(N167="","",IF(N167=0,"سليم",IF(N167&gt;1,"أكثر من مشكلة",IF(J167&lt;&gt;"","تعارض طالب",IF(K167&lt;&gt;"","تعارض لجنة",IF(L167&lt;&gt;"","تعارض مراقب","تجاوز السعة"))))))</f>
        <v/>
      </c>
    </row>
    <row r="168">
      <c r="A168" s="15" t="n"/>
      <c r="B168" s="5" t="n"/>
      <c r="C168" s="5" t="n"/>
      <c r="D168" s="5" t="n"/>
      <c r="E168" s="5" t="n"/>
      <c r="F168" s="5" t="n"/>
      <c r="G168" s="6">
        <f>IF(F168&amp;""="","",IFERROR(INDEX('المراقبون'!$B$6:$B$205,MATCH(F168&amp;"",'المراقبون'!$A$6:$A$205,0))&amp;"","كود غير موجود"))</f>
        <v/>
      </c>
      <c r="H168" s="14">
        <f>IF(D168&amp;""="","",IFERROR(INDEX('الفصول'!$C$6:$C$205,MATCH(D168&amp;"",'الفصول'!$A$6:$A$205,0)),""))</f>
        <v/>
      </c>
      <c r="I168" s="14">
        <f>IF(E168&amp;""="","",IFERROR(INDEX('اللجان'!$C$6:$C$205,MATCH(E168&amp;"",'اللجان'!$A$6:$A$205,0)),""))</f>
        <v/>
      </c>
      <c r="J168" s="6">
        <f>IF(OR(NOT(AND(ISNUMBER(A168),B168&amp;""&lt;&gt;"",D168&amp;""&lt;&gt;""))),"",IF(COUNTIFS($A$6:$A$405,A168&amp;"",$B$6:$B$405,B168&amp;"",$D$6:$D$405,D168&amp;"")&gt;1,"تعارض",""))</f>
        <v/>
      </c>
      <c r="K168" s="6">
        <f>IF(OR(NOT(AND(ISNUMBER(A168),B168&amp;""&lt;&gt;"",E168&amp;""&lt;&gt;""))),"",IF(COUNTIFS($A$6:$A$405,A168&amp;"",$B$6:$B$405,B168&amp;"",$E$6:$E$405,E168&amp;"")&gt;1,"تعارض",""))</f>
        <v/>
      </c>
      <c r="L168" s="6">
        <f>IF(OR(NOT(AND(ISNUMBER(A168),B168&amp;""&lt;&gt;"",F168&amp;""&lt;&gt;""))),"",IF(COUNTIFS($A$6:$A$405,A168&amp;"",$B$6:$B$405,B168&amp;"",$F$6:$F$405,F168&amp;"")&gt;1,"تعارض",""))</f>
        <v/>
      </c>
      <c r="M168" s="6">
        <f>IF(AND(ISNUMBER(H168),ISNUMBER(I168)),IF(H168&gt;I168,"تجاوز",""),"")</f>
        <v/>
      </c>
      <c r="N168" s="16">
        <f>IF(A168="","",IF(J168="",0,1)+IF(K168="",0,1)+IF(L168="",0,1)+IF(M168="",0,1))</f>
        <v/>
      </c>
      <c r="O168" s="6">
        <f>IF(N168="","",IF(N168=0,"سليم",IF(N168&gt;1,"أكثر من مشكلة",IF(J168&lt;&gt;"","تعارض طالب",IF(K168&lt;&gt;"","تعارض لجنة",IF(L168&lt;&gt;"","تعارض مراقب","تجاوز السعة"))))))</f>
        <v/>
      </c>
    </row>
    <row r="169">
      <c r="A169" s="15" t="n"/>
      <c r="B169" s="5" t="n"/>
      <c r="C169" s="5" t="n"/>
      <c r="D169" s="5" t="n"/>
      <c r="E169" s="5" t="n"/>
      <c r="F169" s="5" t="n"/>
      <c r="G169" s="6">
        <f>IF(F169&amp;""="","",IFERROR(INDEX('المراقبون'!$B$6:$B$205,MATCH(F169&amp;"",'المراقبون'!$A$6:$A$205,0))&amp;"","كود غير موجود"))</f>
        <v/>
      </c>
      <c r="H169" s="14">
        <f>IF(D169&amp;""="","",IFERROR(INDEX('الفصول'!$C$6:$C$205,MATCH(D169&amp;"",'الفصول'!$A$6:$A$205,0)),""))</f>
        <v/>
      </c>
      <c r="I169" s="14">
        <f>IF(E169&amp;""="","",IFERROR(INDEX('اللجان'!$C$6:$C$205,MATCH(E169&amp;"",'اللجان'!$A$6:$A$205,0)),""))</f>
        <v/>
      </c>
      <c r="J169" s="6">
        <f>IF(OR(NOT(AND(ISNUMBER(A169),B169&amp;""&lt;&gt;"",D169&amp;""&lt;&gt;""))),"",IF(COUNTIFS($A$6:$A$405,A169&amp;"",$B$6:$B$405,B169&amp;"",$D$6:$D$405,D169&amp;"")&gt;1,"تعارض",""))</f>
        <v/>
      </c>
      <c r="K169" s="6">
        <f>IF(OR(NOT(AND(ISNUMBER(A169),B169&amp;""&lt;&gt;"",E169&amp;""&lt;&gt;""))),"",IF(COUNTIFS($A$6:$A$405,A169&amp;"",$B$6:$B$405,B169&amp;"",$E$6:$E$405,E169&amp;"")&gt;1,"تعارض",""))</f>
        <v/>
      </c>
      <c r="L169" s="6">
        <f>IF(OR(NOT(AND(ISNUMBER(A169),B169&amp;""&lt;&gt;"",F169&amp;""&lt;&gt;""))),"",IF(COUNTIFS($A$6:$A$405,A169&amp;"",$B$6:$B$405,B169&amp;"",$F$6:$F$405,F169&amp;"")&gt;1,"تعارض",""))</f>
        <v/>
      </c>
      <c r="M169" s="6">
        <f>IF(AND(ISNUMBER(H169),ISNUMBER(I169)),IF(H169&gt;I169,"تجاوز",""),"")</f>
        <v/>
      </c>
      <c r="N169" s="16">
        <f>IF(A169="","",IF(J169="",0,1)+IF(K169="",0,1)+IF(L169="",0,1)+IF(M169="",0,1))</f>
        <v/>
      </c>
      <c r="O169" s="6">
        <f>IF(N169="","",IF(N169=0,"سليم",IF(N169&gt;1,"أكثر من مشكلة",IF(J169&lt;&gt;"","تعارض طالب",IF(K169&lt;&gt;"","تعارض لجنة",IF(L169&lt;&gt;"","تعارض مراقب","تجاوز السعة"))))))</f>
        <v/>
      </c>
    </row>
    <row r="170">
      <c r="A170" s="15" t="n"/>
      <c r="B170" s="5" t="n"/>
      <c r="C170" s="5" t="n"/>
      <c r="D170" s="5" t="n"/>
      <c r="E170" s="5" t="n"/>
      <c r="F170" s="5" t="n"/>
      <c r="G170" s="6">
        <f>IF(F170&amp;""="","",IFERROR(INDEX('المراقبون'!$B$6:$B$205,MATCH(F170&amp;"",'المراقبون'!$A$6:$A$205,0))&amp;"","كود غير موجود"))</f>
        <v/>
      </c>
      <c r="H170" s="14">
        <f>IF(D170&amp;""="","",IFERROR(INDEX('الفصول'!$C$6:$C$205,MATCH(D170&amp;"",'الفصول'!$A$6:$A$205,0)),""))</f>
        <v/>
      </c>
      <c r="I170" s="14">
        <f>IF(E170&amp;""="","",IFERROR(INDEX('اللجان'!$C$6:$C$205,MATCH(E170&amp;"",'اللجان'!$A$6:$A$205,0)),""))</f>
        <v/>
      </c>
      <c r="J170" s="6">
        <f>IF(OR(NOT(AND(ISNUMBER(A170),B170&amp;""&lt;&gt;"",D170&amp;""&lt;&gt;""))),"",IF(COUNTIFS($A$6:$A$405,A170&amp;"",$B$6:$B$405,B170&amp;"",$D$6:$D$405,D170&amp;"")&gt;1,"تعارض",""))</f>
        <v/>
      </c>
      <c r="K170" s="6">
        <f>IF(OR(NOT(AND(ISNUMBER(A170),B170&amp;""&lt;&gt;"",E170&amp;""&lt;&gt;""))),"",IF(COUNTIFS($A$6:$A$405,A170&amp;"",$B$6:$B$405,B170&amp;"",$E$6:$E$405,E170&amp;"")&gt;1,"تعارض",""))</f>
        <v/>
      </c>
      <c r="L170" s="6">
        <f>IF(OR(NOT(AND(ISNUMBER(A170),B170&amp;""&lt;&gt;"",F170&amp;""&lt;&gt;""))),"",IF(COUNTIFS($A$6:$A$405,A170&amp;"",$B$6:$B$405,B170&amp;"",$F$6:$F$405,F170&amp;"")&gt;1,"تعارض",""))</f>
        <v/>
      </c>
      <c r="M170" s="6">
        <f>IF(AND(ISNUMBER(H170),ISNUMBER(I170)),IF(H170&gt;I170,"تجاوز",""),"")</f>
        <v/>
      </c>
      <c r="N170" s="16">
        <f>IF(A170="","",IF(J170="",0,1)+IF(K170="",0,1)+IF(L170="",0,1)+IF(M170="",0,1))</f>
        <v/>
      </c>
      <c r="O170" s="6">
        <f>IF(N170="","",IF(N170=0,"سليم",IF(N170&gt;1,"أكثر من مشكلة",IF(J170&lt;&gt;"","تعارض طالب",IF(K170&lt;&gt;"","تعارض لجنة",IF(L170&lt;&gt;"","تعارض مراقب","تجاوز السعة"))))))</f>
        <v/>
      </c>
    </row>
    <row r="171">
      <c r="A171" s="15" t="n"/>
      <c r="B171" s="5" t="n"/>
      <c r="C171" s="5" t="n"/>
      <c r="D171" s="5" t="n"/>
      <c r="E171" s="5" t="n"/>
      <c r="F171" s="5" t="n"/>
      <c r="G171" s="6">
        <f>IF(F171&amp;""="","",IFERROR(INDEX('المراقبون'!$B$6:$B$205,MATCH(F171&amp;"",'المراقبون'!$A$6:$A$205,0))&amp;"","كود غير موجود"))</f>
        <v/>
      </c>
      <c r="H171" s="14">
        <f>IF(D171&amp;""="","",IFERROR(INDEX('الفصول'!$C$6:$C$205,MATCH(D171&amp;"",'الفصول'!$A$6:$A$205,0)),""))</f>
        <v/>
      </c>
      <c r="I171" s="14">
        <f>IF(E171&amp;""="","",IFERROR(INDEX('اللجان'!$C$6:$C$205,MATCH(E171&amp;"",'اللجان'!$A$6:$A$205,0)),""))</f>
        <v/>
      </c>
      <c r="J171" s="6">
        <f>IF(OR(NOT(AND(ISNUMBER(A171),B171&amp;""&lt;&gt;"",D171&amp;""&lt;&gt;""))),"",IF(COUNTIFS($A$6:$A$405,A171&amp;"",$B$6:$B$405,B171&amp;"",$D$6:$D$405,D171&amp;"")&gt;1,"تعارض",""))</f>
        <v/>
      </c>
      <c r="K171" s="6">
        <f>IF(OR(NOT(AND(ISNUMBER(A171),B171&amp;""&lt;&gt;"",E171&amp;""&lt;&gt;""))),"",IF(COUNTIFS($A$6:$A$405,A171&amp;"",$B$6:$B$405,B171&amp;"",$E$6:$E$405,E171&amp;"")&gt;1,"تعارض",""))</f>
        <v/>
      </c>
      <c r="L171" s="6">
        <f>IF(OR(NOT(AND(ISNUMBER(A171),B171&amp;""&lt;&gt;"",F171&amp;""&lt;&gt;""))),"",IF(COUNTIFS($A$6:$A$405,A171&amp;"",$B$6:$B$405,B171&amp;"",$F$6:$F$405,F171&amp;"")&gt;1,"تعارض",""))</f>
        <v/>
      </c>
      <c r="M171" s="6">
        <f>IF(AND(ISNUMBER(H171),ISNUMBER(I171)),IF(H171&gt;I171,"تجاوز",""),"")</f>
        <v/>
      </c>
      <c r="N171" s="16">
        <f>IF(A171="","",IF(J171="",0,1)+IF(K171="",0,1)+IF(L171="",0,1)+IF(M171="",0,1))</f>
        <v/>
      </c>
      <c r="O171" s="6">
        <f>IF(N171="","",IF(N171=0,"سليم",IF(N171&gt;1,"أكثر من مشكلة",IF(J171&lt;&gt;"","تعارض طالب",IF(K171&lt;&gt;"","تعارض لجنة",IF(L171&lt;&gt;"","تعارض مراقب","تجاوز السعة"))))))</f>
        <v/>
      </c>
    </row>
    <row r="172">
      <c r="A172" s="15" t="n"/>
      <c r="B172" s="5" t="n"/>
      <c r="C172" s="5" t="n"/>
      <c r="D172" s="5" t="n"/>
      <c r="E172" s="5" t="n"/>
      <c r="F172" s="5" t="n"/>
      <c r="G172" s="6">
        <f>IF(F172&amp;""="","",IFERROR(INDEX('المراقبون'!$B$6:$B$205,MATCH(F172&amp;"",'المراقبون'!$A$6:$A$205,0))&amp;"","كود غير موجود"))</f>
        <v/>
      </c>
      <c r="H172" s="14">
        <f>IF(D172&amp;""="","",IFERROR(INDEX('الفصول'!$C$6:$C$205,MATCH(D172&amp;"",'الفصول'!$A$6:$A$205,0)),""))</f>
        <v/>
      </c>
      <c r="I172" s="14">
        <f>IF(E172&amp;""="","",IFERROR(INDEX('اللجان'!$C$6:$C$205,MATCH(E172&amp;"",'اللجان'!$A$6:$A$205,0)),""))</f>
        <v/>
      </c>
      <c r="J172" s="6">
        <f>IF(OR(NOT(AND(ISNUMBER(A172),B172&amp;""&lt;&gt;"",D172&amp;""&lt;&gt;""))),"",IF(COUNTIFS($A$6:$A$405,A172&amp;"",$B$6:$B$405,B172&amp;"",$D$6:$D$405,D172&amp;"")&gt;1,"تعارض",""))</f>
        <v/>
      </c>
      <c r="K172" s="6">
        <f>IF(OR(NOT(AND(ISNUMBER(A172),B172&amp;""&lt;&gt;"",E172&amp;""&lt;&gt;""))),"",IF(COUNTIFS($A$6:$A$405,A172&amp;"",$B$6:$B$405,B172&amp;"",$E$6:$E$405,E172&amp;"")&gt;1,"تعارض",""))</f>
        <v/>
      </c>
      <c r="L172" s="6">
        <f>IF(OR(NOT(AND(ISNUMBER(A172),B172&amp;""&lt;&gt;"",F172&amp;""&lt;&gt;""))),"",IF(COUNTIFS($A$6:$A$405,A172&amp;"",$B$6:$B$405,B172&amp;"",$F$6:$F$405,F172&amp;"")&gt;1,"تعارض",""))</f>
        <v/>
      </c>
      <c r="M172" s="6">
        <f>IF(AND(ISNUMBER(H172),ISNUMBER(I172)),IF(H172&gt;I172,"تجاوز",""),"")</f>
        <v/>
      </c>
      <c r="N172" s="16">
        <f>IF(A172="","",IF(J172="",0,1)+IF(K172="",0,1)+IF(L172="",0,1)+IF(M172="",0,1))</f>
        <v/>
      </c>
      <c r="O172" s="6">
        <f>IF(N172="","",IF(N172=0,"سليم",IF(N172&gt;1,"أكثر من مشكلة",IF(J172&lt;&gt;"","تعارض طالب",IF(K172&lt;&gt;"","تعارض لجنة",IF(L172&lt;&gt;"","تعارض مراقب","تجاوز السعة"))))))</f>
        <v/>
      </c>
    </row>
    <row r="173">
      <c r="A173" s="15" t="n"/>
      <c r="B173" s="5" t="n"/>
      <c r="C173" s="5" t="n"/>
      <c r="D173" s="5" t="n"/>
      <c r="E173" s="5" t="n"/>
      <c r="F173" s="5" t="n"/>
      <c r="G173" s="6">
        <f>IF(F173&amp;""="","",IFERROR(INDEX('المراقبون'!$B$6:$B$205,MATCH(F173&amp;"",'المراقبون'!$A$6:$A$205,0))&amp;"","كود غير موجود"))</f>
        <v/>
      </c>
      <c r="H173" s="14">
        <f>IF(D173&amp;""="","",IFERROR(INDEX('الفصول'!$C$6:$C$205,MATCH(D173&amp;"",'الفصول'!$A$6:$A$205,0)),""))</f>
        <v/>
      </c>
      <c r="I173" s="14">
        <f>IF(E173&amp;""="","",IFERROR(INDEX('اللجان'!$C$6:$C$205,MATCH(E173&amp;"",'اللجان'!$A$6:$A$205,0)),""))</f>
        <v/>
      </c>
      <c r="J173" s="6">
        <f>IF(OR(NOT(AND(ISNUMBER(A173),B173&amp;""&lt;&gt;"",D173&amp;""&lt;&gt;""))),"",IF(COUNTIFS($A$6:$A$405,A173&amp;"",$B$6:$B$405,B173&amp;"",$D$6:$D$405,D173&amp;"")&gt;1,"تعارض",""))</f>
        <v/>
      </c>
      <c r="K173" s="6">
        <f>IF(OR(NOT(AND(ISNUMBER(A173),B173&amp;""&lt;&gt;"",E173&amp;""&lt;&gt;""))),"",IF(COUNTIFS($A$6:$A$405,A173&amp;"",$B$6:$B$405,B173&amp;"",$E$6:$E$405,E173&amp;"")&gt;1,"تعارض",""))</f>
        <v/>
      </c>
      <c r="L173" s="6">
        <f>IF(OR(NOT(AND(ISNUMBER(A173),B173&amp;""&lt;&gt;"",F173&amp;""&lt;&gt;""))),"",IF(COUNTIFS($A$6:$A$405,A173&amp;"",$B$6:$B$405,B173&amp;"",$F$6:$F$405,F173&amp;"")&gt;1,"تعارض",""))</f>
        <v/>
      </c>
      <c r="M173" s="6">
        <f>IF(AND(ISNUMBER(H173),ISNUMBER(I173)),IF(H173&gt;I173,"تجاوز",""),"")</f>
        <v/>
      </c>
      <c r="N173" s="16">
        <f>IF(A173="","",IF(J173="",0,1)+IF(K173="",0,1)+IF(L173="",0,1)+IF(M173="",0,1))</f>
        <v/>
      </c>
      <c r="O173" s="6">
        <f>IF(N173="","",IF(N173=0,"سليم",IF(N173&gt;1,"أكثر من مشكلة",IF(J173&lt;&gt;"","تعارض طالب",IF(K173&lt;&gt;"","تعارض لجنة",IF(L173&lt;&gt;"","تعارض مراقب","تجاوز السعة"))))))</f>
        <v/>
      </c>
    </row>
    <row r="174">
      <c r="A174" s="15" t="n"/>
      <c r="B174" s="5" t="n"/>
      <c r="C174" s="5" t="n"/>
      <c r="D174" s="5" t="n"/>
      <c r="E174" s="5" t="n"/>
      <c r="F174" s="5" t="n"/>
      <c r="G174" s="6">
        <f>IF(F174&amp;""="","",IFERROR(INDEX('المراقبون'!$B$6:$B$205,MATCH(F174&amp;"",'المراقبون'!$A$6:$A$205,0))&amp;"","كود غير موجود"))</f>
        <v/>
      </c>
      <c r="H174" s="14">
        <f>IF(D174&amp;""="","",IFERROR(INDEX('الفصول'!$C$6:$C$205,MATCH(D174&amp;"",'الفصول'!$A$6:$A$205,0)),""))</f>
        <v/>
      </c>
      <c r="I174" s="14">
        <f>IF(E174&amp;""="","",IFERROR(INDEX('اللجان'!$C$6:$C$205,MATCH(E174&amp;"",'اللجان'!$A$6:$A$205,0)),""))</f>
        <v/>
      </c>
      <c r="J174" s="6">
        <f>IF(OR(NOT(AND(ISNUMBER(A174),B174&amp;""&lt;&gt;"",D174&amp;""&lt;&gt;""))),"",IF(COUNTIFS($A$6:$A$405,A174&amp;"",$B$6:$B$405,B174&amp;"",$D$6:$D$405,D174&amp;"")&gt;1,"تعارض",""))</f>
        <v/>
      </c>
      <c r="K174" s="6">
        <f>IF(OR(NOT(AND(ISNUMBER(A174),B174&amp;""&lt;&gt;"",E174&amp;""&lt;&gt;""))),"",IF(COUNTIFS($A$6:$A$405,A174&amp;"",$B$6:$B$405,B174&amp;"",$E$6:$E$405,E174&amp;"")&gt;1,"تعارض",""))</f>
        <v/>
      </c>
      <c r="L174" s="6">
        <f>IF(OR(NOT(AND(ISNUMBER(A174),B174&amp;""&lt;&gt;"",F174&amp;""&lt;&gt;""))),"",IF(COUNTIFS($A$6:$A$405,A174&amp;"",$B$6:$B$405,B174&amp;"",$F$6:$F$405,F174&amp;"")&gt;1,"تعارض",""))</f>
        <v/>
      </c>
      <c r="M174" s="6">
        <f>IF(AND(ISNUMBER(H174),ISNUMBER(I174)),IF(H174&gt;I174,"تجاوز",""),"")</f>
        <v/>
      </c>
      <c r="N174" s="16">
        <f>IF(A174="","",IF(J174="",0,1)+IF(K174="",0,1)+IF(L174="",0,1)+IF(M174="",0,1))</f>
        <v/>
      </c>
      <c r="O174" s="6">
        <f>IF(N174="","",IF(N174=0,"سليم",IF(N174&gt;1,"أكثر من مشكلة",IF(J174&lt;&gt;"","تعارض طالب",IF(K174&lt;&gt;"","تعارض لجنة",IF(L174&lt;&gt;"","تعارض مراقب","تجاوز السعة"))))))</f>
        <v/>
      </c>
    </row>
    <row r="175">
      <c r="A175" s="15" t="n"/>
      <c r="B175" s="5" t="n"/>
      <c r="C175" s="5" t="n"/>
      <c r="D175" s="5" t="n"/>
      <c r="E175" s="5" t="n"/>
      <c r="F175" s="5" t="n"/>
      <c r="G175" s="6">
        <f>IF(F175&amp;""="","",IFERROR(INDEX('المراقبون'!$B$6:$B$205,MATCH(F175&amp;"",'المراقبون'!$A$6:$A$205,0))&amp;"","كود غير موجود"))</f>
        <v/>
      </c>
      <c r="H175" s="14">
        <f>IF(D175&amp;""="","",IFERROR(INDEX('الفصول'!$C$6:$C$205,MATCH(D175&amp;"",'الفصول'!$A$6:$A$205,0)),""))</f>
        <v/>
      </c>
      <c r="I175" s="14">
        <f>IF(E175&amp;""="","",IFERROR(INDEX('اللجان'!$C$6:$C$205,MATCH(E175&amp;"",'اللجان'!$A$6:$A$205,0)),""))</f>
        <v/>
      </c>
      <c r="J175" s="6">
        <f>IF(OR(NOT(AND(ISNUMBER(A175),B175&amp;""&lt;&gt;"",D175&amp;""&lt;&gt;""))),"",IF(COUNTIFS($A$6:$A$405,A175&amp;"",$B$6:$B$405,B175&amp;"",$D$6:$D$405,D175&amp;"")&gt;1,"تعارض",""))</f>
        <v/>
      </c>
      <c r="K175" s="6">
        <f>IF(OR(NOT(AND(ISNUMBER(A175),B175&amp;""&lt;&gt;"",E175&amp;""&lt;&gt;""))),"",IF(COUNTIFS($A$6:$A$405,A175&amp;"",$B$6:$B$405,B175&amp;"",$E$6:$E$405,E175&amp;"")&gt;1,"تعارض",""))</f>
        <v/>
      </c>
      <c r="L175" s="6">
        <f>IF(OR(NOT(AND(ISNUMBER(A175),B175&amp;""&lt;&gt;"",F175&amp;""&lt;&gt;""))),"",IF(COUNTIFS($A$6:$A$405,A175&amp;"",$B$6:$B$405,B175&amp;"",$F$6:$F$405,F175&amp;"")&gt;1,"تعارض",""))</f>
        <v/>
      </c>
      <c r="M175" s="6">
        <f>IF(AND(ISNUMBER(H175),ISNUMBER(I175)),IF(H175&gt;I175,"تجاوز",""),"")</f>
        <v/>
      </c>
      <c r="N175" s="16">
        <f>IF(A175="","",IF(J175="",0,1)+IF(K175="",0,1)+IF(L175="",0,1)+IF(M175="",0,1))</f>
        <v/>
      </c>
      <c r="O175" s="6">
        <f>IF(N175="","",IF(N175=0,"سليم",IF(N175&gt;1,"أكثر من مشكلة",IF(J175&lt;&gt;"","تعارض طالب",IF(K175&lt;&gt;"","تعارض لجنة",IF(L175&lt;&gt;"","تعارض مراقب","تجاوز السعة"))))))</f>
        <v/>
      </c>
    </row>
    <row r="176">
      <c r="A176" s="15" t="n"/>
      <c r="B176" s="5" t="n"/>
      <c r="C176" s="5" t="n"/>
      <c r="D176" s="5" t="n"/>
      <c r="E176" s="5" t="n"/>
      <c r="F176" s="5" t="n"/>
      <c r="G176" s="6">
        <f>IF(F176&amp;""="","",IFERROR(INDEX('المراقبون'!$B$6:$B$205,MATCH(F176&amp;"",'المراقبون'!$A$6:$A$205,0))&amp;"","كود غير موجود"))</f>
        <v/>
      </c>
      <c r="H176" s="14">
        <f>IF(D176&amp;""="","",IFERROR(INDEX('الفصول'!$C$6:$C$205,MATCH(D176&amp;"",'الفصول'!$A$6:$A$205,0)),""))</f>
        <v/>
      </c>
      <c r="I176" s="14">
        <f>IF(E176&amp;""="","",IFERROR(INDEX('اللجان'!$C$6:$C$205,MATCH(E176&amp;"",'اللجان'!$A$6:$A$205,0)),""))</f>
        <v/>
      </c>
      <c r="J176" s="6">
        <f>IF(OR(NOT(AND(ISNUMBER(A176),B176&amp;""&lt;&gt;"",D176&amp;""&lt;&gt;""))),"",IF(COUNTIFS($A$6:$A$405,A176&amp;"",$B$6:$B$405,B176&amp;"",$D$6:$D$405,D176&amp;"")&gt;1,"تعارض",""))</f>
        <v/>
      </c>
      <c r="K176" s="6">
        <f>IF(OR(NOT(AND(ISNUMBER(A176),B176&amp;""&lt;&gt;"",E176&amp;""&lt;&gt;""))),"",IF(COUNTIFS($A$6:$A$405,A176&amp;"",$B$6:$B$405,B176&amp;"",$E$6:$E$405,E176&amp;"")&gt;1,"تعارض",""))</f>
        <v/>
      </c>
      <c r="L176" s="6">
        <f>IF(OR(NOT(AND(ISNUMBER(A176),B176&amp;""&lt;&gt;"",F176&amp;""&lt;&gt;""))),"",IF(COUNTIFS($A$6:$A$405,A176&amp;"",$B$6:$B$405,B176&amp;"",$F$6:$F$405,F176&amp;"")&gt;1,"تعارض",""))</f>
        <v/>
      </c>
      <c r="M176" s="6">
        <f>IF(AND(ISNUMBER(H176),ISNUMBER(I176)),IF(H176&gt;I176,"تجاوز",""),"")</f>
        <v/>
      </c>
      <c r="N176" s="16">
        <f>IF(A176="","",IF(J176="",0,1)+IF(K176="",0,1)+IF(L176="",0,1)+IF(M176="",0,1))</f>
        <v/>
      </c>
      <c r="O176" s="6">
        <f>IF(N176="","",IF(N176=0,"سليم",IF(N176&gt;1,"أكثر من مشكلة",IF(J176&lt;&gt;"","تعارض طالب",IF(K176&lt;&gt;"","تعارض لجنة",IF(L176&lt;&gt;"","تعارض مراقب","تجاوز السعة"))))))</f>
        <v/>
      </c>
    </row>
    <row r="177">
      <c r="A177" s="15" t="n"/>
      <c r="B177" s="5" t="n"/>
      <c r="C177" s="5" t="n"/>
      <c r="D177" s="5" t="n"/>
      <c r="E177" s="5" t="n"/>
      <c r="F177" s="5" t="n"/>
      <c r="G177" s="6">
        <f>IF(F177&amp;""="","",IFERROR(INDEX('المراقبون'!$B$6:$B$205,MATCH(F177&amp;"",'المراقبون'!$A$6:$A$205,0))&amp;"","كود غير موجود"))</f>
        <v/>
      </c>
      <c r="H177" s="14">
        <f>IF(D177&amp;""="","",IFERROR(INDEX('الفصول'!$C$6:$C$205,MATCH(D177&amp;"",'الفصول'!$A$6:$A$205,0)),""))</f>
        <v/>
      </c>
      <c r="I177" s="14">
        <f>IF(E177&amp;""="","",IFERROR(INDEX('اللجان'!$C$6:$C$205,MATCH(E177&amp;"",'اللجان'!$A$6:$A$205,0)),""))</f>
        <v/>
      </c>
      <c r="J177" s="6">
        <f>IF(OR(NOT(AND(ISNUMBER(A177),B177&amp;""&lt;&gt;"",D177&amp;""&lt;&gt;""))),"",IF(COUNTIFS($A$6:$A$405,A177&amp;"",$B$6:$B$405,B177&amp;"",$D$6:$D$405,D177&amp;"")&gt;1,"تعارض",""))</f>
        <v/>
      </c>
      <c r="K177" s="6">
        <f>IF(OR(NOT(AND(ISNUMBER(A177),B177&amp;""&lt;&gt;"",E177&amp;""&lt;&gt;""))),"",IF(COUNTIFS($A$6:$A$405,A177&amp;"",$B$6:$B$405,B177&amp;"",$E$6:$E$405,E177&amp;"")&gt;1,"تعارض",""))</f>
        <v/>
      </c>
      <c r="L177" s="6">
        <f>IF(OR(NOT(AND(ISNUMBER(A177),B177&amp;""&lt;&gt;"",F177&amp;""&lt;&gt;""))),"",IF(COUNTIFS($A$6:$A$405,A177&amp;"",$B$6:$B$405,B177&amp;"",$F$6:$F$405,F177&amp;"")&gt;1,"تعارض",""))</f>
        <v/>
      </c>
      <c r="M177" s="6">
        <f>IF(AND(ISNUMBER(H177),ISNUMBER(I177)),IF(H177&gt;I177,"تجاوز",""),"")</f>
        <v/>
      </c>
      <c r="N177" s="16">
        <f>IF(A177="","",IF(J177="",0,1)+IF(K177="",0,1)+IF(L177="",0,1)+IF(M177="",0,1))</f>
        <v/>
      </c>
      <c r="O177" s="6">
        <f>IF(N177="","",IF(N177=0,"سليم",IF(N177&gt;1,"أكثر من مشكلة",IF(J177&lt;&gt;"","تعارض طالب",IF(K177&lt;&gt;"","تعارض لجنة",IF(L177&lt;&gt;"","تعارض مراقب","تجاوز السعة"))))))</f>
        <v/>
      </c>
    </row>
    <row r="178">
      <c r="A178" s="15" t="n"/>
      <c r="B178" s="5" t="n"/>
      <c r="C178" s="5" t="n"/>
      <c r="D178" s="5" t="n"/>
      <c r="E178" s="5" t="n"/>
      <c r="F178" s="5" t="n"/>
      <c r="G178" s="6">
        <f>IF(F178&amp;""="","",IFERROR(INDEX('المراقبون'!$B$6:$B$205,MATCH(F178&amp;"",'المراقبون'!$A$6:$A$205,0))&amp;"","كود غير موجود"))</f>
        <v/>
      </c>
      <c r="H178" s="14">
        <f>IF(D178&amp;""="","",IFERROR(INDEX('الفصول'!$C$6:$C$205,MATCH(D178&amp;"",'الفصول'!$A$6:$A$205,0)),""))</f>
        <v/>
      </c>
      <c r="I178" s="14">
        <f>IF(E178&amp;""="","",IFERROR(INDEX('اللجان'!$C$6:$C$205,MATCH(E178&amp;"",'اللجان'!$A$6:$A$205,0)),""))</f>
        <v/>
      </c>
      <c r="J178" s="6">
        <f>IF(OR(NOT(AND(ISNUMBER(A178),B178&amp;""&lt;&gt;"",D178&amp;""&lt;&gt;""))),"",IF(COUNTIFS($A$6:$A$405,A178&amp;"",$B$6:$B$405,B178&amp;"",$D$6:$D$405,D178&amp;"")&gt;1,"تعارض",""))</f>
        <v/>
      </c>
      <c r="K178" s="6">
        <f>IF(OR(NOT(AND(ISNUMBER(A178),B178&amp;""&lt;&gt;"",E178&amp;""&lt;&gt;""))),"",IF(COUNTIFS($A$6:$A$405,A178&amp;"",$B$6:$B$405,B178&amp;"",$E$6:$E$405,E178&amp;"")&gt;1,"تعارض",""))</f>
        <v/>
      </c>
      <c r="L178" s="6">
        <f>IF(OR(NOT(AND(ISNUMBER(A178),B178&amp;""&lt;&gt;"",F178&amp;""&lt;&gt;""))),"",IF(COUNTIFS($A$6:$A$405,A178&amp;"",$B$6:$B$405,B178&amp;"",$F$6:$F$405,F178&amp;"")&gt;1,"تعارض",""))</f>
        <v/>
      </c>
      <c r="M178" s="6">
        <f>IF(AND(ISNUMBER(H178),ISNUMBER(I178)),IF(H178&gt;I178,"تجاوز",""),"")</f>
        <v/>
      </c>
      <c r="N178" s="16">
        <f>IF(A178="","",IF(J178="",0,1)+IF(K178="",0,1)+IF(L178="",0,1)+IF(M178="",0,1))</f>
        <v/>
      </c>
      <c r="O178" s="6">
        <f>IF(N178="","",IF(N178=0,"سليم",IF(N178&gt;1,"أكثر من مشكلة",IF(J178&lt;&gt;"","تعارض طالب",IF(K178&lt;&gt;"","تعارض لجنة",IF(L178&lt;&gt;"","تعارض مراقب","تجاوز السعة"))))))</f>
        <v/>
      </c>
    </row>
    <row r="179">
      <c r="A179" s="15" t="n"/>
      <c r="B179" s="5" t="n"/>
      <c r="C179" s="5" t="n"/>
      <c r="D179" s="5" t="n"/>
      <c r="E179" s="5" t="n"/>
      <c r="F179" s="5" t="n"/>
      <c r="G179" s="6">
        <f>IF(F179&amp;""="","",IFERROR(INDEX('المراقبون'!$B$6:$B$205,MATCH(F179&amp;"",'المراقبون'!$A$6:$A$205,0))&amp;"","كود غير موجود"))</f>
        <v/>
      </c>
      <c r="H179" s="14">
        <f>IF(D179&amp;""="","",IFERROR(INDEX('الفصول'!$C$6:$C$205,MATCH(D179&amp;"",'الفصول'!$A$6:$A$205,0)),""))</f>
        <v/>
      </c>
      <c r="I179" s="14">
        <f>IF(E179&amp;""="","",IFERROR(INDEX('اللجان'!$C$6:$C$205,MATCH(E179&amp;"",'اللجان'!$A$6:$A$205,0)),""))</f>
        <v/>
      </c>
      <c r="J179" s="6">
        <f>IF(OR(NOT(AND(ISNUMBER(A179),B179&amp;""&lt;&gt;"",D179&amp;""&lt;&gt;""))),"",IF(COUNTIFS($A$6:$A$405,A179&amp;"",$B$6:$B$405,B179&amp;"",$D$6:$D$405,D179&amp;"")&gt;1,"تعارض",""))</f>
        <v/>
      </c>
      <c r="K179" s="6">
        <f>IF(OR(NOT(AND(ISNUMBER(A179),B179&amp;""&lt;&gt;"",E179&amp;""&lt;&gt;""))),"",IF(COUNTIFS($A$6:$A$405,A179&amp;"",$B$6:$B$405,B179&amp;"",$E$6:$E$405,E179&amp;"")&gt;1,"تعارض",""))</f>
        <v/>
      </c>
      <c r="L179" s="6">
        <f>IF(OR(NOT(AND(ISNUMBER(A179),B179&amp;""&lt;&gt;"",F179&amp;""&lt;&gt;""))),"",IF(COUNTIFS($A$6:$A$405,A179&amp;"",$B$6:$B$405,B179&amp;"",$F$6:$F$405,F179&amp;"")&gt;1,"تعارض",""))</f>
        <v/>
      </c>
      <c r="M179" s="6">
        <f>IF(AND(ISNUMBER(H179),ISNUMBER(I179)),IF(H179&gt;I179,"تجاوز",""),"")</f>
        <v/>
      </c>
      <c r="N179" s="16">
        <f>IF(A179="","",IF(J179="",0,1)+IF(K179="",0,1)+IF(L179="",0,1)+IF(M179="",0,1))</f>
        <v/>
      </c>
      <c r="O179" s="6">
        <f>IF(N179="","",IF(N179=0,"سليم",IF(N179&gt;1,"أكثر من مشكلة",IF(J179&lt;&gt;"","تعارض طالب",IF(K179&lt;&gt;"","تعارض لجنة",IF(L179&lt;&gt;"","تعارض مراقب","تجاوز السعة"))))))</f>
        <v/>
      </c>
    </row>
    <row r="180">
      <c r="A180" s="15" t="n"/>
      <c r="B180" s="5" t="n"/>
      <c r="C180" s="5" t="n"/>
      <c r="D180" s="5" t="n"/>
      <c r="E180" s="5" t="n"/>
      <c r="F180" s="5" t="n"/>
      <c r="G180" s="6">
        <f>IF(F180&amp;""="","",IFERROR(INDEX('المراقبون'!$B$6:$B$205,MATCH(F180&amp;"",'المراقبون'!$A$6:$A$205,0))&amp;"","كود غير موجود"))</f>
        <v/>
      </c>
      <c r="H180" s="14">
        <f>IF(D180&amp;""="","",IFERROR(INDEX('الفصول'!$C$6:$C$205,MATCH(D180&amp;"",'الفصول'!$A$6:$A$205,0)),""))</f>
        <v/>
      </c>
      <c r="I180" s="14">
        <f>IF(E180&amp;""="","",IFERROR(INDEX('اللجان'!$C$6:$C$205,MATCH(E180&amp;"",'اللجان'!$A$6:$A$205,0)),""))</f>
        <v/>
      </c>
      <c r="J180" s="6">
        <f>IF(OR(NOT(AND(ISNUMBER(A180),B180&amp;""&lt;&gt;"",D180&amp;""&lt;&gt;""))),"",IF(COUNTIFS($A$6:$A$405,A180&amp;"",$B$6:$B$405,B180&amp;"",$D$6:$D$405,D180&amp;"")&gt;1,"تعارض",""))</f>
        <v/>
      </c>
      <c r="K180" s="6">
        <f>IF(OR(NOT(AND(ISNUMBER(A180),B180&amp;""&lt;&gt;"",E180&amp;""&lt;&gt;""))),"",IF(COUNTIFS($A$6:$A$405,A180&amp;"",$B$6:$B$405,B180&amp;"",$E$6:$E$405,E180&amp;"")&gt;1,"تعارض",""))</f>
        <v/>
      </c>
      <c r="L180" s="6">
        <f>IF(OR(NOT(AND(ISNUMBER(A180),B180&amp;""&lt;&gt;"",F180&amp;""&lt;&gt;""))),"",IF(COUNTIFS($A$6:$A$405,A180&amp;"",$B$6:$B$405,B180&amp;"",$F$6:$F$405,F180&amp;"")&gt;1,"تعارض",""))</f>
        <v/>
      </c>
      <c r="M180" s="6">
        <f>IF(AND(ISNUMBER(H180),ISNUMBER(I180)),IF(H180&gt;I180,"تجاوز",""),"")</f>
        <v/>
      </c>
      <c r="N180" s="16">
        <f>IF(A180="","",IF(J180="",0,1)+IF(K180="",0,1)+IF(L180="",0,1)+IF(M180="",0,1))</f>
        <v/>
      </c>
      <c r="O180" s="6">
        <f>IF(N180="","",IF(N180=0,"سليم",IF(N180&gt;1,"أكثر من مشكلة",IF(J180&lt;&gt;"","تعارض طالب",IF(K180&lt;&gt;"","تعارض لجنة",IF(L180&lt;&gt;"","تعارض مراقب","تجاوز السعة"))))))</f>
        <v/>
      </c>
    </row>
    <row r="181">
      <c r="A181" s="15" t="n"/>
      <c r="B181" s="5" t="n"/>
      <c r="C181" s="5" t="n"/>
      <c r="D181" s="5" t="n"/>
      <c r="E181" s="5" t="n"/>
      <c r="F181" s="5" t="n"/>
      <c r="G181" s="6">
        <f>IF(F181&amp;""="","",IFERROR(INDEX('المراقبون'!$B$6:$B$205,MATCH(F181&amp;"",'المراقبون'!$A$6:$A$205,0))&amp;"","كود غير موجود"))</f>
        <v/>
      </c>
      <c r="H181" s="14">
        <f>IF(D181&amp;""="","",IFERROR(INDEX('الفصول'!$C$6:$C$205,MATCH(D181&amp;"",'الفصول'!$A$6:$A$205,0)),""))</f>
        <v/>
      </c>
      <c r="I181" s="14">
        <f>IF(E181&amp;""="","",IFERROR(INDEX('اللجان'!$C$6:$C$205,MATCH(E181&amp;"",'اللجان'!$A$6:$A$205,0)),""))</f>
        <v/>
      </c>
      <c r="J181" s="6">
        <f>IF(OR(NOT(AND(ISNUMBER(A181),B181&amp;""&lt;&gt;"",D181&amp;""&lt;&gt;""))),"",IF(COUNTIFS($A$6:$A$405,A181&amp;"",$B$6:$B$405,B181&amp;"",$D$6:$D$405,D181&amp;"")&gt;1,"تعارض",""))</f>
        <v/>
      </c>
      <c r="K181" s="6">
        <f>IF(OR(NOT(AND(ISNUMBER(A181),B181&amp;""&lt;&gt;"",E181&amp;""&lt;&gt;""))),"",IF(COUNTIFS($A$6:$A$405,A181&amp;"",$B$6:$B$405,B181&amp;"",$E$6:$E$405,E181&amp;"")&gt;1,"تعارض",""))</f>
        <v/>
      </c>
      <c r="L181" s="6">
        <f>IF(OR(NOT(AND(ISNUMBER(A181),B181&amp;""&lt;&gt;"",F181&amp;""&lt;&gt;""))),"",IF(COUNTIFS($A$6:$A$405,A181&amp;"",$B$6:$B$405,B181&amp;"",$F$6:$F$405,F181&amp;"")&gt;1,"تعارض",""))</f>
        <v/>
      </c>
      <c r="M181" s="6">
        <f>IF(AND(ISNUMBER(H181),ISNUMBER(I181)),IF(H181&gt;I181,"تجاوز",""),"")</f>
        <v/>
      </c>
      <c r="N181" s="16">
        <f>IF(A181="","",IF(J181="",0,1)+IF(K181="",0,1)+IF(L181="",0,1)+IF(M181="",0,1))</f>
        <v/>
      </c>
      <c r="O181" s="6">
        <f>IF(N181="","",IF(N181=0,"سليم",IF(N181&gt;1,"أكثر من مشكلة",IF(J181&lt;&gt;"","تعارض طالب",IF(K181&lt;&gt;"","تعارض لجنة",IF(L181&lt;&gt;"","تعارض مراقب","تجاوز السعة"))))))</f>
        <v/>
      </c>
    </row>
    <row r="182">
      <c r="A182" s="15" t="n"/>
      <c r="B182" s="5" t="n"/>
      <c r="C182" s="5" t="n"/>
      <c r="D182" s="5" t="n"/>
      <c r="E182" s="5" t="n"/>
      <c r="F182" s="5" t="n"/>
      <c r="G182" s="6">
        <f>IF(F182&amp;""="","",IFERROR(INDEX('المراقبون'!$B$6:$B$205,MATCH(F182&amp;"",'المراقبون'!$A$6:$A$205,0))&amp;"","كود غير موجود"))</f>
        <v/>
      </c>
      <c r="H182" s="14">
        <f>IF(D182&amp;""="","",IFERROR(INDEX('الفصول'!$C$6:$C$205,MATCH(D182&amp;"",'الفصول'!$A$6:$A$205,0)),""))</f>
        <v/>
      </c>
      <c r="I182" s="14">
        <f>IF(E182&amp;""="","",IFERROR(INDEX('اللجان'!$C$6:$C$205,MATCH(E182&amp;"",'اللجان'!$A$6:$A$205,0)),""))</f>
        <v/>
      </c>
      <c r="J182" s="6">
        <f>IF(OR(NOT(AND(ISNUMBER(A182),B182&amp;""&lt;&gt;"",D182&amp;""&lt;&gt;""))),"",IF(COUNTIFS($A$6:$A$405,A182&amp;"",$B$6:$B$405,B182&amp;"",$D$6:$D$405,D182&amp;"")&gt;1,"تعارض",""))</f>
        <v/>
      </c>
      <c r="K182" s="6">
        <f>IF(OR(NOT(AND(ISNUMBER(A182),B182&amp;""&lt;&gt;"",E182&amp;""&lt;&gt;""))),"",IF(COUNTIFS($A$6:$A$405,A182&amp;"",$B$6:$B$405,B182&amp;"",$E$6:$E$405,E182&amp;"")&gt;1,"تعارض",""))</f>
        <v/>
      </c>
      <c r="L182" s="6">
        <f>IF(OR(NOT(AND(ISNUMBER(A182),B182&amp;""&lt;&gt;"",F182&amp;""&lt;&gt;""))),"",IF(COUNTIFS($A$6:$A$405,A182&amp;"",$B$6:$B$405,B182&amp;"",$F$6:$F$405,F182&amp;"")&gt;1,"تعارض",""))</f>
        <v/>
      </c>
      <c r="M182" s="6">
        <f>IF(AND(ISNUMBER(H182),ISNUMBER(I182)),IF(H182&gt;I182,"تجاوز",""),"")</f>
        <v/>
      </c>
      <c r="N182" s="16">
        <f>IF(A182="","",IF(J182="",0,1)+IF(K182="",0,1)+IF(L182="",0,1)+IF(M182="",0,1))</f>
        <v/>
      </c>
      <c r="O182" s="6">
        <f>IF(N182="","",IF(N182=0,"سليم",IF(N182&gt;1,"أكثر من مشكلة",IF(J182&lt;&gt;"","تعارض طالب",IF(K182&lt;&gt;"","تعارض لجنة",IF(L182&lt;&gt;"","تعارض مراقب","تجاوز السعة"))))))</f>
        <v/>
      </c>
    </row>
    <row r="183">
      <c r="A183" s="15" t="n"/>
      <c r="B183" s="5" t="n"/>
      <c r="C183" s="5" t="n"/>
      <c r="D183" s="5" t="n"/>
      <c r="E183" s="5" t="n"/>
      <c r="F183" s="5" t="n"/>
      <c r="G183" s="6">
        <f>IF(F183&amp;""="","",IFERROR(INDEX('المراقبون'!$B$6:$B$205,MATCH(F183&amp;"",'المراقبون'!$A$6:$A$205,0))&amp;"","كود غير موجود"))</f>
        <v/>
      </c>
      <c r="H183" s="14">
        <f>IF(D183&amp;""="","",IFERROR(INDEX('الفصول'!$C$6:$C$205,MATCH(D183&amp;"",'الفصول'!$A$6:$A$205,0)),""))</f>
        <v/>
      </c>
      <c r="I183" s="14">
        <f>IF(E183&amp;""="","",IFERROR(INDEX('اللجان'!$C$6:$C$205,MATCH(E183&amp;"",'اللجان'!$A$6:$A$205,0)),""))</f>
        <v/>
      </c>
      <c r="J183" s="6">
        <f>IF(OR(NOT(AND(ISNUMBER(A183),B183&amp;""&lt;&gt;"",D183&amp;""&lt;&gt;""))),"",IF(COUNTIFS($A$6:$A$405,A183&amp;"",$B$6:$B$405,B183&amp;"",$D$6:$D$405,D183&amp;"")&gt;1,"تعارض",""))</f>
        <v/>
      </c>
      <c r="K183" s="6">
        <f>IF(OR(NOT(AND(ISNUMBER(A183),B183&amp;""&lt;&gt;"",E183&amp;""&lt;&gt;""))),"",IF(COUNTIFS($A$6:$A$405,A183&amp;"",$B$6:$B$405,B183&amp;"",$E$6:$E$405,E183&amp;"")&gt;1,"تعارض",""))</f>
        <v/>
      </c>
      <c r="L183" s="6">
        <f>IF(OR(NOT(AND(ISNUMBER(A183),B183&amp;""&lt;&gt;"",F183&amp;""&lt;&gt;""))),"",IF(COUNTIFS($A$6:$A$405,A183&amp;"",$B$6:$B$405,B183&amp;"",$F$6:$F$405,F183&amp;"")&gt;1,"تعارض",""))</f>
        <v/>
      </c>
      <c r="M183" s="6">
        <f>IF(AND(ISNUMBER(H183),ISNUMBER(I183)),IF(H183&gt;I183,"تجاوز",""),"")</f>
        <v/>
      </c>
      <c r="N183" s="16">
        <f>IF(A183="","",IF(J183="",0,1)+IF(K183="",0,1)+IF(L183="",0,1)+IF(M183="",0,1))</f>
        <v/>
      </c>
      <c r="O183" s="6">
        <f>IF(N183="","",IF(N183=0,"سليم",IF(N183&gt;1,"أكثر من مشكلة",IF(J183&lt;&gt;"","تعارض طالب",IF(K183&lt;&gt;"","تعارض لجنة",IF(L183&lt;&gt;"","تعارض مراقب","تجاوز السعة"))))))</f>
        <v/>
      </c>
    </row>
    <row r="184">
      <c r="A184" s="15" t="n"/>
      <c r="B184" s="5" t="n"/>
      <c r="C184" s="5" t="n"/>
      <c r="D184" s="5" t="n"/>
      <c r="E184" s="5" t="n"/>
      <c r="F184" s="5" t="n"/>
      <c r="G184" s="6">
        <f>IF(F184&amp;""="","",IFERROR(INDEX('المراقبون'!$B$6:$B$205,MATCH(F184&amp;"",'المراقبون'!$A$6:$A$205,0))&amp;"","كود غير موجود"))</f>
        <v/>
      </c>
      <c r="H184" s="14">
        <f>IF(D184&amp;""="","",IFERROR(INDEX('الفصول'!$C$6:$C$205,MATCH(D184&amp;"",'الفصول'!$A$6:$A$205,0)),""))</f>
        <v/>
      </c>
      <c r="I184" s="14">
        <f>IF(E184&amp;""="","",IFERROR(INDEX('اللجان'!$C$6:$C$205,MATCH(E184&amp;"",'اللجان'!$A$6:$A$205,0)),""))</f>
        <v/>
      </c>
      <c r="J184" s="6">
        <f>IF(OR(NOT(AND(ISNUMBER(A184),B184&amp;""&lt;&gt;"",D184&amp;""&lt;&gt;""))),"",IF(COUNTIFS($A$6:$A$405,A184&amp;"",$B$6:$B$405,B184&amp;"",$D$6:$D$405,D184&amp;"")&gt;1,"تعارض",""))</f>
        <v/>
      </c>
      <c r="K184" s="6">
        <f>IF(OR(NOT(AND(ISNUMBER(A184),B184&amp;""&lt;&gt;"",E184&amp;""&lt;&gt;""))),"",IF(COUNTIFS($A$6:$A$405,A184&amp;"",$B$6:$B$405,B184&amp;"",$E$6:$E$405,E184&amp;"")&gt;1,"تعارض",""))</f>
        <v/>
      </c>
      <c r="L184" s="6">
        <f>IF(OR(NOT(AND(ISNUMBER(A184),B184&amp;""&lt;&gt;"",F184&amp;""&lt;&gt;""))),"",IF(COUNTIFS($A$6:$A$405,A184&amp;"",$B$6:$B$405,B184&amp;"",$F$6:$F$405,F184&amp;"")&gt;1,"تعارض",""))</f>
        <v/>
      </c>
      <c r="M184" s="6">
        <f>IF(AND(ISNUMBER(H184),ISNUMBER(I184)),IF(H184&gt;I184,"تجاوز",""),"")</f>
        <v/>
      </c>
      <c r="N184" s="16">
        <f>IF(A184="","",IF(J184="",0,1)+IF(K184="",0,1)+IF(L184="",0,1)+IF(M184="",0,1))</f>
        <v/>
      </c>
      <c r="O184" s="6">
        <f>IF(N184="","",IF(N184=0,"سليم",IF(N184&gt;1,"أكثر من مشكلة",IF(J184&lt;&gt;"","تعارض طالب",IF(K184&lt;&gt;"","تعارض لجنة",IF(L184&lt;&gt;"","تعارض مراقب","تجاوز السعة"))))))</f>
        <v/>
      </c>
    </row>
    <row r="185">
      <c r="A185" s="15" t="n"/>
      <c r="B185" s="5" t="n"/>
      <c r="C185" s="5" t="n"/>
      <c r="D185" s="5" t="n"/>
      <c r="E185" s="5" t="n"/>
      <c r="F185" s="5" t="n"/>
      <c r="G185" s="6">
        <f>IF(F185&amp;""="","",IFERROR(INDEX('المراقبون'!$B$6:$B$205,MATCH(F185&amp;"",'المراقبون'!$A$6:$A$205,0))&amp;"","كود غير موجود"))</f>
        <v/>
      </c>
      <c r="H185" s="14">
        <f>IF(D185&amp;""="","",IFERROR(INDEX('الفصول'!$C$6:$C$205,MATCH(D185&amp;"",'الفصول'!$A$6:$A$205,0)),""))</f>
        <v/>
      </c>
      <c r="I185" s="14">
        <f>IF(E185&amp;""="","",IFERROR(INDEX('اللجان'!$C$6:$C$205,MATCH(E185&amp;"",'اللجان'!$A$6:$A$205,0)),""))</f>
        <v/>
      </c>
      <c r="J185" s="6">
        <f>IF(OR(NOT(AND(ISNUMBER(A185),B185&amp;""&lt;&gt;"",D185&amp;""&lt;&gt;""))),"",IF(COUNTIFS($A$6:$A$405,A185&amp;"",$B$6:$B$405,B185&amp;"",$D$6:$D$405,D185&amp;"")&gt;1,"تعارض",""))</f>
        <v/>
      </c>
      <c r="K185" s="6">
        <f>IF(OR(NOT(AND(ISNUMBER(A185),B185&amp;""&lt;&gt;"",E185&amp;""&lt;&gt;""))),"",IF(COUNTIFS($A$6:$A$405,A185&amp;"",$B$6:$B$405,B185&amp;"",$E$6:$E$405,E185&amp;"")&gt;1,"تعارض",""))</f>
        <v/>
      </c>
      <c r="L185" s="6">
        <f>IF(OR(NOT(AND(ISNUMBER(A185),B185&amp;""&lt;&gt;"",F185&amp;""&lt;&gt;""))),"",IF(COUNTIFS($A$6:$A$405,A185&amp;"",$B$6:$B$405,B185&amp;"",$F$6:$F$405,F185&amp;"")&gt;1,"تعارض",""))</f>
        <v/>
      </c>
      <c r="M185" s="6">
        <f>IF(AND(ISNUMBER(H185),ISNUMBER(I185)),IF(H185&gt;I185,"تجاوز",""),"")</f>
        <v/>
      </c>
      <c r="N185" s="16">
        <f>IF(A185="","",IF(J185="",0,1)+IF(K185="",0,1)+IF(L185="",0,1)+IF(M185="",0,1))</f>
        <v/>
      </c>
      <c r="O185" s="6">
        <f>IF(N185="","",IF(N185=0,"سليم",IF(N185&gt;1,"أكثر من مشكلة",IF(J185&lt;&gt;"","تعارض طالب",IF(K185&lt;&gt;"","تعارض لجنة",IF(L185&lt;&gt;"","تعارض مراقب","تجاوز السعة"))))))</f>
        <v/>
      </c>
    </row>
    <row r="186">
      <c r="A186" s="15" t="n"/>
      <c r="B186" s="5" t="n"/>
      <c r="C186" s="5" t="n"/>
      <c r="D186" s="5" t="n"/>
      <c r="E186" s="5" t="n"/>
      <c r="F186" s="5" t="n"/>
      <c r="G186" s="6">
        <f>IF(F186&amp;""="","",IFERROR(INDEX('المراقبون'!$B$6:$B$205,MATCH(F186&amp;"",'المراقبون'!$A$6:$A$205,0))&amp;"","كود غير موجود"))</f>
        <v/>
      </c>
      <c r="H186" s="14">
        <f>IF(D186&amp;""="","",IFERROR(INDEX('الفصول'!$C$6:$C$205,MATCH(D186&amp;"",'الفصول'!$A$6:$A$205,0)),""))</f>
        <v/>
      </c>
      <c r="I186" s="14">
        <f>IF(E186&amp;""="","",IFERROR(INDEX('اللجان'!$C$6:$C$205,MATCH(E186&amp;"",'اللجان'!$A$6:$A$205,0)),""))</f>
        <v/>
      </c>
      <c r="J186" s="6">
        <f>IF(OR(NOT(AND(ISNUMBER(A186),B186&amp;""&lt;&gt;"",D186&amp;""&lt;&gt;""))),"",IF(COUNTIFS($A$6:$A$405,A186&amp;"",$B$6:$B$405,B186&amp;"",$D$6:$D$405,D186&amp;"")&gt;1,"تعارض",""))</f>
        <v/>
      </c>
      <c r="K186" s="6">
        <f>IF(OR(NOT(AND(ISNUMBER(A186),B186&amp;""&lt;&gt;"",E186&amp;""&lt;&gt;""))),"",IF(COUNTIFS($A$6:$A$405,A186&amp;"",$B$6:$B$405,B186&amp;"",$E$6:$E$405,E186&amp;"")&gt;1,"تعارض",""))</f>
        <v/>
      </c>
      <c r="L186" s="6">
        <f>IF(OR(NOT(AND(ISNUMBER(A186),B186&amp;""&lt;&gt;"",F186&amp;""&lt;&gt;""))),"",IF(COUNTIFS($A$6:$A$405,A186&amp;"",$B$6:$B$405,B186&amp;"",$F$6:$F$405,F186&amp;"")&gt;1,"تعارض",""))</f>
        <v/>
      </c>
      <c r="M186" s="6">
        <f>IF(AND(ISNUMBER(H186),ISNUMBER(I186)),IF(H186&gt;I186,"تجاوز",""),"")</f>
        <v/>
      </c>
      <c r="N186" s="16">
        <f>IF(A186="","",IF(J186="",0,1)+IF(K186="",0,1)+IF(L186="",0,1)+IF(M186="",0,1))</f>
        <v/>
      </c>
      <c r="O186" s="6">
        <f>IF(N186="","",IF(N186=0,"سليم",IF(N186&gt;1,"أكثر من مشكلة",IF(J186&lt;&gt;"","تعارض طالب",IF(K186&lt;&gt;"","تعارض لجنة",IF(L186&lt;&gt;"","تعارض مراقب","تجاوز السعة"))))))</f>
        <v/>
      </c>
    </row>
    <row r="187">
      <c r="A187" s="15" t="n"/>
      <c r="B187" s="5" t="n"/>
      <c r="C187" s="5" t="n"/>
      <c r="D187" s="5" t="n"/>
      <c r="E187" s="5" t="n"/>
      <c r="F187" s="5" t="n"/>
      <c r="G187" s="6">
        <f>IF(F187&amp;""="","",IFERROR(INDEX('المراقبون'!$B$6:$B$205,MATCH(F187&amp;"",'المراقبون'!$A$6:$A$205,0))&amp;"","كود غير موجود"))</f>
        <v/>
      </c>
      <c r="H187" s="14">
        <f>IF(D187&amp;""="","",IFERROR(INDEX('الفصول'!$C$6:$C$205,MATCH(D187&amp;"",'الفصول'!$A$6:$A$205,0)),""))</f>
        <v/>
      </c>
      <c r="I187" s="14">
        <f>IF(E187&amp;""="","",IFERROR(INDEX('اللجان'!$C$6:$C$205,MATCH(E187&amp;"",'اللجان'!$A$6:$A$205,0)),""))</f>
        <v/>
      </c>
      <c r="J187" s="6">
        <f>IF(OR(NOT(AND(ISNUMBER(A187),B187&amp;""&lt;&gt;"",D187&amp;""&lt;&gt;""))),"",IF(COUNTIFS($A$6:$A$405,A187&amp;"",$B$6:$B$405,B187&amp;"",$D$6:$D$405,D187&amp;"")&gt;1,"تعارض",""))</f>
        <v/>
      </c>
      <c r="K187" s="6">
        <f>IF(OR(NOT(AND(ISNUMBER(A187),B187&amp;""&lt;&gt;"",E187&amp;""&lt;&gt;""))),"",IF(COUNTIFS($A$6:$A$405,A187&amp;"",$B$6:$B$405,B187&amp;"",$E$6:$E$405,E187&amp;"")&gt;1,"تعارض",""))</f>
        <v/>
      </c>
      <c r="L187" s="6">
        <f>IF(OR(NOT(AND(ISNUMBER(A187),B187&amp;""&lt;&gt;"",F187&amp;""&lt;&gt;""))),"",IF(COUNTIFS($A$6:$A$405,A187&amp;"",$B$6:$B$405,B187&amp;"",$F$6:$F$405,F187&amp;"")&gt;1,"تعارض",""))</f>
        <v/>
      </c>
      <c r="M187" s="6">
        <f>IF(AND(ISNUMBER(H187),ISNUMBER(I187)),IF(H187&gt;I187,"تجاوز",""),"")</f>
        <v/>
      </c>
      <c r="N187" s="16">
        <f>IF(A187="","",IF(J187="",0,1)+IF(K187="",0,1)+IF(L187="",0,1)+IF(M187="",0,1))</f>
        <v/>
      </c>
      <c r="O187" s="6">
        <f>IF(N187="","",IF(N187=0,"سليم",IF(N187&gt;1,"أكثر من مشكلة",IF(J187&lt;&gt;"","تعارض طالب",IF(K187&lt;&gt;"","تعارض لجنة",IF(L187&lt;&gt;"","تعارض مراقب","تجاوز السعة"))))))</f>
        <v/>
      </c>
    </row>
    <row r="188">
      <c r="A188" s="15" t="n"/>
      <c r="B188" s="5" t="n"/>
      <c r="C188" s="5" t="n"/>
      <c r="D188" s="5" t="n"/>
      <c r="E188" s="5" t="n"/>
      <c r="F188" s="5" t="n"/>
      <c r="G188" s="6">
        <f>IF(F188&amp;""="","",IFERROR(INDEX('المراقبون'!$B$6:$B$205,MATCH(F188&amp;"",'المراقبون'!$A$6:$A$205,0))&amp;"","كود غير موجود"))</f>
        <v/>
      </c>
      <c r="H188" s="14">
        <f>IF(D188&amp;""="","",IFERROR(INDEX('الفصول'!$C$6:$C$205,MATCH(D188&amp;"",'الفصول'!$A$6:$A$205,0)),""))</f>
        <v/>
      </c>
      <c r="I188" s="14">
        <f>IF(E188&amp;""="","",IFERROR(INDEX('اللجان'!$C$6:$C$205,MATCH(E188&amp;"",'اللجان'!$A$6:$A$205,0)),""))</f>
        <v/>
      </c>
      <c r="J188" s="6">
        <f>IF(OR(NOT(AND(ISNUMBER(A188),B188&amp;""&lt;&gt;"",D188&amp;""&lt;&gt;""))),"",IF(COUNTIFS($A$6:$A$405,A188&amp;"",$B$6:$B$405,B188&amp;"",$D$6:$D$405,D188&amp;"")&gt;1,"تعارض",""))</f>
        <v/>
      </c>
      <c r="K188" s="6">
        <f>IF(OR(NOT(AND(ISNUMBER(A188),B188&amp;""&lt;&gt;"",E188&amp;""&lt;&gt;""))),"",IF(COUNTIFS($A$6:$A$405,A188&amp;"",$B$6:$B$405,B188&amp;"",$E$6:$E$405,E188&amp;"")&gt;1,"تعارض",""))</f>
        <v/>
      </c>
      <c r="L188" s="6">
        <f>IF(OR(NOT(AND(ISNUMBER(A188),B188&amp;""&lt;&gt;"",F188&amp;""&lt;&gt;""))),"",IF(COUNTIFS($A$6:$A$405,A188&amp;"",$B$6:$B$405,B188&amp;"",$F$6:$F$405,F188&amp;"")&gt;1,"تعارض",""))</f>
        <v/>
      </c>
      <c r="M188" s="6">
        <f>IF(AND(ISNUMBER(H188),ISNUMBER(I188)),IF(H188&gt;I188,"تجاوز",""),"")</f>
        <v/>
      </c>
      <c r="N188" s="16">
        <f>IF(A188="","",IF(J188="",0,1)+IF(K188="",0,1)+IF(L188="",0,1)+IF(M188="",0,1))</f>
        <v/>
      </c>
      <c r="O188" s="6">
        <f>IF(N188="","",IF(N188=0,"سليم",IF(N188&gt;1,"أكثر من مشكلة",IF(J188&lt;&gt;"","تعارض طالب",IF(K188&lt;&gt;"","تعارض لجنة",IF(L188&lt;&gt;"","تعارض مراقب","تجاوز السعة"))))))</f>
        <v/>
      </c>
    </row>
    <row r="189">
      <c r="A189" s="15" t="n"/>
      <c r="B189" s="5" t="n"/>
      <c r="C189" s="5" t="n"/>
      <c r="D189" s="5" t="n"/>
      <c r="E189" s="5" t="n"/>
      <c r="F189" s="5" t="n"/>
      <c r="G189" s="6">
        <f>IF(F189&amp;""="","",IFERROR(INDEX('المراقبون'!$B$6:$B$205,MATCH(F189&amp;"",'المراقبون'!$A$6:$A$205,0))&amp;"","كود غير موجود"))</f>
        <v/>
      </c>
      <c r="H189" s="14">
        <f>IF(D189&amp;""="","",IFERROR(INDEX('الفصول'!$C$6:$C$205,MATCH(D189&amp;"",'الفصول'!$A$6:$A$205,0)),""))</f>
        <v/>
      </c>
      <c r="I189" s="14">
        <f>IF(E189&amp;""="","",IFERROR(INDEX('اللجان'!$C$6:$C$205,MATCH(E189&amp;"",'اللجان'!$A$6:$A$205,0)),""))</f>
        <v/>
      </c>
      <c r="J189" s="6">
        <f>IF(OR(NOT(AND(ISNUMBER(A189),B189&amp;""&lt;&gt;"",D189&amp;""&lt;&gt;""))),"",IF(COUNTIFS($A$6:$A$405,A189&amp;"",$B$6:$B$405,B189&amp;"",$D$6:$D$405,D189&amp;"")&gt;1,"تعارض",""))</f>
        <v/>
      </c>
      <c r="K189" s="6">
        <f>IF(OR(NOT(AND(ISNUMBER(A189),B189&amp;""&lt;&gt;"",E189&amp;""&lt;&gt;""))),"",IF(COUNTIFS($A$6:$A$405,A189&amp;"",$B$6:$B$405,B189&amp;"",$E$6:$E$405,E189&amp;"")&gt;1,"تعارض",""))</f>
        <v/>
      </c>
      <c r="L189" s="6">
        <f>IF(OR(NOT(AND(ISNUMBER(A189),B189&amp;""&lt;&gt;"",F189&amp;""&lt;&gt;""))),"",IF(COUNTIFS($A$6:$A$405,A189&amp;"",$B$6:$B$405,B189&amp;"",$F$6:$F$405,F189&amp;"")&gt;1,"تعارض",""))</f>
        <v/>
      </c>
      <c r="M189" s="6">
        <f>IF(AND(ISNUMBER(H189),ISNUMBER(I189)),IF(H189&gt;I189,"تجاوز",""),"")</f>
        <v/>
      </c>
      <c r="N189" s="16">
        <f>IF(A189="","",IF(J189="",0,1)+IF(K189="",0,1)+IF(L189="",0,1)+IF(M189="",0,1))</f>
        <v/>
      </c>
      <c r="O189" s="6">
        <f>IF(N189="","",IF(N189=0,"سليم",IF(N189&gt;1,"أكثر من مشكلة",IF(J189&lt;&gt;"","تعارض طالب",IF(K189&lt;&gt;"","تعارض لجنة",IF(L189&lt;&gt;"","تعارض مراقب","تجاوز السعة"))))))</f>
        <v/>
      </c>
    </row>
    <row r="190">
      <c r="A190" s="15" t="n"/>
      <c r="B190" s="5" t="n"/>
      <c r="C190" s="5" t="n"/>
      <c r="D190" s="5" t="n"/>
      <c r="E190" s="5" t="n"/>
      <c r="F190" s="5" t="n"/>
      <c r="G190" s="6">
        <f>IF(F190&amp;""="","",IFERROR(INDEX('المراقبون'!$B$6:$B$205,MATCH(F190&amp;"",'المراقبون'!$A$6:$A$205,0))&amp;"","كود غير موجود"))</f>
        <v/>
      </c>
      <c r="H190" s="14">
        <f>IF(D190&amp;""="","",IFERROR(INDEX('الفصول'!$C$6:$C$205,MATCH(D190&amp;"",'الفصول'!$A$6:$A$205,0)),""))</f>
        <v/>
      </c>
      <c r="I190" s="14">
        <f>IF(E190&amp;""="","",IFERROR(INDEX('اللجان'!$C$6:$C$205,MATCH(E190&amp;"",'اللجان'!$A$6:$A$205,0)),""))</f>
        <v/>
      </c>
      <c r="J190" s="6">
        <f>IF(OR(NOT(AND(ISNUMBER(A190),B190&amp;""&lt;&gt;"",D190&amp;""&lt;&gt;""))),"",IF(COUNTIFS($A$6:$A$405,A190&amp;"",$B$6:$B$405,B190&amp;"",$D$6:$D$405,D190&amp;"")&gt;1,"تعارض",""))</f>
        <v/>
      </c>
      <c r="K190" s="6">
        <f>IF(OR(NOT(AND(ISNUMBER(A190),B190&amp;""&lt;&gt;"",E190&amp;""&lt;&gt;""))),"",IF(COUNTIFS($A$6:$A$405,A190&amp;"",$B$6:$B$405,B190&amp;"",$E$6:$E$405,E190&amp;"")&gt;1,"تعارض",""))</f>
        <v/>
      </c>
      <c r="L190" s="6">
        <f>IF(OR(NOT(AND(ISNUMBER(A190),B190&amp;""&lt;&gt;"",F190&amp;""&lt;&gt;""))),"",IF(COUNTIFS($A$6:$A$405,A190&amp;"",$B$6:$B$405,B190&amp;"",$F$6:$F$405,F190&amp;"")&gt;1,"تعارض",""))</f>
        <v/>
      </c>
      <c r="M190" s="6">
        <f>IF(AND(ISNUMBER(H190),ISNUMBER(I190)),IF(H190&gt;I190,"تجاوز",""),"")</f>
        <v/>
      </c>
      <c r="N190" s="16">
        <f>IF(A190="","",IF(J190="",0,1)+IF(K190="",0,1)+IF(L190="",0,1)+IF(M190="",0,1))</f>
        <v/>
      </c>
      <c r="O190" s="6">
        <f>IF(N190="","",IF(N190=0,"سليم",IF(N190&gt;1,"أكثر من مشكلة",IF(J190&lt;&gt;"","تعارض طالب",IF(K190&lt;&gt;"","تعارض لجنة",IF(L190&lt;&gt;"","تعارض مراقب","تجاوز السعة"))))))</f>
        <v/>
      </c>
    </row>
    <row r="191">
      <c r="A191" s="15" t="n"/>
      <c r="B191" s="5" t="n"/>
      <c r="C191" s="5" t="n"/>
      <c r="D191" s="5" t="n"/>
      <c r="E191" s="5" t="n"/>
      <c r="F191" s="5" t="n"/>
      <c r="G191" s="6">
        <f>IF(F191&amp;""="","",IFERROR(INDEX('المراقبون'!$B$6:$B$205,MATCH(F191&amp;"",'المراقبون'!$A$6:$A$205,0))&amp;"","كود غير موجود"))</f>
        <v/>
      </c>
      <c r="H191" s="14">
        <f>IF(D191&amp;""="","",IFERROR(INDEX('الفصول'!$C$6:$C$205,MATCH(D191&amp;"",'الفصول'!$A$6:$A$205,0)),""))</f>
        <v/>
      </c>
      <c r="I191" s="14">
        <f>IF(E191&amp;""="","",IFERROR(INDEX('اللجان'!$C$6:$C$205,MATCH(E191&amp;"",'اللجان'!$A$6:$A$205,0)),""))</f>
        <v/>
      </c>
      <c r="J191" s="6">
        <f>IF(OR(NOT(AND(ISNUMBER(A191),B191&amp;""&lt;&gt;"",D191&amp;""&lt;&gt;""))),"",IF(COUNTIFS($A$6:$A$405,A191&amp;"",$B$6:$B$405,B191&amp;"",$D$6:$D$405,D191&amp;"")&gt;1,"تعارض",""))</f>
        <v/>
      </c>
      <c r="K191" s="6">
        <f>IF(OR(NOT(AND(ISNUMBER(A191),B191&amp;""&lt;&gt;"",E191&amp;""&lt;&gt;""))),"",IF(COUNTIFS($A$6:$A$405,A191&amp;"",$B$6:$B$405,B191&amp;"",$E$6:$E$405,E191&amp;"")&gt;1,"تعارض",""))</f>
        <v/>
      </c>
      <c r="L191" s="6">
        <f>IF(OR(NOT(AND(ISNUMBER(A191),B191&amp;""&lt;&gt;"",F191&amp;""&lt;&gt;""))),"",IF(COUNTIFS($A$6:$A$405,A191&amp;"",$B$6:$B$405,B191&amp;"",$F$6:$F$405,F191&amp;"")&gt;1,"تعارض",""))</f>
        <v/>
      </c>
      <c r="M191" s="6">
        <f>IF(AND(ISNUMBER(H191),ISNUMBER(I191)),IF(H191&gt;I191,"تجاوز",""),"")</f>
        <v/>
      </c>
      <c r="N191" s="16">
        <f>IF(A191="","",IF(J191="",0,1)+IF(K191="",0,1)+IF(L191="",0,1)+IF(M191="",0,1))</f>
        <v/>
      </c>
      <c r="O191" s="6">
        <f>IF(N191="","",IF(N191=0,"سليم",IF(N191&gt;1,"أكثر من مشكلة",IF(J191&lt;&gt;"","تعارض طالب",IF(K191&lt;&gt;"","تعارض لجنة",IF(L191&lt;&gt;"","تعارض مراقب","تجاوز السعة"))))))</f>
        <v/>
      </c>
    </row>
    <row r="192">
      <c r="A192" s="15" t="n"/>
      <c r="B192" s="5" t="n"/>
      <c r="C192" s="5" t="n"/>
      <c r="D192" s="5" t="n"/>
      <c r="E192" s="5" t="n"/>
      <c r="F192" s="5" t="n"/>
      <c r="G192" s="6">
        <f>IF(F192&amp;""="","",IFERROR(INDEX('المراقبون'!$B$6:$B$205,MATCH(F192&amp;"",'المراقبون'!$A$6:$A$205,0))&amp;"","كود غير موجود"))</f>
        <v/>
      </c>
      <c r="H192" s="14">
        <f>IF(D192&amp;""="","",IFERROR(INDEX('الفصول'!$C$6:$C$205,MATCH(D192&amp;"",'الفصول'!$A$6:$A$205,0)),""))</f>
        <v/>
      </c>
      <c r="I192" s="14">
        <f>IF(E192&amp;""="","",IFERROR(INDEX('اللجان'!$C$6:$C$205,MATCH(E192&amp;"",'اللجان'!$A$6:$A$205,0)),""))</f>
        <v/>
      </c>
      <c r="J192" s="6">
        <f>IF(OR(NOT(AND(ISNUMBER(A192),B192&amp;""&lt;&gt;"",D192&amp;""&lt;&gt;""))),"",IF(COUNTIFS($A$6:$A$405,A192&amp;"",$B$6:$B$405,B192&amp;"",$D$6:$D$405,D192&amp;"")&gt;1,"تعارض",""))</f>
        <v/>
      </c>
      <c r="K192" s="6">
        <f>IF(OR(NOT(AND(ISNUMBER(A192),B192&amp;""&lt;&gt;"",E192&amp;""&lt;&gt;""))),"",IF(COUNTIFS($A$6:$A$405,A192&amp;"",$B$6:$B$405,B192&amp;"",$E$6:$E$405,E192&amp;"")&gt;1,"تعارض",""))</f>
        <v/>
      </c>
      <c r="L192" s="6">
        <f>IF(OR(NOT(AND(ISNUMBER(A192),B192&amp;""&lt;&gt;"",F192&amp;""&lt;&gt;""))),"",IF(COUNTIFS($A$6:$A$405,A192&amp;"",$B$6:$B$405,B192&amp;"",$F$6:$F$405,F192&amp;"")&gt;1,"تعارض",""))</f>
        <v/>
      </c>
      <c r="M192" s="6">
        <f>IF(AND(ISNUMBER(H192),ISNUMBER(I192)),IF(H192&gt;I192,"تجاوز",""),"")</f>
        <v/>
      </c>
      <c r="N192" s="16">
        <f>IF(A192="","",IF(J192="",0,1)+IF(K192="",0,1)+IF(L192="",0,1)+IF(M192="",0,1))</f>
        <v/>
      </c>
      <c r="O192" s="6">
        <f>IF(N192="","",IF(N192=0,"سليم",IF(N192&gt;1,"أكثر من مشكلة",IF(J192&lt;&gt;"","تعارض طالب",IF(K192&lt;&gt;"","تعارض لجنة",IF(L192&lt;&gt;"","تعارض مراقب","تجاوز السعة"))))))</f>
        <v/>
      </c>
    </row>
    <row r="193">
      <c r="A193" s="15" t="n"/>
      <c r="B193" s="5" t="n"/>
      <c r="C193" s="5" t="n"/>
      <c r="D193" s="5" t="n"/>
      <c r="E193" s="5" t="n"/>
      <c r="F193" s="5" t="n"/>
      <c r="G193" s="6">
        <f>IF(F193&amp;""="","",IFERROR(INDEX('المراقبون'!$B$6:$B$205,MATCH(F193&amp;"",'المراقبون'!$A$6:$A$205,0))&amp;"","كود غير موجود"))</f>
        <v/>
      </c>
      <c r="H193" s="14">
        <f>IF(D193&amp;""="","",IFERROR(INDEX('الفصول'!$C$6:$C$205,MATCH(D193&amp;"",'الفصول'!$A$6:$A$205,0)),""))</f>
        <v/>
      </c>
      <c r="I193" s="14">
        <f>IF(E193&amp;""="","",IFERROR(INDEX('اللجان'!$C$6:$C$205,MATCH(E193&amp;"",'اللجان'!$A$6:$A$205,0)),""))</f>
        <v/>
      </c>
      <c r="J193" s="6">
        <f>IF(OR(NOT(AND(ISNUMBER(A193),B193&amp;""&lt;&gt;"",D193&amp;""&lt;&gt;""))),"",IF(COUNTIFS($A$6:$A$405,A193&amp;"",$B$6:$B$405,B193&amp;"",$D$6:$D$405,D193&amp;"")&gt;1,"تعارض",""))</f>
        <v/>
      </c>
      <c r="K193" s="6">
        <f>IF(OR(NOT(AND(ISNUMBER(A193),B193&amp;""&lt;&gt;"",E193&amp;""&lt;&gt;""))),"",IF(COUNTIFS($A$6:$A$405,A193&amp;"",$B$6:$B$405,B193&amp;"",$E$6:$E$405,E193&amp;"")&gt;1,"تعارض",""))</f>
        <v/>
      </c>
      <c r="L193" s="6">
        <f>IF(OR(NOT(AND(ISNUMBER(A193),B193&amp;""&lt;&gt;"",F193&amp;""&lt;&gt;""))),"",IF(COUNTIFS($A$6:$A$405,A193&amp;"",$B$6:$B$405,B193&amp;"",$F$6:$F$405,F193&amp;"")&gt;1,"تعارض",""))</f>
        <v/>
      </c>
      <c r="M193" s="6">
        <f>IF(AND(ISNUMBER(H193),ISNUMBER(I193)),IF(H193&gt;I193,"تجاوز",""),"")</f>
        <v/>
      </c>
      <c r="N193" s="16">
        <f>IF(A193="","",IF(J193="",0,1)+IF(K193="",0,1)+IF(L193="",0,1)+IF(M193="",0,1))</f>
        <v/>
      </c>
      <c r="O193" s="6">
        <f>IF(N193="","",IF(N193=0,"سليم",IF(N193&gt;1,"أكثر من مشكلة",IF(J193&lt;&gt;"","تعارض طالب",IF(K193&lt;&gt;"","تعارض لجنة",IF(L193&lt;&gt;"","تعارض مراقب","تجاوز السعة"))))))</f>
        <v/>
      </c>
    </row>
    <row r="194">
      <c r="A194" s="15" t="n"/>
      <c r="B194" s="5" t="n"/>
      <c r="C194" s="5" t="n"/>
      <c r="D194" s="5" t="n"/>
      <c r="E194" s="5" t="n"/>
      <c r="F194" s="5" t="n"/>
      <c r="G194" s="6">
        <f>IF(F194&amp;""="","",IFERROR(INDEX('المراقبون'!$B$6:$B$205,MATCH(F194&amp;"",'المراقبون'!$A$6:$A$205,0))&amp;"","كود غير موجود"))</f>
        <v/>
      </c>
      <c r="H194" s="14">
        <f>IF(D194&amp;""="","",IFERROR(INDEX('الفصول'!$C$6:$C$205,MATCH(D194&amp;"",'الفصول'!$A$6:$A$205,0)),""))</f>
        <v/>
      </c>
      <c r="I194" s="14">
        <f>IF(E194&amp;""="","",IFERROR(INDEX('اللجان'!$C$6:$C$205,MATCH(E194&amp;"",'اللجان'!$A$6:$A$205,0)),""))</f>
        <v/>
      </c>
      <c r="J194" s="6">
        <f>IF(OR(NOT(AND(ISNUMBER(A194),B194&amp;""&lt;&gt;"",D194&amp;""&lt;&gt;""))),"",IF(COUNTIFS($A$6:$A$405,A194&amp;"",$B$6:$B$405,B194&amp;"",$D$6:$D$405,D194&amp;"")&gt;1,"تعارض",""))</f>
        <v/>
      </c>
      <c r="K194" s="6">
        <f>IF(OR(NOT(AND(ISNUMBER(A194),B194&amp;""&lt;&gt;"",E194&amp;""&lt;&gt;""))),"",IF(COUNTIFS($A$6:$A$405,A194&amp;"",$B$6:$B$405,B194&amp;"",$E$6:$E$405,E194&amp;"")&gt;1,"تعارض",""))</f>
        <v/>
      </c>
      <c r="L194" s="6">
        <f>IF(OR(NOT(AND(ISNUMBER(A194),B194&amp;""&lt;&gt;"",F194&amp;""&lt;&gt;""))),"",IF(COUNTIFS($A$6:$A$405,A194&amp;"",$B$6:$B$405,B194&amp;"",$F$6:$F$405,F194&amp;"")&gt;1,"تعارض",""))</f>
        <v/>
      </c>
      <c r="M194" s="6">
        <f>IF(AND(ISNUMBER(H194),ISNUMBER(I194)),IF(H194&gt;I194,"تجاوز",""),"")</f>
        <v/>
      </c>
      <c r="N194" s="16">
        <f>IF(A194="","",IF(J194="",0,1)+IF(K194="",0,1)+IF(L194="",0,1)+IF(M194="",0,1))</f>
        <v/>
      </c>
      <c r="O194" s="6">
        <f>IF(N194="","",IF(N194=0,"سليم",IF(N194&gt;1,"أكثر من مشكلة",IF(J194&lt;&gt;"","تعارض طالب",IF(K194&lt;&gt;"","تعارض لجنة",IF(L194&lt;&gt;"","تعارض مراقب","تجاوز السعة"))))))</f>
        <v/>
      </c>
    </row>
    <row r="195">
      <c r="A195" s="15" t="n"/>
      <c r="B195" s="5" t="n"/>
      <c r="C195" s="5" t="n"/>
      <c r="D195" s="5" t="n"/>
      <c r="E195" s="5" t="n"/>
      <c r="F195" s="5" t="n"/>
      <c r="G195" s="6">
        <f>IF(F195&amp;""="","",IFERROR(INDEX('المراقبون'!$B$6:$B$205,MATCH(F195&amp;"",'المراقبون'!$A$6:$A$205,0))&amp;"","كود غير موجود"))</f>
        <v/>
      </c>
      <c r="H195" s="14">
        <f>IF(D195&amp;""="","",IFERROR(INDEX('الفصول'!$C$6:$C$205,MATCH(D195&amp;"",'الفصول'!$A$6:$A$205,0)),""))</f>
        <v/>
      </c>
      <c r="I195" s="14">
        <f>IF(E195&amp;""="","",IFERROR(INDEX('اللجان'!$C$6:$C$205,MATCH(E195&amp;"",'اللجان'!$A$6:$A$205,0)),""))</f>
        <v/>
      </c>
      <c r="J195" s="6">
        <f>IF(OR(NOT(AND(ISNUMBER(A195),B195&amp;""&lt;&gt;"",D195&amp;""&lt;&gt;""))),"",IF(COUNTIFS($A$6:$A$405,A195&amp;"",$B$6:$B$405,B195&amp;"",$D$6:$D$405,D195&amp;"")&gt;1,"تعارض",""))</f>
        <v/>
      </c>
      <c r="K195" s="6">
        <f>IF(OR(NOT(AND(ISNUMBER(A195),B195&amp;""&lt;&gt;"",E195&amp;""&lt;&gt;""))),"",IF(COUNTIFS($A$6:$A$405,A195&amp;"",$B$6:$B$405,B195&amp;"",$E$6:$E$405,E195&amp;"")&gt;1,"تعارض",""))</f>
        <v/>
      </c>
      <c r="L195" s="6">
        <f>IF(OR(NOT(AND(ISNUMBER(A195),B195&amp;""&lt;&gt;"",F195&amp;""&lt;&gt;""))),"",IF(COUNTIFS($A$6:$A$405,A195&amp;"",$B$6:$B$405,B195&amp;"",$F$6:$F$405,F195&amp;"")&gt;1,"تعارض",""))</f>
        <v/>
      </c>
      <c r="M195" s="6">
        <f>IF(AND(ISNUMBER(H195),ISNUMBER(I195)),IF(H195&gt;I195,"تجاوز",""),"")</f>
        <v/>
      </c>
      <c r="N195" s="16">
        <f>IF(A195="","",IF(J195="",0,1)+IF(K195="",0,1)+IF(L195="",0,1)+IF(M195="",0,1))</f>
        <v/>
      </c>
      <c r="O195" s="6">
        <f>IF(N195="","",IF(N195=0,"سليم",IF(N195&gt;1,"أكثر من مشكلة",IF(J195&lt;&gt;"","تعارض طالب",IF(K195&lt;&gt;"","تعارض لجنة",IF(L195&lt;&gt;"","تعارض مراقب","تجاوز السعة"))))))</f>
        <v/>
      </c>
    </row>
    <row r="196">
      <c r="A196" s="15" t="n"/>
      <c r="B196" s="5" t="n"/>
      <c r="C196" s="5" t="n"/>
      <c r="D196" s="5" t="n"/>
      <c r="E196" s="5" t="n"/>
      <c r="F196" s="5" t="n"/>
      <c r="G196" s="6">
        <f>IF(F196&amp;""="","",IFERROR(INDEX('المراقبون'!$B$6:$B$205,MATCH(F196&amp;"",'المراقبون'!$A$6:$A$205,0))&amp;"","كود غير موجود"))</f>
        <v/>
      </c>
      <c r="H196" s="14">
        <f>IF(D196&amp;""="","",IFERROR(INDEX('الفصول'!$C$6:$C$205,MATCH(D196&amp;"",'الفصول'!$A$6:$A$205,0)),""))</f>
        <v/>
      </c>
      <c r="I196" s="14">
        <f>IF(E196&amp;""="","",IFERROR(INDEX('اللجان'!$C$6:$C$205,MATCH(E196&amp;"",'اللجان'!$A$6:$A$205,0)),""))</f>
        <v/>
      </c>
      <c r="J196" s="6">
        <f>IF(OR(NOT(AND(ISNUMBER(A196),B196&amp;""&lt;&gt;"",D196&amp;""&lt;&gt;""))),"",IF(COUNTIFS($A$6:$A$405,A196&amp;"",$B$6:$B$405,B196&amp;"",$D$6:$D$405,D196&amp;"")&gt;1,"تعارض",""))</f>
        <v/>
      </c>
      <c r="K196" s="6">
        <f>IF(OR(NOT(AND(ISNUMBER(A196),B196&amp;""&lt;&gt;"",E196&amp;""&lt;&gt;""))),"",IF(COUNTIFS($A$6:$A$405,A196&amp;"",$B$6:$B$405,B196&amp;"",$E$6:$E$405,E196&amp;"")&gt;1,"تعارض",""))</f>
        <v/>
      </c>
      <c r="L196" s="6">
        <f>IF(OR(NOT(AND(ISNUMBER(A196),B196&amp;""&lt;&gt;"",F196&amp;""&lt;&gt;""))),"",IF(COUNTIFS($A$6:$A$405,A196&amp;"",$B$6:$B$405,B196&amp;"",$F$6:$F$405,F196&amp;"")&gt;1,"تعارض",""))</f>
        <v/>
      </c>
      <c r="M196" s="6">
        <f>IF(AND(ISNUMBER(H196),ISNUMBER(I196)),IF(H196&gt;I196,"تجاوز",""),"")</f>
        <v/>
      </c>
      <c r="N196" s="16">
        <f>IF(A196="","",IF(J196="",0,1)+IF(K196="",0,1)+IF(L196="",0,1)+IF(M196="",0,1))</f>
        <v/>
      </c>
      <c r="O196" s="6">
        <f>IF(N196="","",IF(N196=0,"سليم",IF(N196&gt;1,"أكثر من مشكلة",IF(J196&lt;&gt;"","تعارض طالب",IF(K196&lt;&gt;"","تعارض لجنة",IF(L196&lt;&gt;"","تعارض مراقب","تجاوز السعة"))))))</f>
        <v/>
      </c>
    </row>
    <row r="197">
      <c r="A197" s="15" t="n"/>
      <c r="B197" s="5" t="n"/>
      <c r="C197" s="5" t="n"/>
      <c r="D197" s="5" t="n"/>
      <c r="E197" s="5" t="n"/>
      <c r="F197" s="5" t="n"/>
      <c r="G197" s="6">
        <f>IF(F197&amp;""="","",IFERROR(INDEX('المراقبون'!$B$6:$B$205,MATCH(F197&amp;"",'المراقبون'!$A$6:$A$205,0))&amp;"","كود غير موجود"))</f>
        <v/>
      </c>
      <c r="H197" s="14">
        <f>IF(D197&amp;""="","",IFERROR(INDEX('الفصول'!$C$6:$C$205,MATCH(D197&amp;"",'الفصول'!$A$6:$A$205,0)),""))</f>
        <v/>
      </c>
      <c r="I197" s="14">
        <f>IF(E197&amp;""="","",IFERROR(INDEX('اللجان'!$C$6:$C$205,MATCH(E197&amp;"",'اللجان'!$A$6:$A$205,0)),""))</f>
        <v/>
      </c>
      <c r="J197" s="6">
        <f>IF(OR(NOT(AND(ISNUMBER(A197),B197&amp;""&lt;&gt;"",D197&amp;""&lt;&gt;""))),"",IF(COUNTIFS($A$6:$A$405,A197&amp;"",$B$6:$B$405,B197&amp;"",$D$6:$D$405,D197&amp;"")&gt;1,"تعارض",""))</f>
        <v/>
      </c>
      <c r="K197" s="6">
        <f>IF(OR(NOT(AND(ISNUMBER(A197),B197&amp;""&lt;&gt;"",E197&amp;""&lt;&gt;""))),"",IF(COUNTIFS($A$6:$A$405,A197&amp;"",$B$6:$B$405,B197&amp;"",$E$6:$E$405,E197&amp;"")&gt;1,"تعارض",""))</f>
        <v/>
      </c>
      <c r="L197" s="6">
        <f>IF(OR(NOT(AND(ISNUMBER(A197),B197&amp;""&lt;&gt;"",F197&amp;""&lt;&gt;""))),"",IF(COUNTIFS($A$6:$A$405,A197&amp;"",$B$6:$B$405,B197&amp;"",$F$6:$F$405,F197&amp;"")&gt;1,"تعارض",""))</f>
        <v/>
      </c>
      <c r="M197" s="6">
        <f>IF(AND(ISNUMBER(H197),ISNUMBER(I197)),IF(H197&gt;I197,"تجاوز",""),"")</f>
        <v/>
      </c>
      <c r="N197" s="16">
        <f>IF(A197="","",IF(J197="",0,1)+IF(K197="",0,1)+IF(L197="",0,1)+IF(M197="",0,1))</f>
        <v/>
      </c>
      <c r="O197" s="6">
        <f>IF(N197="","",IF(N197=0,"سليم",IF(N197&gt;1,"أكثر من مشكلة",IF(J197&lt;&gt;"","تعارض طالب",IF(K197&lt;&gt;"","تعارض لجنة",IF(L197&lt;&gt;"","تعارض مراقب","تجاوز السعة"))))))</f>
        <v/>
      </c>
    </row>
    <row r="198">
      <c r="A198" s="15" t="n"/>
      <c r="B198" s="5" t="n"/>
      <c r="C198" s="5" t="n"/>
      <c r="D198" s="5" t="n"/>
      <c r="E198" s="5" t="n"/>
      <c r="F198" s="5" t="n"/>
      <c r="G198" s="6">
        <f>IF(F198&amp;""="","",IFERROR(INDEX('المراقبون'!$B$6:$B$205,MATCH(F198&amp;"",'المراقبون'!$A$6:$A$205,0))&amp;"","كود غير موجود"))</f>
        <v/>
      </c>
      <c r="H198" s="14">
        <f>IF(D198&amp;""="","",IFERROR(INDEX('الفصول'!$C$6:$C$205,MATCH(D198&amp;"",'الفصول'!$A$6:$A$205,0)),""))</f>
        <v/>
      </c>
      <c r="I198" s="14">
        <f>IF(E198&amp;""="","",IFERROR(INDEX('اللجان'!$C$6:$C$205,MATCH(E198&amp;"",'اللجان'!$A$6:$A$205,0)),""))</f>
        <v/>
      </c>
      <c r="J198" s="6">
        <f>IF(OR(NOT(AND(ISNUMBER(A198),B198&amp;""&lt;&gt;"",D198&amp;""&lt;&gt;""))),"",IF(COUNTIFS($A$6:$A$405,A198&amp;"",$B$6:$B$405,B198&amp;"",$D$6:$D$405,D198&amp;"")&gt;1,"تعارض",""))</f>
        <v/>
      </c>
      <c r="K198" s="6">
        <f>IF(OR(NOT(AND(ISNUMBER(A198),B198&amp;""&lt;&gt;"",E198&amp;""&lt;&gt;""))),"",IF(COUNTIFS($A$6:$A$405,A198&amp;"",$B$6:$B$405,B198&amp;"",$E$6:$E$405,E198&amp;"")&gt;1,"تعارض",""))</f>
        <v/>
      </c>
      <c r="L198" s="6">
        <f>IF(OR(NOT(AND(ISNUMBER(A198),B198&amp;""&lt;&gt;"",F198&amp;""&lt;&gt;""))),"",IF(COUNTIFS($A$6:$A$405,A198&amp;"",$B$6:$B$405,B198&amp;"",$F$6:$F$405,F198&amp;"")&gt;1,"تعارض",""))</f>
        <v/>
      </c>
      <c r="M198" s="6">
        <f>IF(AND(ISNUMBER(H198),ISNUMBER(I198)),IF(H198&gt;I198,"تجاوز",""),"")</f>
        <v/>
      </c>
      <c r="N198" s="16">
        <f>IF(A198="","",IF(J198="",0,1)+IF(K198="",0,1)+IF(L198="",0,1)+IF(M198="",0,1))</f>
        <v/>
      </c>
      <c r="O198" s="6">
        <f>IF(N198="","",IF(N198=0,"سليم",IF(N198&gt;1,"أكثر من مشكلة",IF(J198&lt;&gt;"","تعارض طالب",IF(K198&lt;&gt;"","تعارض لجنة",IF(L198&lt;&gt;"","تعارض مراقب","تجاوز السعة"))))))</f>
        <v/>
      </c>
    </row>
    <row r="199">
      <c r="A199" s="15" t="n"/>
      <c r="B199" s="5" t="n"/>
      <c r="C199" s="5" t="n"/>
      <c r="D199" s="5" t="n"/>
      <c r="E199" s="5" t="n"/>
      <c r="F199" s="5" t="n"/>
      <c r="G199" s="6">
        <f>IF(F199&amp;""="","",IFERROR(INDEX('المراقبون'!$B$6:$B$205,MATCH(F199&amp;"",'المراقبون'!$A$6:$A$205,0))&amp;"","كود غير موجود"))</f>
        <v/>
      </c>
      <c r="H199" s="14">
        <f>IF(D199&amp;""="","",IFERROR(INDEX('الفصول'!$C$6:$C$205,MATCH(D199&amp;"",'الفصول'!$A$6:$A$205,0)),""))</f>
        <v/>
      </c>
      <c r="I199" s="14">
        <f>IF(E199&amp;""="","",IFERROR(INDEX('اللجان'!$C$6:$C$205,MATCH(E199&amp;"",'اللجان'!$A$6:$A$205,0)),""))</f>
        <v/>
      </c>
      <c r="J199" s="6">
        <f>IF(OR(NOT(AND(ISNUMBER(A199),B199&amp;""&lt;&gt;"",D199&amp;""&lt;&gt;""))),"",IF(COUNTIFS($A$6:$A$405,A199&amp;"",$B$6:$B$405,B199&amp;"",$D$6:$D$405,D199&amp;"")&gt;1,"تعارض",""))</f>
        <v/>
      </c>
      <c r="K199" s="6">
        <f>IF(OR(NOT(AND(ISNUMBER(A199),B199&amp;""&lt;&gt;"",E199&amp;""&lt;&gt;""))),"",IF(COUNTIFS($A$6:$A$405,A199&amp;"",$B$6:$B$405,B199&amp;"",$E$6:$E$405,E199&amp;"")&gt;1,"تعارض",""))</f>
        <v/>
      </c>
      <c r="L199" s="6">
        <f>IF(OR(NOT(AND(ISNUMBER(A199),B199&amp;""&lt;&gt;"",F199&amp;""&lt;&gt;""))),"",IF(COUNTIFS($A$6:$A$405,A199&amp;"",$B$6:$B$405,B199&amp;"",$F$6:$F$405,F199&amp;"")&gt;1,"تعارض",""))</f>
        <v/>
      </c>
      <c r="M199" s="6">
        <f>IF(AND(ISNUMBER(H199),ISNUMBER(I199)),IF(H199&gt;I199,"تجاوز",""),"")</f>
        <v/>
      </c>
      <c r="N199" s="16">
        <f>IF(A199="","",IF(J199="",0,1)+IF(K199="",0,1)+IF(L199="",0,1)+IF(M199="",0,1))</f>
        <v/>
      </c>
      <c r="O199" s="6">
        <f>IF(N199="","",IF(N199=0,"سليم",IF(N199&gt;1,"أكثر من مشكلة",IF(J199&lt;&gt;"","تعارض طالب",IF(K199&lt;&gt;"","تعارض لجنة",IF(L199&lt;&gt;"","تعارض مراقب","تجاوز السعة"))))))</f>
        <v/>
      </c>
    </row>
    <row r="200">
      <c r="A200" s="15" t="n"/>
      <c r="B200" s="5" t="n"/>
      <c r="C200" s="5" t="n"/>
      <c r="D200" s="5" t="n"/>
      <c r="E200" s="5" t="n"/>
      <c r="F200" s="5" t="n"/>
      <c r="G200" s="6">
        <f>IF(F200&amp;""="","",IFERROR(INDEX('المراقبون'!$B$6:$B$205,MATCH(F200&amp;"",'المراقبون'!$A$6:$A$205,0))&amp;"","كود غير موجود"))</f>
        <v/>
      </c>
      <c r="H200" s="14">
        <f>IF(D200&amp;""="","",IFERROR(INDEX('الفصول'!$C$6:$C$205,MATCH(D200&amp;"",'الفصول'!$A$6:$A$205,0)),""))</f>
        <v/>
      </c>
      <c r="I200" s="14">
        <f>IF(E200&amp;""="","",IFERROR(INDEX('اللجان'!$C$6:$C$205,MATCH(E200&amp;"",'اللجان'!$A$6:$A$205,0)),""))</f>
        <v/>
      </c>
      <c r="J200" s="6">
        <f>IF(OR(NOT(AND(ISNUMBER(A200),B200&amp;""&lt;&gt;"",D200&amp;""&lt;&gt;""))),"",IF(COUNTIFS($A$6:$A$405,A200&amp;"",$B$6:$B$405,B200&amp;"",$D$6:$D$405,D200&amp;"")&gt;1,"تعارض",""))</f>
        <v/>
      </c>
      <c r="K200" s="6">
        <f>IF(OR(NOT(AND(ISNUMBER(A200),B200&amp;""&lt;&gt;"",E200&amp;""&lt;&gt;""))),"",IF(COUNTIFS($A$6:$A$405,A200&amp;"",$B$6:$B$405,B200&amp;"",$E$6:$E$405,E200&amp;"")&gt;1,"تعارض",""))</f>
        <v/>
      </c>
      <c r="L200" s="6">
        <f>IF(OR(NOT(AND(ISNUMBER(A200),B200&amp;""&lt;&gt;"",F200&amp;""&lt;&gt;""))),"",IF(COUNTIFS($A$6:$A$405,A200&amp;"",$B$6:$B$405,B200&amp;"",$F$6:$F$405,F200&amp;"")&gt;1,"تعارض",""))</f>
        <v/>
      </c>
      <c r="M200" s="6">
        <f>IF(AND(ISNUMBER(H200),ISNUMBER(I200)),IF(H200&gt;I200,"تجاوز",""),"")</f>
        <v/>
      </c>
      <c r="N200" s="16">
        <f>IF(A200="","",IF(J200="",0,1)+IF(K200="",0,1)+IF(L200="",0,1)+IF(M200="",0,1))</f>
        <v/>
      </c>
      <c r="O200" s="6">
        <f>IF(N200="","",IF(N200=0,"سليم",IF(N200&gt;1,"أكثر من مشكلة",IF(J200&lt;&gt;"","تعارض طالب",IF(K200&lt;&gt;"","تعارض لجنة",IF(L200&lt;&gt;"","تعارض مراقب","تجاوز السعة"))))))</f>
        <v/>
      </c>
    </row>
    <row r="201">
      <c r="A201" s="15" t="n"/>
      <c r="B201" s="5" t="n"/>
      <c r="C201" s="5" t="n"/>
      <c r="D201" s="5" t="n"/>
      <c r="E201" s="5" t="n"/>
      <c r="F201" s="5" t="n"/>
      <c r="G201" s="6">
        <f>IF(F201&amp;""="","",IFERROR(INDEX('المراقبون'!$B$6:$B$205,MATCH(F201&amp;"",'المراقبون'!$A$6:$A$205,0))&amp;"","كود غير موجود"))</f>
        <v/>
      </c>
      <c r="H201" s="14">
        <f>IF(D201&amp;""="","",IFERROR(INDEX('الفصول'!$C$6:$C$205,MATCH(D201&amp;"",'الفصول'!$A$6:$A$205,0)),""))</f>
        <v/>
      </c>
      <c r="I201" s="14">
        <f>IF(E201&amp;""="","",IFERROR(INDEX('اللجان'!$C$6:$C$205,MATCH(E201&amp;"",'اللجان'!$A$6:$A$205,0)),""))</f>
        <v/>
      </c>
      <c r="J201" s="6">
        <f>IF(OR(NOT(AND(ISNUMBER(A201),B201&amp;""&lt;&gt;"",D201&amp;""&lt;&gt;""))),"",IF(COUNTIFS($A$6:$A$405,A201&amp;"",$B$6:$B$405,B201&amp;"",$D$6:$D$405,D201&amp;"")&gt;1,"تعارض",""))</f>
        <v/>
      </c>
      <c r="K201" s="6">
        <f>IF(OR(NOT(AND(ISNUMBER(A201),B201&amp;""&lt;&gt;"",E201&amp;""&lt;&gt;""))),"",IF(COUNTIFS($A$6:$A$405,A201&amp;"",$B$6:$B$405,B201&amp;"",$E$6:$E$405,E201&amp;"")&gt;1,"تعارض",""))</f>
        <v/>
      </c>
      <c r="L201" s="6">
        <f>IF(OR(NOT(AND(ISNUMBER(A201),B201&amp;""&lt;&gt;"",F201&amp;""&lt;&gt;""))),"",IF(COUNTIFS($A$6:$A$405,A201&amp;"",$B$6:$B$405,B201&amp;"",$F$6:$F$405,F201&amp;"")&gt;1,"تعارض",""))</f>
        <v/>
      </c>
      <c r="M201" s="6">
        <f>IF(AND(ISNUMBER(H201),ISNUMBER(I201)),IF(H201&gt;I201,"تجاوز",""),"")</f>
        <v/>
      </c>
      <c r="N201" s="16">
        <f>IF(A201="","",IF(J201="",0,1)+IF(K201="",0,1)+IF(L201="",0,1)+IF(M201="",0,1))</f>
        <v/>
      </c>
      <c r="O201" s="6">
        <f>IF(N201="","",IF(N201=0,"سليم",IF(N201&gt;1,"أكثر من مشكلة",IF(J201&lt;&gt;"","تعارض طالب",IF(K201&lt;&gt;"","تعارض لجنة",IF(L201&lt;&gt;"","تعارض مراقب","تجاوز السعة"))))))</f>
        <v/>
      </c>
    </row>
    <row r="202">
      <c r="A202" s="15" t="n"/>
      <c r="B202" s="5" t="n"/>
      <c r="C202" s="5" t="n"/>
      <c r="D202" s="5" t="n"/>
      <c r="E202" s="5" t="n"/>
      <c r="F202" s="5" t="n"/>
      <c r="G202" s="6">
        <f>IF(F202&amp;""="","",IFERROR(INDEX('المراقبون'!$B$6:$B$205,MATCH(F202&amp;"",'المراقبون'!$A$6:$A$205,0))&amp;"","كود غير موجود"))</f>
        <v/>
      </c>
      <c r="H202" s="14">
        <f>IF(D202&amp;""="","",IFERROR(INDEX('الفصول'!$C$6:$C$205,MATCH(D202&amp;"",'الفصول'!$A$6:$A$205,0)),""))</f>
        <v/>
      </c>
      <c r="I202" s="14">
        <f>IF(E202&amp;""="","",IFERROR(INDEX('اللجان'!$C$6:$C$205,MATCH(E202&amp;"",'اللجان'!$A$6:$A$205,0)),""))</f>
        <v/>
      </c>
      <c r="J202" s="6">
        <f>IF(OR(NOT(AND(ISNUMBER(A202),B202&amp;""&lt;&gt;"",D202&amp;""&lt;&gt;""))),"",IF(COUNTIFS($A$6:$A$405,A202&amp;"",$B$6:$B$405,B202&amp;"",$D$6:$D$405,D202&amp;"")&gt;1,"تعارض",""))</f>
        <v/>
      </c>
      <c r="K202" s="6">
        <f>IF(OR(NOT(AND(ISNUMBER(A202),B202&amp;""&lt;&gt;"",E202&amp;""&lt;&gt;""))),"",IF(COUNTIFS($A$6:$A$405,A202&amp;"",$B$6:$B$405,B202&amp;"",$E$6:$E$405,E202&amp;"")&gt;1,"تعارض",""))</f>
        <v/>
      </c>
      <c r="L202" s="6">
        <f>IF(OR(NOT(AND(ISNUMBER(A202),B202&amp;""&lt;&gt;"",F202&amp;""&lt;&gt;""))),"",IF(COUNTIFS($A$6:$A$405,A202&amp;"",$B$6:$B$405,B202&amp;"",$F$6:$F$405,F202&amp;"")&gt;1,"تعارض",""))</f>
        <v/>
      </c>
      <c r="M202" s="6">
        <f>IF(AND(ISNUMBER(H202),ISNUMBER(I202)),IF(H202&gt;I202,"تجاوز",""),"")</f>
        <v/>
      </c>
      <c r="N202" s="16">
        <f>IF(A202="","",IF(J202="",0,1)+IF(K202="",0,1)+IF(L202="",0,1)+IF(M202="",0,1))</f>
        <v/>
      </c>
      <c r="O202" s="6">
        <f>IF(N202="","",IF(N202=0,"سليم",IF(N202&gt;1,"أكثر من مشكلة",IF(J202&lt;&gt;"","تعارض طالب",IF(K202&lt;&gt;"","تعارض لجنة",IF(L202&lt;&gt;"","تعارض مراقب","تجاوز السعة"))))))</f>
        <v/>
      </c>
    </row>
    <row r="203">
      <c r="A203" s="15" t="n"/>
      <c r="B203" s="5" t="n"/>
      <c r="C203" s="5" t="n"/>
      <c r="D203" s="5" t="n"/>
      <c r="E203" s="5" t="n"/>
      <c r="F203" s="5" t="n"/>
      <c r="G203" s="6">
        <f>IF(F203&amp;""="","",IFERROR(INDEX('المراقبون'!$B$6:$B$205,MATCH(F203&amp;"",'المراقبون'!$A$6:$A$205,0))&amp;"","كود غير موجود"))</f>
        <v/>
      </c>
      <c r="H203" s="14">
        <f>IF(D203&amp;""="","",IFERROR(INDEX('الفصول'!$C$6:$C$205,MATCH(D203&amp;"",'الفصول'!$A$6:$A$205,0)),""))</f>
        <v/>
      </c>
      <c r="I203" s="14">
        <f>IF(E203&amp;""="","",IFERROR(INDEX('اللجان'!$C$6:$C$205,MATCH(E203&amp;"",'اللجان'!$A$6:$A$205,0)),""))</f>
        <v/>
      </c>
      <c r="J203" s="6">
        <f>IF(OR(NOT(AND(ISNUMBER(A203),B203&amp;""&lt;&gt;"",D203&amp;""&lt;&gt;""))),"",IF(COUNTIFS($A$6:$A$405,A203&amp;"",$B$6:$B$405,B203&amp;"",$D$6:$D$405,D203&amp;"")&gt;1,"تعارض",""))</f>
        <v/>
      </c>
      <c r="K203" s="6">
        <f>IF(OR(NOT(AND(ISNUMBER(A203),B203&amp;""&lt;&gt;"",E203&amp;""&lt;&gt;""))),"",IF(COUNTIFS($A$6:$A$405,A203&amp;"",$B$6:$B$405,B203&amp;"",$E$6:$E$405,E203&amp;"")&gt;1,"تعارض",""))</f>
        <v/>
      </c>
      <c r="L203" s="6">
        <f>IF(OR(NOT(AND(ISNUMBER(A203),B203&amp;""&lt;&gt;"",F203&amp;""&lt;&gt;""))),"",IF(COUNTIFS($A$6:$A$405,A203&amp;"",$B$6:$B$405,B203&amp;"",$F$6:$F$405,F203&amp;"")&gt;1,"تعارض",""))</f>
        <v/>
      </c>
      <c r="M203" s="6">
        <f>IF(AND(ISNUMBER(H203),ISNUMBER(I203)),IF(H203&gt;I203,"تجاوز",""),"")</f>
        <v/>
      </c>
      <c r="N203" s="16">
        <f>IF(A203="","",IF(J203="",0,1)+IF(K203="",0,1)+IF(L203="",0,1)+IF(M203="",0,1))</f>
        <v/>
      </c>
      <c r="O203" s="6">
        <f>IF(N203="","",IF(N203=0,"سليم",IF(N203&gt;1,"أكثر من مشكلة",IF(J203&lt;&gt;"","تعارض طالب",IF(K203&lt;&gt;"","تعارض لجنة",IF(L203&lt;&gt;"","تعارض مراقب","تجاوز السعة"))))))</f>
        <v/>
      </c>
    </row>
    <row r="204">
      <c r="A204" s="15" t="n"/>
      <c r="B204" s="5" t="n"/>
      <c r="C204" s="5" t="n"/>
      <c r="D204" s="5" t="n"/>
      <c r="E204" s="5" t="n"/>
      <c r="F204" s="5" t="n"/>
      <c r="G204" s="6">
        <f>IF(F204&amp;""="","",IFERROR(INDEX('المراقبون'!$B$6:$B$205,MATCH(F204&amp;"",'المراقبون'!$A$6:$A$205,0))&amp;"","كود غير موجود"))</f>
        <v/>
      </c>
      <c r="H204" s="14">
        <f>IF(D204&amp;""="","",IFERROR(INDEX('الفصول'!$C$6:$C$205,MATCH(D204&amp;"",'الفصول'!$A$6:$A$205,0)),""))</f>
        <v/>
      </c>
      <c r="I204" s="14">
        <f>IF(E204&amp;""="","",IFERROR(INDEX('اللجان'!$C$6:$C$205,MATCH(E204&amp;"",'اللجان'!$A$6:$A$205,0)),""))</f>
        <v/>
      </c>
      <c r="J204" s="6">
        <f>IF(OR(NOT(AND(ISNUMBER(A204),B204&amp;""&lt;&gt;"",D204&amp;""&lt;&gt;""))),"",IF(COUNTIFS($A$6:$A$405,A204&amp;"",$B$6:$B$405,B204&amp;"",$D$6:$D$405,D204&amp;"")&gt;1,"تعارض",""))</f>
        <v/>
      </c>
      <c r="K204" s="6">
        <f>IF(OR(NOT(AND(ISNUMBER(A204),B204&amp;""&lt;&gt;"",E204&amp;""&lt;&gt;""))),"",IF(COUNTIFS($A$6:$A$405,A204&amp;"",$B$6:$B$405,B204&amp;"",$E$6:$E$405,E204&amp;"")&gt;1,"تعارض",""))</f>
        <v/>
      </c>
      <c r="L204" s="6">
        <f>IF(OR(NOT(AND(ISNUMBER(A204),B204&amp;""&lt;&gt;"",F204&amp;""&lt;&gt;""))),"",IF(COUNTIFS($A$6:$A$405,A204&amp;"",$B$6:$B$405,B204&amp;"",$F$6:$F$405,F204&amp;"")&gt;1,"تعارض",""))</f>
        <v/>
      </c>
      <c r="M204" s="6">
        <f>IF(AND(ISNUMBER(H204),ISNUMBER(I204)),IF(H204&gt;I204,"تجاوز",""),"")</f>
        <v/>
      </c>
      <c r="N204" s="16">
        <f>IF(A204="","",IF(J204="",0,1)+IF(K204="",0,1)+IF(L204="",0,1)+IF(M204="",0,1))</f>
        <v/>
      </c>
      <c r="O204" s="6">
        <f>IF(N204="","",IF(N204=0,"سليم",IF(N204&gt;1,"أكثر من مشكلة",IF(J204&lt;&gt;"","تعارض طالب",IF(K204&lt;&gt;"","تعارض لجنة",IF(L204&lt;&gt;"","تعارض مراقب","تجاوز السعة"))))))</f>
        <v/>
      </c>
    </row>
    <row r="205">
      <c r="A205" s="15" t="n"/>
      <c r="B205" s="5" t="n"/>
      <c r="C205" s="5" t="n"/>
      <c r="D205" s="5" t="n"/>
      <c r="E205" s="5" t="n"/>
      <c r="F205" s="5" t="n"/>
      <c r="G205" s="6">
        <f>IF(F205&amp;""="","",IFERROR(INDEX('المراقبون'!$B$6:$B$205,MATCH(F205&amp;"",'المراقبون'!$A$6:$A$205,0))&amp;"","كود غير موجود"))</f>
        <v/>
      </c>
      <c r="H205" s="14">
        <f>IF(D205&amp;""="","",IFERROR(INDEX('الفصول'!$C$6:$C$205,MATCH(D205&amp;"",'الفصول'!$A$6:$A$205,0)),""))</f>
        <v/>
      </c>
      <c r="I205" s="14">
        <f>IF(E205&amp;""="","",IFERROR(INDEX('اللجان'!$C$6:$C$205,MATCH(E205&amp;"",'اللجان'!$A$6:$A$205,0)),""))</f>
        <v/>
      </c>
      <c r="J205" s="6">
        <f>IF(OR(NOT(AND(ISNUMBER(A205),B205&amp;""&lt;&gt;"",D205&amp;""&lt;&gt;""))),"",IF(COUNTIFS($A$6:$A$405,A205&amp;"",$B$6:$B$405,B205&amp;"",$D$6:$D$405,D205&amp;"")&gt;1,"تعارض",""))</f>
        <v/>
      </c>
      <c r="K205" s="6">
        <f>IF(OR(NOT(AND(ISNUMBER(A205),B205&amp;""&lt;&gt;"",E205&amp;""&lt;&gt;""))),"",IF(COUNTIFS($A$6:$A$405,A205&amp;"",$B$6:$B$405,B205&amp;"",$E$6:$E$405,E205&amp;"")&gt;1,"تعارض",""))</f>
        <v/>
      </c>
      <c r="L205" s="6">
        <f>IF(OR(NOT(AND(ISNUMBER(A205),B205&amp;""&lt;&gt;"",F205&amp;""&lt;&gt;""))),"",IF(COUNTIFS($A$6:$A$405,A205&amp;"",$B$6:$B$405,B205&amp;"",$F$6:$F$405,F205&amp;"")&gt;1,"تعارض",""))</f>
        <v/>
      </c>
      <c r="M205" s="6">
        <f>IF(AND(ISNUMBER(H205),ISNUMBER(I205)),IF(H205&gt;I205,"تجاوز",""),"")</f>
        <v/>
      </c>
      <c r="N205" s="16">
        <f>IF(A205="","",IF(J205="",0,1)+IF(K205="",0,1)+IF(L205="",0,1)+IF(M205="",0,1))</f>
        <v/>
      </c>
      <c r="O205" s="6">
        <f>IF(N205="","",IF(N205=0,"سليم",IF(N205&gt;1,"أكثر من مشكلة",IF(J205&lt;&gt;"","تعارض طالب",IF(K205&lt;&gt;"","تعارض لجنة",IF(L205&lt;&gt;"","تعارض مراقب","تجاوز السعة"))))))</f>
        <v/>
      </c>
    </row>
    <row r="206">
      <c r="A206" s="15" t="n"/>
      <c r="B206" s="5" t="n"/>
      <c r="C206" s="5" t="n"/>
      <c r="D206" s="5" t="n"/>
      <c r="E206" s="5" t="n"/>
      <c r="F206" s="5" t="n"/>
      <c r="G206" s="6">
        <f>IF(F206&amp;""="","",IFERROR(INDEX('المراقبون'!$B$6:$B$205,MATCH(F206&amp;"",'المراقبون'!$A$6:$A$205,0))&amp;"","كود غير موجود"))</f>
        <v/>
      </c>
      <c r="H206" s="14">
        <f>IF(D206&amp;""="","",IFERROR(INDEX('الفصول'!$C$6:$C$205,MATCH(D206&amp;"",'الفصول'!$A$6:$A$205,0)),""))</f>
        <v/>
      </c>
      <c r="I206" s="14">
        <f>IF(E206&amp;""="","",IFERROR(INDEX('اللجان'!$C$6:$C$205,MATCH(E206&amp;"",'اللجان'!$A$6:$A$205,0)),""))</f>
        <v/>
      </c>
      <c r="J206" s="6">
        <f>IF(OR(NOT(AND(ISNUMBER(A206),B206&amp;""&lt;&gt;"",D206&amp;""&lt;&gt;""))),"",IF(COUNTIFS($A$6:$A$405,A206&amp;"",$B$6:$B$405,B206&amp;"",$D$6:$D$405,D206&amp;"")&gt;1,"تعارض",""))</f>
        <v/>
      </c>
      <c r="K206" s="6">
        <f>IF(OR(NOT(AND(ISNUMBER(A206),B206&amp;""&lt;&gt;"",E206&amp;""&lt;&gt;""))),"",IF(COUNTIFS($A$6:$A$405,A206&amp;"",$B$6:$B$405,B206&amp;"",$E$6:$E$405,E206&amp;"")&gt;1,"تعارض",""))</f>
        <v/>
      </c>
      <c r="L206" s="6">
        <f>IF(OR(NOT(AND(ISNUMBER(A206),B206&amp;""&lt;&gt;"",F206&amp;""&lt;&gt;""))),"",IF(COUNTIFS($A$6:$A$405,A206&amp;"",$B$6:$B$405,B206&amp;"",$F$6:$F$405,F206&amp;"")&gt;1,"تعارض",""))</f>
        <v/>
      </c>
      <c r="M206" s="6">
        <f>IF(AND(ISNUMBER(H206),ISNUMBER(I206)),IF(H206&gt;I206,"تجاوز",""),"")</f>
        <v/>
      </c>
      <c r="N206" s="16">
        <f>IF(A206="","",IF(J206="",0,1)+IF(K206="",0,1)+IF(L206="",0,1)+IF(M206="",0,1))</f>
        <v/>
      </c>
      <c r="O206" s="6">
        <f>IF(N206="","",IF(N206=0,"سليم",IF(N206&gt;1,"أكثر من مشكلة",IF(J206&lt;&gt;"","تعارض طالب",IF(K206&lt;&gt;"","تعارض لجنة",IF(L206&lt;&gt;"","تعارض مراقب","تجاوز السعة"))))))</f>
        <v/>
      </c>
    </row>
    <row r="207">
      <c r="A207" s="15" t="n"/>
      <c r="B207" s="5" t="n"/>
      <c r="C207" s="5" t="n"/>
      <c r="D207" s="5" t="n"/>
      <c r="E207" s="5" t="n"/>
      <c r="F207" s="5" t="n"/>
      <c r="G207" s="6">
        <f>IF(F207&amp;""="","",IFERROR(INDEX('المراقبون'!$B$6:$B$205,MATCH(F207&amp;"",'المراقبون'!$A$6:$A$205,0))&amp;"","كود غير موجود"))</f>
        <v/>
      </c>
      <c r="H207" s="14">
        <f>IF(D207&amp;""="","",IFERROR(INDEX('الفصول'!$C$6:$C$205,MATCH(D207&amp;"",'الفصول'!$A$6:$A$205,0)),""))</f>
        <v/>
      </c>
      <c r="I207" s="14">
        <f>IF(E207&amp;""="","",IFERROR(INDEX('اللجان'!$C$6:$C$205,MATCH(E207&amp;"",'اللجان'!$A$6:$A$205,0)),""))</f>
        <v/>
      </c>
      <c r="J207" s="6">
        <f>IF(OR(NOT(AND(ISNUMBER(A207),B207&amp;""&lt;&gt;"",D207&amp;""&lt;&gt;""))),"",IF(COUNTIFS($A$6:$A$405,A207&amp;"",$B$6:$B$405,B207&amp;"",$D$6:$D$405,D207&amp;"")&gt;1,"تعارض",""))</f>
        <v/>
      </c>
      <c r="K207" s="6">
        <f>IF(OR(NOT(AND(ISNUMBER(A207),B207&amp;""&lt;&gt;"",E207&amp;""&lt;&gt;""))),"",IF(COUNTIFS($A$6:$A$405,A207&amp;"",$B$6:$B$405,B207&amp;"",$E$6:$E$405,E207&amp;"")&gt;1,"تعارض",""))</f>
        <v/>
      </c>
      <c r="L207" s="6">
        <f>IF(OR(NOT(AND(ISNUMBER(A207),B207&amp;""&lt;&gt;"",F207&amp;""&lt;&gt;""))),"",IF(COUNTIFS($A$6:$A$405,A207&amp;"",$B$6:$B$405,B207&amp;"",$F$6:$F$405,F207&amp;"")&gt;1,"تعارض",""))</f>
        <v/>
      </c>
      <c r="M207" s="6">
        <f>IF(AND(ISNUMBER(H207),ISNUMBER(I207)),IF(H207&gt;I207,"تجاوز",""),"")</f>
        <v/>
      </c>
      <c r="N207" s="16">
        <f>IF(A207="","",IF(J207="",0,1)+IF(K207="",0,1)+IF(L207="",0,1)+IF(M207="",0,1))</f>
        <v/>
      </c>
      <c r="O207" s="6">
        <f>IF(N207="","",IF(N207=0,"سليم",IF(N207&gt;1,"أكثر من مشكلة",IF(J207&lt;&gt;"","تعارض طالب",IF(K207&lt;&gt;"","تعارض لجنة",IF(L207&lt;&gt;"","تعارض مراقب","تجاوز السعة"))))))</f>
        <v/>
      </c>
    </row>
    <row r="208">
      <c r="A208" s="15" t="n"/>
      <c r="B208" s="5" t="n"/>
      <c r="C208" s="5" t="n"/>
      <c r="D208" s="5" t="n"/>
      <c r="E208" s="5" t="n"/>
      <c r="F208" s="5" t="n"/>
      <c r="G208" s="6">
        <f>IF(F208&amp;""="","",IFERROR(INDEX('المراقبون'!$B$6:$B$205,MATCH(F208&amp;"",'المراقبون'!$A$6:$A$205,0))&amp;"","كود غير موجود"))</f>
        <v/>
      </c>
      <c r="H208" s="14">
        <f>IF(D208&amp;""="","",IFERROR(INDEX('الفصول'!$C$6:$C$205,MATCH(D208&amp;"",'الفصول'!$A$6:$A$205,0)),""))</f>
        <v/>
      </c>
      <c r="I208" s="14">
        <f>IF(E208&amp;""="","",IFERROR(INDEX('اللجان'!$C$6:$C$205,MATCH(E208&amp;"",'اللجان'!$A$6:$A$205,0)),""))</f>
        <v/>
      </c>
      <c r="J208" s="6">
        <f>IF(OR(NOT(AND(ISNUMBER(A208),B208&amp;""&lt;&gt;"",D208&amp;""&lt;&gt;""))),"",IF(COUNTIFS($A$6:$A$405,A208&amp;"",$B$6:$B$405,B208&amp;"",$D$6:$D$405,D208&amp;"")&gt;1,"تعارض",""))</f>
        <v/>
      </c>
      <c r="K208" s="6">
        <f>IF(OR(NOT(AND(ISNUMBER(A208),B208&amp;""&lt;&gt;"",E208&amp;""&lt;&gt;""))),"",IF(COUNTIFS($A$6:$A$405,A208&amp;"",$B$6:$B$405,B208&amp;"",$E$6:$E$405,E208&amp;"")&gt;1,"تعارض",""))</f>
        <v/>
      </c>
      <c r="L208" s="6">
        <f>IF(OR(NOT(AND(ISNUMBER(A208),B208&amp;""&lt;&gt;"",F208&amp;""&lt;&gt;""))),"",IF(COUNTIFS($A$6:$A$405,A208&amp;"",$B$6:$B$405,B208&amp;"",$F$6:$F$405,F208&amp;"")&gt;1,"تعارض",""))</f>
        <v/>
      </c>
      <c r="M208" s="6">
        <f>IF(AND(ISNUMBER(H208),ISNUMBER(I208)),IF(H208&gt;I208,"تجاوز",""),"")</f>
        <v/>
      </c>
      <c r="N208" s="16">
        <f>IF(A208="","",IF(J208="",0,1)+IF(K208="",0,1)+IF(L208="",0,1)+IF(M208="",0,1))</f>
        <v/>
      </c>
      <c r="O208" s="6">
        <f>IF(N208="","",IF(N208=0,"سليم",IF(N208&gt;1,"أكثر من مشكلة",IF(J208&lt;&gt;"","تعارض طالب",IF(K208&lt;&gt;"","تعارض لجنة",IF(L208&lt;&gt;"","تعارض مراقب","تجاوز السعة"))))))</f>
        <v/>
      </c>
    </row>
    <row r="209">
      <c r="A209" s="15" t="n"/>
      <c r="B209" s="5" t="n"/>
      <c r="C209" s="5" t="n"/>
      <c r="D209" s="5" t="n"/>
      <c r="E209" s="5" t="n"/>
      <c r="F209" s="5" t="n"/>
      <c r="G209" s="6">
        <f>IF(F209&amp;""="","",IFERROR(INDEX('المراقبون'!$B$6:$B$205,MATCH(F209&amp;"",'المراقبون'!$A$6:$A$205,0))&amp;"","كود غير موجود"))</f>
        <v/>
      </c>
      <c r="H209" s="14">
        <f>IF(D209&amp;""="","",IFERROR(INDEX('الفصول'!$C$6:$C$205,MATCH(D209&amp;"",'الفصول'!$A$6:$A$205,0)),""))</f>
        <v/>
      </c>
      <c r="I209" s="14">
        <f>IF(E209&amp;""="","",IFERROR(INDEX('اللجان'!$C$6:$C$205,MATCH(E209&amp;"",'اللجان'!$A$6:$A$205,0)),""))</f>
        <v/>
      </c>
      <c r="J209" s="6">
        <f>IF(OR(NOT(AND(ISNUMBER(A209),B209&amp;""&lt;&gt;"",D209&amp;""&lt;&gt;""))),"",IF(COUNTIFS($A$6:$A$405,A209&amp;"",$B$6:$B$405,B209&amp;"",$D$6:$D$405,D209&amp;"")&gt;1,"تعارض",""))</f>
        <v/>
      </c>
      <c r="K209" s="6">
        <f>IF(OR(NOT(AND(ISNUMBER(A209),B209&amp;""&lt;&gt;"",E209&amp;""&lt;&gt;""))),"",IF(COUNTIFS($A$6:$A$405,A209&amp;"",$B$6:$B$405,B209&amp;"",$E$6:$E$405,E209&amp;"")&gt;1,"تعارض",""))</f>
        <v/>
      </c>
      <c r="L209" s="6">
        <f>IF(OR(NOT(AND(ISNUMBER(A209),B209&amp;""&lt;&gt;"",F209&amp;""&lt;&gt;""))),"",IF(COUNTIFS($A$6:$A$405,A209&amp;"",$B$6:$B$405,B209&amp;"",$F$6:$F$405,F209&amp;"")&gt;1,"تعارض",""))</f>
        <v/>
      </c>
      <c r="M209" s="6">
        <f>IF(AND(ISNUMBER(H209),ISNUMBER(I209)),IF(H209&gt;I209,"تجاوز",""),"")</f>
        <v/>
      </c>
      <c r="N209" s="16">
        <f>IF(A209="","",IF(J209="",0,1)+IF(K209="",0,1)+IF(L209="",0,1)+IF(M209="",0,1))</f>
        <v/>
      </c>
      <c r="O209" s="6">
        <f>IF(N209="","",IF(N209=0,"سليم",IF(N209&gt;1,"أكثر من مشكلة",IF(J209&lt;&gt;"","تعارض طالب",IF(K209&lt;&gt;"","تعارض لجنة",IF(L209&lt;&gt;"","تعارض مراقب","تجاوز السعة"))))))</f>
        <v/>
      </c>
    </row>
    <row r="210">
      <c r="A210" s="15" t="n"/>
      <c r="B210" s="5" t="n"/>
      <c r="C210" s="5" t="n"/>
      <c r="D210" s="5" t="n"/>
      <c r="E210" s="5" t="n"/>
      <c r="F210" s="5" t="n"/>
      <c r="G210" s="6">
        <f>IF(F210&amp;""="","",IFERROR(INDEX('المراقبون'!$B$6:$B$205,MATCH(F210&amp;"",'المراقبون'!$A$6:$A$205,0))&amp;"","كود غير موجود"))</f>
        <v/>
      </c>
      <c r="H210" s="14">
        <f>IF(D210&amp;""="","",IFERROR(INDEX('الفصول'!$C$6:$C$205,MATCH(D210&amp;"",'الفصول'!$A$6:$A$205,0)),""))</f>
        <v/>
      </c>
      <c r="I210" s="14">
        <f>IF(E210&amp;""="","",IFERROR(INDEX('اللجان'!$C$6:$C$205,MATCH(E210&amp;"",'اللجان'!$A$6:$A$205,0)),""))</f>
        <v/>
      </c>
      <c r="J210" s="6">
        <f>IF(OR(NOT(AND(ISNUMBER(A210),B210&amp;""&lt;&gt;"",D210&amp;""&lt;&gt;""))),"",IF(COUNTIFS($A$6:$A$405,A210&amp;"",$B$6:$B$405,B210&amp;"",$D$6:$D$405,D210&amp;"")&gt;1,"تعارض",""))</f>
        <v/>
      </c>
      <c r="K210" s="6">
        <f>IF(OR(NOT(AND(ISNUMBER(A210),B210&amp;""&lt;&gt;"",E210&amp;""&lt;&gt;""))),"",IF(COUNTIFS($A$6:$A$405,A210&amp;"",$B$6:$B$405,B210&amp;"",$E$6:$E$405,E210&amp;"")&gt;1,"تعارض",""))</f>
        <v/>
      </c>
      <c r="L210" s="6">
        <f>IF(OR(NOT(AND(ISNUMBER(A210),B210&amp;""&lt;&gt;"",F210&amp;""&lt;&gt;""))),"",IF(COUNTIFS($A$6:$A$405,A210&amp;"",$B$6:$B$405,B210&amp;"",$F$6:$F$405,F210&amp;"")&gt;1,"تعارض",""))</f>
        <v/>
      </c>
      <c r="M210" s="6">
        <f>IF(AND(ISNUMBER(H210),ISNUMBER(I210)),IF(H210&gt;I210,"تجاوز",""),"")</f>
        <v/>
      </c>
      <c r="N210" s="16">
        <f>IF(A210="","",IF(J210="",0,1)+IF(K210="",0,1)+IF(L210="",0,1)+IF(M210="",0,1))</f>
        <v/>
      </c>
      <c r="O210" s="6">
        <f>IF(N210="","",IF(N210=0,"سليم",IF(N210&gt;1,"أكثر من مشكلة",IF(J210&lt;&gt;"","تعارض طالب",IF(K210&lt;&gt;"","تعارض لجنة",IF(L210&lt;&gt;"","تعارض مراقب","تجاوز السعة"))))))</f>
        <v/>
      </c>
    </row>
    <row r="211">
      <c r="A211" s="15" t="n"/>
      <c r="B211" s="5" t="n"/>
      <c r="C211" s="5" t="n"/>
      <c r="D211" s="5" t="n"/>
      <c r="E211" s="5" t="n"/>
      <c r="F211" s="5" t="n"/>
      <c r="G211" s="6">
        <f>IF(F211&amp;""="","",IFERROR(INDEX('المراقبون'!$B$6:$B$205,MATCH(F211&amp;"",'المراقبون'!$A$6:$A$205,0))&amp;"","كود غير موجود"))</f>
        <v/>
      </c>
      <c r="H211" s="14">
        <f>IF(D211&amp;""="","",IFERROR(INDEX('الفصول'!$C$6:$C$205,MATCH(D211&amp;"",'الفصول'!$A$6:$A$205,0)),""))</f>
        <v/>
      </c>
      <c r="I211" s="14">
        <f>IF(E211&amp;""="","",IFERROR(INDEX('اللجان'!$C$6:$C$205,MATCH(E211&amp;"",'اللجان'!$A$6:$A$205,0)),""))</f>
        <v/>
      </c>
      <c r="J211" s="6">
        <f>IF(OR(NOT(AND(ISNUMBER(A211),B211&amp;""&lt;&gt;"",D211&amp;""&lt;&gt;""))),"",IF(COUNTIFS($A$6:$A$405,A211&amp;"",$B$6:$B$405,B211&amp;"",$D$6:$D$405,D211&amp;"")&gt;1,"تعارض",""))</f>
        <v/>
      </c>
      <c r="K211" s="6">
        <f>IF(OR(NOT(AND(ISNUMBER(A211),B211&amp;""&lt;&gt;"",E211&amp;""&lt;&gt;""))),"",IF(COUNTIFS($A$6:$A$405,A211&amp;"",$B$6:$B$405,B211&amp;"",$E$6:$E$405,E211&amp;"")&gt;1,"تعارض",""))</f>
        <v/>
      </c>
      <c r="L211" s="6">
        <f>IF(OR(NOT(AND(ISNUMBER(A211),B211&amp;""&lt;&gt;"",F211&amp;""&lt;&gt;""))),"",IF(COUNTIFS($A$6:$A$405,A211&amp;"",$B$6:$B$405,B211&amp;"",$F$6:$F$405,F211&amp;"")&gt;1,"تعارض",""))</f>
        <v/>
      </c>
      <c r="M211" s="6">
        <f>IF(AND(ISNUMBER(H211),ISNUMBER(I211)),IF(H211&gt;I211,"تجاوز",""),"")</f>
        <v/>
      </c>
      <c r="N211" s="16">
        <f>IF(A211="","",IF(J211="",0,1)+IF(K211="",0,1)+IF(L211="",0,1)+IF(M211="",0,1))</f>
        <v/>
      </c>
      <c r="O211" s="6">
        <f>IF(N211="","",IF(N211=0,"سليم",IF(N211&gt;1,"أكثر من مشكلة",IF(J211&lt;&gt;"","تعارض طالب",IF(K211&lt;&gt;"","تعارض لجنة",IF(L211&lt;&gt;"","تعارض مراقب","تجاوز السعة"))))))</f>
        <v/>
      </c>
    </row>
    <row r="212">
      <c r="A212" s="15" t="n"/>
      <c r="B212" s="5" t="n"/>
      <c r="C212" s="5" t="n"/>
      <c r="D212" s="5" t="n"/>
      <c r="E212" s="5" t="n"/>
      <c r="F212" s="5" t="n"/>
      <c r="G212" s="6">
        <f>IF(F212&amp;""="","",IFERROR(INDEX('المراقبون'!$B$6:$B$205,MATCH(F212&amp;"",'المراقبون'!$A$6:$A$205,0))&amp;"","كود غير موجود"))</f>
        <v/>
      </c>
      <c r="H212" s="14">
        <f>IF(D212&amp;""="","",IFERROR(INDEX('الفصول'!$C$6:$C$205,MATCH(D212&amp;"",'الفصول'!$A$6:$A$205,0)),""))</f>
        <v/>
      </c>
      <c r="I212" s="14">
        <f>IF(E212&amp;""="","",IFERROR(INDEX('اللجان'!$C$6:$C$205,MATCH(E212&amp;"",'اللجان'!$A$6:$A$205,0)),""))</f>
        <v/>
      </c>
      <c r="J212" s="6">
        <f>IF(OR(NOT(AND(ISNUMBER(A212),B212&amp;""&lt;&gt;"",D212&amp;""&lt;&gt;""))),"",IF(COUNTIFS($A$6:$A$405,A212&amp;"",$B$6:$B$405,B212&amp;"",$D$6:$D$405,D212&amp;"")&gt;1,"تعارض",""))</f>
        <v/>
      </c>
      <c r="K212" s="6">
        <f>IF(OR(NOT(AND(ISNUMBER(A212),B212&amp;""&lt;&gt;"",E212&amp;""&lt;&gt;""))),"",IF(COUNTIFS($A$6:$A$405,A212&amp;"",$B$6:$B$405,B212&amp;"",$E$6:$E$405,E212&amp;"")&gt;1,"تعارض",""))</f>
        <v/>
      </c>
      <c r="L212" s="6">
        <f>IF(OR(NOT(AND(ISNUMBER(A212),B212&amp;""&lt;&gt;"",F212&amp;""&lt;&gt;""))),"",IF(COUNTIFS($A$6:$A$405,A212&amp;"",$B$6:$B$405,B212&amp;"",$F$6:$F$405,F212&amp;"")&gt;1,"تعارض",""))</f>
        <v/>
      </c>
      <c r="M212" s="6">
        <f>IF(AND(ISNUMBER(H212),ISNUMBER(I212)),IF(H212&gt;I212,"تجاوز",""),"")</f>
        <v/>
      </c>
      <c r="N212" s="16">
        <f>IF(A212="","",IF(J212="",0,1)+IF(K212="",0,1)+IF(L212="",0,1)+IF(M212="",0,1))</f>
        <v/>
      </c>
      <c r="O212" s="6">
        <f>IF(N212="","",IF(N212=0,"سليم",IF(N212&gt;1,"أكثر من مشكلة",IF(J212&lt;&gt;"","تعارض طالب",IF(K212&lt;&gt;"","تعارض لجنة",IF(L212&lt;&gt;"","تعارض مراقب","تجاوز السعة"))))))</f>
        <v/>
      </c>
    </row>
    <row r="213">
      <c r="A213" s="15" t="n"/>
      <c r="B213" s="5" t="n"/>
      <c r="C213" s="5" t="n"/>
      <c r="D213" s="5" t="n"/>
      <c r="E213" s="5" t="n"/>
      <c r="F213" s="5" t="n"/>
      <c r="G213" s="6">
        <f>IF(F213&amp;""="","",IFERROR(INDEX('المراقبون'!$B$6:$B$205,MATCH(F213&amp;"",'المراقبون'!$A$6:$A$205,0))&amp;"","كود غير موجود"))</f>
        <v/>
      </c>
      <c r="H213" s="14">
        <f>IF(D213&amp;""="","",IFERROR(INDEX('الفصول'!$C$6:$C$205,MATCH(D213&amp;"",'الفصول'!$A$6:$A$205,0)),""))</f>
        <v/>
      </c>
      <c r="I213" s="14">
        <f>IF(E213&amp;""="","",IFERROR(INDEX('اللجان'!$C$6:$C$205,MATCH(E213&amp;"",'اللجان'!$A$6:$A$205,0)),""))</f>
        <v/>
      </c>
      <c r="J213" s="6">
        <f>IF(OR(NOT(AND(ISNUMBER(A213),B213&amp;""&lt;&gt;"",D213&amp;""&lt;&gt;""))),"",IF(COUNTIFS($A$6:$A$405,A213&amp;"",$B$6:$B$405,B213&amp;"",$D$6:$D$405,D213&amp;"")&gt;1,"تعارض",""))</f>
        <v/>
      </c>
      <c r="K213" s="6">
        <f>IF(OR(NOT(AND(ISNUMBER(A213),B213&amp;""&lt;&gt;"",E213&amp;""&lt;&gt;""))),"",IF(COUNTIFS($A$6:$A$405,A213&amp;"",$B$6:$B$405,B213&amp;"",$E$6:$E$405,E213&amp;"")&gt;1,"تعارض",""))</f>
        <v/>
      </c>
      <c r="L213" s="6">
        <f>IF(OR(NOT(AND(ISNUMBER(A213),B213&amp;""&lt;&gt;"",F213&amp;""&lt;&gt;""))),"",IF(COUNTIFS($A$6:$A$405,A213&amp;"",$B$6:$B$405,B213&amp;"",$F$6:$F$405,F213&amp;"")&gt;1,"تعارض",""))</f>
        <v/>
      </c>
      <c r="M213" s="6">
        <f>IF(AND(ISNUMBER(H213),ISNUMBER(I213)),IF(H213&gt;I213,"تجاوز",""),"")</f>
        <v/>
      </c>
      <c r="N213" s="16">
        <f>IF(A213="","",IF(J213="",0,1)+IF(K213="",0,1)+IF(L213="",0,1)+IF(M213="",0,1))</f>
        <v/>
      </c>
      <c r="O213" s="6">
        <f>IF(N213="","",IF(N213=0,"سليم",IF(N213&gt;1,"أكثر من مشكلة",IF(J213&lt;&gt;"","تعارض طالب",IF(K213&lt;&gt;"","تعارض لجنة",IF(L213&lt;&gt;"","تعارض مراقب","تجاوز السعة"))))))</f>
        <v/>
      </c>
    </row>
    <row r="214">
      <c r="A214" s="15" t="n"/>
      <c r="B214" s="5" t="n"/>
      <c r="C214" s="5" t="n"/>
      <c r="D214" s="5" t="n"/>
      <c r="E214" s="5" t="n"/>
      <c r="F214" s="5" t="n"/>
      <c r="G214" s="6">
        <f>IF(F214&amp;""="","",IFERROR(INDEX('المراقبون'!$B$6:$B$205,MATCH(F214&amp;"",'المراقبون'!$A$6:$A$205,0))&amp;"","كود غير موجود"))</f>
        <v/>
      </c>
      <c r="H214" s="14">
        <f>IF(D214&amp;""="","",IFERROR(INDEX('الفصول'!$C$6:$C$205,MATCH(D214&amp;"",'الفصول'!$A$6:$A$205,0)),""))</f>
        <v/>
      </c>
      <c r="I214" s="14">
        <f>IF(E214&amp;""="","",IFERROR(INDEX('اللجان'!$C$6:$C$205,MATCH(E214&amp;"",'اللجان'!$A$6:$A$205,0)),""))</f>
        <v/>
      </c>
      <c r="J214" s="6">
        <f>IF(OR(NOT(AND(ISNUMBER(A214),B214&amp;""&lt;&gt;"",D214&amp;""&lt;&gt;""))),"",IF(COUNTIFS($A$6:$A$405,A214&amp;"",$B$6:$B$405,B214&amp;"",$D$6:$D$405,D214&amp;"")&gt;1,"تعارض",""))</f>
        <v/>
      </c>
      <c r="K214" s="6">
        <f>IF(OR(NOT(AND(ISNUMBER(A214),B214&amp;""&lt;&gt;"",E214&amp;""&lt;&gt;""))),"",IF(COUNTIFS($A$6:$A$405,A214&amp;"",$B$6:$B$405,B214&amp;"",$E$6:$E$405,E214&amp;"")&gt;1,"تعارض",""))</f>
        <v/>
      </c>
      <c r="L214" s="6">
        <f>IF(OR(NOT(AND(ISNUMBER(A214),B214&amp;""&lt;&gt;"",F214&amp;""&lt;&gt;""))),"",IF(COUNTIFS($A$6:$A$405,A214&amp;"",$B$6:$B$405,B214&amp;"",$F$6:$F$405,F214&amp;"")&gt;1,"تعارض",""))</f>
        <v/>
      </c>
      <c r="M214" s="6">
        <f>IF(AND(ISNUMBER(H214),ISNUMBER(I214)),IF(H214&gt;I214,"تجاوز",""),"")</f>
        <v/>
      </c>
      <c r="N214" s="16">
        <f>IF(A214="","",IF(J214="",0,1)+IF(K214="",0,1)+IF(L214="",0,1)+IF(M214="",0,1))</f>
        <v/>
      </c>
      <c r="O214" s="6">
        <f>IF(N214="","",IF(N214=0,"سليم",IF(N214&gt;1,"أكثر من مشكلة",IF(J214&lt;&gt;"","تعارض طالب",IF(K214&lt;&gt;"","تعارض لجنة",IF(L214&lt;&gt;"","تعارض مراقب","تجاوز السعة"))))))</f>
        <v/>
      </c>
    </row>
    <row r="215">
      <c r="A215" s="15" t="n"/>
      <c r="B215" s="5" t="n"/>
      <c r="C215" s="5" t="n"/>
      <c r="D215" s="5" t="n"/>
      <c r="E215" s="5" t="n"/>
      <c r="F215" s="5" t="n"/>
      <c r="G215" s="6">
        <f>IF(F215&amp;""="","",IFERROR(INDEX('المراقبون'!$B$6:$B$205,MATCH(F215&amp;"",'المراقبون'!$A$6:$A$205,0))&amp;"","كود غير موجود"))</f>
        <v/>
      </c>
      <c r="H215" s="14">
        <f>IF(D215&amp;""="","",IFERROR(INDEX('الفصول'!$C$6:$C$205,MATCH(D215&amp;"",'الفصول'!$A$6:$A$205,0)),""))</f>
        <v/>
      </c>
      <c r="I215" s="14">
        <f>IF(E215&amp;""="","",IFERROR(INDEX('اللجان'!$C$6:$C$205,MATCH(E215&amp;"",'اللجان'!$A$6:$A$205,0)),""))</f>
        <v/>
      </c>
      <c r="J215" s="6">
        <f>IF(OR(NOT(AND(ISNUMBER(A215),B215&amp;""&lt;&gt;"",D215&amp;""&lt;&gt;""))),"",IF(COUNTIFS($A$6:$A$405,A215&amp;"",$B$6:$B$405,B215&amp;"",$D$6:$D$405,D215&amp;"")&gt;1,"تعارض",""))</f>
        <v/>
      </c>
      <c r="K215" s="6">
        <f>IF(OR(NOT(AND(ISNUMBER(A215),B215&amp;""&lt;&gt;"",E215&amp;""&lt;&gt;""))),"",IF(COUNTIFS($A$6:$A$405,A215&amp;"",$B$6:$B$405,B215&amp;"",$E$6:$E$405,E215&amp;"")&gt;1,"تعارض",""))</f>
        <v/>
      </c>
      <c r="L215" s="6">
        <f>IF(OR(NOT(AND(ISNUMBER(A215),B215&amp;""&lt;&gt;"",F215&amp;""&lt;&gt;""))),"",IF(COUNTIFS($A$6:$A$405,A215&amp;"",$B$6:$B$405,B215&amp;"",$F$6:$F$405,F215&amp;"")&gt;1,"تعارض",""))</f>
        <v/>
      </c>
      <c r="M215" s="6">
        <f>IF(AND(ISNUMBER(H215),ISNUMBER(I215)),IF(H215&gt;I215,"تجاوز",""),"")</f>
        <v/>
      </c>
      <c r="N215" s="16">
        <f>IF(A215="","",IF(J215="",0,1)+IF(K215="",0,1)+IF(L215="",0,1)+IF(M215="",0,1))</f>
        <v/>
      </c>
      <c r="O215" s="6">
        <f>IF(N215="","",IF(N215=0,"سليم",IF(N215&gt;1,"أكثر من مشكلة",IF(J215&lt;&gt;"","تعارض طالب",IF(K215&lt;&gt;"","تعارض لجنة",IF(L215&lt;&gt;"","تعارض مراقب","تجاوز السعة"))))))</f>
        <v/>
      </c>
    </row>
    <row r="216">
      <c r="A216" s="15" t="n"/>
      <c r="B216" s="5" t="n"/>
      <c r="C216" s="5" t="n"/>
      <c r="D216" s="5" t="n"/>
      <c r="E216" s="5" t="n"/>
      <c r="F216" s="5" t="n"/>
      <c r="G216" s="6">
        <f>IF(F216&amp;""="","",IFERROR(INDEX('المراقبون'!$B$6:$B$205,MATCH(F216&amp;"",'المراقبون'!$A$6:$A$205,0))&amp;"","كود غير موجود"))</f>
        <v/>
      </c>
      <c r="H216" s="14">
        <f>IF(D216&amp;""="","",IFERROR(INDEX('الفصول'!$C$6:$C$205,MATCH(D216&amp;"",'الفصول'!$A$6:$A$205,0)),""))</f>
        <v/>
      </c>
      <c r="I216" s="14">
        <f>IF(E216&amp;""="","",IFERROR(INDEX('اللجان'!$C$6:$C$205,MATCH(E216&amp;"",'اللجان'!$A$6:$A$205,0)),""))</f>
        <v/>
      </c>
      <c r="J216" s="6">
        <f>IF(OR(NOT(AND(ISNUMBER(A216),B216&amp;""&lt;&gt;"",D216&amp;""&lt;&gt;""))),"",IF(COUNTIFS($A$6:$A$405,A216&amp;"",$B$6:$B$405,B216&amp;"",$D$6:$D$405,D216&amp;"")&gt;1,"تعارض",""))</f>
        <v/>
      </c>
      <c r="K216" s="6">
        <f>IF(OR(NOT(AND(ISNUMBER(A216),B216&amp;""&lt;&gt;"",E216&amp;""&lt;&gt;""))),"",IF(COUNTIFS($A$6:$A$405,A216&amp;"",$B$6:$B$405,B216&amp;"",$E$6:$E$405,E216&amp;"")&gt;1,"تعارض",""))</f>
        <v/>
      </c>
      <c r="L216" s="6">
        <f>IF(OR(NOT(AND(ISNUMBER(A216),B216&amp;""&lt;&gt;"",F216&amp;""&lt;&gt;""))),"",IF(COUNTIFS($A$6:$A$405,A216&amp;"",$B$6:$B$405,B216&amp;"",$F$6:$F$405,F216&amp;"")&gt;1,"تعارض",""))</f>
        <v/>
      </c>
      <c r="M216" s="6">
        <f>IF(AND(ISNUMBER(H216),ISNUMBER(I216)),IF(H216&gt;I216,"تجاوز",""),"")</f>
        <v/>
      </c>
      <c r="N216" s="16">
        <f>IF(A216="","",IF(J216="",0,1)+IF(K216="",0,1)+IF(L216="",0,1)+IF(M216="",0,1))</f>
        <v/>
      </c>
      <c r="O216" s="6">
        <f>IF(N216="","",IF(N216=0,"سليم",IF(N216&gt;1,"أكثر من مشكلة",IF(J216&lt;&gt;"","تعارض طالب",IF(K216&lt;&gt;"","تعارض لجنة",IF(L216&lt;&gt;"","تعارض مراقب","تجاوز السعة"))))))</f>
        <v/>
      </c>
    </row>
    <row r="217">
      <c r="A217" s="15" t="n"/>
      <c r="B217" s="5" t="n"/>
      <c r="C217" s="5" t="n"/>
      <c r="D217" s="5" t="n"/>
      <c r="E217" s="5" t="n"/>
      <c r="F217" s="5" t="n"/>
      <c r="G217" s="6">
        <f>IF(F217&amp;""="","",IFERROR(INDEX('المراقبون'!$B$6:$B$205,MATCH(F217&amp;"",'المراقبون'!$A$6:$A$205,0))&amp;"","كود غير موجود"))</f>
        <v/>
      </c>
      <c r="H217" s="14">
        <f>IF(D217&amp;""="","",IFERROR(INDEX('الفصول'!$C$6:$C$205,MATCH(D217&amp;"",'الفصول'!$A$6:$A$205,0)),""))</f>
        <v/>
      </c>
      <c r="I217" s="14">
        <f>IF(E217&amp;""="","",IFERROR(INDEX('اللجان'!$C$6:$C$205,MATCH(E217&amp;"",'اللجان'!$A$6:$A$205,0)),""))</f>
        <v/>
      </c>
      <c r="J217" s="6">
        <f>IF(OR(NOT(AND(ISNUMBER(A217),B217&amp;""&lt;&gt;"",D217&amp;""&lt;&gt;""))),"",IF(COUNTIFS($A$6:$A$405,A217&amp;"",$B$6:$B$405,B217&amp;"",$D$6:$D$405,D217&amp;"")&gt;1,"تعارض",""))</f>
        <v/>
      </c>
      <c r="K217" s="6">
        <f>IF(OR(NOT(AND(ISNUMBER(A217),B217&amp;""&lt;&gt;"",E217&amp;""&lt;&gt;""))),"",IF(COUNTIFS($A$6:$A$405,A217&amp;"",$B$6:$B$405,B217&amp;"",$E$6:$E$405,E217&amp;"")&gt;1,"تعارض",""))</f>
        <v/>
      </c>
      <c r="L217" s="6">
        <f>IF(OR(NOT(AND(ISNUMBER(A217),B217&amp;""&lt;&gt;"",F217&amp;""&lt;&gt;""))),"",IF(COUNTIFS($A$6:$A$405,A217&amp;"",$B$6:$B$405,B217&amp;"",$F$6:$F$405,F217&amp;"")&gt;1,"تعارض",""))</f>
        <v/>
      </c>
      <c r="M217" s="6">
        <f>IF(AND(ISNUMBER(H217),ISNUMBER(I217)),IF(H217&gt;I217,"تجاوز",""),"")</f>
        <v/>
      </c>
      <c r="N217" s="16">
        <f>IF(A217="","",IF(J217="",0,1)+IF(K217="",0,1)+IF(L217="",0,1)+IF(M217="",0,1))</f>
        <v/>
      </c>
      <c r="O217" s="6">
        <f>IF(N217="","",IF(N217=0,"سليم",IF(N217&gt;1,"أكثر من مشكلة",IF(J217&lt;&gt;"","تعارض طالب",IF(K217&lt;&gt;"","تعارض لجنة",IF(L217&lt;&gt;"","تعارض مراقب","تجاوز السعة"))))))</f>
        <v/>
      </c>
    </row>
    <row r="218">
      <c r="A218" s="15" t="n"/>
      <c r="B218" s="5" t="n"/>
      <c r="C218" s="5" t="n"/>
      <c r="D218" s="5" t="n"/>
      <c r="E218" s="5" t="n"/>
      <c r="F218" s="5" t="n"/>
      <c r="G218" s="6">
        <f>IF(F218&amp;""="","",IFERROR(INDEX('المراقبون'!$B$6:$B$205,MATCH(F218&amp;"",'المراقبون'!$A$6:$A$205,0))&amp;"","كود غير موجود"))</f>
        <v/>
      </c>
      <c r="H218" s="14">
        <f>IF(D218&amp;""="","",IFERROR(INDEX('الفصول'!$C$6:$C$205,MATCH(D218&amp;"",'الفصول'!$A$6:$A$205,0)),""))</f>
        <v/>
      </c>
      <c r="I218" s="14">
        <f>IF(E218&amp;""="","",IFERROR(INDEX('اللجان'!$C$6:$C$205,MATCH(E218&amp;"",'اللجان'!$A$6:$A$205,0)),""))</f>
        <v/>
      </c>
      <c r="J218" s="6">
        <f>IF(OR(NOT(AND(ISNUMBER(A218),B218&amp;""&lt;&gt;"",D218&amp;""&lt;&gt;""))),"",IF(COUNTIFS($A$6:$A$405,A218&amp;"",$B$6:$B$405,B218&amp;"",$D$6:$D$405,D218&amp;"")&gt;1,"تعارض",""))</f>
        <v/>
      </c>
      <c r="K218" s="6">
        <f>IF(OR(NOT(AND(ISNUMBER(A218),B218&amp;""&lt;&gt;"",E218&amp;""&lt;&gt;""))),"",IF(COUNTIFS($A$6:$A$405,A218&amp;"",$B$6:$B$405,B218&amp;"",$E$6:$E$405,E218&amp;"")&gt;1,"تعارض",""))</f>
        <v/>
      </c>
      <c r="L218" s="6">
        <f>IF(OR(NOT(AND(ISNUMBER(A218),B218&amp;""&lt;&gt;"",F218&amp;""&lt;&gt;""))),"",IF(COUNTIFS($A$6:$A$405,A218&amp;"",$B$6:$B$405,B218&amp;"",$F$6:$F$405,F218&amp;"")&gt;1,"تعارض",""))</f>
        <v/>
      </c>
      <c r="M218" s="6">
        <f>IF(AND(ISNUMBER(H218),ISNUMBER(I218)),IF(H218&gt;I218,"تجاوز",""),"")</f>
        <v/>
      </c>
      <c r="N218" s="16">
        <f>IF(A218="","",IF(J218="",0,1)+IF(K218="",0,1)+IF(L218="",0,1)+IF(M218="",0,1))</f>
        <v/>
      </c>
      <c r="O218" s="6">
        <f>IF(N218="","",IF(N218=0,"سليم",IF(N218&gt;1,"أكثر من مشكلة",IF(J218&lt;&gt;"","تعارض طالب",IF(K218&lt;&gt;"","تعارض لجنة",IF(L218&lt;&gt;"","تعارض مراقب","تجاوز السعة"))))))</f>
        <v/>
      </c>
    </row>
    <row r="219">
      <c r="A219" s="15" t="n"/>
      <c r="B219" s="5" t="n"/>
      <c r="C219" s="5" t="n"/>
      <c r="D219" s="5" t="n"/>
      <c r="E219" s="5" t="n"/>
      <c r="F219" s="5" t="n"/>
      <c r="G219" s="6">
        <f>IF(F219&amp;""="","",IFERROR(INDEX('المراقبون'!$B$6:$B$205,MATCH(F219&amp;"",'المراقبون'!$A$6:$A$205,0))&amp;"","كود غير موجود"))</f>
        <v/>
      </c>
      <c r="H219" s="14">
        <f>IF(D219&amp;""="","",IFERROR(INDEX('الفصول'!$C$6:$C$205,MATCH(D219&amp;"",'الفصول'!$A$6:$A$205,0)),""))</f>
        <v/>
      </c>
      <c r="I219" s="14">
        <f>IF(E219&amp;""="","",IFERROR(INDEX('اللجان'!$C$6:$C$205,MATCH(E219&amp;"",'اللجان'!$A$6:$A$205,0)),""))</f>
        <v/>
      </c>
      <c r="J219" s="6">
        <f>IF(OR(NOT(AND(ISNUMBER(A219),B219&amp;""&lt;&gt;"",D219&amp;""&lt;&gt;""))),"",IF(COUNTIFS($A$6:$A$405,A219&amp;"",$B$6:$B$405,B219&amp;"",$D$6:$D$405,D219&amp;"")&gt;1,"تعارض",""))</f>
        <v/>
      </c>
      <c r="K219" s="6">
        <f>IF(OR(NOT(AND(ISNUMBER(A219),B219&amp;""&lt;&gt;"",E219&amp;""&lt;&gt;""))),"",IF(COUNTIFS($A$6:$A$405,A219&amp;"",$B$6:$B$405,B219&amp;"",$E$6:$E$405,E219&amp;"")&gt;1,"تعارض",""))</f>
        <v/>
      </c>
      <c r="L219" s="6">
        <f>IF(OR(NOT(AND(ISNUMBER(A219),B219&amp;""&lt;&gt;"",F219&amp;""&lt;&gt;""))),"",IF(COUNTIFS($A$6:$A$405,A219&amp;"",$B$6:$B$405,B219&amp;"",$F$6:$F$405,F219&amp;"")&gt;1,"تعارض",""))</f>
        <v/>
      </c>
      <c r="M219" s="6">
        <f>IF(AND(ISNUMBER(H219),ISNUMBER(I219)),IF(H219&gt;I219,"تجاوز",""),"")</f>
        <v/>
      </c>
      <c r="N219" s="16">
        <f>IF(A219="","",IF(J219="",0,1)+IF(K219="",0,1)+IF(L219="",0,1)+IF(M219="",0,1))</f>
        <v/>
      </c>
      <c r="O219" s="6">
        <f>IF(N219="","",IF(N219=0,"سليم",IF(N219&gt;1,"أكثر من مشكلة",IF(J219&lt;&gt;"","تعارض طالب",IF(K219&lt;&gt;"","تعارض لجنة",IF(L219&lt;&gt;"","تعارض مراقب","تجاوز السعة"))))))</f>
        <v/>
      </c>
    </row>
    <row r="220">
      <c r="A220" s="15" t="n"/>
      <c r="B220" s="5" t="n"/>
      <c r="C220" s="5" t="n"/>
      <c r="D220" s="5" t="n"/>
      <c r="E220" s="5" t="n"/>
      <c r="F220" s="5" t="n"/>
      <c r="G220" s="6">
        <f>IF(F220&amp;""="","",IFERROR(INDEX('المراقبون'!$B$6:$B$205,MATCH(F220&amp;"",'المراقبون'!$A$6:$A$205,0))&amp;"","كود غير موجود"))</f>
        <v/>
      </c>
      <c r="H220" s="14">
        <f>IF(D220&amp;""="","",IFERROR(INDEX('الفصول'!$C$6:$C$205,MATCH(D220&amp;"",'الفصول'!$A$6:$A$205,0)),""))</f>
        <v/>
      </c>
      <c r="I220" s="14">
        <f>IF(E220&amp;""="","",IFERROR(INDEX('اللجان'!$C$6:$C$205,MATCH(E220&amp;"",'اللجان'!$A$6:$A$205,0)),""))</f>
        <v/>
      </c>
      <c r="J220" s="6">
        <f>IF(OR(NOT(AND(ISNUMBER(A220),B220&amp;""&lt;&gt;"",D220&amp;""&lt;&gt;""))),"",IF(COUNTIFS($A$6:$A$405,A220&amp;"",$B$6:$B$405,B220&amp;"",$D$6:$D$405,D220&amp;"")&gt;1,"تعارض",""))</f>
        <v/>
      </c>
      <c r="K220" s="6">
        <f>IF(OR(NOT(AND(ISNUMBER(A220),B220&amp;""&lt;&gt;"",E220&amp;""&lt;&gt;""))),"",IF(COUNTIFS($A$6:$A$405,A220&amp;"",$B$6:$B$405,B220&amp;"",$E$6:$E$405,E220&amp;"")&gt;1,"تعارض",""))</f>
        <v/>
      </c>
      <c r="L220" s="6">
        <f>IF(OR(NOT(AND(ISNUMBER(A220),B220&amp;""&lt;&gt;"",F220&amp;""&lt;&gt;""))),"",IF(COUNTIFS($A$6:$A$405,A220&amp;"",$B$6:$B$405,B220&amp;"",$F$6:$F$405,F220&amp;"")&gt;1,"تعارض",""))</f>
        <v/>
      </c>
      <c r="M220" s="6">
        <f>IF(AND(ISNUMBER(H220),ISNUMBER(I220)),IF(H220&gt;I220,"تجاوز",""),"")</f>
        <v/>
      </c>
      <c r="N220" s="16">
        <f>IF(A220="","",IF(J220="",0,1)+IF(K220="",0,1)+IF(L220="",0,1)+IF(M220="",0,1))</f>
        <v/>
      </c>
      <c r="O220" s="6">
        <f>IF(N220="","",IF(N220=0,"سليم",IF(N220&gt;1,"أكثر من مشكلة",IF(J220&lt;&gt;"","تعارض طالب",IF(K220&lt;&gt;"","تعارض لجنة",IF(L220&lt;&gt;"","تعارض مراقب","تجاوز السعة"))))))</f>
        <v/>
      </c>
    </row>
    <row r="221">
      <c r="A221" s="15" t="n"/>
      <c r="B221" s="5" t="n"/>
      <c r="C221" s="5" t="n"/>
      <c r="D221" s="5" t="n"/>
      <c r="E221" s="5" t="n"/>
      <c r="F221" s="5" t="n"/>
      <c r="G221" s="6">
        <f>IF(F221&amp;""="","",IFERROR(INDEX('المراقبون'!$B$6:$B$205,MATCH(F221&amp;"",'المراقبون'!$A$6:$A$205,0))&amp;"","كود غير موجود"))</f>
        <v/>
      </c>
      <c r="H221" s="14">
        <f>IF(D221&amp;""="","",IFERROR(INDEX('الفصول'!$C$6:$C$205,MATCH(D221&amp;"",'الفصول'!$A$6:$A$205,0)),""))</f>
        <v/>
      </c>
      <c r="I221" s="14">
        <f>IF(E221&amp;""="","",IFERROR(INDEX('اللجان'!$C$6:$C$205,MATCH(E221&amp;"",'اللجان'!$A$6:$A$205,0)),""))</f>
        <v/>
      </c>
      <c r="J221" s="6">
        <f>IF(OR(NOT(AND(ISNUMBER(A221),B221&amp;""&lt;&gt;"",D221&amp;""&lt;&gt;""))),"",IF(COUNTIFS($A$6:$A$405,A221&amp;"",$B$6:$B$405,B221&amp;"",$D$6:$D$405,D221&amp;"")&gt;1,"تعارض",""))</f>
        <v/>
      </c>
      <c r="K221" s="6">
        <f>IF(OR(NOT(AND(ISNUMBER(A221),B221&amp;""&lt;&gt;"",E221&amp;""&lt;&gt;""))),"",IF(COUNTIFS($A$6:$A$405,A221&amp;"",$B$6:$B$405,B221&amp;"",$E$6:$E$405,E221&amp;"")&gt;1,"تعارض",""))</f>
        <v/>
      </c>
      <c r="L221" s="6">
        <f>IF(OR(NOT(AND(ISNUMBER(A221),B221&amp;""&lt;&gt;"",F221&amp;""&lt;&gt;""))),"",IF(COUNTIFS($A$6:$A$405,A221&amp;"",$B$6:$B$405,B221&amp;"",$F$6:$F$405,F221&amp;"")&gt;1,"تعارض",""))</f>
        <v/>
      </c>
      <c r="M221" s="6">
        <f>IF(AND(ISNUMBER(H221),ISNUMBER(I221)),IF(H221&gt;I221,"تجاوز",""),"")</f>
        <v/>
      </c>
      <c r="N221" s="16">
        <f>IF(A221="","",IF(J221="",0,1)+IF(K221="",0,1)+IF(L221="",0,1)+IF(M221="",0,1))</f>
        <v/>
      </c>
      <c r="O221" s="6">
        <f>IF(N221="","",IF(N221=0,"سليم",IF(N221&gt;1,"أكثر من مشكلة",IF(J221&lt;&gt;"","تعارض طالب",IF(K221&lt;&gt;"","تعارض لجنة",IF(L221&lt;&gt;"","تعارض مراقب","تجاوز السعة"))))))</f>
        <v/>
      </c>
    </row>
    <row r="222">
      <c r="A222" s="15" t="n"/>
      <c r="B222" s="5" t="n"/>
      <c r="C222" s="5" t="n"/>
      <c r="D222" s="5" t="n"/>
      <c r="E222" s="5" t="n"/>
      <c r="F222" s="5" t="n"/>
      <c r="G222" s="6">
        <f>IF(F222&amp;""="","",IFERROR(INDEX('المراقبون'!$B$6:$B$205,MATCH(F222&amp;"",'المراقبون'!$A$6:$A$205,0))&amp;"","كود غير موجود"))</f>
        <v/>
      </c>
      <c r="H222" s="14">
        <f>IF(D222&amp;""="","",IFERROR(INDEX('الفصول'!$C$6:$C$205,MATCH(D222&amp;"",'الفصول'!$A$6:$A$205,0)),""))</f>
        <v/>
      </c>
      <c r="I222" s="14">
        <f>IF(E222&amp;""="","",IFERROR(INDEX('اللجان'!$C$6:$C$205,MATCH(E222&amp;"",'اللجان'!$A$6:$A$205,0)),""))</f>
        <v/>
      </c>
      <c r="J222" s="6">
        <f>IF(OR(NOT(AND(ISNUMBER(A222),B222&amp;""&lt;&gt;"",D222&amp;""&lt;&gt;""))),"",IF(COUNTIFS($A$6:$A$405,A222&amp;"",$B$6:$B$405,B222&amp;"",$D$6:$D$405,D222&amp;"")&gt;1,"تعارض",""))</f>
        <v/>
      </c>
      <c r="K222" s="6">
        <f>IF(OR(NOT(AND(ISNUMBER(A222),B222&amp;""&lt;&gt;"",E222&amp;""&lt;&gt;""))),"",IF(COUNTIFS($A$6:$A$405,A222&amp;"",$B$6:$B$405,B222&amp;"",$E$6:$E$405,E222&amp;"")&gt;1,"تعارض",""))</f>
        <v/>
      </c>
      <c r="L222" s="6">
        <f>IF(OR(NOT(AND(ISNUMBER(A222),B222&amp;""&lt;&gt;"",F222&amp;""&lt;&gt;""))),"",IF(COUNTIFS($A$6:$A$405,A222&amp;"",$B$6:$B$405,B222&amp;"",$F$6:$F$405,F222&amp;"")&gt;1,"تعارض",""))</f>
        <v/>
      </c>
      <c r="M222" s="6">
        <f>IF(AND(ISNUMBER(H222),ISNUMBER(I222)),IF(H222&gt;I222,"تجاوز",""),"")</f>
        <v/>
      </c>
      <c r="N222" s="16">
        <f>IF(A222="","",IF(J222="",0,1)+IF(K222="",0,1)+IF(L222="",0,1)+IF(M222="",0,1))</f>
        <v/>
      </c>
      <c r="O222" s="6">
        <f>IF(N222="","",IF(N222=0,"سليم",IF(N222&gt;1,"أكثر من مشكلة",IF(J222&lt;&gt;"","تعارض طالب",IF(K222&lt;&gt;"","تعارض لجنة",IF(L222&lt;&gt;"","تعارض مراقب","تجاوز السعة"))))))</f>
        <v/>
      </c>
    </row>
    <row r="223">
      <c r="A223" s="15" t="n"/>
      <c r="B223" s="5" t="n"/>
      <c r="C223" s="5" t="n"/>
      <c r="D223" s="5" t="n"/>
      <c r="E223" s="5" t="n"/>
      <c r="F223" s="5" t="n"/>
      <c r="G223" s="6">
        <f>IF(F223&amp;""="","",IFERROR(INDEX('المراقبون'!$B$6:$B$205,MATCH(F223&amp;"",'المراقبون'!$A$6:$A$205,0))&amp;"","كود غير موجود"))</f>
        <v/>
      </c>
      <c r="H223" s="14">
        <f>IF(D223&amp;""="","",IFERROR(INDEX('الفصول'!$C$6:$C$205,MATCH(D223&amp;"",'الفصول'!$A$6:$A$205,0)),""))</f>
        <v/>
      </c>
      <c r="I223" s="14">
        <f>IF(E223&amp;""="","",IFERROR(INDEX('اللجان'!$C$6:$C$205,MATCH(E223&amp;"",'اللجان'!$A$6:$A$205,0)),""))</f>
        <v/>
      </c>
      <c r="J223" s="6">
        <f>IF(OR(NOT(AND(ISNUMBER(A223),B223&amp;""&lt;&gt;"",D223&amp;""&lt;&gt;""))),"",IF(COUNTIFS($A$6:$A$405,A223&amp;"",$B$6:$B$405,B223&amp;"",$D$6:$D$405,D223&amp;"")&gt;1,"تعارض",""))</f>
        <v/>
      </c>
      <c r="K223" s="6">
        <f>IF(OR(NOT(AND(ISNUMBER(A223),B223&amp;""&lt;&gt;"",E223&amp;""&lt;&gt;""))),"",IF(COUNTIFS($A$6:$A$405,A223&amp;"",$B$6:$B$405,B223&amp;"",$E$6:$E$405,E223&amp;"")&gt;1,"تعارض",""))</f>
        <v/>
      </c>
      <c r="L223" s="6">
        <f>IF(OR(NOT(AND(ISNUMBER(A223),B223&amp;""&lt;&gt;"",F223&amp;""&lt;&gt;""))),"",IF(COUNTIFS($A$6:$A$405,A223&amp;"",$B$6:$B$405,B223&amp;"",$F$6:$F$405,F223&amp;"")&gt;1,"تعارض",""))</f>
        <v/>
      </c>
      <c r="M223" s="6">
        <f>IF(AND(ISNUMBER(H223),ISNUMBER(I223)),IF(H223&gt;I223,"تجاوز",""),"")</f>
        <v/>
      </c>
      <c r="N223" s="16">
        <f>IF(A223="","",IF(J223="",0,1)+IF(K223="",0,1)+IF(L223="",0,1)+IF(M223="",0,1))</f>
        <v/>
      </c>
      <c r="O223" s="6">
        <f>IF(N223="","",IF(N223=0,"سليم",IF(N223&gt;1,"أكثر من مشكلة",IF(J223&lt;&gt;"","تعارض طالب",IF(K223&lt;&gt;"","تعارض لجنة",IF(L223&lt;&gt;"","تعارض مراقب","تجاوز السعة"))))))</f>
        <v/>
      </c>
    </row>
    <row r="224">
      <c r="A224" s="15" t="n"/>
      <c r="B224" s="5" t="n"/>
      <c r="C224" s="5" t="n"/>
      <c r="D224" s="5" t="n"/>
      <c r="E224" s="5" t="n"/>
      <c r="F224" s="5" t="n"/>
      <c r="G224" s="6">
        <f>IF(F224&amp;""="","",IFERROR(INDEX('المراقبون'!$B$6:$B$205,MATCH(F224&amp;"",'المراقبون'!$A$6:$A$205,0))&amp;"","كود غير موجود"))</f>
        <v/>
      </c>
      <c r="H224" s="14">
        <f>IF(D224&amp;""="","",IFERROR(INDEX('الفصول'!$C$6:$C$205,MATCH(D224&amp;"",'الفصول'!$A$6:$A$205,0)),""))</f>
        <v/>
      </c>
      <c r="I224" s="14">
        <f>IF(E224&amp;""="","",IFERROR(INDEX('اللجان'!$C$6:$C$205,MATCH(E224&amp;"",'اللجان'!$A$6:$A$205,0)),""))</f>
        <v/>
      </c>
      <c r="J224" s="6">
        <f>IF(OR(NOT(AND(ISNUMBER(A224),B224&amp;""&lt;&gt;"",D224&amp;""&lt;&gt;""))),"",IF(COUNTIFS($A$6:$A$405,A224&amp;"",$B$6:$B$405,B224&amp;"",$D$6:$D$405,D224&amp;"")&gt;1,"تعارض",""))</f>
        <v/>
      </c>
      <c r="K224" s="6">
        <f>IF(OR(NOT(AND(ISNUMBER(A224),B224&amp;""&lt;&gt;"",E224&amp;""&lt;&gt;""))),"",IF(COUNTIFS($A$6:$A$405,A224&amp;"",$B$6:$B$405,B224&amp;"",$E$6:$E$405,E224&amp;"")&gt;1,"تعارض",""))</f>
        <v/>
      </c>
      <c r="L224" s="6">
        <f>IF(OR(NOT(AND(ISNUMBER(A224),B224&amp;""&lt;&gt;"",F224&amp;""&lt;&gt;""))),"",IF(COUNTIFS($A$6:$A$405,A224&amp;"",$B$6:$B$405,B224&amp;"",$F$6:$F$405,F224&amp;"")&gt;1,"تعارض",""))</f>
        <v/>
      </c>
      <c r="M224" s="6">
        <f>IF(AND(ISNUMBER(H224),ISNUMBER(I224)),IF(H224&gt;I224,"تجاوز",""),"")</f>
        <v/>
      </c>
      <c r="N224" s="16">
        <f>IF(A224="","",IF(J224="",0,1)+IF(K224="",0,1)+IF(L224="",0,1)+IF(M224="",0,1))</f>
        <v/>
      </c>
      <c r="O224" s="6">
        <f>IF(N224="","",IF(N224=0,"سليم",IF(N224&gt;1,"أكثر من مشكلة",IF(J224&lt;&gt;"","تعارض طالب",IF(K224&lt;&gt;"","تعارض لجنة",IF(L224&lt;&gt;"","تعارض مراقب","تجاوز السعة"))))))</f>
        <v/>
      </c>
    </row>
    <row r="225">
      <c r="A225" s="15" t="n"/>
      <c r="B225" s="5" t="n"/>
      <c r="C225" s="5" t="n"/>
      <c r="D225" s="5" t="n"/>
      <c r="E225" s="5" t="n"/>
      <c r="F225" s="5" t="n"/>
      <c r="G225" s="6">
        <f>IF(F225&amp;""="","",IFERROR(INDEX('المراقبون'!$B$6:$B$205,MATCH(F225&amp;"",'المراقبون'!$A$6:$A$205,0))&amp;"","كود غير موجود"))</f>
        <v/>
      </c>
      <c r="H225" s="14">
        <f>IF(D225&amp;""="","",IFERROR(INDEX('الفصول'!$C$6:$C$205,MATCH(D225&amp;"",'الفصول'!$A$6:$A$205,0)),""))</f>
        <v/>
      </c>
      <c r="I225" s="14">
        <f>IF(E225&amp;""="","",IFERROR(INDEX('اللجان'!$C$6:$C$205,MATCH(E225&amp;"",'اللجان'!$A$6:$A$205,0)),""))</f>
        <v/>
      </c>
      <c r="J225" s="6">
        <f>IF(OR(NOT(AND(ISNUMBER(A225),B225&amp;""&lt;&gt;"",D225&amp;""&lt;&gt;""))),"",IF(COUNTIFS($A$6:$A$405,A225&amp;"",$B$6:$B$405,B225&amp;"",$D$6:$D$405,D225&amp;"")&gt;1,"تعارض",""))</f>
        <v/>
      </c>
      <c r="K225" s="6">
        <f>IF(OR(NOT(AND(ISNUMBER(A225),B225&amp;""&lt;&gt;"",E225&amp;""&lt;&gt;""))),"",IF(COUNTIFS($A$6:$A$405,A225&amp;"",$B$6:$B$405,B225&amp;"",$E$6:$E$405,E225&amp;"")&gt;1,"تعارض",""))</f>
        <v/>
      </c>
      <c r="L225" s="6">
        <f>IF(OR(NOT(AND(ISNUMBER(A225),B225&amp;""&lt;&gt;"",F225&amp;""&lt;&gt;""))),"",IF(COUNTIFS($A$6:$A$405,A225&amp;"",$B$6:$B$405,B225&amp;"",$F$6:$F$405,F225&amp;"")&gt;1,"تعارض",""))</f>
        <v/>
      </c>
      <c r="M225" s="6">
        <f>IF(AND(ISNUMBER(H225),ISNUMBER(I225)),IF(H225&gt;I225,"تجاوز",""),"")</f>
        <v/>
      </c>
      <c r="N225" s="16">
        <f>IF(A225="","",IF(J225="",0,1)+IF(K225="",0,1)+IF(L225="",0,1)+IF(M225="",0,1))</f>
        <v/>
      </c>
      <c r="O225" s="6">
        <f>IF(N225="","",IF(N225=0,"سليم",IF(N225&gt;1,"أكثر من مشكلة",IF(J225&lt;&gt;"","تعارض طالب",IF(K225&lt;&gt;"","تعارض لجنة",IF(L225&lt;&gt;"","تعارض مراقب","تجاوز السعة"))))))</f>
        <v/>
      </c>
    </row>
    <row r="226">
      <c r="A226" s="15" t="n"/>
      <c r="B226" s="5" t="n"/>
      <c r="C226" s="5" t="n"/>
      <c r="D226" s="5" t="n"/>
      <c r="E226" s="5" t="n"/>
      <c r="F226" s="5" t="n"/>
      <c r="G226" s="6">
        <f>IF(F226&amp;""="","",IFERROR(INDEX('المراقبون'!$B$6:$B$205,MATCH(F226&amp;"",'المراقبون'!$A$6:$A$205,0))&amp;"","كود غير موجود"))</f>
        <v/>
      </c>
      <c r="H226" s="14">
        <f>IF(D226&amp;""="","",IFERROR(INDEX('الفصول'!$C$6:$C$205,MATCH(D226&amp;"",'الفصول'!$A$6:$A$205,0)),""))</f>
        <v/>
      </c>
      <c r="I226" s="14">
        <f>IF(E226&amp;""="","",IFERROR(INDEX('اللجان'!$C$6:$C$205,MATCH(E226&amp;"",'اللجان'!$A$6:$A$205,0)),""))</f>
        <v/>
      </c>
      <c r="J226" s="6">
        <f>IF(OR(NOT(AND(ISNUMBER(A226),B226&amp;""&lt;&gt;"",D226&amp;""&lt;&gt;""))),"",IF(COUNTIFS($A$6:$A$405,A226&amp;"",$B$6:$B$405,B226&amp;"",$D$6:$D$405,D226&amp;"")&gt;1,"تعارض",""))</f>
        <v/>
      </c>
      <c r="K226" s="6">
        <f>IF(OR(NOT(AND(ISNUMBER(A226),B226&amp;""&lt;&gt;"",E226&amp;""&lt;&gt;""))),"",IF(COUNTIFS($A$6:$A$405,A226&amp;"",$B$6:$B$405,B226&amp;"",$E$6:$E$405,E226&amp;"")&gt;1,"تعارض",""))</f>
        <v/>
      </c>
      <c r="L226" s="6">
        <f>IF(OR(NOT(AND(ISNUMBER(A226),B226&amp;""&lt;&gt;"",F226&amp;""&lt;&gt;""))),"",IF(COUNTIFS($A$6:$A$405,A226&amp;"",$B$6:$B$405,B226&amp;"",$F$6:$F$405,F226&amp;"")&gt;1,"تعارض",""))</f>
        <v/>
      </c>
      <c r="M226" s="6">
        <f>IF(AND(ISNUMBER(H226),ISNUMBER(I226)),IF(H226&gt;I226,"تجاوز",""),"")</f>
        <v/>
      </c>
      <c r="N226" s="16">
        <f>IF(A226="","",IF(J226="",0,1)+IF(K226="",0,1)+IF(L226="",0,1)+IF(M226="",0,1))</f>
        <v/>
      </c>
      <c r="O226" s="6">
        <f>IF(N226="","",IF(N226=0,"سليم",IF(N226&gt;1,"أكثر من مشكلة",IF(J226&lt;&gt;"","تعارض طالب",IF(K226&lt;&gt;"","تعارض لجنة",IF(L226&lt;&gt;"","تعارض مراقب","تجاوز السعة"))))))</f>
        <v/>
      </c>
    </row>
    <row r="227">
      <c r="A227" s="15" t="n"/>
      <c r="B227" s="5" t="n"/>
      <c r="C227" s="5" t="n"/>
      <c r="D227" s="5" t="n"/>
      <c r="E227" s="5" t="n"/>
      <c r="F227" s="5" t="n"/>
      <c r="G227" s="6">
        <f>IF(F227&amp;""="","",IFERROR(INDEX('المراقبون'!$B$6:$B$205,MATCH(F227&amp;"",'المراقبون'!$A$6:$A$205,0))&amp;"","كود غير موجود"))</f>
        <v/>
      </c>
      <c r="H227" s="14">
        <f>IF(D227&amp;""="","",IFERROR(INDEX('الفصول'!$C$6:$C$205,MATCH(D227&amp;"",'الفصول'!$A$6:$A$205,0)),""))</f>
        <v/>
      </c>
      <c r="I227" s="14">
        <f>IF(E227&amp;""="","",IFERROR(INDEX('اللجان'!$C$6:$C$205,MATCH(E227&amp;"",'اللجان'!$A$6:$A$205,0)),""))</f>
        <v/>
      </c>
      <c r="J227" s="6">
        <f>IF(OR(NOT(AND(ISNUMBER(A227),B227&amp;""&lt;&gt;"",D227&amp;""&lt;&gt;""))),"",IF(COUNTIFS($A$6:$A$405,A227&amp;"",$B$6:$B$405,B227&amp;"",$D$6:$D$405,D227&amp;"")&gt;1,"تعارض",""))</f>
        <v/>
      </c>
      <c r="K227" s="6">
        <f>IF(OR(NOT(AND(ISNUMBER(A227),B227&amp;""&lt;&gt;"",E227&amp;""&lt;&gt;""))),"",IF(COUNTIFS($A$6:$A$405,A227&amp;"",$B$6:$B$405,B227&amp;"",$E$6:$E$405,E227&amp;"")&gt;1,"تعارض",""))</f>
        <v/>
      </c>
      <c r="L227" s="6">
        <f>IF(OR(NOT(AND(ISNUMBER(A227),B227&amp;""&lt;&gt;"",F227&amp;""&lt;&gt;""))),"",IF(COUNTIFS($A$6:$A$405,A227&amp;"",$B$6:$B$405,B227&amp;"",$F$6:$F$405,F227&amp;"")&gt;1,"تعارض",""))</f>
        <v/>
      </c>
      <c r="M227" s="6">
        <f>IF(AND(ISNUMBER(H227),ISNUMBER(I227)),IF(H227&gt;I227,"تجاوز",""),"")</f>
        <v/>
      </c>
      <c r="N227" s="16">
        <f>IF(A227="","",IF(J227="",0,1)+IF(K227="",0,1)+IF(L227="",0,1)+IF(M227="",0,1))</f>
        <v/>
      </c>
      <c r="O227" s="6">
        <f>IF(N227="","",IF(N227=0,"سليم",IF(N227&gt;1,"أكثر من مشكلة",IF(J227&lt;&gt;"","تعارض طالب",IF(K227&lt;&gt;"","تعارض لجنة",IF(L227&lt;&gt;"","تعارض مراقب","تجاوز السعة"))))))</f>
        <v/>
      </c>
    </row>
    <row r="228">
      <c r="A228" s="15" t="n"/>
      <c r="B228" s="5" t="n"/>
      <c r="C228" s="5" t="n"/>
      <c r="D228" s="5" t="n"/>
      <c r="E228" s="5" t="n"/>
      <c r="F228" s="5" t="n"/>
      <c r="G228" s="6">
        <f>IF(F228&amp;""="","",IFERROR(INDEX('المراقبون'!$B$6:$B$205,MATCH(F228&amp;"",'المراقبون'!$A$6:$A$205,0))&amp;"","كود غير موجود"))</f>
        <v/>
      </c>
      <c r="H228" s="14">
        <f>IF(D228&amp;""="","",IFERROR(INDEX('الفصول'!$C$6:$C$205,MATCH(D228&amp;"",'الفصول'!$A$6:$A$205,0)),""))</f>
        <v/>
      </c>
      <c r="I228" s="14">
        <f>IF(E228&amp;""="","",IFERROR(INDEX('اللجان'!$C$6:$C$205,MATCH(E228&amp;"",'اللجان'!$A$6:$A$205,0)),""))</f>
        <v/>
      </c>
      <c r="J228" s="6">
        <f>IF(OR(NOT(AND(ISNUMBER(A228),B228&amp;""&lt;&gt;"",D228&amp;""&lt;&gt;""))),"",IF(COUNTIFS($A$6:$A$405,A228&amp;"",$B$6:$B$405,B228&amp;"",$D$6:$D$405,D228&amp;"")&gt;1,"تعارض",""))</f>
        <v/>
      </c>
      <c r="K228" s="6">
        <f>IF(OR(NOT(AND(ISNUMBER(A228),B228&amp;""&lt;&gt;"",E228&amp;""&lt;&gt;""))),"",IF(COUNTIFS($A$6:$A$405,A228&amp;"",$B$6:$B$405,B228&amp;"",$E$6:$E$405,E228&amp;"")&gt;1,"تعارض",""))</f>
        <v/>
      </c>
      <c r="L228" s="6">
        <f>IF(OR(NOT(AND(ISNUMBER(A228),B228&amp;""&lt;&gt;"",F228&amp;""&lt;&gt;""))),"",IF(COUNTIFS($A$6:$A$405,A228&amp;"",$B$6:$B$405,B228&amp;"",$F$6:$F$405,F228&amp;"")&gt;1,"تعارض",""))</f>
        <v/>
      </c>
      <c r="M228" s="6">
        <f>IF(AND(ISNUMBER(H228),ISNUMBER(I228)),IF(H228&gt;I228,"تجاوز",""),"")</f>
        <v/>
      </c>
      <c r="N228" s="16">
        <f>IF(A228="","",IF(J228="",0,1)+IF(K228="",0,1)+IF(L228="",0,1)+IF(M228="",0,1))</f>
        <v/>
      </c>
      <c r="O228" s="6">
        <f>IF(N228="","",IF(N228=0,"سليم",IF(N228&gt;1,"أكثر من مشكلة",IF(J228&lt;&gt;"","تعارض طالب",IF(K228&lt;&gt;"","تعارض لجنة",IF(L228&lt;&gt;"","تعارض مراقب","تجاوز السعة"))))))</f>
        <v/>
      </c>
    </row>
    <row r="229">
      <c r="A229" s="15" t="n"/>
      <c r="B229" s="5" t="n"/>
      <c r="C229" s="5" t="n"/>
      <c r="D229" s="5" t="n"/>
      <c r="E229" s="5" t="n"/>
      <c r="F229" s="5" t="n"/>
      <c r="G229" s="6">
        <f>IF(F229&amp;""="","",IFERROR(INDEX('المراقبون'!$B$6:$B$205,MATCH(F229&amp;"",'المراقبون'!$A$6:$A$205,0))&amp;"","كود غير موجود"))</f>
        <v/>
      </c>
      <c r="H229" s="14">
        <f>IF(D229&amp;""="","",IFERROR(INDEX('الفصول'!$C$6:$C$205,MATCH(D229&amp;"",'الفصول'!$A$6:$A$205,0)),""))</f>
        <v/>
      </c>
      <c r="I229" s="14">
        <f>IF(E229&amp;""="","",IFERROR(INDEX('اللجان'!$C$6:$C$205,MATCH(E229&amp;"",'اللجان'!$A$6:$A$205,0)),""))</f>
        <v/>
      </c>
      <c r="J229" s="6">
        <f>IF(OR(NOT(AND(ISNUMBER(A229),B229&amp;""&lt;&gt;"",D229&amp;""&lt;&gt;""))),"",IF(COUNTIFS($A$6:$A$405,A229&amp;"",$B$6:$B$405,B229&amp;"",$D$6:$D$405,D229&amp;"")&gt;1,"تعارض",""))</f>
        <v/>
      </c>
      <c r="K229" s="6">
        <f>IF(OR(NOT(AND(ISNUMBER(A229),B229&amp;""&lt;&gt;"",E229&amp;""&lt;&gt;""))),"",IF(COUNTIFS($A$6:$A$405,A229&amp;"",$B$6:$B$405,B229&amp;"",$E$6:$E$405,E229&amp;"")&gt;1,"تعارض",""))</f>
        <v/>
      </c>
      <c r="L229" s="6">
        <f>IF(OR(NOT(AND(ISNUMBER(A229),B229&amp;""&lt;&gt;"",F229&amp;""&lt;&gt;""))),"",IF(COUNTIFS($A$6:$A$405,A229&amp;"",$B$6:$B$405,B229&amp;"",$F$6:$F$405,F229&amp;"")&gt;1,"تعارض",""))</f>
        <v/>
      </c>
      <c r="M229" s="6">
        <f>IF(AND(ISNUMBER(H229),ISNUMBER(I229)),IF(H229&gt;I229,"تجاوز",""),"")</f>
        <v/>
      </c>
      <c r="N229" s="16">
        <f>IF(A229="","",IF(J229="",0,1)+IF(K229="",0,1)+IF(L229="",0,1)+IF(M229="",0,1))</f>
        <v/>
      </c>
      <c r="O229" s="6">
        <f>IF(N229="","",IF(N229=0,"سليم",IF(N229&gt;1,"أكثر من مشكلة",IF(J229&lt;&gt;"","تعارض طالب",IF(K229&lt;&gt;"","تعارض لجنة",IF(L229&lt;&gt;"","تعارض مراقب","تجاوز السعة"))))))</f>
        <v/>
      </c>
    </row>
    <row r="230">
      <c r="A230" s="15" t="n"/>
      <c r="B230" s="5" t="n"/>
      <c r="C230" s="5" t="n"/>
      <c r="D230" s="5" t="n"/>
      <c r="E230" s="5" t="n"/>
      <c r="F230" s="5" t="n"/>
      <c r="G230" s="6">
        <f>IF(F230&amp;""="","",IFERROR(INDEX('المراقبون'!$B$6:$B$205,MATCH(F230&amp;"",'المراقبون'!$A$6:$A$205,0))&amp;"","كود غير موجود"))</f>
        <v/>
      </c>
      <c r="H230" s="14">
        <f>IF(D230&amp;""="","",IFERROR(INDEX('الفصول'!$C$6:$C$205,MATCH(D230&amp;"",'الفصول'!$A$6:$A$205,0)),""))</f>
        <v/>
      </c>
      <c r="I230" s="14">
        <f>IF(E230&amp;""="","",IFERROR(INDEX('اللجان'!$C$6:$C$205,MATCH(E230&amp;"",'اللجان'!$A$6:$A$205,0)),""))</f>
        <v/>
      </c>
      <c r="J230" s="6">
        <f>IF(OR(NOT(AND(ISNUMBER(A230),B230&amp;""&lt;&gt;"",D230&amp;""&lt;&gt;""))),"",IF(COUNTIFS($A$6:$A$405,A230&amp;"",$B$6:$B$405,B230&amp;"",$D$6:$D$405,D230&amp;"")&gt;1,"تعارض",""))</f>
        <v/>
      </c>
      <c r="K230" s="6">
        <f>IF(OR(NOT(AND(ISNUMBER(A230),B230&amp;""&lt;&gt;"",E230&amp;""&lt;&gt;""))),"",IF(COUNTIFS($A$6:$A$405,A230&amp;"",$B$6:$B$405,B230&amp;"",$E$6:$E$405,E230&amp;"")&gt;1,"تعارض",""))</f>
        <v/>
      </c>
      <c r="L230" s="6">
        <f>IF(OR(NOT(AND(ISNUMBER(A230),B230&amp;""&lt;&gt;"",F230&amp;""&lt;&gt;""))),"",IF(COUNTIFS($A$6:$A$405,A230&amp;"",$B$6:$B$405,B230&amp;"",$F$6:$F$405,F230&amp;"")&gt;1,"تعارض",""))</f>
        <v/>
      </c>
      <c r="M230" s="6">
        <f>IF(AND(ISNUMBER(H230),ISNUMBER(I230)),IF(H230&gt;I230,"تجاوز",""),"")</f>
        <v/>
      </c>
      <c r="N230" s="16">
        <f>IF(A230="","",IF(J230="",0,1)+IF(K230="",0,1)+IF(L230="",0,1)+IF(M230="",0,1))</f>
        <v/>
      </c>
      <c r="O230" s="6">
        <f>IF(N230="","",IF(N230=0,"سليم",IF(N230&gt;1,"أكثر من مشكلة",IF(J230&lt;&gt;"","تعارض طالب",IF(K230&lt;&gt;"","تعارض لجنة",IF(L230&lt;&gt;"","تعارض مراقب","تجاوز السعة"))))))</f>
        <v/>
      </c>
    </row>
    <row r="231">
      <c r="A231" s="15" t="n"/>
      <c r="B231" s="5" t="n"/>
      <c r="C231" s="5" t="n"/>
      <c r="D231" s="5" t="n"/>
      <c r="E231" s="5" t="n"/>
      <c r="F231" s="5" t="n"/>
      <c r="G231" s="6">
        <f>IF(F231&amp;""="","",IFERROR(INDEX('المراقبون'!$B$6:$B$205,MATCH(F231&amp;"",'المراقبون'!$A$6:$A$205,0))&amp;"","كود غير موجود"))</f>
        <v/>
      </c>
      <c r="H231" s="14">
        <f>IF(D231&amp;""="","",IFERROR(INDEX('الفصول'!$C$6:$C$205,MATCH(D231&amp;"",'الفصول'!$A$6:$A$205,0)),""))</f>
        <v/>
      </c>
      <c r="I231" s="14">
        <f>IF(E231&amp;""="","",IFERROR(INDEX('اللجان'!$C$6:$C$205,MATCH(E231&amp;"",'اللجان'!$A$6:$A$205,0)),""))</f>
        <v/>
      </c>
      <c r="J231" s="6">
        <f>IF(OR(NOT(AND(ISNUMBER(A231),B231&amp;""&lt;&gt;"",D231&amp;""&lt;&gt;""))),"",IF(COUNTIFS($A$6:$A$405,A231&amp;"",$B$6:$B$405,B231&amp;"",$D$6:$D$405,D231&amp;"")&gt;1,"تعارض",""))</f>
        <v/>
      </c>
      <c r="K231" s="6">
        <f>IF(OR(NOT(AND(ISNUMBER(A231),B231&amp;""&lt;&gt;"",E231&amp;""&lt;&gt;""))),"",IF(COUNTIFS($A$6:$A$405,A231&amp;"",$B$6:$B$405,B231&amp;"",$E$6:$E$405,E231&amp;"")&gt;1,"تعارض",""))</f>
        <v/>
      </c>
      <c r="L231" s="6">
        <f>IF(OR(NOT(AND(ISNUMBER(A231),B231&amp;""&lt;&gt;"",F231&amp;""&lt;&gt;""))),"",IF(COUNTIFS($A$6:$A$405,A231&amp;"",$B$6:$B$405,B231&amp;"",$F$6:$F$405,F231&amp;"")&gt;1,"تعارض",""))</f>
        <v/>
      </c>
      <c r="M231" s="6">
        <f>IF(AND(ISNUMBER(H231),ISNUMBER(I231)),IF(H231&gt;I231,"تجاوز",""),"")</f>
        <v/>
      </c>
      <c r="N231" s="16">
        <f>IF(A231="","",IF(J231="",0,1)+IF(K231="",0,1)+IF(L231="",0,1)+IF(M231="",0,1))</f>
        <v/>
      </c>
      <c r="O231" s="6">
        <f>IF(N231="","",IF(N231=0,"سليم",IF(N231&gt;1,"أكثر من مشكلة",IF(J231&lt;&gt;"","تعارض طالب",IF(K231&lt;&gt;"","تعارض لجنة",IF(L231&lt;&gt;"","تعارض مراقب","تجاوز السعة"))))))</f>
        <v/>
      </c>
    </row>
    <row r="232">
      <c r="A232" s="15" t="n"/>
      <c r="B232" s="5" t="n"/>
      <c r="C232" s="5" t="n"/>
      <c r="D232" s="5" t="n"/>
      <c r="E232" s="5" t="n"/>
      <c r="F232" s="5" t="n"/>
      <c r="G232" s="6">
        <f>IF(F232&amp;""="","",IFERROR(INDEX('المراقبون'!$B$6:$B$205,MATCH(F232&amp;"",'المراقبون'!$A$6:$A$205,0))&amp;"","كود غير موجود"))</f>
        <v/>
      </c>
      <c r="H232" s="14">
        <f>IF(D232&amp;""="","",IFERROR(INDEX('الفصول'!$C$6:$C$205,MATCH(D232&amp;"",'الفصول'!$A$6:$A$205,0)),""))</f>
        <v/>
      </c>
      <c r="I232" s="14">
        <f>IF(E232&amp;""="","",IFERROR(INDEX('اللجان'!$C$6:$C$205,MATCH(E232&amp;"",'اللجان'!$A$6:$A$205,0)),""))</f>
        <v/>
      </c>
      <c r="J232" s="6">
        <f>IF(OR(NOT(AND(ISNUMBER(A232),B232&amp;""&lt;&gt;"",D232&amp;""&lt;&gt;""))),"",IF(COUNTIFS($A$6:$A$405,A232&amp;"",$B$6:$B$405,B232&amp;"",$D$6:$D$405,D232&amp;"")&gt;1,"تعارض",""))</f>
        <v/>
      </c>
      <c r="K232" s="6">
        <f>IF(OR(NOT(AND(ISNUMBER(A232),B232&amp;""&lt;&gt;"",E232&amp;""&lt;&gt;""))),"",IF(COUNTIFS($A$6:$A$405,A232&amp;"",$B$6:$B$405,B232&amp;"",$E$6:$E$405,E232&amp;"")&gt;1,"تعارض",""))</f>
        <v/>
      </c>
      <c r="L232" s="6">
        <f>IF(OR(NOT(AND(ISNUMBER(A232),B232&amp;""&lt;&gt;"",F232&amp;""&lt;&gt;""))),"",IF(COUNTIFS($A$6:$A$405,A232&amp;"",$B$6:$B$405,B232&amp;"",$F$6:$F$405,F232&amp;"")&gt;1,"تعارض",""))</f>
        <v/>
      </c>
      <c r="M232" s="6">
        <f>IF(AND(ISNUMBER(H232),ISNUMBER(I232)),IF(H232&gt;I232,"تجاوز",""),"")</f>
        <v/>
      </c>
      <c r="N232" s="16">
        <f>IF(A232="","",IF(J232="",0,1)+IF(K232="",0,1)+IF(L232="",0,1)+IF(M232="",0,1))</f>
        <v/>
      </c>
      <c r="O232" s="6">
        <f>IF(N232="","",IF(N232=0,"سليم",IF(N232&gt;1,"أكثر من مشكلة",IF(J232&lt;&gt;"","تعارض طالب",IF(K232&lt;&gt;"","تعارض لجنة",IF(L232&lt;&gt;"","تعارض مراقب","تجاوز السعة"))))))</f>
        <v/>
      </c>
    </row>
    <row r="233">
      <c r="A233" s="15" t="n"/>
      <c r="B233" s="5" t="n"/>
      <c r="C233" s="5" t="n"/>
      <c r="D233" s="5" t="n"/>
      <c r="E233" s="5" t="n"/>
      <c r="F233" s="5" t="n"/>
      <c r="G233" s="6">
        <f>IF(F233&amp;""="","",IFERROR(INDEX('المراقبون'!$B$6:$B$205,MATCH(F233&amp;"",'المراقبون'!$A$6:$A$205,0))&amp;"","كود غير موجود"))</f>
        <v/>
      </c>
      <c r="H233" s="14">
        <f>IF(D233&amp;""="","",IFERROR(INDEX('الفصول'!$C$6:$C$205,MATCH(D233&amp;"",'الفصول'!$A$6:$A$205,0)),""))</f>
        <v/>
      </c>
      <c r="I233" s="14">
        <f>IF(E233&amp;""="","",IFERROR(INDEX('اللجان'!$C$6:$C$205,MATCH(E233&amp;"",'اللجان'!$A$6:$A$205,0)),""))</f>
        <v/>
      </c>
      <c r="J233" s="6">
        <f>IF(OR(NOT(AND(ISNUMBER(A233),B233&amp;""&lt;&gt;"",D233&amp;""&lt;&gt;""))),"",IF(COUNTIFS($A$6:$A$405,A233&amp;"",$B$6:$B$405,B233&amp;"",$D$6:$D$405,D233&amp;"")&gt;1,"تعارض",""))</f>
        <v/>
      </c>
      <c r="K233" s="6">
        <f>IF(OR(NOT(AND(ISNUMBER(A233),B233&amp;""&lt;&gt;"",E233&amp;""&lt;&gt;""))),"",IF(COUNTIFS($A$6:$A$405,A233&amp;"",$B$6:$B$405,B233&amp;"",$E$6:$E$405,E233&amp;"")&gt;1,"تعارض",""))</f>
        <v/>
      </c>
      <c r="L233" s="6">
        <f>IF(OR(NOT(AND(ISNUMBER(A233),B233&amp;""&lt;&gt;"",F233&amp;""&lt;&gt;""))),"",IF(COUNTIFS($A$6:$A$405,A233&amp;"",$B$6:$B$405,B233&amp;"",$F$6:$F$405,F233&amp;"")&gt;1,"تعارض",""))</f>
        <v/>
      </c>
      <c r="M233" s="6">
        <f>IF(AND(ISNUMBER(H233),ISNUMBER(I233)),IF(H233&gt;I233,"تجاوز",""),"")</f>
        <v/>
      </c>
      <c r="N233" s="16">
        <f>IF(A233="","",IF(J233="",0,1)+IF(K233="",0,1)+IF(L233="",0,1)+IF(M233="",0,1))</f>
        <v/>
      </c>
      <c r="O233" s="6">
        <f>IF(N233="","",IF(N233=0,"سليم",IF(N233&gt;1,"أكثر من مشكلة",IF(J233&lt;&gt;"","تعارض طالب",IF(K233&lt;&gt;"","تعارض لجنة",IF(L233&lt;&gt;"","تعارض مراقب","تجاوز السعة"))))))</f>
        <v/>
      </c>
    </row>
    <row r="234">
      <c r="A234" s="15" t="n"/>
      <c r="B234" s="5" t="n"/>
      <c r="C234" s="5" t="n"/>
      <c r="D234" s="5" t="n"/>
      <c r="E234" s="5" t="n"/>
      <c r="F234" s="5" t="n"/>
      <c r="G234" s="6">
        <f>IF(F234&amp;""="","",IFERROR(INDEX('المراقبون'!$B$6:$B$205,MATCH(F234&amp;"",'المراقبون'!$A$6:$A$205,0))&amp;"","كود غير موجود"))</f>
        <v/>
      </c>
      <c r="H234" s="14">
        <f>IF(D234&amp;""="","",IFERROR(INDEX('الفصول'!$C$6:$C$205,MATCH(D234&amp;"",'الفصول'!$A$6:$A$205,0)),""))</f>
        <v/>
      </c>
      <c r="I234" s="14">
        <f>IF(E234&amp;""="","",IFERROR(INDEX('اللجان'!$C$6:$C$205,MATCH(E234&amp;"",'اللجان'!$A$6:$A$205,0)),""))</f>
        <v/>
      </c>
      <c r="J234" s="6">
        <f>IF(OR(NOT(AND(ISNUMBER(A234),B234&amp;""&lt;&gt;"",D234&amp;""&lt;&gt;""))),"",IF(COUNTIFS($A$6:$A$405,A234&amp;"",$B$6:$B$405,B234&amp;"",$D$6:$D$405,D234&amp;"")&gt;1,"تعارض",""))</f>
        <v/>
      </c>
      <c r="K234" s="6">
        <f>IF(OR(NOT(AND(ISNUMBER(A234),B234&amp;""&lt;&gt;"",E234&amp;""&lt;&gt;""))),"",IF(COUNTIFS($A$6:$A$405,A234&amp;"",$B$6:$B$405,B234&amp;"",$E$6:$E$405,E234&amp;"")&gt;1,"تعارض",""))</f>
        <v/>
      </c>
      <c r="L234" s="6">
        <f>IF(OR(NOT(AND(ISNUMBER(A234),B234&amp;""&lt;&gt;"",F234&amp;""&lt;&gt;""))),"",IF(COUNTIFS($A$6:$A$405,A234&amp;"",$B$6:$B$405,B234&amp;"",$F$6:$F$405,F234&amp;"")&gt;1,"تعارض",""))</f>
        <v/>
      </c>
      <c r="M234" s="6">
        <f>IF(AND(ISNUMBER(H234),ISNUMBER(I234)),IF(H234&gt;I234,"تجاوز",""),"")</f>
        <v/>
      </c>
      <c r="N234" s="16">
        <f>IF(A234="","",IF(J234="",0,1)+IF(K234="",0,1)+IF(L234="",0,1)+IF(M234="",0,1))</f>
        <v/>
      </c>
      <c r="O234" s="6">
        <f>IF(N234="","",IF(N234=0,"سليم",IF(N234&gt;1,"أكثر من مشكلة",IF(J234&lt;&gt;"","تعارض طالب",IF(K234&lt;&gt;"","تعارض لجنة",IF(L234&lt;&gt;"","تعارض مراقب","تجاوز السعة"))))))</f>
        <v/>
      </c>
    </row>
    <row r="235">
      <c r="A235" s="15" t="n"/>
      <c r="B235" s="5" t="n"/>
      <c r="C235" s="5" t="n"/>
      <c r="D235" s="5" t="n"/>
      <c r="E235" s="5" t="n"/>
      <c r="F235" s="5" t="n"/>
      <c r="G235" s="6">
        <f>IF(F235&amp;""="","",IFERROR(INDEX('المراقبون'!$B$6:$B$205,MATCH(F235&amp;"",'المراقبون'!$A$6:$A$205,0))&amp;"","كود غير موجود"))</f>
        <v/>
      </c>
      <c r="H235" s="14">
        <f>IF(D235&amp;""="","",IFERROR(INDEX('الفصول'!$C$6:$C$205,MATCH(D235&amp;"",'الفصول'!$A$6:$A$205,0)),""))</f>
        <v/>
      </c>
      <c r="I235" s="14">
        <f>IF(E235&amp;""="","",IFERROR(INDEX('اللجان'!$C$6:$C$205,MATCH(E235&amp;"",'اللجان'!$A$6:$A$205,0)),""))</f>
        <v/>
      </c>
      <c r="J235" s="6">
        <f>IF(OR(NOT(AND(ISNUMBER(A235),B235&amp;""&lt;&gt;"",D235&amp;""&lt;&gt;""))),"",IF(COUNTIFS($A$6:$A$405,A235&amp;"",$B$6:$B$405,B235&amp;"",$D$6:$D$405,D235&amp;"")&gt;1,"تعارض",""))</f>
        <v/>
      </c>
      <c r="K235" s="6">
        <f>IF(OR(NOT(AND(ISNUMBER(A235),B235&amp;""&lt;&gt;"",E235&amp;""&lt;&gt;""))),"",IF(COUNTIFS($A$6:$A$405,A235&amp;"",$B$6:$B$405,B235&amp;"",$E$6:$E$405,E235&amp;"")&gt;1,"تعارض",""))</f>
        <v/>
      </c>
      <c r="L235" s="6">
        <f>IF(OR(NOT(AND(ISNUMBER(A235),B235&amp;""&lt;&gt;"",F235&amp;""&lt;&gt;""))),"",IF(COUNTIFS($A$6:$A$405,A235&amp;"",$B$6:$B$405,B235&amp;"",$F$6:$F$405,F235&amp;"")&gt;1,"تعارض",""))</f>
        <v/>
      </c>
      <c r="M235" s="6">
        <f>IF(AND(ISNUMBER(H235),ISNUMBER(I235)),IF(H235&gt;I235,"تجاوز",""),"")</f>
        <v/>
      </c>
      <c r="N235" s="16">
        <f>IF(A235="","",IF(J235="",0,1)+IF(K235="",0,1)+IF(L235="",0,1)+IF(M235="",0,1))</f>
        <v/>
      </c>
      <c r="O235" s="6">
        <f>IF(N235="","",IF(N235=0,"سليم",IF(N235&gt;1,"أكثر من مشكلة",IF(J235&lt;&gt;"","تعارض طالب",IF(K235&lt;&gt;"","تعارض لجنة",IF(L235&lt;&gt;"","تعارض مراقب","تجاوز السعة"))))))</f>
        <v/>
      </c>
    </row>
    <row r="236">
      <c r="A236" s="15" t="n"/>
      <c r="B236" s="5" t="n"/>
      <c r="C236" s="5" t="n"/>
      <c r="D236" s="5" t="n"/>
      <c r="E236" s="5" t="n"/>
      <c r="F236" s="5" t="n"/>
      <c r="G236" s="6">
        <f>IF(F236&amp;""="","",IFERROR(INDEX('المراقبون'!$B$6:$B$205,MATCH(F236&amp;"",'المراقبون'!$A$6:$A$205,0))&amp;"","كود غير موجود"))</f>
        <v/>
      </c>
      <c r="H236" s="14">
        <f>IF(D236&amp;""="","",IFERROR(INDEX('الفصول'!$C$6:$C$205,MATCH(D236&amp;"",'الفصول'!$A$6:$A$205,0)),""))</f>
        <v/>
      </c>
      <c r="I236" s="14">
        <f>IF(E236&amp;""="","",IFERROR(INDEX('اللجان'!$C$6:$C$205,MATCH(E236&amp;"",'اللجان'!$A$6:$A$205,0)),""))</f>
        <v/>
      </c>
      <c r="J236" s="6">
        <f>IF(OR(NOT(AND(ISNUMBER(A236),B236&amp;""&lt;&gt;"",D236&amp;""&lt;&gt;""))),"",IF(COUNTIFS($A$6:$A$405,A236&amp;"",$B$6:$B$405,B236&amp;"",$D$6:$D$405,D236&amp;"")&gt;1,"تعارض",""))</f>
        <v/>
      </c>
      <c r="K236" s="6">
        <f>IF(OR(NOT(AND(ISNUMBER(A236),B236&amp;""&lt;&gt;"",E236&amp;""&lt;&gt;""))),"",IF(COUNTIFS($A$6:$A$405,A236&amp;"",$B$6:$B$405,B236&amp;"",$E$6:$E$405,E236&amp;"")&gt;1,"تعارض",""))</f>
        <v/>
      </c>
      <c r="L236" s="6">
        <f>IF(OR(NOT(AND(ISNUMBER(A236),B236&amp;""&lt;&gt;"",F236&amp;""&lt;&gt;""))),"",IF(COUNTIFS($A$6:$A$405,A236&amp;"",$B$6:$B$405,B236&amp;"",$F$6:$F$405,F236&amp;"")&gt;1,"تعارض",""))</f>
        <v/>
      </c>
      <c r="M236" s="6">
        <f>IF(AND(ISNUMBER(H236),ISNUMBER(I236)),IF(H236&gt;I236,"تجاوز",""),"")</f>
        <v/>
      </c>
      <c r="N236" s="16">
        <f>IF(A236="","",IF(J236="",0,1)+IF(K236="",0,1)+IF(L236="",0,1)+IF(M236="",0,1))</f>
        <v/>
      </c>
      <c r="O236" s="6">
        <f>IF(N236="","",IF(N236=0,"سليم",IF(N236&gt;1,"أكثر من مشكلة",IF(J236&lt;&gt;"","تعارض طالب",IF(K236&lt;&gt;"","تعارض لجنة",IF(L236&lt;&gt;"","تعارض مراقب","تجاوز السعة"))))))</f>
        <v/>
      </c>
    </row>
    <row r="237">
      <c r="A237" s="15" t="n"/>
      <c r="B237" s="5" t="n"/>
      <c r="C237" s="5" t="n"/>
      <c r="D237" s="5" t="n"/>
      <c r="E237" s="5" t="n"/>
      <c r="F237" s="5" t="n"/>
      <c r="G237" s="6">
        <f>IF(F237&amp;""="","",IFERROR(INDEX('المراقبون'!$B$6:$B$205,MATCH(F237&amp;"",'المراقبون'!$A$6:$A$205,0))&amp;"","كود غير موجود"))</f>
        <v/>
      </c>
      <c r="H237" s="14">
        <f>IF(D237&amp;""="","",IFERROR(INDEX('الفصول'!$C$6:$C$205,MATCH(D237&amp;"",'الفصول'!$A$6:$A$205,0)),""))</f>
        <v/>
      </c>
      <c r="I237" s="14">
        <f>IF(E237&amp;""="","",IFERROR(INDEX('اللجان'!$C$6:$C$205,MATCH(E237&amp;"",'اللجان'!$A$6:$A$205,0)),""))</f>
        <v/>
      </c>
      <c r="J237" s="6">
        <f>IF(OR(NOT(AND(ISNUMBER(A237),B237&amp;""&lt;&gt;"",D237&amp;""&lt;&gt;""))),"",IF(COUNTIFS($A$6:$A$405,A237&amp;"",$B$6:$B$405,B237&amp;"",$D$6:$D$405,D237&amp;"")&gt;1,"تعارض",""))</f>
        <v/>
      </c>
      <c r="K237" s="6">
        <f>IF(OR(NOT(AND(ISNUMBER(A237),B237&amp;""&lt;&gt;"",E237&amp;""&lt;&gt;""))),"",IF(COUNTIFS($A$6:$A$405,A237&amp;"",$B$6:$B$405,B237&amp;"",$E$6:$E$405,E237&amp;"")&gt;1,"تعارض",""))</f>
        <v/>
      </c>
      <c r="L237" s="6">
        <f>IF(OR(NOT(AND(ISNUMBER(A237),B237&amp;""&lt;&gt;"",F237&amp;""&lt;&gt;""))),"",IF(COUNTIFS($A$6:$A$405,A237&amp;"",$B$6:$B$405,B237&amp;"",$F$6:$F$405,F237&amp;"")&gt;1,"تعارض",""))</f>
        <v/>
      </c>
      <c r="M237" s="6">
        <f>IF(AND(ISNUMBER(H237),ISNUMBER(I237)),IF(H237&gt;I237,"تجاوز",""),"")</f>
        <v/>
      </c>
      <c r="N237" s="16">
        <f>IF(A237="","",IF(J237="",0,1)+IF(K237="",0,1)+IF(L237="",0,1)+IF(M237="",0,1))</f>
        <v/>
      </c>
      <c r="O237" s="6">
        <f>IF(N237="","",IF(N237=0,"سليم",IF(N237&gt;1,"أكثر من مشكلة",IF(J237&lt;&gt;"","تعارض طالب",IF(K237&lt;&gt;"","تعارض لجنة",IF(L237&lt;&gt;"","تعارض مراقب","تجاوز السعة"))))))</f>
        <v/>
      </c>
    </row>
    <row r="238">
      <c r="A238" s="15" t="n"/>
      <c r="B238" s="5" t="n"/>
      <c r="C238" s="5" t="n"/>
      <c r="D238" s="5" t="n"/>
      <c r="E238" s="5" t="n"/>
      <c r="F238" s="5" t="n"/>
      <c r="G238" s="6">
        <f>IF(F238&amp;""="","",IFERROR(INDEX('المراقبون'!$B$6:$B$205,MATCH(F238&amp;"",'المراقبون'!$A$6:$A$205,0))&amp;"","كود غير موجود"))</f>
        <v/>
      </c>
      <c r="H238" s="14">
        <f>IF(D238&amp;""="","",IFERROR(INDEX('الفصول'!$C$6:$C$205,MATCH(D238&amp;"",'الفصول'!$A$6:$A$205,0)),""))</f>
        <v/>
      </c>
      <c r="I238" s="14">
        <f>IF(E238&amp;""="","",IFERROR(INDEX('اللجان'!$C$6:$C$205,MATCH(E238&amp;"",'اللجان'!$A$6:$A$205,0)),""))</f>
        <v/>
      </c>
      <c r="J238" s="6">
        <f>IF(OR(NOT(AND(ISNUMBER(A238),B238&amp;""&lt;&gt;"",D238&amp;""&lt;&gt;""))),"",IF(COUNTIFS($A$6:$A$405,A238&amp;"",$B$6:$B$405,B238&amp;"",$D$6:$D$405,D238&amp;"")&gt;1,"تعارض",""))</f>
        <v/>
      </c>
      <c r="K238" s="6">
        <f>IF(OR(NOT(AND(ISNUMBER(A238),B238&amp;""&lt;&gt;"",E238&amp;""&lt;&gt;""))),"",IF(COUNTIFS($A$6:$A$405,A238&amp;"",$B$6:$B$405,B238&amp;"",$E$6:$E$405,E238&amp;"")&gt;1,"تعارض",""))</f>
        <v/>
      </c>
      <c r="L238" s="6">
        <f>IF(OR(NOT(AND(ISNUMBER(A238),B238&amp;""&lt;&gt;"",F238&amp;""&lt;&gt;""))),"",IF(COUNTIFS($A$6:$A$405,A238&amp;"",$B$6:$B$405,B238&amp;"",$F$6:$F$405,F238&amp;"")&gt;1,"تعارض",""))</f>
        <v/>
      </c>
      <c r="M238" s="6">
        <f>IF(AND(ISNUMBER(H238),ISNUMBER(I238)),IF(H238&gt;I238,"تجاوز",""),"")</f>
        <v/>
      </c>
      <c r="N238" s="16">
        <f>IF(A238="","",IF(J238="",0,1)+IF(K238="",0,1)+IF(L238="",0,1)+IF(M238="",0,1))</f>
        <v/>
      </c>
      <c r="O238" s="6">
        <f>IF(N238="","",IF(N238=0,"سليم",IF(N238&gt;1,"أكثر من مشكلة",IF(J238&lt;&gt;"","تعارض طالب",IF(K238&lt;&gt;"","تعارض لجنة",IF(L238&lt;&gt;"","تعارض مراقب","تجاوز السعة"))))))</f>
        <v/>
      </c>
    </row>
    <row r="239">
      <c r="A239" s="15" t="n"/>
      <c r="B239" s="5" t="n"/>
      <c r="C239" s="5" t="n"/>
      <c r="D239" s="5" t="n"/>
      <c r="E239" s="5" t="n"/>
      <c r="F239" s="5" t="n"/>
      <c r="G239" s="6">
        <f>IF(F239&amp;""="","",IFERROR(INDEX('المراقبون'!$B$6:$B$205,MATCH(F239&amp;"",'المراقبون'!$A$6:$A$205,0))&amp;"","كود غير موجود"))</f>
        <v/>
      </c>
      <c r="H239" s="14">
        <f>IF(D239&amp;""="","",IFERROR(INDEX('الفصول'!$C$6:$C$205,MATCH(D239&amp;"",'الفصول'!$A$6:$A$205,0)),""))</f>
        <v/>
      </c>
      <c r="I239" s="14">
        <f>IF(E239&amp;""="","",IFERROR(INDEX('اللجان'!$C$6:$C$205,MATCH(E239&amp;"",'اللجان'!$A$6:$A$205,0)),""))</f>
        <v/>
      </c>
      <c r="J239" s="6">
        <f>IF(OR(NOT(AND(ISNUMBER(A239),B239&amp;""&lt;&gt;"",D239&amp;""&lt;&gt;""))),"",IF(COUNTIFS($A$6:$A$405,A239&amp;"",$B$6:$B$405,B239&amp;"",$D$6:$D$405,D239&amp;"")&gt;1,"تعارض",""))</f>
        <v/>
      </c>
      <c r="K239" s="6">
        <f>IF(OR(NOT(AND(ISNUMBER(A239),B239&amp;""&lt;&gt;"",E239&amp;""&lt;&gt;""))),"",IF(COUNTIFS($A$6:$A$405,A239&amp;"",$B$6:$B$405,B239&amp;"",$E$6:$E$405,E239&amp;"")&gt;1,"تعارض",""))</f>
        <v/>
      </c>
      <c r="L239" s="6">
        <f>IF(OR(NOT(AND(ISNUMBER(A239),B239&amp;""&lt;&gt;"",F239&amp;""&lt;&gt;""))),"",IF(COUNTIFS($A$6:$A$405,A239&amp;"",$B$6:$B$405,B239&amp;"",$F$6:$F$405,F239&amp;"")&gt;1,"تعارض",""))</f>
        <v/>
      </c>
      <c r="M239" s="6">
        <f>IF(AND(ISNUMBER(H239),ISNUMBER(I239)),IF(H239&gt;I239,"تجاوز",""),"")</f>
        <v/>
      </c>
      <c r="N239" s="16">
        <f>IF(A239="","",IF(J239="",0,1)+IF(K239="",0,1)+IF(L239="",0,1)+IF(M239="",0,1))</f>
        <v/>
      </c>
      <c r="O239" s="6">
        <f>IF(N239="","",IF(N239=0,"سليم",IF(N239&gt;1,"أكثر من مشكلة",IF(J239&lt;&gt;"","تعارض طالب",IF(K239&lt;&gt;"","تعارض لجنة",IF(L239&lt;&gt;"","تعارض مراقب","تجاوز السعة"))))))</f>
        <v/>
      </c>
    </row>
    <row r="240">
      <c r="A240" s="15" t="n"/>
      <c r="B240" s="5" t="n"/>
      <c r="C240" s="5" t="n"/>
      <c r="D240" s="5" t="n"/>
      <c r="E240" s="5" t="n"/>
      <c r="F240" s="5" t="n"/>
      <c r="G240" s="6">
        <f>IF(F240&amp;""="","",IFERROR(INDEX('المراقبون'!$B$6:$B$205,MATCH(F240&amp;"",'المراقبون'!$A$6:$A$205,0))&amp;"","كود غير موجود"))</f>
        <v/>
      </c>
      <c r="H240" s="14">
        <f>IF(D240&amp;""="","",IFERROR(INDEX('الفصول'!$C$6:$C$205,MATCH(D240&amp;"",'الفصول'!$A$6:$A$205,0)),""))</f>
        <v/>
      </c>
      <c r="I240" s="14">
        <f>IF(E240&amp;""="","",IFERROR(INDEX('اللجان'!$C$6:$C$205,MATCH(E240&amp;"",'اللجان'!$A$6:$A$205,0)),""))</f>
        <v/>
      </c>
      <c r="J240" s="6">
        <f>IF(OR(NOT(AND(ISNUMBER(A240),B240&amp;""&lt;&gt;"",D240&amp;""&lt;&gt;""))),"",IF(COUNTIFS($A$6:$A$405,A240&amp;"",$B$6:$B$405,B240&amp;"",$D$6:$D$405,D240&amp;"")&gt;1,"تعارض",""))</f>
        <v/>
      </c>
      <c r="K240" s="6">
        <f>IF(OR(NOT(AND(ISNUMBER(A240),B240&amp;""&lt;&gt;"",E240&amp;""&lt;&gt;""))),"",IF(COUNTIFS($A$6:$A$405,A240&amp;"",$B$6:$B$405,B240&amp;"",$E$6:$E$405,E240&amp;"")&gt;1,"تعارض",""))</f>
        <v/>
      </c>
      <c r="L240" s="6">
        <f>IF(OR(NOT(AND(ISNUMBER(A240),B240&amp;""&lt;&gt;"",F240&amp;""&lt;&gt;""))),"",IF(COUNTIFS($A$6:$A$405,A240&amp;"",$B$6:$B$405,B240&amp;"",$F$6:$F$405,F240&amp;"")&gt;1,"تعارض",""))</f>
        <v/>
      </c>
      <c r="M240" s="6">
        <f>IF(AND(ISNUMBER(H240),ISNUMBER(I240)),IF(H240&gt;I240,"تجاوز",""),"")</f>
        <v/>
      </c>
      <c r="N240" s="16">
        <f>IF(A240="","",IF(J240="",0,1)+IF(K240="",0,1)+IF(L240="",0,1)+IF(M240="",0,1))</f>
        <v/>
      </c>
      <c r="O240" s="6">
        <f>IF(N240="","",IF(N240=0,"سليم",IF(N240&gt;1,"أكثر من مشكلة",IF(J240&lt;&gt;"","تعارض طالب",IF(K240&lt;&gt;"","تعارض لجنة",IF(L240&lt;&gt;"","تعارض مراقب","تجاوز السعة"))))))</f>
        <v/>
      </c>
    </row>
    <row r="241">
      <c r="A241" s="15" t="n"/>
      <c r="B241" s="5" t="n"/>
      <c r="C241" s="5" t="n"/>
      <c r="D241" s="5" t="n"/>
      <c r="E241" s="5" t="n"/>
      <c r="F241" s="5" t="n"/>
      <c r="G241" s="6">
        <f>IF(F241&amp;""="","",IFERROR(INDEX('المراقبون'!$B$6:$B$205,MATCH(F241&amp;"",'المراقبون'!$A$6:$A$205,0))&amp;"","كود غير موجود"))</f>
        <v/>
      </c>
      <c r="H241" s="14">
        <f>IF(D241&amp;""="","",IFERROR(INDEX('الفصول'!$C$6:$C$205,MATCH(D241&amp;"",'الفصول'!$A$6:$A$205,0)),""))</f>
        <v/>
      </c>
      <c r="I241" s="14">
        <f>IF(E241&amp;""="","",IFERROR(INDEX('اللجان'!$C$6:$C$205,MATCH(E241&amp;"",'اللجان'!$A$6:$A$205,0)),""))</f>
        <v/>
      </c>
      <c r="J241" s="6">
        <f>IF(OR(NOT(AND(ISNUMBER(A241),B241&amp;""&lt;&gt;"",D241&amp;""&lt;&gt;""))),"",IF(COUNTIFS($A$6:$A$405,A241&amp;"",$B$6:$B$405,B241&amp;"",$D$6:$D$405,D241&amp;"")&gt;1,"تعارض",""))</f>
        <v/>
      </c>
      <c r="K241" s="6">
        <f>IF(OR(NOT(AND(ISNUMBER(A241),B241&amp;""&lt;&gt;"",E241&amp;""&lt;&gt;""))),"",IF(COUNTIFS($A$6:$A$405,A241&amp;"",$B$6:$B$405,B241&amp;"",$E$6:$E$405,E241&amp;"")&gt;1,"تعارض",""))</f>
        <v/>
      </c>
      <c r="L241" s="6">
        <f>IF(OR(NOT(AND(ISNUMBER(A241),B241&amp;""&lt;&gt;"",F241&amp;""&lt;&gt;""))),"",IF(COUNTIFS($A$6:$A$405,A241&amp;"",$B$6:$B$405,B241&amp;"",$F$6:$F$405,F241&amp;"")&gt;1,"تعارض",""))</f>
        <v/>
      </c>
      <c r="M241" s="6">
        <f>IF(AND(ISNUMBER(H241),ISNUMBER(I241)),IF(H241&gt;I241,"تجاوز",""),"")</f>
        <v/>
      </c>
      <c r="N241" s="16">
        <f>IF(A241="","",IF(J241="",0,1)+IF(K241="",0,1)+IF(L241="",0,1)+IF(M241="",0,1))</f>
        <v/>
      </c>
      <c r="O241" s="6">
        <f>IF(N241="","",IF(N241=0,"سليم",IF(N241&gt;1,"أكثر من مشكلة",IF(J241&lt;&gt;"","تعارض طالب",IF(K241&lt;&gt;"","تعارض لجنة",IF(L241&lt;&gt;"","تعارض مراقب","تجاوز السعة"))))))</f>
        <v/>
      </c>
    </row>
    <row r="242">
      <c r="A242" s="15" t="n"/>
      <c r="B242" s="5" t="n"/>
      <c r="C242" s="5" t="n"/>
      <c r="D242" s="5" t="n"/>
      <c r="E242" s="5" t="n"/>
      <c r="F242" s="5" t="n"/>
      <c r="G242" s="6">
        <f>IF(F242&amp;""="","",IFERROR(INDEX('المراقبون'!$B$6:$B$205,MATCH(F242&amp;"",'المراقبون'!$A$6:$A$205,0))&amp;"","كود غير موجود"))</f>
        <v/>
      </c>
      <c r="H242" s="14">
        <f>IF(D242&amp;""="","",IFERROR(INDEX('الفصول'!$C$6:$C$205,MATCH(D242&amp;"",'الفصول'!$A$6:$A$205,0)),""))</f>
        <v/>
      </c>
      <c r="I242" s="14">
        <f>IF(E242&amp;""="","",IFERROR(INDEX('اللجان'!$C$6:$C$205,MATCH(E242&amp;"",'اللجان'!$A$6:$A$205,0)),""))</f>
        <v/>
      </c>
      <c r="J242" s="6">
        <f>IF(OR(NOT(AND(ISNUMBER(A242),B242&amp;""&lt;&gt;"",D242&amp;""&lt;&gt;""))),"",IF(COUNTIFS($A$6:$A$405,A242&amp;"",$B$6:$B$405,B242&amp;"",$D$6:$D$405,D242&amp;"")&gt;1,"تعارض",""))</f>
        <v/>
      </c>
      <c r="K242" s="6">
        <f>IF(OR(NOT(AND(ISNUMBER(A242),B242&amp;""&lt;&gt;"",E242&amp;""&lt;&gt;""))),"",IF(COUNTIFS($A$6:$A$405,A242&amp;"",$B$6:$B$405,B242&amp;"",$E$6:$E$405,E242&amp;"")&gt;1,"تعارض",""))</f>
        <v/>
      </c>
      <c r="L242" s="6">
        <f>IF(OR(NOT(AND(ISNUMBER(A242),B242&amp;""&lt;&gt;"",F242&amp;""&lt;&gt;""))),"",IF(COUNTIFS($A$6:$A$405,A242&amp;"",$B$6:$B$405,B242&amp;"",$F$6:$F$405,F242&amp;"")&gt;1,"تعارض",""))</f>
        <v/>
      </c>
      <c r="M242" s="6">
        <f>IF(AND(ISNUMBER(H242),ISNUMBER(I242)),IF(H242&gt;I242,"تجاوز",""),"")</f>
        <v/>
      </c>
      <c r="N242" s="16">
        <f>IF(A242="","",IF(J242="",0,1)+IF(K242="",0,1)+IF(L242="",0,1)+IF(M242="",0,1))</f>
        <v/>
      </c>
      <c r="O242" s="6">
        <f>IF(N242="","",IF(N242=0,"سليم",IF(N242&gt;1,"أكثر من مشكلة",IF(J242&lt;&gt;"","تعارض طالب",IF(K242&lt;&gt;"","تعارض لجنة",IF(L242&lt;&gt;"","تعارض مراقب","تجاوز السعة"))))))</f>
        <v/>
      </c>
    </row>
    <row r="243">
      <c r="A243" s="15" t="n"/>
      <c r="B243" s="5" t="n"/>
      <c r="C243" s="5" t="n"/>
      <c r="D243" s="5" t="n"/>
      <c r="E243" s="5" t="n"/>
      <c r="F243" s="5" t="n"/>
      <c r="G243" s="6">
        <f>IF(F243&amp;""="","",IFERROR(INDEX('المراقبون'!$B$6:$B$205,MATCH(F243&amp;"",'المراقبون'!$A$6:$A$205,0))&amp;"","كود غير موجود"))</f>
        <v/>
      </c>
      <c r="H243" s="14">
        <f>IF(D243&amp;""="","",IFERROR(INDEX('الفصول'!$C$6:$C$205,MATCH(D243&amp;"",'الفصول'!$A$6:$A$205,0)),""))</f>
        <v/>
      </c>
      <c r="I243" s="14">
        <f>IF(E243&amp;""="","",IFERROR(INDEX('اللجان'!$C$6:$C$205,MATCH(E243&amp;"",'اللجان'!$A$6:$A$205,0)),""))</f>
        <v/>
      </c>
      <c r="J243" s="6">
        <f>IF(OR(NOT(AND(ISNUMBER(A243),B243&amp;""&lt;&gt;"",D243&amp;""&lt;&gt;""))),"",IF(COUNTIFS($A$6:$A$405,A243&amp;"",$B$6:$B$405,B243&amp;"",$D$6:$D$405,D243&amp;"")&gt;1,"تعارض",""))</f>
        <v/>
      </c>
      <c r="K243" s="6">
        <f>IF(OR(NOT(AND(ISNUMBER(A243),B243&amp;""&lt;&gt;"",E243&amp;""&lt;&gt;""))),"",IF(COUNTIFS($A$6:$A$405,A243&amp;"",$B$6:$B$405,B243&amp;"",$E$6:$E$405,E243&amp;"")&gt;1,"تعارض",""))</f>
        <v/>
      </c>
      <c r="L243" s="6">
        <f>IF(OR(NOT(AND(ISNUMBER(A243),B243&amp;""&lt;&gt;"",F243&amp;""&lt;&gt;""))),"",IF(COUNTIFS($A$6:$A$405,A243&amp;"",$B$6:$B$405,B243&amp;"",$F$6:$F$405,F243&amp;"")&gt;1,"تعارض",""))</f>
        <v/>
      </c>
      <c r="M243" s="6">
        <f>IF(AND(ISNUMBER(H243),ISNUMBER(I243)),IF(H243&gt;I243,"تجاوز",""),"")</f>
        <v/>
      </c>
      <c r="N243" s="16">
        <f>IF(A243="","",IF(J243="",0,1)+IF(K243="",0,1)+IF(L243="",0,1)+IF(M243="",0,1))</f>
        <v/>
      </c>
      <c r="O243" s="6">
        <f>IF(N243="","",IF(N243=0,"سليم",IF(N243&gt;1,"أكثر من مشكلة",IF(J243&lt;&gt;"","تعارض طالب",IF(K243&lt;&gt;"","تعارض لجنة",IF(L243&lt;&gt;"","تعارض مراقب","تجاوز السعة"))))))</f>
        <v/>
      </c>
    </row>
    <row r="244">
      <c r="A244" s="15" t="n"/>
      <c r="B244" s="5" t="n"/>
      <c r="C244" s="5" t="n"/>
      <c r="D244" s="5" t="n"/>
      <c r="E244" s="5" t="n"/>
      <c r="F244" s="5" t="n"/>
      <c r="G244" s="6">
        <f>IF(F244&amp;""="","",IFERROR(INDEX('المراقبون'!$B$6:$B$205,MATCH(F244&amp;"",'المراقبون'!$A$6:$A$205,0))&amp;"","كود غير موجود"))</f>
        <v/>
      </c>
      <c r="H244" s="14">
        <f>IF(D244&amp;""="","",IFERROR(INDEX('الفصول'!$C$6:$C$205,MATCH(D244&amp;"",'الفصول'!$A$6:$A$205,0)),""))</f>
        <v/>
      </c>
      <c r="I244" s="14">
        <f>IF(E244&amp;""="","",IFERROR(INDEX('اللجان'!$C$6:$C$205,MATCH(E244&amp;"",'اللجان'!$A$6:$A$205,0)),""))</f>
        <v/>
      </c>
      <c r="J244" s="6">
        <f>IF(OR(NOT(AND(ISNUMBER(A244),B244&amp;""&lt;&gt;"",D244&amp;""&lt;&gt;""))),"",IF(COUNTIFS($A$6:$A$405,A244&amp;"",$B$6:$B$405,B244&amp;"",$D$6:$D$405,D244&amp;"")&gt;1,"تعارض",""))</f>
        <v/>
      </c>
      <c r="K244" s="6">
        <f>IF(OR(NOT(AND(ISNUMBER(A244),B244&amp;""&lt;&gt;"",E244&amp;""&lt;&gt;""))),"",IF(COUNTIFS($A$6:$A$405,A244&amp;"",$B$6:$B$405,B244&amp;"",$E$6:$E$405,E244&amp;"")&gt;1,"تعارض",""))</f>
        <v/>
      </c>
      <c r="L244" s="6">
        <f>IF(OR(NOT(AND(ISNUMBER(A244),B244&amp;""&lt;&gt;"",F244&amp;""&lt;&gt;""))),"",IF(COUNTIFS($A$6:$A$405,A244&amp;"",$B$6:$B$405,B244&amp;"",$F$6:$F$405,F244&amp;"")&gt;1,"تعارض",""))</f>
        <v/>
      </c>
      <c r="M244" s="6">
        <f>IF(AND(ISNUMBER(H244),ISNUMBER(I244)),IF(H244&gt;I244,"تجاوز",""),"")</f>
        <v/>
      </c>
      <c r="N244" s="16">
        <f>IF(A244="","",IF(J244="",0,1)+IF(K244="",0,1)+IF(L244="",0,1)+IF(M244="",0,1))</f>
        <v/>
      </c>
      <c r="O244" s="6">
        <f>IF(N244="","",IF(N244=0,"سليم",IF(N244&gt;1,"أكثر من مشكلة",IF(J244&lt;&gt;"","تعارض طالب",IF(K244&lt;&gt;"","تعارض لجنة",IF(L244&lt;&gt;"","تعارض مراقب","تجاوز السعة"))))))</f>
        <v/>
      </c>
    </row>
    <row r="245">
      <c r="A245" s="15" t="n"/>
      <c r="B245" s="5" t="n"/>
      <c r="C245" s="5" t="n"/>
      <c r="D245" s="5" t="n"/>
      <c r="E245" s="5" t="n"/>
      <c r="F245" s="5" t="n"/>
      <c r="G245" s="6">
        <f>IF(F245&amp;""="","",IFERROR(INDEX('المراقبون'!$B$6:$B$205,MATCH(F245&amp;"",'المراقبون'!$A$6:$A$205,0))&amp;"","كود غير موجود"))</f>
        <v/>
      </c>
      <c r="H245" s="14">
        <f>IF(D245&amp;""="","",IFERROR(INDEX('الفصول'!$C$6:$C$205,MATCH(D245&amp;"",'الفصول'!$A$6:$A$205,0)),""))</f>
        <v/>
      </c>
      <c r="I245" s="14">
        <f>IF(E245&amp;""="","",IFERROR(INDEX('اللجان'!$C$6:$C$205,MATCH(E245&amp;"",'اللجان'!$A$6:$A$205,0)),""))</f>
        <v/>
      </c>
      <c r="J245" s="6">
        <f>IF(OR(NOT(AND(ISNUMBER(A245),B245&amp;""&lt;&gt;"",D245&amp;""&lt;&gt;""))),"",IF(COUNTIFS($A$6:$A$405,A245&amp;"",$B$6:$B$405,B245&amp;"",$D$6:$D$405,D245&amp;"")&gt;1,"تعارض",""))</f>
        <v/>
      </c>
      <c r="K245" s="6">
        <f>IF(OR(NOT(AND(ISNUMBER(A245),B245&amp;""&lt;&gt;"",E245&amp;""&lt;&gt;""))),"",IF(COUNTIFS($A$6:$A$405,A245&amp;"",$B$6:$B$405,B245&amp;"",$E$6:$E$405,E245&amp;"")&gt;1,"تعارض",""))</f>
        <v/>
      </c>
      <c r="L245" s="6">
        <f>IF(OR(NOT(AND(ISNUMBER(A245),B245&amp;""&lt;&gt;"",F245&amp;""&lt;&gt;""))),"",IF(COUNTIFS($A$6:$A$405,A245&amp;"",$B$6:$B$405,B245&amp;"",$F$6:$F$405,F245&amp;"")&gt;1,"تعارض",""))</f>
        <v/>
      </c>
      <c r="M245" s="6">
        <f>IF(AND(ISNUMBER(H245),ISNUMBER(I245)),IF(H245&gt;I245,"تجاوز",""),"")</f>
        <v/>
      </c>
      <c r="N245" s="16">
        <f>IF(A245="","",IF(J245="",0,1)+IF(K245="",0,1)+IF(L245="",0,1)+IF(M245="",0,1))</f>
        <v/>
      </c>
      <c r="O245" s="6">
        <f>IF(N245="","",IF(N245=0,"سليم",IF(N245&gt;1,"أكثر من مشكلة",IF(J245&lt;&gt;"","تعارض طالب",IF(K245&lt;&gt;"","تعارض لجنة",IF(L245&lt;&gt;"","تعارض مراقب","تجاوز السعة"))))))</f>
        <v/>
      </c>
    </row>
    <row r="246">
      <c r="A246" s="15" t="n"/>
      <c r="B246" s="5" t="n"/>
      <c r="C246" s="5" t="n"/>
      <c r="D246" s="5" t="n"/>
      <c r="E246" s="5" t="n"/>
      <c r="F246" s="5" t="n"/>
      <c r="G246" s="6">
        <f>IF(F246&amp;""="","",IFERROR(INDEX('المراقبون'!$B$6:$B$205,MATCH(F246&amp;"",'المراقبون'!$A$6:$A$205,0))&amp;"","كود غير موجود"))</f>
        <v/>
      </c>
      <c r="H246" s="14">
        <f>IF(D246&amp;""="","",IFERROR(INDEX('الفصول'!$C$6:$C$205,MATCH(D246&amp;"",'الفصول'!$A$6:$A$205,0)),""))</f>
        <v/>
      </c>
      <c r="I246" s="14">
        <f>IF(E246&amp;""="","",IFERROR(INDEX('اللجان'!$C$6:$C$205,MATCH(E246&amp;"",'اللجان'!$A$6:$A$205,0)),""))</f>
        <v/>
      </c>
      <c r="J246" s="6">
        <f>IF(OR(NOT(AND(ISNUMBER(A246),B246&amp;""&lt;&gt;"",D246&amp;""&lt;&gt;""))),"",IF(COUNTIFS($A$6:$A$405,A246&amp;"",$B$6:$B$405,B246&amp;"",$D$6:$D$405,D246&amp;"")&gt;1,"تعارض",""))</f>
        <v/>
      </c>
      <c r="K246" s="6">
        <f>IF(OR(NOT(AND(ISNUMBER(A246),B246&amp;""&lt;&gt;"",E246&amp;""&lt;&gt;""))),"",IF(COUNTIFS($A$6:$A$405,A246&amp;"",$B$6:$B$405,B246&amp;"",$E$6:$E$405,E246&amp;"")&gt;1,"تعارض",""))</f>
        <v/>
      </c>
      <c r="L246" s="6">
        <f>IF(OR(NOT(AND(ISNUMBER(A246),B246&amp;""&lt;&gt;"",F246&amp;""&lt;&gt;""))),"",IF(COUNTIFS($A$6:$A$405,A246&amp;"",$B$6:$B$405,B246&amp;"",$F$6:$F$405,F246&amp;"")&gt;1,"تعارض",""))</f>
        <v/>
      </c>
      <c r="M246" s="6">
        <f>IF(AND(ISNUMBER(H246),ISNUMBER(I246)),IF(H246&gt;I246,"تجاوز",""),"")</f>
        <v/>
      </c>
      <c r="N246" s="16">
        <f>IF(A246="","",IF(J246="",0,1)+IF(K246="",0,1)+IF(L246="",0,1)+IF(M246="",0,1))</f>
        <v/>
      </c>
      <c r="O246" s="6">
        <f>IF(N246="","",IF(N246=0,"سليم",IF(N246&gt;1,"أكثر من مشكلة",IF(J246&lt;&gt;"","تعارض طالب",IF(K246&lt;&gt;"","تعارض لجنة",IF(L246&lt;&gt;"","تعارض مراقب","تجاوز السعة"))))))</f>
        <v/>
      </c>
    </row>
    <row r="247">
      <c r="A247" s="15" t="n"/>
      <c r="B247" s="5" t="n"/>
      <c r="C247" s="5" t="n"/>
      <c r="D247" s="5" t="n"/>
      <c r="E247" s="5" t="n"/>
      <c r="F247" s="5" t="n"/>
      <c r="G247" s="6">
        <f>IF(F247&amp;""="","",IFERROR(INDEX('المراقبون'!$B$6:$B$205,MATCH(F247&amp;"",'المراقبون'!$A$6:$A$205,0))&amp;"","كود غير موجود"))</f>
        <v/>
      </c>
      <c r="H247" s="14">
        <f>IF(D247&amp;""="","",IFERROR(INDEX('الفصول'!$C$6:$C$205,MATCH(D247&amp;"",'الفصول'!$A$6:$A$205,0)),""))</f>
        <v/>
      </c>
      <c r="I247" s="14">
        <f>IF(E247&amp;""="","",IFERROR(INDEX('اللجان'!$C$6:$C$205,MATCH(E247&amp;"",'اللجان'!$A$6:$A$205,0)),""))</f>
        <v/>
      </c>
      <c r="J247" s="6">
        <f>IF(OR(NOT(AND(ISNUMBER(A247),B247&amp;""&lt;&gt;"",D247&amp;""&lt;&gt;""))),"",IF(COUNTIFS($A$6:$A$405,A247&amp;"",$B$6:$B$405,B247&amp;"",$D$6:$D$405,D247&amp;"")&gt;1,"تعارض",""))</f>
        <v/>
      </c>
      <c r="K247" s="6">
        <f>IF(OR(NOT(AND(ISNUMBER(A247),B247&amp;""&lt;&gt;"",E247&amp;""&lt;&gt;""))),"",IF(COUNTIFS($A$6:$A$405,A247&amp;"",$B$6:$B$405,B247&amp;"",$E$6:$E$405,E247&amp;"")&gt;1,"تعارض",""))</f>
        <v/>
      </c>
      <c r="L247" s="6">
        <f>IF(OR(NOT(AND(ISNUMBER(A247),B247&amp;""&lt;&gt;"",F247&amp;""&lt;&gt;""))),"",IF(COUNTIFS($A$6:$A$405,A247&amp;"",$B$6:$B$405,B247&amp;"",$F$6:$F$405,F247&amp;"")&gt;1,"تعارض",""))</f>
        <v/>
      </c>
      <c r="M247" s="6">
        <f>IF(AND(ISNUMBER(H247),ISNUMBER(I247)),IF(H247&gt;I247,"تجاوز",""),"")</f>
        <v/>
      </c>
      <c r="N247" s="16">
        <f>IF(A247="","",IF(J247="",0,1)+IF(K247="",0,1)+IF(L247="",0,1)+IF(M247="",0,1))</f>
        <v/>
      </c>
      <c r="O247" s="6">
        <f>IF(N247="","",IF(N247=0,"سليم",IF(N247&gt;1,"أكثر من مشكلة",IF(J247&lt;&gt;"","تعارض طالب",IF(K247&lt;&gt;"","تعارض لجنة",IF(L247&lt;&gt;"","تعارض مراقب","تجاوز السعة"))))))</f>
        <v/>
      </c>
    </row>
    <row r="248">
      <c r="A248" s="15" t="n"/>
      <c r="B248" s="5" t="n"/>
      <c r="C248" s="5" t="n"/>
      <c r="D248" s="5" t="n"/>
      <c r="E248" s="5" t="n"/>
      <c r="F248" s="5" t="n"/>
      <c r="G248" s="6">
        <f>IF(F248&amp;""="","",IFERROR(INDEX('المراقبون'!$B$6:$B$205,MATCH(F248&amp;"",'المراقبون'!$A$6:$A$205,0))&amp;"","كود غير موجود"))</f>
        <v/>
      </c>
      <c r="H248" s="14">
        <f>IF(D248&amp;""="","",IFERROR(INDEX('الفصول'!$C$6:$C$205,MATCH(D248&amp;"",'الفصول'!$A$6:$A$205,0)),""))</f>
        <v/>
      </c>
      <c r="I248" s="14">
        <f>IF(E248&amp;""="","",IFERROR(INDEX('اللجان'!$C$6:$C$205,MATCH(E248&amp;"",'اللجان'!$A$6:$A$205,0)),""))</f>
        <v/>
      </c>
      <c r="J248" s="6">
        <f>IF(OR(NOT(AND(ISNUMBER(A248),B248&amp;""&lt;&gt;"",D248&amp;""&lt;&gt;""))),"",IF(COUNTIFS($A$6:$A$405,A248&amp;"",$B$6:$B$405,B248&amp;"",$D$6:$D$405,D248&amp;"")&gt;1,"تعارض",""))</f>
        <v/>
      </c>
      <c r="K248" s="6">
        <f>IF(OR(NOT(AND(ISNUMBER(A248),B248&amp;""&lt;&gt;"",E248&amp;""&lt;&gt;""))),"",IF(COUNTIFS($A$6:$A$405,A248&amp;"",$B$6:$B$405,B248&amp;"",$E$6:$E$405,E248&amp;"")&gt;1,"تعارض",""))</f>
        <v/>
      </c>
      <c r="L248" s="6">
        <f>IF(OR(NOT(AND(ISNUMBER(A248),B248&amp;""&lt;&gt;"",F248&amp;""&lt;&gt;""))),"",IF(COUNTIFS($A$6:$A$405,A248&amp;"",$B$6:$B$405,B248&amp;"",$F$6:$F$405,F248&amp;"")&gt;1,"تعارض",""))</f>
        <v/>
      </c>
      <c r="M248" s="6">
        <f>IF(AND(ISNUMBER(H248),ISNUMBER(I248)),IF(H248&gt;I248,"تجاوز",""),"")</f>
        <v/>
      </c>
      <c r="N248" s="16">
        <f>IF(A248="","",IF(J248="",0,1)+IF(K248="",0,1)+IF(L248="",0,1)+IF(M248="",0,1))</f>
        <v/>
      </c>
      <c r="O248" s="6">
        <f>IF(N248="","",IF(N248=0,"سليم",IF(N248&gt;1,"أكثر من مشكلة",IF(J248&lt;&gt;"","تعارض طالب",IF(K248&lt;&gt;"","تعارض لجنة",IF(L248&lt;&gt;"","تعارض مراقب","تجاوز السعة"))))))</f>
        <v/>
      </c>
    </row>
    <row r="249">
      <c r="A249" s="15" t="n"/>
      <c r="B249" s="5" t="n"/>
      <c r="C249" s="5" t="n"/>
      <c r="D249" s="5" t="n"/>
      <c r="E249" s="5" t="n"/>
      <c r="F249" s="5" t="n"/>
      <c r="G249" s="6">
        <f>IF(F249&amp;""="","",IFERROR(INDEX('المراقبون'!$B$6:$B$205,MATCH(F249&amp;"",'المراقبون'!$A$6:$A$205,0))&amp;"","كود غير موجود"))</f>
        <v/>
      </c>
      <c r="H249" s="14">
        <f>IF(D249&amp;""="","",IFERROR(INDEX('الفصول'!$C$6:$C$205,MATCH(D249&amp;"",'الفصول'!$A$6:$A$205,0)),""))</f>
        <v/>
      </c>
      <c r="I249" s="14">
        <f>IF(E249&amp;""="","",IFERROR(INDEX('اللجان'!$C$6:$C$205,MATCH(E249&amp;"",'اللجان'!$A$6:$A$205,0)),""))</f>
        <v/>
      </c>
      <c r="J249" s="6">
        <f>IF(OR(NOT(AND(ISNUMBER(A249),B249&amp;""&lt;&gt;"",D249&amp;""&lt;&gt;""))),"",IF(COUNTIFS($A$6:$A$405,A249&amp;"",$B$6:$B$405,B249&amp;"",$D$6:$D$405,D249&amp;"")&gt;1,"تعارض",""))</f>
        <v/>
      </c>
      <c r="K249" s="6">
        <f>IF(OR(NOT(AND(ISNUMBER(A249),B249&amp;""&lt;&gt;"",E249&amp;""&lt;&gt;""))),"",IF(COUNTIFS($A$6:$A$405,A249&amp;"",$B$6:$B$405,B249&amp;"",$E$6:$E$405,E249&amp;"")&gt;1,"تعارض",""))</f>
        <v/>
      </c>
      <c r="L249" s="6">
        <f>IF(OR(NOT(AND(ISNUMBER(A249),B249&amp;""&lt;&gt;"",F249&amp;""&lt;&gt;""))),"",IF(COUNTIFS($A$6:$A$405,A249&amp;"",$B$6:$B$405,B249&amp;"",$F$6:$F$405,F249&amp;"")&gt;1,"تعارض",""))</f>
        <v/>
      </c>
      <c r="M249" s="6">
        <f>IF(AND(ISNUMBER(H249),ISNUMBER(I249)),IF(H249&gt;I249,"تجاوز",""),"")</f>
        <v/>
      </c>
      <c r="N249" s="16">
        <f>IF(A249="","",IF(J249="",0,1)+IF(K249="",0,1)+IF(L249="",0,1)+IF(M249="",0,1))</f>
        <v/>
      </c>
      <c r="O249" s="6">
        <f>IF(N249="","",IF(N249=0,"سليم",IF(N249&gt;1,"أكثر من مشكلة",IF(J249&lt;&gt;"","تعارض طالب",IF(K249&lt;&gt;"","تعارض لجنة",IF(L249&lt;&gt;"","تعارض مراقب","تجاوز السعة"))))))</f>
        <v/>
      </c>
    </row>
    <row r="250">
      <c r="A250" s="15" t="n"/>
      <c r="B250" s="5" t="n"/>
      <c r="C250" s="5" t="n"/>
      <c r="D250" s="5" t="n"/>
      <c r="E250" s="5" t="n"/>
      <c r="F250" s="5" t="n"/>
      <c r="G250" s="6">
        <f>IF(F250&amp;""="","",IFERROR(INDEX('المراقبون'!$B$6:$B$205,MATCH(F250&amp;"",'المراقبون'!$A$6:$A$205,0))&amp;"","كود غير موجود"))</f>
        <v/>
      </c>
      <c r="H250" s="14">
        <f>IF(D250&amp;""="","",IFERROR(INDEX('الفصول'!$C$6:$C$205,MATCH(D250&amp;"",'الفصول'!$A$6:$A$205,0)),""))</f>
        <v/>
      </c>
      <c r="I250" s="14">
        <f>IF(E250&amp;""="","",IFERROR(INDEX('اللجان'!$C$6:$C$205,MATCH(E250&amp;"",'اللجان'!$A$6:$A$205,0)),""))</f>
        <v/>
      </c>
      <c r="J250" s="6">
        <f>IF(OR(NOT(AND(ISNUMBER(A250),B250&amp;""&lt;&gt;"",D250&amp;""&lt;&gt;""))),"",IF(COUNTIFS($A$6:$A$405,A250&amp;"",$B$6:$B$405,B250&amp;"",$D$6:$D$405,D250&amp;"")&gt;1,"تعارض",""))</f>
        <v/>
      </c>
      <c r="K250" s="6">
        <f>IF(OR(NOT(AND(ISNUMBER(A250),B250&amp;""&lt;&gt;"",E250&amp;""&lt;&gt;""))),"",IF(COUNTIFS($A$6:$A$405,A250&amp;"",$B$6:$B$405,B250&amp;"",$E$6:$E$405,E250&amp;"")&gt;1,"تعارض",""))</f>
        <v/>
      </c>
      <c r="L250" s="6">
        <f>IF(OR(NOT(AND(ISNUMBER(A250),B250&amp;""&lt;&gt;"",F250&amp;""&lt;&gt;""))),"",IF(COUNTIFS($A$6:$A$405,A250&amp;"",$B$6:$B$405,B250&amp;"",$F$6:$F$405,F250&amp;"")&gt;1,"تعارض",""))</f>
        <v/>
      </c>
      <c r="M250" s="6">
        <f>IF(AND(ISNUMBER(H250),ISNUMBER(I250)),IF(H250&gt;I250,"تجاوز",""),"")</f>
        <v/>
      </c>
      <c r="N250" s="16">
        <f>IF(A250="","",IF(J250="",0,1)+IF(K250="",0,1)+IF(L250="",0,1)+IF(M250="",0,1))</f>
        <v/>
      </c>
      <c r="O250" s="6">
        <f>IF(N250="","",IF(N250=0,"سليم",IF(N250&gt;1,"أكثر من مشكلة",IF(J250&lt;&gt;"","تعارض طالب",IF(K250&lt;&gt;"","تعارض لجنة",IF(L250&lt;&gt;"","تعارض مراقب","تجاوز السعة"))))))</f>
        <v/>
      </c>
    </row>
    <row r="251">
      <c r="A251" s="15" t="n"/>
      <c r="B251" s="5" t="n"/>
      <c r="C251" s="5" t="n"/>
      <c r="D251" s="5" t="n"/>
      <c r="E251" s="5" t="n"/>
      <c r="F251" s="5" t="n"/>
      <c r="G251" s="6">
        <f>IF(F251&amp;""="","",IFERROR(INDEX('المراقبون'!$B$6:$B$205,MATCH(F251&amp;"",'المراقبون'!$A$6:$A$205,0))&amp;"","كود غير موجود"))</f>
        <v/>
      </c>
      <c r="H251" s="14">
        <f>IF(D251&amp;""="","",IFERROR(INDEX('الفصول'!$C$6:$C$205,MATCH(D251&amp;"",'الفصول'!$A$6:$A$205,0)),""))</f>
        <v/>
      </c>
      <c r="I251" s="14">
        <f>IF(E251&amp;""="","",IFERROR(INDEX('اللجان'!$C$6:$C$205,MATCH(E251&amp;"",'اللجان'!$A$6:$A$205,0)),""))</f>
        <v/>
      </c>
      <c r="J251" s="6">
        <f>IF(OR(NOT(AND(ISNUMBER(A251),B251&amp;""&lt;&gt;"",D251&amp;""&lt;&gt;""))),"",IF(COUNTIFS($A$6:$A$405,A251&amp;"",$B$6:$B$405,B251&amp;"",$D$6:$D$405,D251&amp;"")&gt;1,"تعارض",""))</f>
        <v/>
      </c>
      <c r="K251" s="6">
        <f>IF(OR(NOT(AND(ISNUMBER(A251),B251&amp;""&lt;&gt;"",E251&amp;""&lt;&gt;""))),"",IF(COUNTIFS($A$6:$A$405,A251&amp;"",$B$6:$B$405,B251&amp;"",$E$6:$E$405,E251&amp;"")&gt;1,"تعارض",""))</f>
        <v/>
      </c>
      <c r="L251" s="6">
        <f>IF(OR(NOT(AND(ISNUMBER(A251),B251&amp;""&lt;&gt;"",F251&amp;""&lt;&gt;""))),"",IF(COUNTIFS($A$6:$A$405,A251&amp;"",$B$6:$B$405,B251&amp;"",$F$6:$F$405,F251&amp;"")&gt;1,"تعارض",""))</f>
        <v/>
      </c>
      <c r="M251" s="6">
        <f>IF(AND(ISNUMBER(H251),ISNUMBER(I251)),IF(H251&gt;I251,"تجاوز",""),"")</f>
        <v/>
      </c>
      <c r="N251" s="16">
        <f>IF(A251="","",IF(J251="",0,1)+IF(K251="",0,1)+IF(L251="",0,1)+IF(M251="",0,1))</f>
        <v/>
      </c>
      <c r="O251" s="6">
        <f>IF(N251="","",IF(N251=0,"سليم",IF(N251&gt;1,"أكثر من مشكلة",IF(J251&lt;&gt;"","تعارض طالب",IF(K251&lt;&gt;"","تعارض لجنة",IF(L251&lt;&gt;"","تعارض مراقب","تجاوز السعة"))))))</f>
        <v/>
      </c>
    </row>
    <row r="252">
      <c r="A252" s="15" t="n"/>
      <c r="B252" s="5" t="n"/>
      <c r="C252" s="5" t="n"/>
      <c r="D252" s="5" t="n"/>
      <c r="E252" s="5" t="n"/>
      <c r="F252" s="5" t="n"/>
      <c r="G252" s="6">
        <f>IF(F252&amp;""="","",IFERROR(INDEX('المراقبون'!$B$6:$B$205,MATCH(F252&amp;"",'المراقبون'!$A$6:$A$205,0))&amp;"","كود غير موجود"))</f>
        <v/>
      </c>
      <c r="H252" s="14">
        <f>IF(D252&amp;""="","",IFERROR(INDEX('الفصول'!$C$6:$C$205,MATCH(D252&amp;"",'الفصول'!$A$6:$A$205,0)),""))</f>
        <v/>
      </c>
      <c r="I252" s="14">
        <f>IF(E252&amp;""="","",IFERROR(INDEX('اللجان'!$C$6:$C$205,MATCH(E252&amp;"",'اللجان'!$A$6:$A$205,0)),""))</f>
        <v/>
      </c>
      <c r="J252" s="6">
        <f>IF(OR(NOT(AND(ISNUMBER(A252),B252&amp;""&lt;&gt;"",D252&amp;""&lt;&gt;""))),"",IF(COUNTIFS($A$6:$A$405,A252&amp;"",$B$6:$B$405,B252&amp;"",$D$6:$D$405,D252&amp;"")&gt;1,"تعارض",""))</f>
        <v/>
      </c>
      <c r="K252" s="6">
        <f>IF(OR(NOT(AND(ISNUMBER(A252),B252&amp;""&lt;&gt;"",E252&amp;""&lt;&gt;""))),"",IF(COUNTIFS($A$6:$A$405,A252&amp;"",$B$6:$B$405,B252&amp;"",$E$6:$E$405,E252&amp;"")&gt;1,"تعارض",""))</f>
        <v/>
      </c>
      <c r="L252" s="6">
        <f>IF(OR(NOT(AND(ISNUMBER(A252),B252&amp;""&lt;&gt;"",F252&amp;""&lt;&gt;""))),"",IF(COUNTIFS($A$6:$A$405,A252&amp;"",$B$6:$B$405,B252&amp;"",$F$6:$F$405,F252&amp;"")&gt;1,"تعارض",""))</f>
        <v/>
      </c>
      <c r="M252" s="6">
        <f>IF(AND(ISNUMBER(H252),ISNUMBER(I252)),IF(H252&gt;I252,"تجاوز",""),"")</f>
        <v/>
      </c>
      <c r="N252" s="16">
        <f>IF(A252="","",IF(J252="",0,1)+IF(K252="",0,1)+IF(L252="",0,1)+IF(M252="",0,1))</f>
        <v/>
      </c>
      <c r="O252" s="6">
        <f>IF(N252="","",IF(N252=0,"سليم",IF(N252&gt;1,"أكثر من مشكلة",IF(J252&lt;&gt;"","تعارض طالب",IF(K252&lt;&gt;"","تعارض لجنة",IF(L252&lt;&gt;"","تعارض مراقب","تجاوز السعة"))))))</f>
        <v/>
      </c>
    </row>
    <row r="253">
      <c r="A253" s="15" t="n"/>
      <c r="B253" s="5" t="n"/>
      <c r="C253" s="5" t="n"/>
      <c r="D253" s="5" t="n"/>
      <c r="E253" s="5" t="n"/>
      <c r="F253" s="5" t="n"/>
      <c r="G253" s="6">
        <f>IF(F253&amp;""="","",IFERROR(INDEX('المراقبون'!$B$6:$B$205,MATCH(F253&amp;"",'المراقبون'!$A$6:$A$205,0))&amp;"","كود غير موجود"))</f>
        <v/>
      </c>
      <c r="H253" s="14">
        <f>IF(D253&amp;""="","",IFERROR(INDEX('الفصول'!$C$6:$C$205,MATCH(D253&amp;"",'الفصول'!$A$6:$A$205,0)),""))</f>
        <v/>
      </c>
      <c r="I253" s="14">
        <f>IF(E253&amp;""="","",IFERROR(INDEX('اللجان'!$C$6:$C$205,MATCH(E253&amp;"",'اللجان'!$A$6:$A$205,0)),""))</f>
        <v/>
      </c>
      <c r="J253" s="6">
        <f>IF(OR(NOT(AND(ISNUMBER(A253),B253&amp;""&lt;&gt;"",D253&amp;""&lt;&gt;""))),"",IF(COUNTIFS($A$6:$A$405,A253&amp;"",$B$6:$B$405,B253&amp;"",$D$6:$D$405,D253&amp;"")&gt;1,"تعارض",""))</f>
        <v/>
      </c>
      <c r="K253" s="6">
        <f>IF(OR(NOT(AND(ISNUMBER(A253),B253&amp;""&lt;&gt;"",E253&amp;""&lt;&gt;""))),"",IF(COUNTIFS($A$6:$A$405,A253&amp;"",$B$6:$B$405,B253&amp;"",$E$6:$E$405,E253&amp;"")&gt;1,"تعارض",""))</f>
        <v/>
      </c>
      <c r="L253" s="6">
        <f>IF(OR(NOT(AND(ISNUMBER(A253),B253&amp;""&lt;&gt;"",F253&amp;""&lt;&gt;""))),"",IF(COUNTIFS($A$6:$A$405,A253&amp;"",$B$6:$B$405,B253&amp;"",$F$6:$F$405,F253&amp;"")&gt;1,"تعارض",""))</f>
        <v/>
      </c>
      <c r="M253" s="6">
        <f>IF(AND(ISNUMBER(H253),ISNUMBER(I253)),IF(H253&gt;I253,"تجاوز",""),"")</f>
        <v/>
      </c>
      <c r="N253" s="16">
        <f>IF(A253="","",IF(J253="",0,1)+IF(K253="",0,1)+IF(L253="",0,1)+IF(M253="",0,1))</f>
        <v/>
      </c>
      <c r="O253" s="6">
        <f>IF(N253="","",IF(N253=0,"سليم",IF(N253&gt;1,"أكثر من مشكلة",IF(J253&lt;&gt;"","تعارض طالب",IF(K253&lt;&gt;"","تعارض لجنة",IF(L253&lt;&gt;"","تعارض مراقب","تجاوز السعة"))))))</f>
        <v/>
      </c>
    </row>
    <row r="254">
      <c r="A254" s="15" t="n"/>
      <c r="B254" s="5" t="n"/>
      <c r="C254" s="5" t="n"/>
      <c r="D254" s="5" t="n"/>
      <c r="E254" s="5" t="n"/>
      <c r="F254" s="5" t="n"/>
      <c r="G254" s="6">
        <f>IF(F254&amp;""="","",IFERROR(INDEX('المراقبون'!$B$6:$B$205,MATCH(F254&amp;"",'المراقبون'!$A$6:$A$205,0))&amp;"","كود غير موجود"))</f>
        <v/>
      </c>
      <c r="H254" s="14">
        <f>IF(D254&amp;""="","",IFERROR(INDEX('الفصول'!$C$6:$C$205,MATCH(D254&amp;"",'الفصول'!$A$6:$A$205,0)),""))</f>
        <v/>
      </c>
      <c r="I254" s="14">
        <f>IF(E254&amp;""="","",IFERROR(INDEX('اللجان'!$C$6:$C$205,MATCH(E254&amp;"",'اللجان'!$A$6:$A$205,0)),""))</f>
        <v/>
      </c>
      <c r="J254" s="6">
        <f>IF(OR(NOT(AND(ISNUMBER(A254),B254&amp;""&lt;&gt;"",D254&amp;""&lt;&gt;""))),"",IF(COUNTIFS($A$6:$A$405,A254&amp;"",$B$6:$B$405,B254&amp;"",$D$6:$D$405,D254&amp;"")&gt;1,"تعارض",""))</f>
        <v/>
      </c>
      <c r="K254" s="6">
        <f>IF(OR(NOT(AND(ISNUMBER(A254),B254&amp;""&lt;&gt;"",E254&amp;""&lt;&gt;""))),"",IF(COUNTIFS($A$6:$A$405,A254&amp;"",$B$6:$B$405,B254&amp;"",$E$6:$E$405,E254&amp;"")&gt;1,"تعارض",""))</f>
        <v/>
      </c>
      <c r="L254" s="6">
        <f>IF(OR(NOT(AND(ISNUMBER(A254),B254&amp;""&lt;&gt;"",F254&amp;""&lt;&gt;""))),"",IF(COUNTIFS($A$6:$A$405,A254&amp;"",$B$6:$B$405,B254&amp;"",$F$6:$F$405,F254&amp;"")&gt;1,"تعارض",""))</f>
        <v/>
      </c>
      <c r="M254" s="6">
        <f>IF(AND(ISNUMBER(H254),ISNUMBER(I254)),IF(H254&gt;I254,"تجاوز",""),"")</f>
        <v/>
      </c>
      <c r="N254" s="16">
        <f>IF(A254="","",IF(J254="",0,1)+IF(K254="",0,1)+IF(L254="",0,1)+IF(M254="",0,1))</f>
        <v/>
      </c>
      <c r="O254" s="6">
        <f>IF(N254="","",IF(N254=0,"سليم",IF(N254&gt;1,"أكثر من مشكلة",IF(J254&lt;&gt;"","تعارض طالب",IF(K254&lt;&gt;"","تعارض لجنة",IF(L254&lt;&gt;"","تعارض مراقب","تجاوز السعة"))))))</f>
        <v/>
      </c>
    </row>
    <row r="255">
      <c r="A255" s="15" t="n"/>
      <c r="B255" s="5" t="n"/>
      <c r="C255" s="5" t="n"/>
      <c r="D255" s="5" t="n"/>
      <c r="E255" s="5" t="n"/>
      <c r="F255" s="5" t="n"/>
      <c r="G255" s="6">
        <f>IF(F255&amp;""="","",IFERROR(INDEX('المراقبون'!$B$6:$B$205,MATCH(F255&amp;"",'المراقبون'!$A$6:$A$205,0))&amp;"","كود غير موجود"))</f>
        <v/>
      </c>
      <c r="H255" s="14">
        <f>IF(D255&amp;""="","",IFERROR(INDEX('الفصول'!$C$6:$C$205,MATCH(D255&amp;"",'الفصول'!$A$6:$A$205,0)),""))</f>
        <v/>
      </c>
      <c r="I255" s="14">
        <f>IF(E255&amp;""="","",IFERROR(INDEX('اللجان'!$C$6:$C$205,MATCH(E255&amp;"",'اللجان'!$A$6:$A$205,0)),""))</f>
        <v/>
      </c>
      <c r="J255" s="6">
        <f>IF(OR(NOT(AND(ISNUMBER(A255),B255&amp;""&lt;&gt;"",D255&amp;""&lt;&gt;""))),"",IF(COUNTIFS($A$6:$A$405,A255&amp;"",$B$6:$B$405,B255&amp;"",$D$6:$D$405,D255&amp;"")&gt;1,"تعارض",""))</f>
        <v/>
      </c>
      <c r="K255" s="6">
        <f>IF(OR(NOT(AND(ISNUMBER(A255),B255&amp;""&lt;&gt;"",E255&amp;""&lt;&gt;""))),"",IF(COUNTIFS($A$6:$A$405,A255&amp;"",$B$6:$B$405,B255&amp;"",$E$6:$E$405,E255&amp;"")&gt;1,"تعارض",""))</f>
        <v/>
      </c>
      <c r="L255" s="6">
        <f>IF(OR(NOT(AND(ISNUMBER(A255),B255&amp;""&lt;&gt;"",F255&amp;""&lt;&gt;""))),"",IF(COUNTIFS($A$6:$A$405,A255&amp;"",$B$6:$B$405,B255&amp;"",$F$6:$F$405,F255&amp;"")&gt;1,"تعارض",""))</f>
        <v/>
      </c>
      <c r="M255" s="6">
        <f>IF(AND(ISNUMBER(H255),ISNUMBER(I255)),IF(H255&gt;I255,"تجاوز",""),"")</f>
        <v/>
      </c>
      <c r="N255" s="16">
        <f>IF(A255="","",IF(J255="",0,1)+IF(K255="",0,1)+IF(L255="",0,1)+IF(M255="",0,1))</f>
        <v/>
      </c>
      <c r="O255" s="6">
        <f>IF(N255="","",IF(N255=0,"سليم",IF(N255&gt;1,"أكثر من مشكلة",IF(J255&lt;&gt;"","تعارض طالب",IF(K255&lt;&gt;"","تعارض لجنة",IF(L255&lt;&gt;"","تعارض مراقب","تجاوز السعة"))))))</f>
        <v/>
      </c>
    </row>
    <row r="256">
      <c r="A256" s="15" t="n"/>
      <c r="B256" s="5" t="n"/>
      <c r="C256" s="5" t="n"/>
      <c r="D256" s="5" t="n"/>
      <c r="E256" s="5" t="n"/>
      <c r="F256" s="5" t="n"/>
      <c r="G256" s="6">
        <f>IF(F256&amp;""="","",IFERROR(INDEX('المراقبون'!$B$6:$B$205,MATCH(F256&amp;"",'المراقبون'!$A$6:$A$205,0))&amp;"","كود غير موجود"))</f>
        <v/>
      </c>
      <c r="H256" s="14">
        <f>IF(D256&amp;""="","",IFERROR(INDEX('الفصول'!$C$6:$C$205,MATCH(D256&amp;"",'الفصول'!$A$6:$A$205,0)),""))</f>
        <v/>
      </c>
      <c r="I256" s="14">
        <f>IF(E256&amp;""="","",IFERROR(INDEX('اللجان'!$C$6:$C$205,MATCH(E256&amp;"",'اللجان'!$A$6:$A$205,0)),""))</f>
        <v/>
      </c>
      <c r="J256" s="6">
        <f>IF(OR(NOT(AND(ISNUMBER(A256),B256&amp;""&lt;&gt;"",D256&amp;""&lt;&gt;""))),"",IF(COUNTIFS($A$6:$A$405,A256&amp;"",$B$6:$B$405,B256&amp;"",$D$6:$D$405,D256&amp;"")&gt;1,"تعارض",""))</f>
        <v/>
      </c>
      <c r="K256" s="6">
        <f>IF(OR(NOT(AND(ISNUMBER(A256),B256&amp;""&lt;&gt;"",E256&amp;""&lt;&gt;""))),"",IF(COUNTIFS($A$6:$A$405,A256&amp;"",$B$6:$B$405,B256&amp;"",$E$6:$E$405,E256&amp;"")&gt;1,"تعارض",""))</f>
        <v/>
      </c>
      <c r="L256" s="6">
        <f>IF(OR(NOT(AND(ISNUMBER(A256),B256&amp;""&lt;&gt;"",F256&amp;""&lt;&gt;""))),"",IF(COUNTIFS($A$6:$A$405,A256&amp;"",$B$6:$B$405,B256&amp;"",$F$6:$F$405,F256&amp;"")&gt;1,"تعارض",""))</f>
        <v/>
      </c>
      <c r="M256" s="6">
        <f>IF(AND(ISNUMBER(H256),ISNUMBER(I256)),IF(H256&gt;I256,"تجاوز",""),"")</f>
        <v/>
      </c>
      <c r="N256" s="16">
        <f>IF(A256="","",IF(J256="",0,1)+IF(K256="",0,1)+IF(L256="",0,1)+IF(M256="",0,1))</f>
        <v/>
      </c>
      <c r="O256" s="6">
        <f>IF(N256="","",IF(N256=0,"سليم",IF(N256&gt;1,"أكثر من مشكلة",IF(J256&lt;&gt;"","تعارض طالب",IF(K256&lt;&gt;"","تعارض لجنة",IF(L256&lt;&gt;"","تعارض مراقب","تجاوز السعة"))))))</f>
        <v/>
      </c>
    </row>
    <row r="257">
      <c r="A257" s="15" t="n"/>
      <c r="B257" s="5" t="n"/>
      <c r="C257" s="5" t="n"/>
      <c r="D257" s="5" t="n"/>
      <c r="E257" s="5" t="n"/>
      <c r="F257" s="5" t="n"/>
      <c r="G257" s="6">
        <f>IF(F257&amp;""="","",IFERROR(INDEX('المراقبون'!$B$6:$B$205,MATCH(F257&amp;"",'المراقبون'!$A$6:$A$205,0))&amp;"","كود غير موجود"))</f>
        <v/>
      </c>
      <c r="H257" s="14">
        <f>IF(D257&amp;""="","",IFERROR(INDEX('الفصول'!$C$6:$C$205,MATCH(D257&amp;"",'الفصول'!$A$6:$A$205,0)),""))</f>
        <v/>
      </c>
      <c r="I257" s="14">
        <f>IF(E257&amp;""="","",IFERROR(INDEX('اللجان'!$C$6:$C$205,MATCH(E257&amp;"",'اللجان'!$A$6:$A$205,0)),""))</f>
        <v/>
      </c>
      <c r="J257" s="6">
        <f>IF(OR(NOT(AND(ISNUMBER(A257),B257&amp;""&lt;&gt;"",D257&amp;""&lt;&gt;""))),"",IF(COUNTIFS($A$6:$A$405,A257&amp;"",$B$6:$B$405,B257&amp;"",$D$6:$D$405,D257&amp;"")&gt;1,"تعارض",""))</f>
        <v/>
      </c>
      <c r="K257" s="6">
        <f>IF(OR(NOT(AND(ISNUMBER(A257),B257&amp;""&lt;&gt;"",E257&amp;""&lt;&gt;""))),"",IF(COUNTIFS($A$6:$A$405,A257&amp;"",$B$6:$B$405,B257&amp;"",$E$6:$E$405,E257&amp;"")&gt;1,"تعارض",""))</f>
        <v/>
      </c>
      <c r="L257" s="6">
        <f>IF(OR(NOT(AND(ISNUMBER(A257),B257&amp;""&lt;&gt;"",F257&amp;""&lt;&gt;""))),"",IF(COUNTIFS($A$6:$A$405,A257&amp;"",$B$6:$B$405,B257&amp;"",$F$6:$F$405,F257&amp;"")&gt;1,"تعارض",""))</f>
        <v/>
      </c>
      <c r="M257" s="6">
        <f>IF(AND(ISNUMBER(H257),ISNUMBER(I257)),IF(H257&gt;I257,"تجاوز",""),"")</f>
        <v/>
      </c>
      <c r="N257" s="16">
        <f>IF(A257="","",IF(J257="",0,1)+IF(K257="",0,1)+IF(L257="",0,1)+IF(M257="",0,1))</f>
        <v/>
      </c>
      <c r="O257" s="6">
        <f>IF(N257="","",IF(N257=0,"سليم",IF(N257&gt;1,"أكثر من مشكلة",IF(J257&lt;&gt;"","تعارض طالب",IF(K257&lt;&gt;"","تعارض لجنة",IF(L257&lt;&gt;"","تعارض مراقب","تجاوز السعة"))))))</f>
        <v/>
      </c>
    </row>
    <row r="258">
      <c r="A258" s="15" t="n"/>
      <c r="B258" s="5" t="n"/>
      <c r="C258" s="5" t="n"/>
      <c r="D258" s="5" t="n"/>
      <c r="E258" s="5" t="n"/>
      <c r="F258" s="5" t="n"/>
      <c r="G258" s="6">
        <f>IF(F258&amp;""="","",IFERROR(INDEX('المراقبون'!$B$6:$B$205,MATCH(F258&amp;"",'المراقبون'!$A$6:$A$205,0))&amp;"","كود غير موجود"))</f>
        <v/>
      </c>
      <c r="H258" s="14">
        <f>IF(D258&amp;""="","",IFERROR(INDEX('الفصول'!$C$6:$C$205,MATCH(D258&amp;"",'الفصول'!$A$6:$A$205,0)),""))</f>
        <v/>
      </c>
      <c r="I258" s="14">
        <f>IF(E258&amp;""="","",IFERROR(INDEX('اللجان'!$C$6:$C$205,MATCH(E258&amp;"",'اللجان'!$A$6:$A$205,0)),""))</f>
        <v/>
      </c>
      <c r="J258" s="6">
        <f>IF(OR(NOT(AND(ISNUMBER(A258),B258&amp;""&lt;&gt;"",D258&amp;""&lt;&gt;""))),"",IF(COUNTIFS($A$6:$A$405,A258&amp;"",$B$6:$B$405,B258&amp;"",$D$6:$D$405,D258&amp;"")&gt;1,"تعارض",""))</f>
        <v/>
      </c>
      <c r="K258" s="6">
        <f>IF(OR(NOT(AND(ISNUMBER(A258),B258&amp;""&lt;&gt;"",E258&amp;""&lt;&gt;""))),"",IF(COUNTIFS($A$6:$A$405,A258&amp;"",$B$6:$B$405,B258&amp;"",$E$6:$E$405,E258&amp;"")&gt;1,"تعارض",""))</f>
        <v/>
      </c>
      <c r="L258" s="6">
        <f>IF(OR(NOT(AND(ISNUMBER(A258),B258&amp;""&lt;&gt;"",F258&amp;""&lt;&gt;""))),"",IF(COUNTIFS($A$6:$A$405,A258&amp;"",$B$6:$B$405,B258&amp;"",$F$6:$F$405,F258&amp;"")&gt;1,"تعارض",""))</f>
        <v/>
      </c>
      <c r="M258" s="6">
        <f>IF(AND(ISNUMBER(H258),ISNUMBER(I258)),IF(H258&gt;I258,"تجاوز",""),"")</f>
        <v/>
      </c>
      <c r="N258" s="16">
        <f>IF(A258="","",IF(J258="",0,1)+IF(K258="",0,1)+IF(L258="",0,1)+IF(M258="",0,1))</f>
        <v/>
      </c>
      <c r="O258" s="6">
        <f>IF(N258="","",IF(N258=0,"سليم",IF(N258&gt;1,"أكثر من مشكلة",IF(J258&lt;&gt;"","تعارض طالب",IF(K258&lt;&gt;"","تعارض لجنة",IF(L258&lt;&gt;"","تعارض مراقب","تجاوز السعة"))))))</f>
        <v/>
      </c>
    </row>
    <row r="259">
      <c r="A259" s="15" t="n"/>
      <c r="B259" s="5" t="n"/>
      <c r="C259" s="5" t="n"/>
      <c r="D259" s="5" t="n"/>
      <c r="E259" s="5" t="n"/>
      <c r="F259" s="5" t="n"/>
      <c r="G259" s="6">
        <f>IF(F259&amp;""="","",IFERROR(INDEX('المراقبون'!$B$6:$B$205,MATCH(F259&amp;"",'المراقبون'!$A$6:$A$205,0))&amp;"","كود غير موجود"))</f>
        <v/>
      </c>
      <c r="H259" s="14">
        <f>IF(D259&amp;""="","",IFERROR(INDEX('الفصول'!$C$6:$C$205,MATCH(D259&amp;"",'الفصول'!$A$6:$A$205,0)),""))</f>
        <v/>
      </c>
      <c r="I259" s="14">
        <f>IF(E259&amp;""="","",IFERROR(INDEX('اللجان'!$C$6:$C$205,MATCH(E259&amp;"",'اللجان'!$A$6:$A$205,0)),""))</f>
        <v/>
      </c>
      <c r="J259" s="6">
        <f>IF(OR(NOT(AND(ISNUMBER(A259),B259&amp;""&lt;&gt;"",D259&amp;""&lt;&gt;""))),"",IF(COUNTIFS($A$6:$A$405,A259&amp;"",$B$6:$B$405,B259&amp;"",$D$6:$D$405,D259&amp;"")&gt;1,"تعارض",""))</f>
        <v/>
      </c>
      <c r="K259" s="6">
        <f>IF(OR(NOT(AND(ISNUMBER(A259),B259&amp;""&lt;&gt;"",E259&amp;""&lt;&gt;""))),"",IF(COUNTIFS($A$6:$A$405,A259&amp;"",$B$6:$B$405,B259&amp;"",$E$6:$E$405,E259&amp;"")&gt;1,"تعارض",""))</f>
        <v/>
      </c>
      <c r="L259" s="6">
        <f>IF(OR(NOT(AND(ISNUMBER(A259),B259&amp;""&lt;&gt;"",F259&amp;""&lt;&gt;""))),"",IF(COUNTIFS($A$6:$A$405,A259&amp;"",$B$6:$B$405,B259&amp;"",$F$6:$F$405,F259&amp;"")&gt;1,"تعارض",""))</f>
        <v/>
      </c>
      <c r="M259" s="6">
        <f>IF(AND(ISNUMBER(H259),ISNUMBER(I259)),IF(H259&gt;I259,"تجاوز",""),"")</f>
        <v/>
      </c>
      <c r="N259" s="16">
        <f>IF(A259="","",IF(J259="",0,1)+IF(K259="",0,1)+IF(L259="",0,1)+IF(M259="",0,1))</f>
        <v/>
      </c>
      <c r="O259" s="6">
        <f>IF(N259="","",IF(N259=0,"سليم",IF(N259&gt;1,"أكثر من مشكلة",IF(J259&lt;&gt;"","تعارض طالب",IF(K259&lt;&gt;"","تعارض لجنة",IF(L259&lt;&gt;"","تعارض مراقب","تجاوز السعة"))))))</f>
        <v/>
      </c>
    </row>
    <row r="260">
      <c r="A260" s="15" t="n"/>
      <c r="B260" s="5" t="n"/>
      <c r="C260" s="5" t="n"/>
      <c r="D260" s="5" t="n"/>
      <c r="E260" s="5" t="n"/>
      <c r="F260" s="5" t="n"/>
      <c r="G260" s="6">
        <f>IF(F260&amp;""="","",IFERROR(INDEX('المراقبون'!$B$6:$B$205,MATCH(F260&amp;"",'المراقبون'!$A$6:$A$205,0))&amp;"","كود غير موجود"))</f>
        <v/>
      </c>
      <c r="H260" s="14">
        <f>IF(D260&amp;""="","",IFERROR(INDEX('الفصول'!$C$6:$C$205,MATCH(D260&amp;"",'الفصول'!$A$6:$A$205,0)),""))</f>
        <v/>
      </c>
      <c r="I260" s="14">
        <f>IF(E260&amp;""="","",IFERROR(INDEX('اللجان'!$C$6:$C$205,MATCH(E260&amp;"",'اللجان'!$A$6:$A$205,0)),""))</f>
        <v/>
      </c>
      <c r="J260" s="6">
        <f>IF(OR(NOT(AND(ISNUMBER(A260),B260&amp;""&lt;&gt;"",D260&amp;""&lt;&gt;""))),"",IF(COUNTIFS($A$6:$A$405,A260&amp;"",$B$6:$B$405,B260&amp;"",$D$6:$D$405,D260&amp;"")&gt;1,"تعارض",""))</f>
        <v/>
      </c>
      <c r="K260" s="6">
        <f>IF(OR(NOT(AND(ISNUMBER(A260),B260&amp;""&lt;&gt;"",E260&amp;""&lt;&gt;""))),"",IF(COUNTIFS($A$6:$A$405,A260&amp;"",$B$6:$B$405,B260&amp;"",$E$6:$E$405,E260&amp;"")&gt;1,"تعارض",""))</f>
        <v/>
      </c>
      <c r="L260" s="6">
        <f>IF(OR(NOT(AND(ISNUMBER(A260),B260&amp;""&lt;&gt;"",F260&amp;""&lt;&gt;""))),"",IF(COUNTIFS($A$6:$A$405,A260&amp;"",$B$6:$B$405,B260&amp;"",$F$6:$F$405,F260&amp;"")&gt;1,"تعارض",""))</f>
        <v/>
      </c>
      <c r="M260" s="6">
        <f>IF(AND(ISNUMBER(H260),ISNUMBER(I260)),IF(H260&gt;I260,"تجاوز",""),"")</f>
        <v/>
      </c>
      <c r="N260" s="16">
        <f>IF(A260="","",IF(J260="",0,1)+IF(K260="",0,1)+IF(L260="",0,1)+IF(M260="",0,1))</f>
        <v/>
      </c>
      <c r="O260" s="6">
        <f>IF(N260="","",IF(N260=0,"سليم",IF(N260&gt;1,"أكثر من مشكلة",IF(J260&lt;&gt;"","تعارض طالب",IF(K260&lt;&gt;"","تعارض لجنة",IF(L260&lt;&gt;"","تعارض مراقب","تجاوز السعة"))))))</f>
        <v/>
      </c>
    </row>
    <row r="261">
      <c r="A261" s="15" t="n"/>
      <c r="B261" s="5" t="n"/>
      <c r="C261" s="5" t="n"/>
      <c r="D261" s="5" t="n"/>
      <c r="E261" s="5" t="n"/>
      <c r="F261" s="5" t="n"/>
      <c r="G261" s="6">
        <f>IF(F261&amp;""="","",IFERROR(INDEX('المراقبون'!$B$6:$B$205,MATCH(F261&amp;"",'المراقبون'!$A$6:$A$205,0))&amp;"","كود غير موجود"))</f>
        <v/>
      </c>
      <c r="H261" s="14">
        <f>IF(D261&amp;""="","",IFERROR(INDEX('الفصول'!$C$6:$C$205,MATCH(D261&amp;"",'الفصول'!$A$6:$A$205,0)),""))</f>
        <v/>
      </c>
      <c r="I261" s="14">
        <f>IF(E261&amp;""="","",IFERROR(INDEX('اللجان'!$C$6:$C$205,MATCH(E261&amp;"",'اللجان'!$A$6:$A$205,0)),""))</f>
        <v/>
      </c>
      <c r="J261" s="6">
        <f>IF(OR(NOT(AND(ISNUMBER(A261),B261&amp;""&lt;&gt;"",D261&amp;""&lt;&gt;""))),"",IF(COUNTIFS($A$6:$A$405,A261&amp;"",$B$6:$B$405,B261&amp;"",$D$6:$D$405,D261&amp;"")&gt;1,"تعارض",""))</f>
        <v/>
      </c>
      <c r="K261" s="6">
        <f>IF(OR(NOT(AND(ISNUMBER(A261),B261&amp;""&lt;&gt;"",E261&amp;""&lt;&gt;""))),"",IF(COUNTIFS($A$6:$A$405,A261&amp;"",$B$6:$B$405,B261&amp;"",$E$6:$E$405,E261&amp;"")&gt;1,"تعارض",""))</f>
        <v/>
      </c>
      <c r="L261" s="6">
        <f>IF(OR(NOT(AND(ISNUMBER(A261),B261&amp;""&lt;&gt;"",F261&amp;""&lt;&gt;""))),"",IF(COUNTIFS($A$6:$A$405,A261&amp;"",$B$6:$B$405,B261&amp;"",$F$6:$F$405,F261&amp;"")&gt;1,"تعارض",""))</f>
        <v/>
      </c>
      <c r="M261" s="6">
        <f>IF(AND(ISNUMBER(H261),ISNUMBER(I261)),IF(H261&gt;I261,"تجاوز",""),"")</f>
        <v/>
      </c>
      <c r="N261" s="16">
        <f>IF(A261="","",IF(J261="",0,1)+IF(K261="",0,1)+IF(L261="",0,1)+IF(M261="",0,1))</f>
        <v/>
      </c>
      <c r="O261" s="6">
        <f>IF(N261="","",IF(N261=0,"سليم",IF(N261&gt;1,"أكثر من مشكلة",IF(J261&lt;&gt;"","تعارض طالب",IF(K261&lt;&gt;"","تعارض لجنة",IF(L261&lt;&gt;"","تعارض مراقب","تجاوز السعة"))))))</f>
        <v/>
      </c>
    </row>
    <row r="262">
      <c r="A262" s="15" t="n"/>
      <c r="B262" s="5" t="n"/>
      <c r="C262" s="5" t="n"/>
      <c r="D262" s="5" t="n"/>
      <c r="E262" s="5" t="n"/>
      <c r="F262" s="5" t="n"/>
      <c r="G262" s="6">
        <f>IF(F262&amp;""="","",IFERROR(INDEX('المراقبون'!$B$6:$B$205,MATCH(F262&amp;"",'المراقبون'!$A$6:$A$205,0))&amp;"","كود غير موجود"))</f>
        <v/>
      </c>
      <c r="H262" s="14">
        <f>IF(D262&amp;""="","",IFERROR(INDEX('الفصول'!$C$6:$C$205,MATCH(D262&amp;"",'الفصول'!$A$6:$A$205,0)),""))</f>
        <v/>
      </c>
      <c r="I262" s="14">
        <f>IF(E262&amp;""="","",IFERROR(INDEX('اللجان'!$C$6:$C$205,MATCH(E262&amp;"",'اللجان'!$A$6:$A$205,0)),""))</f>
        <v/>
      </c>
      <c r="J262" s="6">
        <f>IF(OR(NOT(AND(ISNUMBER(A262),B262&amp;""&lt;&gt;"",D262&amp;""&lt;&gt;""))),"",IF(COUNTIFS($A$6:$A$405,A262&amp;"",$B$6:$B$405,B262&amp;"",$D$6:$D$405,D262&amp;"")&gt;1,"تعارض",""))</f>
        <v/>
      </c>
      <c r="K262" s="6">
        <f>IF(OR(NOT(AND(ISNUMBER(A262),B262&amp;""&lt;&gt;"",E262&amp;""&lt;&gt;""))),"",IF(COUNTIFS($A$6:$A$405,A262&amp;"",$B$6:$B$405,B262&amp;"",$E$6:$E$405,E262&amp;"")&gt;1,"تعارض",""))</f>
        <v/>
      </c>
      <c r="L262" s="6">
        <f>IF(OR(NOT(AND(ISNUMBER(A262),B262&amp;""&lt;&gt;"",F262&amp;""&lt;&gt;""))),"",IF(COUNTIFS($A$6:$A$405,A262&amp;"",$B$6:$B$405,B262&amp;"",$F$6:$F$405,F262&amp;"")&gt;1,"تعارض",""))</f>
        <v/>
      </c>
      <c r="M262" s="6">
        <f>IF(AND(ISNUMBER(H262),ISNUMBER(I262)),IF(H262&gt;I262,"تجاوز",""),"")</f>
        <v/>
      </c>
      <c r="N262" s="16">
        <f>IF(A262="","",IF(J262="",0,1)+IF(K262="",0,1)+IF(L262="",0,1)+IF(M262="",0,1))</f>
        <v/>
      </c>
      <c r="O262" s="6">
        <f>IF(N262="","",IF(N262=0,"سليم",IF(N262&gt;1,"أكثر من مشكلة",IF(J262&lt;&gt;"","تعارض طالب",IF(K262&lt;&gt;"","تعارض لجنة",IF(L262&lt;&gt;"","تعارض مراقب","تجاوز السعة"))))))</f>
        <v/>
      </c>
    </row>
    <row r="263">
      <c r="A263" s="15" t="n"/>
      <c r="B263" s="5" t="n"/>
      <c r="C263" s="5" t="n"/>
      <c r="D263" s="5" t="n"/>
      <c r="E263" s="5" t="n"/>
      <c r="F263" s="5" t="n"/>
      <c r="G263" s="6">
        <f>IF(F263&amp;""="","",IFERROR(INDEX('المراقبون'!$B$6:$B$205,MATCH(F263&amp;"",'المراقبون'!$A$6:$A$205,0))&amp;"","كود غير موجود"))</f>
        <v/>
      </c>
      <c r="H263" s="14">
        <f>IF(D263&amp;""="","",IFERROR(INDEX('الفصول'!$C$6:$C$205,MATCH(D263&amp;"",'الفصول'!$A$6:$A$205,0)),""))</f>
        <v/>
      </c>
      <c r="I263" s="14">
        <f>IF(E263&amp;""="","",IFERROR(INDEX('اللجان'!$C$6:$C$205,MATCH(E263&amp;"",'اللجان'!$A$6:$A$205,0)),""))</f>
        <v/>
      </c>
      <c r="J263" s="6">
        <f>IF(OR(NOT(AND(ISNUMBER(A263),B263&amp;""&lt;&gt;"",D263&amp;""&lt;&gt;""))),"",IF(COUNTIFS($A$6:$A$405,A263&amp;"",$B$6:$B$405,B263&amp;"",$D$6:$D$405,D263&amp;"")&gt;1,"تعارض",""))</f>
        <v/>
      </c>
      <c r="K263" s="6">
        <f>IF(OR(NOT(AND(ISNUMBER(A263),B263&amp;""&lt;&gt;"",E263&amp;""&lt;&gt;""))),"",IF(COUNTIFS($A$6:$A$405,A263&amp;"",$B$6:$B$405,B263&amp;"",$E$6:$E$405,E263&amp;"")&gt;1,"تعارض",""))</f>
        <v/>
      </c>
      <c r="L263" s="6">
        <f>IF(OR(NOT(AND(ISNUMBER(A263),B263&amp;""&lt;&gt;"",F263&amp;""&lt;&gt;""))),"",IF(COUNTIFS($A$6:$A$405,A263&amp;"",$B$6:$B$405,B263&amp;"",$F$6:$F$405,F263&amp;"")&gt;1,"تعارض",""))</f>
        <v/>
      </c>
      <c r="M263" s="6">
        <f>IF(AND(ISNUMBER(H263),ISNUMBER(I263)),IF(H263&gt;I263,"تجاوز",""),"")</f>
        <v/>
      </c>
      <c r="N263" s="16">
        <f>IF(A263="","",IF(J263="",0,1)+IF(K263="",0,1)+IF(L263="",0,1)+IF(M263="",0,1))</f>
        <v/>
      </c>
      <c r="O263" s="6">
        <f>IF(N263="","",IF(N263=0,"سليم",IF(N263&gt;1,"أكثر من مشكلة",IF(J263&lt;&gt;"","تعارض طالب",IF(K263&lt;&gt;"","تعارض لجنة",IF(L263&lt;&gt;"","تعارض مراقب","تجاوز السعة"))))))</f>
        <v/>
      </c>
    </row>
    <row r="264">
      <c r="A264" s="15" t="n"/>
      <c r="B264" s="5" t="n"/>
      <c r="C264" s="5" t="n"/>
      <c r="D264" s="5" t="n"/>
      <c r="E264" s="5" t="n"/>
      <c r="F264" s="5" t="n"/>
      <c r="G264" s="6">
        <f>IF(F264&amp;""="","",IFERROR(INDEX('المراقبون'!$B$6:$B$205,MATCH(F264&amp;"",'المراقبون'!$A$6:$A$205,0))&amp;"","كود غير موجود"))</f>
        <v/>
      </c>
      <c r="H264" s="14">
        <f>IF(D264&amp;""="","",IFERROR(INDEX('الفصول'!$C$6:$C$205,MATCH(D264&amp;"",'الفصول'!$A$6:$A$205,0)),""))</f>
        <v/>
      </c>
      <c r="I264" s="14">
        <f>IF(E264&amp;""="","",IFERROR(INDEX('اللجان'!$C$6:$C$205,MATCH(E264&amp;"",'اللجان'!$A$6:$A$205,0)),""))</f>
        <v/>
      </c>
      <c r="J264" s="6">
        <f>IF(OR(NOT(AND(ISNUMBER(A264),B264&amp;""&lt;&gt;"",D264&amp;""&lt;&gt;""))),"",IF(COUNTIFS($A$6:$A$405,A264&amp;"",$B$6:$B$405,B264&amp;"",$D$6:$D$405,D264&amp;"")&gt;1,"تعارض",""))</f>
        <v/>
      </c>
      <c r="K264" s="6">
        <f>IF(OR(NOT(AND(ISNUMBER(A264),B264&amp;""&lt;&gt;"",E264&amp;""&lt;&gt;""))),"",IF(COUNTIFS($A$6:$A$405,A264&amp;"",$B$6:$B$405,B264&amp;"",$E$6:$E$405,E264&amp;"")&gt;1,"تعارض",""))</f>
        <v/>
      </c>
      <c r="L264" s="6">
        <f>IF(OR(NOT(AND(ISNUMBER(A264),B264&amp;""&lt;&gt;"",F264&amp;""&lt;&gt;""))),"",IF(COUNTIFS($A$6:$A$405,A264&amp;"",$B$6:$B$405,B264&amp;"",$F$6:$F$405,F264&amp;"")&gt;1,"تعارض",""))</f>
        <v/>
      </c>
      <c r="M264" s="6">
        <f>IF(AND(ISNUMBER(H264),ISNUMBER(I264)),IF(H264&gt;I264,"تجاوز",""),"")</f>
        <v/>
      </c>
      <c r="N264" s="16">
        <f>IF(A264="","",IF(J264="",0,1)+IF(K264="",0,1)+IF(L264="",0,1)+IF(M264="",0,1))</f>
        <v/>
      </c>
      <c r="O264" s="6">
        <f>IF(N264="","",IF(N264=0,"سليم",IF(N264&gt;1,"أكثر من مشكلة",IF(J264&lt;&gt;"","تعارض طالب",IF(K264&lt;&gt;"","تعارض لجنة",IF(L264&lt;&gt;"","تعارض مراقب","تجاوز السعة"))))))</f>
        <v/>
      </c>
    </row>
    <row r="265">
      <c r="A265" s="15" t="n"/>
      <c r="B265" s="5" t="n"/>
      <c r="C265" s="5" t="n"/>
      <c r="D265" s="5" t="n"/>
      <c r="E265" s="5" t="n"/>
      <c r="F265" s="5" t="n"/>
      <c r="G265" s="6">
        <f>IF(F265&amp;""="","",IFERROR(INDEX('المراقبون'!$B$6:$B$205,MATCH(F265&amp;"",'المراقبون'!$A$6:$A$205,0))&amp;"","كود غير موجود"))</f>
        <v/>
      </c>
      <c r="H265" s="14">
        <f>IF(D265&amp;""="","",IFERROR(INDEX('الفصول'!$C$6:$C$205,MATCH(D265&amp;"",'الفصول'!$A$6:$A$205,0)),""))</f>
        <v/>
      </c>
      <c r="I265" s="14">
        <f>IF(E265&amp;""="","",IFERROR(INDEX('اللجان'!$C$6:$C$205,MATCH(E265&amp;"",'اللجان'!$A$6:$A$205,0)),""))</f>
        <v/>
      </c>
      <c r="J265" s="6">
        <f>IF(OR(NOT(AND(ISNUMBER(A265),B265&amp;""&lt;&gt;"",D265&amp;""&lt;&gt;""))),"",IF(COUNTIFS($A$6:$A$405,A265&amp;"",$B$6:$B$405,B265&amp;"",$D$6:$D$405,D265&amp;"")&gt;1,"تعارض",""))</f>
        <v/>
      </c>
      <c r="K265" s="6">
        <f>IF(OR(NOT(AND(ISNUMBER(A265),B265&amp;""&lt;&gt;"",E265&amp;""&lt;&gt;""))),"",IF(COUNTIFS($A$6:$A$405,A265&amp;"",$B$6:$B$405,B265&amp;"",$E$6:$E$405,E265&amp;"")&gt;1,"تعارض",""))</f>
        <v/>
      </c>
      <c r="L265" s="6">
        <f>IF(OR(NOT(AND(ISNUMBER(A265),B265&amp;""&lt;&gt;"",F265&amp;""&lt;&gt;""))),"",IF(COUNTIFS($A$6:$A$405,A265&amp;"",$B$6:$B$405,B265&amp;"",$F$6:$F$405,F265&amp;"")&gt;1,"تعارض",""))</f>
        <v/>
      </c>
      <c r="M265" s="6">
        <f>IF(AND(ISNUMBER(H265),ISNUMBER(I265)),IF(H265&gt;I265,"تجاوز",""),"")</f>
        <v/>
      </c>
      <c r="N265" s="16">
        <f>IF(A265="","",IF(J265="",0,1)+IF(K265="",0,1)+IF(L265="",0,1)+IF(M265="",0,1))</f>
        <v/>
      </c>
      <c r="O265" s="6">
        <f>IF(N265="","",IF(N265=0,"سليم",IF(N265&gt;1,"أكثر من مشكلة",IF(J265&lt;&gt;"","تعارض طالب",IF(K265&lt;&gt;"","تعارض لجنة",IF(L265&lt;&gt;"","تعارض مراقب","تجاوز السعة"))))))</f>
        <v/>
      </c>
    </row>
    <row r="266">
      <c r="A266" s="15" t="n"/>
      <c r="B266" s="5" t="n"/>
      <c r="C266" s="5" t="n"/>
      <c r="D266" s="5" t="n"/>
      <c r="E266" s="5" t="n"/>
      <c r="F266" s="5" t="n"/>
      <c r="G266" s="6">
        <f>IF(F266&amp;""="","",IFERROR(INDEX('المراقبون'!$B$6:$B$205,MATCH(F266&amp;"",'المراقبون'!$A$6:$A$205,0))&amp;"","كود غير موجود"))</f>
        <v/>
      </c>
      <c r="H266" s="14">
        <f>IF(D266&amp;""="","",IFERROR(INDEX('الفصول'!$C$6:$C$205,MATCH(D266&amp;"",'الفصول'!$A$6:$A$205,0)),""))</f>
        <v/>
      </c>
      <c r="I266" s="14">
        <f>IF(E266&amp;""="","",IFERROR(INDEX('اللجان'!$C$6:$C$205,MATCH(E266&amp;"",'اللجان'!$A$6:$A$205,0)),""))</f>
        <v/>
      </c>
      <c r="J266" s="6">
        <f>IF(OR(NOT(AND(ISNUMBER(A266),B266&amp;""&lt;&gt;"",D266&amp;""&lt;&gt;""))),"",IF(COUNTIFS($A$6:$A$405,A266&amp;"",$B$6:$B$405,B266&amp;"",$D$6:$D$405,D266&amp;"")&gt;1,"تعارض",""))</f>
        <v/>
      </c>
      <c r="K266" s="6">
        <f>IF(OR(NOT(AND(ISNUMBER(A266),B266&amp;""&lt;&gt;"",E266&amp;""&lt;&gt;""))),"",IF(COUNTIFS($A$6:$A$405,A266&amp;"",$B$6:$B$405,B266&amp;"",$E$6:$E$405,E266&amp;"")&gt;1,"تعارض",""))</f>
        <v/>
      </c>
      <c r="L266" s="6">
        <f>IF(OR(NOT(AND(ISNUMBER(A266),B266&amp;""&lt;&gt;"",F266&amp;""&lt;&gt;""))),"",IF(COUNTIFS($A$6:$A$405,A266&amp;"",$B$6:$B$405,B266&amp;"",$F$6:$F$405,F266&amp;"")&gt;1,"تعارض",""))</f>
        <v/>
      </c>
      <c r="M266" s="6">
        <f>IF(AND(ISNUMBER(H266),ISNUMBER(I266)),IF(H266&gt;I266,"تجاوز",""),"")</f>
        <v/>
      </c>
      <c r="N266" s="16">
        <f>IF(A266="","",IF(J266="",0,1)+IF(K266="",0,1)+IF(L266="",0,1)+IF(M266="",0,1))</f>
        <v/>
      </c>
      <c r="O266" s="6">
        <f>IF(N266="","",IF(N266=0,"سليم",IF(N266&gt;1,"أكثر من مشكلة",IF(J266&lt;&gt;"","تعارض طالب",IF(K266&lt;&gt;"","تعارض لجنة",IF(L266&lt;&gt;"","تعارض مراقب","تجاوز السعة"))))))</f>
        <v/>
      </c>
    </row>
    <row r="267">
      <c r="A267" s="15" t="n"/>
      <c r="B267" s="5" t="n"/>
      <c r="C267" s="5" t="n"/>
      <c r="D267" s="5" t="n"/>
      <c r="E267" s="5" t="n"/>
      <c r="F267" s="5" t="n"/>
      <c r="G267" s="6">
        <f>IF(F267&amp;""="","",IFERROR(INDEX('المراقبون'!$B$6:$B$205,MATCH(F267&amp;"",'المراقبون'!$A$6:$A$205,0))&amp;"","كود غير موجود"))</f>
        <v/>
      </c>
      <c r="H267" s="14">
        <f>IF(D267&amp;""="","",IFERROR(INDEX('الفصول'!$C$6:$C$205,MATCH(D267&amp;"",'الفصول'!$A$6:$A$205,0)),""))</f>
        <v/>
      </c>
      <c r="I267" s="14">
        <f>IF(E267&amp;""="","",IFERROR(INDEX('اللجان'!$C$6:$C$205,MATCH(E267&amp;"",'اللجان'!$A$6:$A$205,0)),""))</f>
        <v/>
      </c>
      <c r="J267" s="6">
        <f>IF(OR(NOT(AND(ISNUMBER(A267),B267&amp;""&lt;&gt;"",D267&amp;""&lt;&gt;""))),"",IF(COUNTIFS($A$6:$A$405,A267&amp;"",$B$6:$B$405,B267&amp;"",$D$6:$D$405,D267&amp;"")&gt;1,"تعارض",""))</f>
        <v/>
      </c>
      <c r="K267" s="6">
        <f>IF(OR(NOT(AND(ISNUMBER(A267),B267&amp;""&lt;&gt;"",E267&amp;""&lt;&gt;""))),"",IF(COUNTIFS($A$6:$A$405,A267&amp;"",$B$6:$B$405,B267&amp;"",$E$6:$E$405,E267&amp;"")&gt;1,"تعارض",""))</f>
        <v/>
      </c>
      <c r="L267" s="6">
        <f>IF(OR(NOT(AND(ISNUMBER(A267),B267&amp;""&lt;&gt;"",F267&amp;""&lt;&gt;""))),"",IF(COUNTIFS($A$6:$A$405,A267&amp;"",$B$6:$B$405,B267&amp;"",$F$6:$F$405,F267&amp;"")&gt;1,"تعارض",""))</f>
        <v/>
      </c>
      <c r="M267" s="6">
        <f>IF(AND(ISNUMBER(H267),ISNUMBER(I267)),IF(H267&gt;I267,"تجاوز",""),"")</f>
        <v/>
      </c>
      <c r="N267" s="16">
        <f>IF(A267="","",IF(J267="",0,1)+IF(K267="",0,1)+IF(L267="",0,1)+IF(M267="",0,1))</f>
        <v/>
      </c>
      <c r="O267" s="6">
        <f>IF(N267="","",IF(N267=0,"سليم",IF(N267&gt;1,"أكثر من مشكلة",IF(J267&lt;&gt;"","تعارض طالب",IF(K267&lt;&gt;"","تعارض لجنة",IF(L267&lt;&gt;"","تعارض مراقب","تجاوز السعة"))))))</f>
        <v/>
      </c>
    </row>
    <row r="268">
      <c r="A268" s="15" t="n"/>
      <c r="B268" s="5" t="n"/>
      <c r="C268" s="5" t="n"/>
      <c r="D268" s="5" t="n"/>
      <c r="E268" s="5" t="n"/>
      <c r="F268" s="5" t="n"/>
      <c r="G268" s="6">
        <f>IF(F268&amp;""="","",IFERROR(INDEX('المراقبون'!$B$6:$B$205,MATCH(F268&amp;"",'المراقبون'!$A$6:$A$205,0))&amp;"","كود غير موجود"))</f>
        <v/>
      </c>
      <c r="H268" s="14">
        <f>IF(D268&amp;""="","",IFERROR(INDEX('الفصول'!$C$6:$C$205,MATCH(D268&amp;"",'الفصول'!$A$6:$A$205,0)),""))</f>
        <v/>
      </c>
      <c r="I268" s="14">
        <f>IF(E268&amp;""="","",IFERROR(INDEX('اللجان'!$C$6:$C$205,MATCH(E268&amp;"",'اللجان'!$A$6:$A$205,0)),""))</f>
        <v/>
      </c>
      <c r="J268" s="6">
        <f>IF(OR(NOT(AND(ISNUMBER(A268),B268&amp;""&lt;&gt;"",D268&amp;""&lt;&gt;""))),"",IF(COUNTIFS($A$6:$A$405,A268&amp;"",$B$6:$B$405,B268&amp;"",$D$6:$D$405,D268&amp;"")&gt;1,"تعارض",""))</f>
        <v/>
      </c>
      <c r="K268" s="6">
        <f>IF(OR(NOT(AND(ISNUMBER(A268),B268&amp;""&lt;&gt;"",E268&amp;""&lt;&gt;""))),"",IF(COUNTIFS($A$6:$A$405,A268&amp;"",$B$6:$B$405,B268&amp;"",$E$6:$E$405,E268&amp;"")&gt;1,"تعارض",""))</f>
        <v/>
      </c>
      <c r="L268" s="6">
        <f>IF(OR(NOT(AND(ISNUMBER(A268),B268&amp;""&lt;&gt;"",F268&amp;""&lt;&gt;""))),"",IF(COUNTIFS($A$6:$A$405,A268&amp;"",$B$6:$B$405,B268&amp;"",$F$6:$F$405,F268&amp;"")&gt;1,"تعارض",""))</f>
        <v/>
      </c>
      <c r="M268" s="6">
        <f>IF(AND(ISNUMBER(H268),ISNUMBER(I268)),IF(H268&gt;I268,"تجاوز",""),"")</f>
        <v/>
      </c>
      <c r="N268" s="16">
        <f>IF(A268="","",IF(J268="",0,1)+IF(K268="",0,1)+IF(L268="",0,1)+IF(M268="",0,1))</f>
        <v/>
      </c>
      <c r="O268" s="6">
        <f>IF(N268="","",IF(N268=0,"سليم",IF(N268&gt;1,"أكثر من مشكلة",IF(J268&lt;&gt;"","تعارض طالب",IF(K268&lt;&gt;"","تعارض لجنة",IF(L268&lt;&gt;"","تعارض مراقب","تجاوز السعة"))))))</f>
        <v/>
      </c>
    </row>
    <row r="269">
      <c r="A269" s="15" t="n"/>
      <c r="B269" s="5" t="n"/>
      <c r="C269" s="5" t="n"/>
      <c r="D269" s="5" t="n"/>
      <c r="E269" s="5" t="n"/>
      <c r="F269" s="5" t="n"/>
      <c r="G269" s="6">
        <f>IF(F269&amp;""="","",IFERROR(INDEX('المراقبون'!$B$6:$B$205,MATCH(F269&amp;"",'المراقبون'!$A$6:$A$205,0))&amp;"","كود غير موجود"))</f>
        <v/>
      </c>
      <c r="H269" s="14">
        <f>IF(D269&amp;""="","",IFERROR(INDEX('الفصول'!$C$6:$C$205,MATCH(D269&amp;"",'الفصول'!$A$6:$A$205,0)),""))</f>
        <v/>
      </c>
      <c r="I269" s="14">
        <f>IF(E269&amp;""="","",IFERROR(INDEX('اللجان'!$C$6:$C$205,MATCH(E269&amp;"",'اللجان'!$A$6:$A$205,0)),""))</f>
        <v/>
      </c>
      <c r="J269" s="6">
        <f>IF(OR(NOT(AND(ISNUMBER(A269),B269&amp;""&lt;&gt;"",D269&amp;""&lt;&gt;""))),"",IF(COUNTIFS($A$6:$A$405,A269&amp;"",$B$6:$B$405,B269&amp;"",$D$6:$D$405,D269&amp;"")&gt;1,"تعارض",""))</f>
        <v/>
      </c>
      <c r="K269" s="6">
        <f>IF(OR(NOT(AND(ISNUMBER(A269),B269&amp;""&lt;&gt;"",E269&amp;""&lt;&gt;""))),"",IF(COUNTIFS($A$6:$A$405,A269&amp;"",$B$6:$B$405,B269&amp;"",$E$6:$E$405,E269&amp;"")&gt;1,"تعارض",""))</f>
        <v/>
      </c>
      <c r="L269" s="6">
        <f>IF(OR(NOT(AND(ISNUMBER(A269),B269&amp;""&lt;&gt;"",F269&amp;""&lt;&gt;""))),"",IF(COUNTIFS($A$6:$A$405,A269&amp;"",$B$6:$B$405,B269&amp;"",$F$6:$F$405,F269&amp;"")&gt;1,"تعارض",""))</f>
        <v/>
      </c>
      <c r="M269" s="6">
        <f>IF(AND(ISNUMBER(H269),ISNUMBER(I269)),IF(H269&gt;I269,"تجاوز",""),"")</f>
        <v/>
      </c>
      <c r="N269" s="16">
        <f>IF(A269="","",IF(J269="",0,1)+IF(K269="",0,1)+IF(L269="",0,1)+IF(M269="",0,1))</f>
        <v/>
      </c>
      <c r="O269" s="6">
        <f>IF(N269="","",IF(N269=0,"سليم",IF(N269&gt;1,"أكثر من مشكلة",IF(J269&lt;&gt;"","تعارض طالب",IF(K269&lt;&gt;"","تعارض لجنة",IF(L269&lt;&gt;"","تعارض مراقب","تجاوز السعة"))))))</f>
        <v/>
      </c>
    </row>
    <row r="270">
      <c r="A270" s="15" t="n"/>
      <c r="B270" s="5" t="n"/>
      <c r="C270" s="5" t="n"/>
      <c r="D270" s="5" t="n"/>
      <c r="E270" s="5" t="n"/>
      <c r="F270" s="5" t="n"/>
      <c r="G270" s="6">
        <f>IF(F270&amp;""="","",IFERROR(INDEX('المراقبون'!$B$6:$B$205,MATCH(F270&amp;"",'المراقبون'!$A$6:$A$205,0))&amp;"","كود غير موجود"))</f>
        <v/>
      </c>
      <c r="H270" s="14">
        <f>IF(D270&amp;""="","",IFERROR(INDEX('الفصول'!$C$6:$C$205,MATCH(D270&amp;"",'الفصول'!$A$6:$A$205,0)),""))</f>
        <v/>
      </c>
      <c r="I270" s="14">
        <f>IF(E270&amp;""="","",IFERROR(INDEX('اللجان'!$C$6:$C$205,MATCH(E270&amp;"",'اللجان'!$A$6:$A$205,0)),""))</f>
        <v/>
      </c>
      <c r="J270" s="6">
        <f>IF(OR(NOT(AND(ISNUMBER(A270),B270&amp;""&lt;&gt;"",D270&amp;""&lt;&gt;""))),"",IF(COUNTIFS($A$6:$A$405,A270&amp;"",$B$6:$B$405,B270&amp;"",$D$6:$D$405,D270&amp;"")&gt;1,"تعارض",""))</f>
        <v/>
      </c>
      <c r="K270" s="6">
        <f>IF(OR(NOT(AND(ISNUMBER(A270),B270&amp;""&lt;&gt;"",E270&amp;""&lt;&gt;""))),"",IF(COUNTIFS($A$6:$A$405,A270&amp;"",$B$6:$B$405,B270&amp;"",$E$6:$E$405,E270&amp;"")&gt;1,"تعارض",""))</f>
        <v/>
      </c>
      <c r="L270" s="6">
        <f>IF(OR(NOT(AND(ISNUMBER(A270),B270&amp;""&lt;&gt;"",F270&amp;""&lt;&gt;""))),"",IF(COUNTIFS($A$6:$A$405,A270&amp;"",$B$6:$B$405,B270&amp;"",$F$6:$F$405,F270&amp;"")&gt;1,"تعارض",""))</f>
        <v/>
      </c>
      <c r="M270" s="6">
        <f>IF(AND(ISNUMBER(H270),ISNUMBER(I270)),IF(H270&gt;I270,"تجاوز",""),"")</f>
        <v/>
      </c>
      <c r="N270" s="16">
        <f>IF(A270="","",IF(J270="",0,1)+IF(K270="",0,1)+IF(L270="",0,1)+IF(M270="",0,1))</f>
        <v/>
      </c>
      <c r="O270" s="6">
        <f>IF(N270="","",IF(N270=0,"سليم",IF(N270&gt;1,"أكثر من مشكلة",IF(J270&lt;&gt;"","تعارض طالب",IF(K270&lt;&gt;"","تعارض لجنة",IF(L270&lt;&gt;"","تعارض مراقب","تجاوز السعة"))))))</f>
        <v/>
      </c>
    </row>
    <row r="271">
      <c r="A271" s="15" t="n"/>
      <c r="B271" s="5" t="n"/>
      <c r="C271" s="5" t="n"/>
      <c r="D271" s="5" t="n"/>
      <c r="E271" s="5" t="n"/>
      <c r="F271" s="5" t="n"/>
      <c r="G271" s="6">
        <f>IF(F271&amp;""="","",IFERROR(INDEX('المراقبون'!$B$6:$B$205,MATCH(F271&amp;"",'المراقبون'!$A$6:$A$205,0))&amp;"","كود غير موجود"))</f>
        <v/>
      </c>
      <c r="H271" s="14">
        <f>IF(D271&amp;""="","",IFERROR(INDEX('الفصول'!$C$6:$C$205,MATCH(D271&amp;"",'الفصول'!$A$6:$A$205,0)),""))</f>
        <v/>
      </c>
      <c r="I271" s="14">
        <f>IF(E271&amp;""="","",IFERROR(INDEX('اللجان'!$C$6:$C$205,MATCH(E271&amp;"",'اللجان'!$A$6:$A$205,0)),""))</f>
        <v/>
      </c>
      <c r="J271" s="6">
        <f>IF(OR(NOT(AND(ISNUMBER(A271),B271&amp;""&lt;&gt;"",D271&amp;""&lt;&gt;""))),"",IF(COUNTIFS($A$6:$A$405,A271&amp;"",$B$6:$B$405,B271&amp;"",$D$6:$D$405,D271&amp;"")&gt;1,"تعارض",""))</f>
        <v/>
      </c>
      <c r="K271" s="6">
        <f>IF(OR(NOT(AND(ISNUMBER(A271),B271&amp;""&lt;&gt;"",E271&amp;""&lt;&gt;""))),"",IF(COUNTIFS($A$6:$A$405,A271&amp;"",$B$6:$B$405,B271&amp;"",$E$6:$E$405,E271&amp;"")&gt;1,"تعارض",""))</f>
        <v/>
      </c>
      <c r="L271" s="6">
        <f>IF(OR(NOT(AND(ISNUMBER(A271),B271&amp;""&lt;&gt;"",F271&amp;""&lt;&gt;""))),"",IF(COUNTIFS($A$6:$A$405,A271&amp;"",$B$6:$B$405,B271&amp;"",$F$6:$F$405,F271&amp;"")&gt;1,"تعارض",""))</f>
        <v/>
      </c>
      <c r="M271" s="6">
        <f>IF(AND(ISNUMBER(H271),ISNUMBER(I271)),IF(H271&gt;I271,"تجاوز",""),"")</f>
        <v/>
      </c>
      <c r="N271" s="16">
        <f>IF(A271="","",IF(J271="",0,1)+IF(K271="",0,1)+IF(L271="",0,1)+IF(M271="",0,1))</f>
        <v/>
      </c>
      <c r="O271" s="6">
        <f>IF(N271="","",IF(N271=0,"سليم",IF(N271&gt;1,"أكثر من مشكلة",IF(J271&lt;&gt;"","تعارض طالب",IF(K271&lt;&gt;"","تعارض لجنة",IF(L271&lt;&gt;"","تعارض مراقب","تجاوز السعة"))))))</f>
        <v/>
      </c>
    </row>
    <row r="272">
      <c r="A272" s="15" t="n"/>
      <c r="B272" s="5" t="n"/>
      <c r="C272" s="5" t="n"/>
      <c r="D272" s="5" t="n"/>
      <c r="E272" s="5" t="n"/>
      <c r="F272" s="5" t="n"/>
      <c r="G272" s="6">
        <f>IF(F272&amp;""="","",IFERROR(INDEX('المراقبون'!$B$6:$B$205,MATCH(F272&amp;"",'المراقبون'!$A$6:$A$205,0))&amp;"","كود غير موجود"))</f>
        <v/>
      </c>
      <c r="H272" s="14">
        <f>IF(D272&amp;""="","",IFERROR(INDEX('الفصول'!$C$6:$C$205,MATCH(D272&amp;"",'الفصول'!$A$6:$A$205,0)),""))</f>
        <v/>
      </c>
      <c r="I272" s="14">
        <f>IF(E272&amp;""="","",IFERROR(INDEX('اللجان'!$C$6:$C$205,MATCH(E272&amp;"",'اللجان'!$A$6:$A$205,0)),""))</f>
        <v/>
      </c>
      <c r="J272" s="6">
        <f>IF(OR(NOT(AND(ISNUMBER(A272),B272&amp;""&lt;&gt;"",D272&amp;""&lt;&gt;""))),"",IF(COUNTIFS($A$6:$A$405,A272&amp;"",$B$6:$B$405,B272&amp;"",$D$6:$D$405,D272&amp;"")&gt;1,"تعارض",""))</f>
        <v/>
      </c>
      <c r="K272" s="6">
        <f>IF(OR(NOT(AND(ISNUMBER(A272),B272&amp;""&lt;&gt;"",E272&amp;""&lt;&gt;""))),"",IF(COUNTIFS($A$6:$A$405,A272&amp;"",$B$6:$B$405,B272&amp;"",$E$6:$E$405,E272&amp;"")&gt;1,"تعارض",""))</f>
        <v/>
      </c>
      <c r="L272" s="6">
        <f>IF(OR(NOT(AND(ISNUMBER(A272),B272&amp;""&lt;&gt;"",F272&amp;""&lt;&gt;""))),"",IF(COUNTIFS($A$6:$A$405,A272&amp;"",$B$6:$B$405,B272&amp;"",$F$6:$F$405,F272&amp;"")&gt;1,"تعارض",""))</f>
        <v/>
      </c>
      <c r="M272" s="6">
        <f>IF(AND(ISNUMBER(H272),ISNUMBER(I272)),IF(H272&gt;I272,"تجاوز",""),"")</f>
        <v/>
      </c>
      <c r="N272" s="16">
        <f>IF(A272="","",IF(J272="",0,1)+IF(K272="",0,1)+IF(L272="",0,1)+IF(M272="",0,1))</f>
        <v/>
      </c>
      <c r="O272" s="6">
        <f>IF(N272="","",IF(N272=0,"سليم",IF(N272&gt;1,"أكثر من مشكلة",IF(J272&lt;&gt;"","تعارض طالب",IF(K272&lt;&gt;"","تعارض لجنة",IF(L272&lt;&gt;"","تعارض مراقب","تجاوز السعة"))))))</f>
        <v/>
      </c>
    </row>
    <row r="273">
      <c r="A273" s="15" t="n"/>
      <c r="B273" s="5" t="n"/>
      <c r="C273" s="5" t="n"/>
      <c r="D273" s="5" t="n"/>
      <c r="E273" s="5" t="n"/>
      <c r="F273" s="5" t="n"/>
      <c r="G273" s="6">
        <f>IF(F273&amp;""="","",IFERROR(INDEX('المراقبون'!$B$6:$B$205,MATCH(F273&amp;"",'المراقبون'!$A$6:$A$205,0))&amp;"","كود غير موجود"))</f>
        <v/>
      </c>
      <c r="H273" s="14">
        <f>IF(D273&amp;""="","",IFERROR(INDEX('الفصول'!$C$6:$C$205,MATCH(D273&amp;"",'الفصول'!$A$6:$A$205,0)),""))</f>
        <v/>
      </c>
      <c r="I273" s="14">
        <f>IF(E273&amp;""="","",IFERROR(INDEX('اللجان'!$C$6:$C$205,MATCH(E273&amp;"",'اللجان'!$A$6:$A$205,0)),""))</f>
        <v/>
      </c>
      <c r="J273" s="6">
        <f>IF(OR(NOT(AND(ISNUMBER(A273),B273&amp;""&lt;&gt;"",D273&amp;""&lt;&gt;""))),"",IF(COUNTIFS($A$6:$A$405,A273&amp;"",$B$6:$B$405,B273&amp;"",$D$6:$D$405,D273&amp;"")&gt;1,"تعارض",""))</f>
        <v/>
      </c>
      <c r="K273" s="6">
        <f>IF(OR(NOT(AND(ISNUMBER(A273),B273&amp;""&lt;&gt;"",E273&amp;""&lt;&gt;""))),"",IF(COUNTIFS($A$6:$A$405,A273&amp;"",$B$6:$B$405,B273&amp;"",$E$6:$E$405,E273&amp;"")&gt;1,"تعارض",""))</f>
        <v/>
      </c>
      <c r="L273" s="6">
        <f>IF(OR(NOT(AND(ISNUMBER(A273),B273&amp;""&lt;&gt;"",F273&amp;""&lt;&gt;""))),"",IF(COUNTIFS($A$6:$A$405,A273&amp;"",$B$6:$B$405,B273&amp;"",$F$6:$F$405,F273&amp;"")&gt;1,"تعارض",""))</f>
        <v/>
      </c>
      <c r="M273" s="6">
        <f>IF(AND(ISNUMBER(H273),ISNUMBER(I273)),IF(H273&gt;I273,"تجاوز",""),"")</f>
        <v/>
      </c>
      <c r="N273" s="16">
        <f>IF(A273="","",IF(J273="",0,1)+IF(K273="",0,1)+IF(L273="",0,1)+IF(M273="",0,1))</f>
        <v/>
      </c>
      <c r="O273" s="6">
        <f>IF(N273="","",IF(N273=0,"سليم",IF(N273&gt;1,"أكثر من مشكلة",IF(J273&lt;&gt;"","تعارض طالب",IF(K273&lt;&gt;"","تعارض لجنة",IF(L273&lt;&gt;"","تعارض مراقب","تجاوز السعة"))))))</f>
        <v/>
      </c>
    </row>
    <row r="274">
      <c r="A274" s="15" t="n"/>
      <c r="B274" s="5" t="n"/>
      <c r="C274" s="5" t="n"/>
      <c r="D274" s="5" t="n"/>
      <c r="E274" s="5" t="n"/>
      <c r="F274" s="5" t="n"/>
      <c r="G274" s="6">
        <f>IF(F274&amp;""="","",IFERROR(INDEX('المراقبون'!$B$6:$B$205,MATCH(F274&amp;"",'المراقبون'!$A$6:$A$205,0))&amp;"","كود غير موجود"))</f>
        <v/>
      </c>
      <c r="H274" s="14">
        <f>IF(D274&amp;""="","",IFERROR(INDEX('الفصول'!$C$6:$C$205,MATCH(D274&amp;"",'الفصول'!$A$6:$A$205,0)),""))</f>
        <v/>
      </c>
      <c r="I274" s="14">
        <f>IF(E274&amp;""="","",IFERROR(INDEX('اللجان'!$C$6:$C$205,MATCH(E274&amp;"",'اللجان'!$A$6:$A$205,0)),""))</f>
        <v/>
      </c>
      <c r="J274" s="6">
        <f>IF(OR(NOT(AND(ISNUMBER(A274),B274&amp;""&lt;&gt;"",D274&amp;""&lt;&gt;""))),"",IF(COUNTIFS($A$6:$A$405,A274&amp;"",$B$6:$B$405,B274&amp;"",$D$6:$D$405,D274&amp;"")&gt;1,"تعارض",""))</f>
        <v/>
      </c>
      <c r="K274" s="6">
        <f>IF(OR(NOT(AND(ISNUMBER(A274),B274&amp;""&lt;&gt;"",E274&amp;""&lt;&gt;""))),"",IF(COUNTIFS($A$6:$A$405,A274&amp;"",$B$6:$B$405,B274&amp;"",$E$6:$E$405,E274&amp;"")&gt;1,"تعارض",""))</f>
        <v/>
      </c>
      <c r="L274" s="6">
        <f>IF(OR(NOT(AND(ISNUMBER(A274),B274&amp;""&lt;&gt;"",F274&amp;""&lt;&gt;""))),"",IF(COUNTIFS($A$6:$A$405,A274&amp;"",$B$6:$B$405,B274&amp;"",$F$6:$F$405,F274&amp;"")&gt;1,"تعارض",""))</f>
        <v/>
      </c>
      <c r="M274" s="6">
        <f>IF(AND(ISNUMBER(H274),ISNUMBER(I274)),IF(H274&gt;I274,"تجاوز",""),"")</f>
        <v/>
      </c>
      <c r="N274" s="16">
        <f>IF(A274="","",IF(J274="",0,1)+IF(K274="",0,1)+IF(L274="",0,1)+IF(M274="",0,1))</f>
        <v/>
      </c>
      <c r="O274" s="6">
        <f>IF(N274="","",IF(N274=0,"سليم",IF(N274&gt;1,"أكثر من مشكلة",IF(J274&lt;&gt;"","تعارض طالب",IF(K274&lt;&gt;"","تعارض لجنة",IF(L274&lt;&gt;"","تعارض مراقب","تجاوز السعة"))))))</f>
        <v/>
      </c>
    </row>
    <row r="275">
      <c r="A275" s="15" t="n"/>
      <c r="B275" s="5" t="n"/>
      <c r="C275" s="5" t="n"/>
      <c r="D275" s="5" t="n"/>
      <c r="E275" s="5" t="n"/>
      <c r="F275" s="5" t="n"/>
      <c r="G275" s="6">
        <f>IF(F275&amp;""="","",IFERROR(INDEX('المراقبون'!$B$6:$B$205,MATCH(F275&amp;"",'المراقبون'!$A$6:$A$205,0))&amp;"","كود غير موجود"))</f>
        <v/>
      </c>
      <c r="H275" s="14">
        <f>IF(D275&amp;""="","",IFERROR(INDEX('الفصول'!$C$6:$C$205,MATCH(D275&amp;"",'الفصول'!$A$6:$A$205,0)),""))</f>
        <v/>
      </c>
      <c r="I275" s="14">
        <f>IF(E275&amp;""="","",IFERROR(INDEX('اللجان'!$C$6:$C$205,MATCH(E275&amp;"",'اللجان'!$A$6:$A$205,0)),""))</f>
        <v/>
      </c>
      <c r="J275" s="6">
        <f>IF(OR(NOT(AND(ISNUMBER(A275),B275&amp;""&lt;&gt;"",D275&amp;""&lt;&gt;""))),"",IF(COUNTIFS($A$6:$A$405,A275&amp;"",$B$6:$B$405,B275&amp;"",$D$6:$D$405,D275&amp;"")&gt;1,"تعارض",""))</f>
        <v/>
      </c>
      <c r="K275" s="6">
        <f>IF(OR(NOT(AND(ISNUMBER(A275),B275&amp;""&lt;&gt;"",E275&amp;""&lt;&gt;""))),"",IF(COUNTIFS($A$6:$A$405,A275&amp;"",$B$6:$B$405,B275&amp;"",$E$6:$E$405,E275&amp;"")&gt;1,"تعارض",""))</f>
        <v/>
      </c>
      <c r="L275" s="6">
        <f>IF(OR(NOT(AND(ISNUMBER(A275),B275&amp;""&lt;&gt;"",F275&amp;""&lt;&gt;""))),"",IF(COUNTIFS($A$6:$A$405,A275&amp;"",$B$6:$B$405,B275&amp;"",$F$6:$F$405,F275&amp;"")&gt;1,"تعارض",""))</f>
        <v/>
      </c>
      <c r="M275" s="6">
        <f>IF(AND(ISNUMBER(H275),ISNUMBER(I275)),IF(H275&gt;I275,"تجاوز",""),"")</f>
        <v/>
      </c>
      <c r="N275" s="16">
        <f>IF(A275="","",IF(J275="",0,1)+IF(K275="",0,1)+IF(L275="",0,1)+IF(M275="",0,1))</f>
        <v/>
      </c>
      <c r="O275" s="6">
        <f>IF(N275="","",IF(N275=0,"سليم",IF(N275&gt;1,"أكثر من مشكلة",IF(J275&lt;&gt;"","تعارض طالب",IF(K275&lt;&gt;"","تعارض لجنة",IF(L275&lt;&gt;"","تعارض مراقب","تجاوز السعة"))))))</f>
        <v/>
      </c>
    </row>
    <row r="276">
      <c r="A276" s="15" t="n"/>
      <c r="B276" s="5" t="n"/>
      <c r="C276" s="5" t="n"/>
      <c r="D276" s="5" t="n"/>
      <c r="E276" s="5" t="n"/>
      <c r="F276" s="5" t="n"/>
      <c r="G276" s="6">
        <f>IF(F276&amp;""="","",IFERROR(INDEX('المراقبون'!$B$6:$B$205,MATCH(F276&amp;"",'المراقبون'!$A$6:$A$205,0))&amp;"","كود غير موجود"))</f>
        <v/>
      </c>
      <c r="H276" s="14">
        <f>IF(D276&amp;""="","",IFERROR(INDEX('الفصول'!$C$6:$C$205,MATCH(D276&amp;"",'الفصول'!$A$6:$A$205,0)),""))</f>
        <v/>
      </c>
      <c r="I276" s="14">
        <f>IF(E276&amp;""="","",IFERROR(INDEX('اللجان'!$C$6:$C$205,MATCH(E276&amp;"",'اللجان'!$A$6:$A$205,0)),""))</f>
        <v/>
      </c>
      <c r="J276" s="6">
        <f>IF(OR(NOT(AND(ISNUMBER(A276),B276&amp;""&lt;&gt;"",D276&amp;""&lt;&gt;""))),"",IF(COUNTIFS($A$6:$A$405,A276&amp;"",$B$6:$B$405,B276&amp;"",$D$6:$D$405,D276&amp;"")&gt;1,"تعارض",""))</f>
        <v/>
      </c>
      <c r="K276" s="6">
        <f>IF(OR(NOT(AND(ISNUMBER(A276),B276&amp;""&lt;&gt;"",E276&amp;""&lt;&gt;""))),"",IF(COUNTIFS($A$6:$A$405,A276&amp;"",$B$6:$B$405,B276&amp;"",$E$6:$E$405,E276&amp;"")&gt;1,"تعارض",""))</f>
        <v/>
      </c>
      <c r="L276" s="6">
        <f>IF(OR(NOT(AND(ISNUMBER(A276),B276&amp;""&lt;&gt;"",F276&amp;""&lt;&gt;""))),"",IF(COUNTIFS($A$6:$A$405,A276&amp;"",$B$6:$B$405,B276&amp;"",$F$6:$F$405,F276&amp;"")&gt;1,"تعارض",""))</f>
        <v/>
      </c>
      <c r="M276" s="6">
        <f>IF(AND(ISNUMBER(H276),ISNUMBER(I276)),IF(H276&gt;I276,"تجاوز",""),"")</f>
        <v/>
      </c>
      <c r="N276" s="16">
        <f>IF(A276="","",IF(J276="",0,1)+IF(K276="",0,1)+IF(L276="",0,1)+IF(M276="",0,1))</f>
        <v/>
      </c>
      <c r="O276" s="6">
        <f>IF(N276="","",IF(N276=0,"سليم",IF(N276&gt;1,"أكثر من مشكلة",IF(J276&lt;&gt;"","تعارض طالب",IF(K276&lt;&gt;"","تعارض لجنة",IF(L276&lt;&gt;"","تعارض مراقب","تجاوز السعة"))))))</f>
        <v/>
      </c>
    </row>
    <row r="277">
      <c r="A277" s="15" t="n"/>
      <c r="B277" s="5" t="n"/>
      <c r="C277" s="5" t="n"/>
      <c r="D277" s="5" t="n"/>
      <c r="E277" s="5" t="n"/>
      <c r="F277" s="5" t="n"/>
      <c r="G277" s="6">
        <f>IF(F277&amp;""="","",IFERROR(INDEX('المراقبون'!$B$6:$B$205,MATCH(F277&amp;"",'المراقبون'!$A$6:$A$205,0))&amp;"","كود غير موجود"))</f>
        <v/>
      </c>
      <c r="H277" s="14">
        <f>IF(D277&amp;""="","",IFERROR(INDEX('الفصول'!$C$6:$C$205,MATCH(D277&amp;"",'الفصول'!$A$6:$A$205,0)),""))</f>
        <v/>
      </c>
      <c r="I277" s="14">
        <f>IF(E277&amp;""="","",IFERROR(INDEX('اللجان'!$C$6:$C$205,MATCH(E277&amp;"",'اللجان'!$A$6:$A$205,0)),""))</f>
        <v/>
      </c>
      <c r="J277" s="6">
        <f>IF(OR(NOT(AND(ISNUMBER(A277),B277&amp;""&lt;&gt;"",D277&amp;""&lt;&gt;""))),"",IF(COUNTIFS($A$6:$A$405,A277&amp;"",$B$6:$B$405,B277&amp;"",$D$6:$D$405,D277&amp;"")&gt;1,"تعارض",""))</f>
        <v/>
      </c>
      <c r="K277" s="6">
        <f>IF(OR(NOT(AND(ISNUMBER(A277),B277&amp;""&lt;&gt;"",E277&amp;""&lt;&gt;""))),"",IF(COUNTIFS($A$6:$A$405,A277&amp;"",$B$6:$B$405,B277&amp;"",$E$6:$E$405,E277&amp;"")&gt;1,"تعارض",""))</f>
        <v/>
      </c>
      <c r="L277" s="6">
        <f>IF(OR(NOT(AND(ISNUMBER(A277),B277&amp;""&lt;&gt;"",F277&amp;""&lt;&gt;""))),"",IF(COUNTIFS($A$6:$A$405,A277&amp;"",$B$6:$B$405,B277&amp;"",$F$6:$F$405,F277&amp;"")&gt;1,"تعارض",""))</f>
        <v/>
      </c>
      <c r="M277" s="6">
        <f>IF(AND(ISNUMBER(H277),ISNUMBER(I277)),IF(H277&gt;I277,"تجاوز",""),"")</f>
        <v/>
      </c>
      <c r="N277" s="16">
        <f>IF(A277="","",IF(J277="",0,1)+IF(K277="",0,1)+IF(L277="",0,1)+IF(M277="",0,1))</f>
        <v/>
      </c>
      <c r="O277" s="6">
        <f>IF(N277="","",IF(N277=0,"سليم",IF(N277&gt;1,"أكثر من مشكلة",IF(J277&lt;&gt;"","تعارض طالب",IF(K277&lt;&gt;"","تعارض لجنة",IF(L277&lt;&gt;"","تعارض مراقب","تجاوز السعة"))))))</f>
        <v/>
      </c>
    </row>
    <row r="278">
      <c r="A278" s="15" t="n"/>
      <c r="B278" s="5" t="n"/>
      <c r="C278" s="5" t="n"/>
      <c r="D278" s="5" t="n"/>
      <c r="E278" s="5" t="n"/>
      <c r="F278" s="5" t="n"/>
      <c r="G278" s="6">
        <f>IF(F278&amp;""="","",IFERROR(INDEX('المراقبون'!$B$6:$B$205,MATCH(F278&amp;"",'المراقبون'!$A$6:$A$205,0))&amp;"","كود غير موجود"))</f>
        <v/>
      </c>
      <c r="H278" s="14">
        <f>IF(D278&amp;""="","",IFERROR(INDEX('الفصول'!$C$6:$C$205,MATCH(D278&amp;"",'الفصول'!$A$6:$A$205,0)),""))</f>
        <v/>
      </c>
      <c r="I278" s="14">
        <f>IF(E278&amp;""="","",IFERROR(INDEX('اللجان'!$C$6:$C$205,MATCH(E278&amp;"",'اللجان'!$A$6:$A$205,0)),""))</f>
        <v/>
      </c>
      <c r="J278" s="6">
        <f>IF(OR(NOT(AND(ISNUMBER(A278),B278&amp;""&lt;&gt;"",D278&amp;""&lt;&gt;""))),"",IF(COUNTIFS($A$6:$A$405,A278&amp;"",$B$6:$B$405,B278&amp;"",$D$6:$D$405,D278&amp;"")&gt;1,"تعارض",""))</f>
        <v/>
      </c>
      <c r="K278" s="6">
        <f>IF(OR(NOT(AND(ISNUMBER(A278),B278&amp;""&lt;&gt;"",E278&amp;""&lt;&gt;""))),"",IF(COUNTIFS($A$6:$A$405,A278&amp;"",$B$6:$B$405,B278&amp;"",$E$6:$E$405,E278&amp;"")&gt;1,"تعارض",""))</f>
        <v/>
      </c>
      <c r="L278" s="6">
        <f>IF(OR(NOT(AND(ISNUMBER(A278),B278&amp;""&lt;&gt;"",F278&amp;""&lt;&gt;""))),"",IF(COUNTIFS($A$6:$A$405,A278&amp;"",$B$6:$B$405,B278&amp;"",$F$6:$F$405,F278&amp;"")&gt;1,"تعارض",""))</f>
        <v/>
      </c>
      <c r="M278" s="6">
        <f>IF(AND(ISNUMBER(H278),ISNUMBER(I278)),IF(H278&gt;I278,"تجاوز",""),"")</f>
        <v/>
      </c>
      <c r="N278" s="16">
        <f>IF(A278="","",IF(J278="",0,1)+IF(K278="",0,1)+IF(L278="",0,1)+IF(M278="",0,1))</f>
        <v/>
      </c>
      <c r="O278" s="6">
        <f>IF(N278="","",IF(N278=0,"سليم",IF(N278&gt;1,"أكثر من مشكلة",IF(J278&lt;&gt;"","تعارض طالب",IF(K278&lt;&gt;"","تعارض لجنة",IF(L278&lt;&gt;"","تعارض مراقب","تجاوز السعة"))))))</f>
        <v/>
      </c>
    </row>
    <row r="279">
      <c r="A279" s="15" t="n"/>
      <c r="B279" s="5" t="n"/>
      <c r="C279" s="5" t="n"/>
      <c r="D279" s="5" t="n"/>
      <c r="E279" s="5" t="n"/>
      <c r="F279" s="5" t="n"/>
      <c r="G279" s="6">
        <f>IF(F279&amp;""="","",IFERROR(INDEX('المراقبون'!$B$6:$B$205,MATCH(F279&amp;"",'المراقبون'!$A$6:$A$205,0))&amp;"","كود غير موجود"))</f>
        <v/>
      </c>
      <c r="H279" s="14">
        <f>IF(D279&amp;""="","",IFERROR(INDEX('الفصول'!$C$6:$C$205,MATCH(D279&amp;"",'الفصول'!$A$6:$A$205,0)),""))</f>
        <v/>
      </c>
      <c r="I279" s="14">
        <f>IF(E279&amp;""="","",IFERROR(INDEX('اللجان'!$C$6:$C$205,MATCH(E279&amp;"",'اللجان'!$A$6:$A$205,0)),""))</f>
        <v/>
      </c>
      <c r="J279" s="6">
        <f>IF(OR(NOT(AND(ISNUMBER(A279),B279&amp;""&lt;&gt;"",D279&amp;""&lt;&gt;""))),"",IF(COUNTIFS($A$6:$A$405,A279&amp;"",$B$6:$B$405,B279&amp;"",$D$6:$D$405,D279&amp;"")&gt;1,"تعارض",""))</f>
        <v/>
      </c>
      <c r="K279" s="6">
        <f>IF(OR(NOT(AND(ISNUMBER(A279),B279&amp;""&lt;&gt;"",E279&amp;""&lt;&gt;""))),"",IF(COUNTIFS($A$6:$A$405,A279&amp;"",$B$6:$B$405,B279&amp;"",$E$6:$E$405,E279&amp;"")&gt;1,"تعارض",""))</f>
        <v/>
      </c>
      <c r="L279" s="6">
        <f>IF(OR(NOT(AND(ISNUMBER(A279),B279&amp;""&lt;&gt;"",F279&amp;""&lt;&gt;""))),"",IF(COUNTIFS($A$6:$A$405,A279&amp;"",$B$6:$B$405,B279&amp;"",$F$6:$F$405,F279&amp;"")&gt;1,"تعارض",""))</f>
        <v/>
      </c>
      <c r="M279" s="6">
        <f>IF(AND(ISNUMBER(H279),ISNUMBER(I279)),IF(H279&gt;I279,"تجاوز",""),"")</f>
        <v/>
      </c>
      <c r="N279" s="16">
        <f>IF(A279="","",IF(J279="",0,1)+IF(K279="",0,1)+IF(L279="",0,1)+IF(M279="",0,1))</f>
        <v/>
      </c>
      <c r="O279" s="6">
        <f>IF(N279="","",IF(N279=0,"سليم",IF(N279&gt;1,"أكثر من مشكلة",IF(J279&lt;&gt;"","تعارض طالب",IF(K279&lt;&gt;"","تعارض لجنة",IF(L279&lt;&gt;"","تعارض مراقب","تجاوز السعة"))))))</f>
        <v/>
      </c>
    </row>
    <row r="280">
      <c r="A280" s="15" t="n"/>
      <c r="B280" s="5" t="n"/>
      <c r="C280" s="5" t="n"/>
      <c r="D280" s="5" t="n"/>
      <c r="E280" s="5" t="n"/>
      <c r="F280" s="5" t="n"/>
      <c r="G280" s="6">
        <f>IF(F280&amp;""="","",IFERROR(INDEX('المراقبون'!$B$6:$B$205,MATCH(F280&amp;"",'المراقبون'!$A$6:$A$205,0))&amp;"","كود غير موجود"))</f>
        <v/>
      </c>
      <c r="H280" s="14">
        <f>IF(D280&amp;""="","",IFERROR(INDEX('الفصول'!$C$6:$C$205,MATCH(D280&amp;"",'الفصول'!$A$6:$A$205,0)),""))</f>
        <v/>
      </c>
      <c r="I280" s="14">
        <f>IF(E280&amp;""="","",IFERROR(INDEX('اللجان'!$C$6:$C$205,MATCH(E280&amp;"",'اللجان'!$A$6:$A$205,0)),""))</f>
        <v/>
      </c>
      <c r="J280" s="6">
        <f>IF(OR(NOT(AND(ISNUMBER(A280),B280&amp;""&lt;&gt;"",D280&amp;""&lt;&gt;""))),"",IF(COUNTIFS($A$6:$A$405,A280&amp;"",$B$6:$B$405,B280&amp;"",$D$6:$D$405,D280&amp;"")&gt;1,"تعارض",""))</f>
        <v/>
      </c>
      <c r="K280" s="6">
        <f>IF(OR(NOT(AND(ISNUMBER(A280),B280&amp;""&lt;&gt;"",E280&amp;""&lt;&gt;""))),"",IF(COUNTIFS($A$6:$A$405,A280&amp;"",$B$6:$B$405,B280&amp;"",$E$6:$E$405,E280&amp;"")&gt;1,"تعارض",""))</f>
        <v/>
      </c>
      <c r="L280" s="6">
        <f>IF(OR(NOT(AND(ISNUMBER(A280),B280&amp;""&lt;&gt;"",F280&amp;""&lt;&gt;""))),"",IF(COUNTIFS($A$6:$A$405,A280&amp;"",$B$6:$B$405,B280&amp;"",$F$6:$F$405,F280&amp;"")&gt;1,"تعارض",""))</f>
        <v/>
      </c>
      <c r="M280" s="6">
        <f>IF(AND(ISNUMBER(H280),ISNUMBER(I280)),IF(H280&gt;I280,"تجاوز",""),"")</f>
        <v/>
      </c>
      <c r="N280" s="16">
        <f>IF(A280="","",IF(J280="",0,1)+IF(K280="",0,1)+IF(L280="",0,1)+IF(M280="",0,1))</f>
        <v/>
      </c>
      <c r="O280" s="6">
        <f>IF(N280="","",IF(N280=0,"سليم",IF(N280&gt;1,"أكثر من مشكلة",IF(J280&lt;&gt;"","تعارض طالب",IF(K280&lt;&gt;"","تعارض لجنة",IF(L280&lt;&gt;"","تعارض مراقب","تجاوز السعة"))))))</f>
        <v/>
      </c>
    </row>
    <row r="281">
      <c r="A281" s="15" t="n"/>
      <c r="B281" s="5" t="n"/>
      <c r="C281" s="5" t="n"/>
      <c r="D281" s="5" t="n"/>
      <c r="E281" s="5" t="n"/>
      <c r="F281" s="5" t="n"/>
      <c r="G281" s="6">
        <f>IF(F281&amp;""="","",IFERROR(INDEX('المراقبون'!$B$6:$B$205,MATCH(F281&amp;"",'المراقبون'!$A$6:$A$205,0))&amp;"","كود غير موجود"))</f>
        <v/>
      </c>
      <c r="H281" s="14">
        <f>IF(D281&amp;""="","",IFERROR(INDEX('الفصول'!$C$6:$C$205,MATCH(D281&amp;"",'الفصول'!$A$6:$A$205,0)),""))</f>
        <v/>
      </c>
      <c r="I281" s="14">
        <f>IF(E281&amp;""="","",IFERROR(INDEX('اللجان'!$C$6:$C$205,MATCH(E281&amp;"",'اللجان'!$A$6:$A$205,0)),""))</f>
        <v/>
      </c>
      <c r="J281" s="6">
        <f>IF(OR(NOT(AND(ISNUMBER(A281),B281&amp;""&lt;&gt;"",D281&amp;""&lt;&gt;""))),"",IF(COUNTIFS($A$6:$A$405,A281&amp;"",$B$6:$B$405,B281&amp;"",$D$6:$D$405,D281&amp;"")&gt;1,"تعارض",""))</f>
        <v/>
      </c>
      <c r="K281" s="6">
        <f>IF(OR(NOT(AND(ISNUMBER(A281),B281&amp;""&lt;&gt;"",E281&amp;""&lt;&gt;""))),"",IF(COUNTIFS($A$6:$A$405,A281&amp;"",$B$6:$B$405,B281&amp;"",$E$6:$E$405,E281&amp;"")&gt;1,"تعارض",""))</f>
        <v/>
      </c>
      <c r="L281" s="6">
        <f>IF(OR(NOT(AND(ISNUMBER(A281),B281&amp;""&lt;&gt;"",F281&amp;""&lt;&gt;""))),"",IF(COUNTIFS($A$6:$A$405,A281&amp;"",$B$6:$B$405,B281&amp;"",$F$6:$F$405,F281&amp;"")&gt;1,"تعارض",""))</f>
        <v/>
      </c>
      <c r="M281" s="6">
        <f>IF(AND(ISNUMBER(H281),ISNUMBER(I281)),IF(H281&gt;I281,"تجاوز",""),"")</f>
        <v/>
      </c>
      <c r="N281" s="16">
        <f>IF(A281="","",IF(J281="",0,1)+IF(K281="",0,1)+IF(L281="",0,1)+IF(M281="",0,1))</f>
        <v/>
      </c>
      <c r="O281" s="6">
        <f>IF(N281="","",IF(N281=0,"سليم",IF(N281&gt;1,"أكثر من مشكلة",IF(J281&lt;&gt;"","تعارض طالب",IF(K281&lt;&gt;"","تعارض لجنة",IF(L281&lt;&gt;"","تعارض مراقب","تجاوز السعة"))))))</f>
        <v/>
      </c>
    </row>
    <row r="282">
      <c r="A282" s="15" t="n"/>
      <c r="B282" s="5" t="n"/>
      <c r="C282" s="5" t="n"/>
      <c r="D282" s="5" t="n"/>
      <c r="E282" s="5" t="n"/>
      <c r="F282" s="5" t="n"/>
      <c r="G282" s="6">
        <f>IF(F282&amp;""="","",IFERROR(INDEX('المراقبون'!$B$6:$B$205,MATCH(F282&amp;"",'المراقبون'!$A$6:$A$205,0))&amp;"","كود غير موجود"))</f>
        <v/>
      </c>
      <c r="H282" s="14">
        <f>IF(D282&amp;""="","",IFERROR(INDEX('الفصول'!$C$6:$C$205,MATCH(D282&amp;"",'الفصول'!$A$6:$A$205,0)),""))</f>
        <v/>
      </c>
      <c r="I282" s="14">
        <f>IF(E282&amp;""="","",IFERROR(INDEX('اللجان'!$C$6:$C$205,MATCH(E282&amp;"",'اللجان'!$A$6:$A$205,0)),""))</f>
        <v/>
      </c>
      <c r="J282" s="6">
        <f>IF(OR(NOT(AND(ISNUMBER(A282),B282&amp;""&lt;&gt;"",D282&amp;""&lt;&gt;""))),"",IF(COUNTIFS($A$6:$A$405,A282&amp;"",$B$6:$B$405,B282&amp;"",$D$6:$D$405,D282&amp;"")&gt;1,"تعارض",""))</f>
        <v/>
      </c>
      <c r="K282" s="6">
        <f>IF(OR(NOT(AND(ISNUMBER(A282),B282&amp;""&lt;&gt;"",E282&amp;""&lt;&gt;""))),"",IF(COUNTIFS($A$6:$A$405,A282&amp;"",$B$6:$B$405,B282&amp;"",$E$6:$E$405,E282&amp;"")&gt;1,"تعارض",""))</f>
        <v/>
      </c>
      <c r="L282" s="6">
        <f>IF(OR(NOT(AND(ISNUMBER(A282),B282&amp;""&lt;&gt;"",F282&amp;""&lt;&gt;""))),"",IF(COUNTIFS($A$6:$A$405,A282&amp;"",$B$6:$B$405,B282&amp;"",$F$6:$F$405,F282&amp;"")&gt;1,"تعارض",""))</f>
        <v/>
      </c>
      <c r="M282" s="6">
        <f>IF(AND(ISNUMBER(H282),ISNUMBER(I282)),IF(H282&gt;I282,"تجاوز",""),"")</f>
        <v/>
      </c>
      <c r="N282" s="16">
        <f>IF(A282="","",IF(J282="",0,1)+IF(K282="",0,1)+IF(L282="",0,1)+IF(M282="",0,1))</f>
        <v/>
      </c>
      <c r="O282" s="6">
        <f>IF(N282="","",IF(N282=0,"سليم",IF(N282&gt;1,"أكثر من مشكلة",IF(J282&lt;&gt;"","تعارض طالب",IF(K282&lt;&gt;"","تعارض لجنة",IF(L282&lt;&gt;"","تعارض مراقب","تجاوز السعة"))))))</f>
        <v/>
      </c>
    </row>
    <row r="283">
      <c r="A283" s="15" t="n"/>
      <c r="B283" s="5" t="n"/>
      <c r="C283" s="5" t="n"/>
      <c r="D283" s="5" t="n"/>
      <c r="E283" s="5" t="n"/>
      <c r="F283" s="5" t="n"/>
      <c r="G283" s="6">
        <f>IF(F283&amp;""="","",IFERROR(INDEX('المراقبون'!$B$6:$B$205,MATCH(F283&amp;"",'المراقبون'!$A$6:$A$205,0))&amp;"","كود غير موجود"))</f>
        <v/>
      </c>
      <c r="H283" s="14">
        <f>IF(D283&amp;""="","",IFERROR(INDEX('الفصول'!$C$6:$C$205,MATCH(D283&amp;"",'الفصول'!$A$6:$A$205,0)),""))</f>
        <v/>
      </c>
      <c r="I283" s="14">
        <f>IF(E283&amp;""="","",IFERROR(INDEX('اللجان'!$C$6:$C$205,MATCH(E283&amp;"",'اللجان'!$A$6:$A$205,0)),""))</f>
        <v/>
      </c>
      <c r="J283" s="6">
        <f>IF(OR(NOT(AND(ISNUMBER(A283),B283&amp;""&lt;&gt;"",D283&amp;""&lt;&gt;""))),"",IF(COUNTIFS($A$6:$A$405,A283&amp;"",$B$6:$B$405,B283&amp;"",$D$6:$D$405,D283&amp;"")&gt;1,"تعارض",""))</f>
        <v/>
      </c>
      <c r="K283" s="6">
        <f>IF(OR(NOT(AND(ISNUMBER(A283),B283&amp;""&lt;&gt;"",E283&amp;""&lt;&gt;""))),"",IF(COUNTIFS($A$6:$A$405,A283&amp;"",$B$6:$B$405,B283&amp;"",$E$6:$E$405,E283&amp;"")&gt;1,"تعارض",""))</f>
        <v/>
      </c>
      <c r="L283" s="6">
        <f>IF(OR(NOT(AND(ISNUMBER(A283),B283&amp;""&lt;&gt;"",F283&amp;""&lt;&gt;""))),"",IF(COUNTIFS($A$6:$A$405,A283&amp;"",$B$6:$B$405,B283&amp;"",$F$6:$F$405,F283&amp;"")&gt;1,"تعارض",""))</f>
        <v/>
      </c>
      <c r="M283" s="6">
        <f>IF(AND(ISNUMBER(H283),ISNUMBER(I283)),IF(H283&gt;I283,"تجاوز",""),"")</f>
        <v/>
      </c>
      <c r="N283" s="16">
        <f>IF(A283="","",IF(J283="",0,1)+IF(K283="",0,1)+IF(L283="",0,1)+IF(M283="",0,1))</f>
        <v/>
      </c>
      <c r="O283" s="6">
        <f>IF(N283="","",IF(N283=0,"سليم",IF(N283&gt;1,"أكثر من مشكلة",IF(J283&lt;&gt;"","تعارض طالب",IF(K283&lt;&gt;"","تعارض لجنة",IF(L283&lt;&gt;"","تعارض مراقب","تجاوز السعة"))))))</f>
        <v/>
      </c>
    </row>
    <row r="284">
      <c r="A284" s="15" t="n"/>
      <c r="B284" s="5" t="n"/>
      <c r="C284" s="5" t="n"/>
      <c r="D284" s="5" t="n"/>
      <c r="E284" s="5" t="n"/>
      <c r="F284" s="5" t="n"/>
      <c r="G284" s="6">
        <f>IF(F284&amp;""="","",IFERROR(INDEX('المراقبون'!$B$6:$B$205,MATCH(F284&amp;"",'المراقبون'!$A$6:$A$205,0))&amp;"","كود غير موجود"))</f>
        <v/>
      </c>
      <c r="H284" s="14">
        <f>IF(D284&amp;""="","",IFERROR(INDEX('الفصول'!$C$6:$C$205,MATCH(D284&amp;"",'الفصول'!$A$6:$A$205,0)),""))</f>
        <v/>
      </c>
      <c r="I284" s="14">
        <f>IF(E284&amp;""="","",IFERROR(INDEX('اللجان'!$C$6:$C$205,MATCH(E284&amp;"",'اللجان'!$A$6:$A$205,0)),""))</f>
        <v/>
      </c>
      <c r="J284" s="6">
        <f>IF(OR(NOT(AND(ISNUMBER(A284),B284&amp;""&lt;&gt;"",D284&amp;""&lt;&gt;""))),"",IF(COUNTIFS($A$6:$A$405,A284&amp;"",$B$6:$B$405,B284&amp;"",$D$6:$D$405,D284&amp;"")&gt;1,"تعارض",""))</f>
        <v/>
      </c>
      <c r="K284" s="6">
        <f>IF(OR(NOT(AND(ISNUMBER(A284),B284&amp;""&lt;&gt;"",E284&amp;""&lt;&gt;""))),"",IF(COUNTIFS($A$6:$A$405,A284&amp;"",$B$6:$B$405,B284&amp;"",$E$6:$E$405,E284&amp;"")&gt;1,"تعارض",""))</f>
        <v/>
      </c>
      <c r="L284" s="6">
        <f>IF(OR(NOT(AND(ISNUMBER(A284),B284&amp;""&lt;&gt;"",F284&amp;""&lt;&gt;""))),"",IF(COUNTIFS($A$6:$A$405,A284&amp;"",$B$6:$B$405,B284&amp;"",$F$6:$F$405,F284&amp;"")&gt;1,"تعارض",""))</f>
        <v/>
      </c>
      <c r="M284" s="6">
        <f>IF(AND(ISNUMBER(H284),ISNUMBER(I284)),IF(H284&gt;I284,"تجاوز",""),"")</f>
        <v/>
      </c>
      <c r="N284" s="16">
        <f>IF(A284="","",IF(J284="",0,1)+IF(K284="",0,1)+IF(L284="",0,1)+IF(M284="",0,1))</f>
        <v/>
      </c>
      <c r="O284" s="6">
        <f>IF(N284="","",IF(N284=0,"سليم",IF(N284&gt;1,"أكثر من مشكلة",IF(J284&lt;&gt;"","تعارض طالب",IF(K284&lt;&gt;"","تعارض لجنة",IF(L284&lt;&gt;"","تعارض مراقب","تجاوز السعة"))))))</f>
        <v/>
      </c>
    </row>
    <row r="285">
      <c r="A285" s="15" t="n"/>
      <c r="B285" s="5" t="n"/>
      <c r="C285" s="5" t="n"/>
      <c r="D285" s="5" t="n"/>
      <c r="E285" s="5" t="n"/>
      <c r="F285" s="5" t="n"/>
      <c r="G285" s="6">
        <f>IF(F285&amp;""="","",IFERROR(INDEX('المراقبون'!$B$6:$B$205,MATCH(F285&amp;"",'المراقبون'!$A$6:$A$205,0))&amp;"","كود غير موجود"))</f>
        <v/>
      </c>
      <c r="H285" s="14">
        <f>IF(D285&amp;""="","",IFERROR(INDEX('الفصول'!$C$6:$C$205,MATCH(D285&amp;"",'الفصول'!$A$6:$A$205,0)),""))</f>
        <v/>
      </c>
      <c r="I285" s="14">
        <f>IF(E285&amp;""="","",IFERROR(INDEX('اللجان'!$C$6:$C$205,MATCH(E285&amp;"",'اللجان'!$A$6:$A$205,0)),""))</f>
        <v/>
      </c>
      <c r="J285" s="6">
        <f>IF(OR(NOT(AND(ISNUMBER(A285),B285&amp;""&lt;&gt;"",D285&amp;""&lt;&gt;""))),"",IF(COUNTIFS($A$6:$A$405,A285&amp;"",$B$6:$B$405,B285&amp;"",$D$6:$D$405,D285&amp;"")&gt;1,"تعارض",""))</f>
        <v/>
      </c>
      <c r="K285" s="6">
        <f>IF(OR(NOT(AND(ISNUMBER(A285),B285&amp;""&lt;&gt;"",E285&amp;""&lt;&gt;""))),"",IF(COUNTIFS($A$6:$A$405,A285&amp;"",$B$6:$B$405,B285&amp;"",$E$6:$E$405,E285&amp;"")&gt;1,"تعارض",""))</f>
        <v/>
      </c>
      <c r="L285" s="6">
        <f>IF(OR(NOT(AND(ISNUMBER(A285),B285&amp;""&lt;&gt;"",F285&amp;""&lt;&gt;""))),"",IF(COUNTIFS($A$6:$A$405,A285&amp;"",$B$6:$B$405,B285&amp;"",$F$6:$F$405,F285&amp;"")&gt;1,"تعارض",""))</f>
        <v/>
      </c>
      <c r="M285" s="6">
        <f>IF(AND(ISNUMBER(H285),ISNUMBER(I285)),IF(H285&gt;I285,"تجاوز",""),"")</f>
        <v/>
      </c>
      <c r="N285" s="16">
        <f>IF(A285="","",IF(J285="",0,1)+IF(K285="",0,1)+IF(L285="",0,1)+IF(M285="",0,1))</f>
        <v/>
      </c>
      <c r="O285" s="6">
        <f>IF(N285="","",IF(N285=0,"سليم",IF(N285&gt;1,"أكثر من مشكلة",IF(J285&lt;&gt;"","تعارض طالب",IF(K285&lt;&gt;"","تعارض لجنة",IF(L285&lt;&gt;"","تعارض مراقب","تجاوز السعة"))))))</f>
        <v/>
      </c>
    </row>
    <row r="286">
      <c r="A286" s="15" t="n"/>
      <c r="B286" s="5" t="n"/>
      <c r="C286" s="5" t="n"/>
      <c r="D286" s="5" t="n"/>
      <c r="E286" s="5" t="n"/>
      <c r="F286" s="5" t="n"/>
      <c r="G286" s="6">
        <f>IF(F286&amp;""="","",IFERROR(INDEX('المراقبون'!$B$6:$B$205,MATCH(F286&amp;"",'المراقبون'!$A$6:$A$205,0))&amp;"","كود غير موجود"))</f>
        <v/>
      </c>
      <c r="H286" s="14">
        <f>IF(D286&amp;""="","",IFERROR(INDEX('الفصول'!$C$6:$C$205,MATCH(D286&amp;"",'الفصول'!$A$6:$A$205,0)),""))</f>
        <v/>
      </c>
      <c r="I286" s="14">
        <f>IF(E286&amp;""="","",IFERROR(INDEX('اللجان'!$C$6:$C$205,MATCH(E286&amp;"",'اللجان'!$A$6:$A$205,0)),""))</f>
        <v/>
      </c>
      <c r="J286" s="6">
        <f>IF(OR(NOT(AND(ISNUMBER(A286),B286&amp;""&lt;&gt;"",D286&amp;""&lt;&gt;""))),"",IF(COUNTIFS($A$6:$A$405,A286&amp;"",$B$6:$B$405,B286&amp;"",$D$6:$D$405,D286&amp;"")&gt;1,"تعارض",""))</f>
        <v/>
      </c>
      <c r="K286" s="6">
        <f>IF(OR(NOT(AND(ISNUMBER(A286),B286&amp;""&lt;&gt;"",E286&amp;""&lt;&gt;""))),"",IF(COUNTIFS($A$6:$A$405,A286&amp;"",$B$6:$B$405,B286&amp;"",$E$6:$E$405,E286&amp;"")&gt;1,"تعارض",""))</f>
        <v/>
      </c>
      <c r="L286" s="6">
        <f>IF(OR(NOT(AND(ISNUMBER(A286),B286&amp;""&lt;&gt;"",F286&amp;""&lt;&gt;""))),"",IF(COUNTIFS($A$6:$A$405,A286&amp;"",$B$6:$B$405,B286&amp;"",$F$6:$F$405,F286&amp;"")&gt;1,"تعارض",""))</f>
        <v/>
      </c>
      <c r="M286" s="6">
        <f>IF(AND(ISNUMBER(H286),ISNUMBER(I286)),IF(H286&gt;I286,"تجاوز",""),"")</f>
        <v/>
      </c>
      <c r="N286" s="16">
        <f>IF(A286="","",IF(J286="",0,1)+IF(K286="",0,1)+IF(L286="",0,1)+IF(M286="",0,1))</f>
        <v/>
      </c>
      <c r="O286" s="6">
        <f>IF(N286="","",IF(N286=0,"سليم",IF(N286&gt;1,"أكثر من مشكلة",IF(J286&lt;&gt;"","تعارض طالب",IF(K286&lt;&gt;"","تعارض لجنة",IF(L286&lt;&gt;"","تعارض مراقب","تجاوز السعة"))))))</f>
        <v/>
      </c>
    </row>
    <row r="287">
      <c r="A287" s="15" t="n"/>
      <c r="B287" s="5" t="n"/>
      <c r="C287" s="5" t="n"/>
      <c r="D287" s="5" t="n"/>
      <c r="E287" s="5" t="n"/>
      <c r="F287" s="5" t="n"/>
      <c r="G287" s="6">
        <f>IF(F287&amp;""="","",IFERROR(INDEX('المراقبون'!$B$6:$B$205,MATCH(F287&amp;"",'المراقبون'!$A$6:$A$205,0))&amp;"","كود غير موجود"))</f>
        <v/>
      </c>
      <c r="H287" s="14">
        <f>IF(D287&amp;""="","",IFERROR(INDEX('الفصول'!$C$6:$C$205,MATCH(D287&amp;"",'الفصول'!$A$6:$A$205,0)),""))</f>
        <v/>
      </c>
      <c r="I287" s="14">
        <f>IF(E287&amp;""="","",IFERROR(INDEX('اللجان'!$C$6:$C$205,MATCH(E287&amp;"",'اللجان'!$A$6:$A$205,0)),""))</f>
        <v/>
      </c>
      <c r="J287" s="6">
        <f>IF(OR(NOT(AND(ISNUMBER(A287),B287&amp;""&lt;&gt;"",D287&amp;""&lt;&gt;""))),"",IF(COUNTIFS($A$6:$A$405,A287&amp;"",$B$6:$B$405,B287&amp;"",$D$6:$D$405,D287&amp;"")&gt;1,"تعارض",""))</f>
        <v/>
      </c>
      <c r="K287" s="6">
        <f>IF(OR(NOT(AND(ISNUMBER(A287),B287&amp;""&lt;&gt;"",E287&amp;""&lt;&gt;""))),"",IF(COUNTIFS($A$6:$A$405,A287&amp;"",$B$6:$B$405,B287&amp;"",$E$6:$E$405,E287&amp;"")&gt;1,"تعارض",""))</f>
        <v/>
      </c>
      <c r="L287" s="6">
        <f>IF(OR(NOT(AND(ISNUMBER(A287),B287&amp;""&lt;&gt;"",F287&amp;""&lt;&gt;""))),"",IF(COUNTIFS($A$6:$A$405,A287&amp;"",$B$6:$B$405,B287&amp;"",$F$6:$F$405,F287&amp;"")&gt;1,"تعارض",""))</f>
        <v/>
      </c>
      <c r="M287" s="6">
        <f>IF(AND(ISNUMBER(H287),ISNUMBER(I287)),IF(H287&gt;I287,"تجاوز",""),"")</f>
        <v/>
      </c>
      <c r="N287" s="16">
        <f>IF(A287="","",IF(J287="",0,1)+IF(K287="",0,1)+IF(L287="",0,1)+IF(M287="",0,1))</f>
        <v/>
      </c>
      <c r="O287" s="6">
        <f>IF(N287="","",IF(N287=0,"سليم",IF(N287&gt;1,"أكثر من مشكلة",IF(J287&lt;&gt;"","تعارض طالب",IF(K287&lt;&gt;"","تعارض لجنة",IF(L287&lt;&gt;"","تعارض مراقب","تجاوز السعة"))))))</f>
        <v/>
      </c>
    </row>
    <row r="288">
      <c r="A288" s="15" t="n"/>
      <c r="B288" s="5" t="n"/>
      <c r="C288" s="5" t="n"/>
      <c r="D288" s="5" t="n"/>
      <c r="E288" s="5" t="n"/>
      <c r="F288" s="5" t="n"/>
      <c r="G288" s="6">
        <f>IF(F288&amp;""="","",IFERROR(INDEX('المراقبون'!$B$6:$B$205,MATCH(F288&amp;"",'المراقبون'!$A$6:$A$205,0))&amp;"","كود غير موجود"))</f>
        <v/>
      </c>
      <c r="H288" s="14">
        <f>IF(D288&amp;""="","",IFERROR(INDEX('الفصول'!$C$6:$C$205,MATCH(D288&amp;"",'الفصول'!$A$6:$A$205,0)),""))</f>
        <v/>
      </c>
      <c r="I288" s="14">
        <f>IF(E288&amp;""="","",IFERROR(INDEX('اللجان'!$C$6:$C$205,MATCH(E288&amp;"",'اللجان'!$A$6:$A$205,0)),""))</f>
        <v/>
      </c>
      <c r="J288" s="6">
        <f>IF(OR(NOT(AND(ISNUMBER(A288),B288&amp;""&lt;&gt;"",D288&amp;""&lt;&gt;""))),"",IF(COUNTIFS($A$6:$A$405,A288&amp;"",$B$6:$B$405,B288&amp;"",$D$6:$D$405,D288&amp;"")&gt;1,"تعارض",""))</f>
        <v/>
      </c>
      <c r="K288" s="6">
        <f>IF(OR(NOT(AND(ISNUMBER(A288),B288&amp;""&lt;&gt;"",E288&amp;""&lt;&gt;""))),"",IF(COUNTIFS($A$6:$A$405,A288&amp;"",$B$6:$B$405,B288&amp;"",$E$6:$E$405,E288&amp;"")&gt;1,"تعارض",""))</f>
        <v/>
      </c>
      <c r="L288" s="6">
        <f>IF(OR(NOT(AND(ISNUMBER(A288),B288&amp;""&lt;&gt;"",F288&amp;""&lt;&gt;""))),"",IF(COUNTIFS($A$6:$A$405,A288&amp;"",$B$6:$B$405,B288&amp;"",$F$6:$F$405,F288&amp;"")&gt;1,"تعارض",""))</f>
        <v/>
      </c>
      <c r="M288" s="6">
        <f>IF(AND(ISNUMBER(H288),ISNUMBER(I288)),IF(H288&gt;I288,"تجاوز",""),"")</f>
        <v/>
      </c>
      <c r="N288" s="16">
        <f>IF(A288="","",IF(J288="",0,1)+IF(K288="",0,1)+IF(L288="",0,1)+IF(M288="",0,1))</f>
        <v/>
      </c>
      <c r="O288" s="6">
        <f>IF(N288="","",IF(N288=0,"سليم",IF(N288&gt;1,"أكثر من مشكلة",IF(J288&lt;&gt;"","تعارض طالب",IF(K288&lt;&gt;"","تعارض لجنة",IF(L288&lt;&gt;"","تعارض مراقب","تجاوز السعة"))))))</f>
        <v/>
      </c>
    </row>
    <row r="289">
      <c r="A289" s="15" t="n"/>
      <c r="B289" s="5" t="n"/>
      <c r="C289" s="5" t="n"/>
      <c r="D289" s="5" t="n"/>
      <c r="E289" s="5" t="n"/>
      <c r="F289" s="5" t="n"/>
      <c r="G289" s="6">
        <f>IF(F289&amp;""="","",IFERROR(INDEX('المراقبون'!$B$6:$B$205,MATCH(F289&amp;"",'المراقبون'!$A$6:$A$205,0))&amp;"","كود غير موجود"))</f>
        <v/>
      </c>
      <c r="H289" s="14">
        <f>IF(D289&amp;""="","",IFERROR(INDEX('الفصول'!$C$6:$C$205,MATCH(D289&amp;"",'الفصول'!$A$6:$A$205,0)),""))</f>
        <v/>
      </c>
      <c r="I289" s="14">
        <f>IF(E289&amp;""="","",IFERROR(INDEX('اللجان'!$C$6:$C$205,MATCH(E289&amp;"",'اللجان'!$A$6:$A$205,0)),""))</f>
        <v/>
      </c>
      <c r="J289" s="6">
        <f>IF(OR(NOT(AND(ISNUMBER(A289),B289&amp;""&lt;&gt;"",D289&amp;""&lt;&gt;""))),"",IF(COUNTIFS($A$6:$A$405,A289&amp;"",$B$6:$B$405,B289&amp;"",$D$6:$D$405,D289&amp;"")&gt;1,"تعارض",""))</f>
        <v/>
      </c>
      <c r="K289" s="6">
        <f>IF(OR(NOT(AND(ISNUMBER(A289),B289&amp;""&lt;&gt;"",E289&amp;""&lt;&gt;""))),"",IF(COUNTIFS($A$6:$A$405,A289&amp;"",$B$6:$B$405,B289&amp;"",$E$6:$E$405,E289&amp;"")&gt;1,"تعارض",""))</f>
        <v/>
      </c>
      <c r="L289" s="6">
        <f>IF(OR(NOT(AND(ISNUMBER(A289),B289&amp;""&lt;&gt;"",F289&amp;""&lt;&gt;""))),"",IF(COUNTIFS($A$6:$A$405,A289&amp;"",$B$6:$B$405,B289&amp;"",$F$6:$F$405,F289&amp;"")&gt;1,"تعارض",""))</f>
        <v/>
      </c>
      <c r="M289" s="6">
        <f>IF(AND(ISNUMBER(H289),ISNUMBER(I289)),IF(H289&gt;I289,"تجاوز",""),"")</f>
        <v/>
      </c>
      <c r="N289" s="16">
        <f>IF(A289="","",IF(J289="",0,1)+IF(K289="",0,1)+IF(L289="",0,1)+IF(M289="",0,1))</f>
        <v/>
      </c>
      <c r="O289" s="6">
        <f>IF(N289="","",IF(N289=0,"سليم",IF(N289&gt;1,"أكثر من مشكلة",IF(J289&lt;&gt;"","تعارض طالب",IF(K289&lt;&gt;"","تعارض لجنة",IF(L289&lt;&gt;"","تعارض مراقب","تجاوز السعة"))))))</f>
        <v/>
      </c>
    </row>
    <row r="290">
      <c r="A290" s="15" t="n"/>
      <c r="B290" s="5" t="n"/>
      <c r="C290" s="5" t="n"/>
      <c r="D290" s="5" t="n"/>
      <c r="E290" s="5" t="n"/>
      <c r="F290" s="5" t="n"/>
      <c r="G290" s="6">
        <f>IF(F290&amp;""="","",IFERROR(INDEX('المراقبون'!$B$6:$B$205,MATCH(F290&amp;"",'المراقبون'!$A$6:$A$205,0))&amp;"","كود غير موجود"))</f>
        <v/>
      </c>
      <c r="H290" s="14">
        <f>IF(D290&amp;""="","",IFERROR(INDEX('الفصول'!$C$6:$C$205,MATCH(D290&amp;"",'الفصول'!$A$6:$A$205,0)),""))</f>
        <v/>
      </c>
      <c r="I290" s="14">
        <f>IF(E290&amp;""="","",IFERROR(INDEX('اللجان'!$C$6:$C$205,MATCH(E290&amp;"",'اللجان'!$A$6:$A$205,0)),""))</f>
        <v/>
      </c>
      <c r="J290" s="6">
        <f>IF(OR(NOT(AND(ISNUMBER(A290),B290&amp;""&lt;&gt;"",D290&amp;""&lt;&gt;""))),"",IF(COUNTIFS($A$6:$A$405,A290&amp;"",$B$6:$B$405,B290&amp;"",$D$6:$D$405,D290&amp;"")&gt;1,"تعارض",""))</f>
        <v/>
      </c>
      <c r="K290" s="6">
        <f>IF(OR(NOT(AND(ISNUMBER(A290),B290&amp;""&lt;&gt;"",E290&amp;""&lt;&gt;""))),"",IF(COUNTIFS($A$6:$A$405,A290&amp;"",$B$6:$B$405,B290&amp;"",$E$6:$E$405,E290&amp;"")&gt;1,"تعارض",""))</f>
        <v/>
      </c>
      <c r="L290" s="6">
        <f>IF(OR(NOT(AND(ISNUMBER(A290),B290&amp;""&lt;&gt;"",F290&amp;""&lt;&gt;""))),"",IF(COUNTIFS($A$6:$A$405,A290&amp;"",$B$6:$B$405,B290&amp;"",$F$6:$F$405,F290&amp;"")&gt;1,"تعارض",""))</f>
        <v/>
      </c>
      <c r="M290" s="6">
        <f>IF(AND(ISNUMBER(H290),ISNUMBER(I290)),IF(H290&gt;I290,"تجاوز",""),"")</f>
        <v/>
      </c>
      <c r="N290" s="16">
        <f>IF(A290="","",IF(J290="",0,1)+IF(K290="",0,1)+IF(L290="",0,1)+IF(M290="",0,1))</f>
        <v/>
      </c>
      <c r="O290" s="6">
        <f>IF(N290="","",IF(N290=0,"سليم",IF(N290&gt;1,"أكثر من مشكلة",IF(J290&lt;&gt;"","تعارض طالب",IF(K290&lt;&gt;"","تعارض لجنة",IF(L290&lt;&gt;"","تعارض مراقب","تجاوز السعة"))))))</f>
        <v/>
      </c>
    </row>
    <row r="291">
      <c r="A291" s="15" t="n"/>
      <c r="B291" s="5" t="n"/>
      <c r="C291" s="5" t="n"/>
      <c r="D291" s="5" t="n"/>
      <c r="E291" s="5" t="n"/>
      <c r="F291" s="5" t="n"/>
      <c r="G291" s="6">
        <f>IF(F291&amp;""="","",IFERROR(INDEX('المراقبون'!$B$6:$B$205,MATCH(F291&amp;"",'المراقبون'!$A$6:$A$205,0))&amp;"","كود غير موجود"))</f>
        <v/>
      </c>
      <c r="H291" s="14">
        <f>IF(D291&amp;""="","",IFERROR(INDEX('الفصول'!$C$6:$C$205,MATCH(D291&amp;"",'الفصول'!$A$6:$A$205,0)),""))</f>
        <v/>
      </c>
      <c r="I291" s="14">
        <f>IF(E291&amp;""="","",IFERROR(INDEX('اللجان'!$C$6:$C$205,MATCH(E291&amp;"",'اللجان'!$A$6:$A$205,0)),""))</f>
        <v/>
      </c>
      <c r="J291" s="6">
        <f>IF(OR(NOT(AND(ISNUMBER(A291),B291&amp;""&lt;&gt;"",D291&amp;""&lt;&gt;""))),"",IF(COUNTIFS($A$6:$A$405,A291&amp;"",$B$6:$B$405,B291&amp;"",$D$6:$D$405,D291&amp;"")&gt;1,"تعارض",""))</f>
        <v/>
      </c>
      <c r="K291" s="6">
        <f>IF(OR(NOT(AND(ISNUMBER(A291),B291&amp;""&lt;&gt;"",E291&amp;""&lt;&gt;""))),"",IF(COUNTIFS($A$6:$A$405,A291&amp;"",$B$6:$B$405,B291&amp;"",$E$6:$E$405,E291&amp;"")&gt;1,"تعارض",""))</f>
        <v/>
      </c>
      <c r="L291" s="6">
        <f>IF(OR(NOT(AND(ISNUMBER(A291),B291&amp;""&lt;&gt;"",F291&amp;""&lt;&gt;""))),"",IF(COUNTIFS($A$6:$A$405,A291&amp;"",$B$6:$B$405,B291&amp;"",$F$6:$F$405,F291&amp;"")&gt;1,"تعارض",""))</f>
        <v/>
      </c>
      <c r="M291" s="6">
        <f>IF(AND(ISNUMBER(H291),ISNUMBER(I291)),IF(H291&gt;I291,"تجاوز",""),"")</f>
        <v/>
      </c>
      <c r="N291" s="16">
        <f>IF(A291="","",IF(J291="",0,1)+IF(K291="",0,1)+IF(L291="",0,1)+IF(M291="",0,1))</f>
        <v/>
      </c>
      <c r="O291" s="6">
        <f>IF(N291="","",IF(N291=0,"سليم",IF(N291&gt;1,"أكثر من مشكلة",IF(J291&lt;&gt;"","تعارض طالب",IF(K291&lt;&gt;"","تعارض لجنة",IF(L291&lt;&gt;"","تعارض مراقب","تجاوز السعة"))))))</f>
        <v/>
      </c>
    </row>
    <row r="292">
      <c r="A292" s="15" t="n"/>
      <c r="B292" s="5" t="n"/>
      <c r="C292" s="5" t="n"/>
      <c r="D292" s="5" t="n"/>
      <c r="E292" s="5" t="n"/>
      <c r="F292" s="5" t="n"/>
      <c r="G292" s="6">
        <f>IF(F292&amp;""="","",IFERROR(INDEX('المراقبون'!$B$6:$B$205,MATCH(F292&amp;"",'المراقبون'!$A$6:$A$205,0))&amp;"","كود غير موجود"))</f>
        <v/>
      </c>
      <c r="H292" s="14">
        <f>IF(D292&amp;""="","",IFERROR(INDEX('الفصول'!$C$6:$C$205,MATCH(D292&amp;"",'الفصول'!$A$6:$A$205,0)),""))</f>
        <v/>
      </c>
      <c r="I292" s="14">
        <f>IF(E292&amp;""="","",IFERROR(INDEX('اللجان'!$C$6:$C$205,MATCH(E292&amp;"",'اللجان'!$A$6:$A$205,0)),""))</f>
        <v/>
      </c>
      <c r="J292" s="6">
        <f>IF(OR(NOT(AND(ISNUMBER(A292),B292&amp;""&lt;&gt;"",D292&amp;""&lt;&gt;""))),"",IF(COUNTIFS($A$6:$A$405,A292&amp;"",$B$6:$B$405,B292&amp;"",$D$6:$D$405,D292&amp;"")&gt;1,"تعارض",""))</f>
        <v/>
      </c>
      <c r="K292" s="6">
        <f>IF(OR(NOT(AND(ISNUMBER(A292),B292&amp;""&lt;&gt;"",E292&amp;""&lt;&gt;""))),"",IF(COUNTIFS($A$6:$A$405,A292&amp;"",$B$6:$B$405,B292&amp;"",$E$6:$E$405,E292&amp;"")&gt;1,"تعارض",""))</f>
        <v/>
      </c>
      <c r="L292" s="6">
        <f>IF(OR(NOT(AND(ISNUMBER(A292),B292&amp;""&lt;&gt;"",F292&amp;""&lt;&gt;""))),"",IF(COUNTIFS($A$6:$A$405,A292&amp;"",$B$6:$B$405,B292&amp;"",$F$6:$F$405,F292&amp;"")&gt;1,"تعارض",""))</f>
        <v/>
      </c>
      <c r="M292" s="6">
        <f>IF(AND(ISNUMBER(H292),ISNUMBER(I292)),IF(H292&gt;I292,"تجاوز",""),"")</f>
        <v/>
      </c>
      <c r="N292" s="16">
        <f>IF(A292="","",IF(J292="",0,1)+IF(K292="",0,1)+IF(L292="",0,1)+IF(M292="",0,1))</f>
        <v/>
      </c>
      <c r="O292" s="6">
        <f>IF(N292="","",IF(N292=0,"سليم",IF(N292&gt;1,"أكثر من مشكلة",IF(J292&lt;&gt;"","تعارض طالب",IF(K292&lt;&gt;"","تعارض لجنة",IF(L292&lt;&gt;"","تعارض مراقب","تجاوز السعة"))))))</f>
        <v/>
      </c>
    </row>
    <row r="293">
      <c r="A293" s="15" t="n"/>
      <c r="B293" s="5" t="n"/>
      <c r="C293" s="5" t="n"/>
      <c r="D293" s="5" t="n"/>
      <c r="E293" s="5" t="n"/>
      <c r="F293" s="5" t="n"/>
      <c r="G293" s="6">
        <f>IF(F293&amp;""="","",IFERROR(INDEX('المراقبون'!$B$6:$B$205,MATCH(F293&amp;"",'المراقبون'!$A$6:$A$205,0))&amp;"","كود غير موجود"))</f>
        <v/>
      </c>
      <c r="H293" s="14">
        <f>IF(D293&amp;""="","",IFERROR(INDEX('الفصول'!$C$6:$C$205,MATCH(D293&amp;"",'الفصول'!$A$6:$A$205,0)),""))</f>
        <v/>
      </c>
      <c r="I293" s="14">
        <f>IF(E293&amp;""="","",IFERROR(INDEX('اللجان'!$C$6:$C$205,MATCH(E293&amp;"",'اللجان'!$A$6:$A$205,0)),""))</f>
        <v/>
      </c>
      <c r="J293" s="6">
        <f>IF(OR(NOT(AND(ISNUMBER(A293),B293&amp;""&lt;&gt;"",D293&amp;""&lt;&gt;""))),"",IF(COUNTIFS($A$6:$A$405,A293&amp;"",$B$6:$B$405,B293&amp;"",$D$6:$D$405,D293&amp;"")&gt;1,"تعارض",""))</f>
        <v/>
      </c>
      <c r="K293" s="6">
        <f>IF(OR(NOT(AND(ISNUMBER(A293),B293&amp;""&lt;&gt;"",E293&amp;""&lt;&gt;""))),"",IF(COUNTIFS($A$6:$A$405,A293&amp;"",$B$6:$B$405,B293&amp;"",$E$6:$E$405,E293&amp;"")&gt;1,"تعارض",""))</f>
        <v/>
      </c>
      <c r="L293" s="6">
        <f>IF(OR(NOT(AND(ISNUMBER(A293),B293&amp;""&lt;&gt;"",F293&amp;""&lt;&gt;""))),"",IF(COUNTIFS($A$6:$A$405,A293&amp;"",$B$6:$B$405,B293&amp;"",$F$6:$F$405,F293&amp;"")&gt;1,"تعارض",""))</f>
        <v/>
      </c>
      <c r="M293" s="6">
        <f>IF(AND(ISNUMBER(H293),ISNUMBER(I293)),IF(H293&gt;I293,"تجاوز",""),"")</f>
        <v/>
      </c>
      <c r="N293" s="16">
        <f>IF(A293="","",IF(J293="",0,1)+IF(K293="",0,1)+IF(L293="",0,1)+IF(M293="",0,1))</f>
        <v/>
      </c>
      <c r="O293" s="6">
        <f>IF(N293="","",IF(N293=0,"سليم",IF(N293&gt;1,"أكثر من مشكلة",IF(J293&lt;&gt;"","تعارض طالب",IF(K293&lt;&gt;"","تعارض لجنة",IF(L293&lt;&gt;"","تعارض مراقب","تجاوز السعة"))))))</f>
        <v/>
      </c>
    </row>
    <row r="294">
      <c r="A294" s="15" t="n"/>
      <c r="B294" s="5" t="n"/>
      <c r="C294" s="5" t="n"/>
      <c r="D294" s="5" t="n"/>
      <c r="E294" s="5" t="n"/>
      <c r="F294" s="5" t="n"/>
      <c r="G294" s="6">
        <f>IF(F294&amp;""="","",IFERROR(INDEX('المراقبون'!$B$6:$B$205,MATCH(F294&amp;"",'المراقبون'!$A$6:$A$205,0))&amp;"","كود غير موجود"))</f>
        <v/>
      </c>
      <c r="H294" s="14">
        <f>IF(D294&amp;""="","",IFERROR(INDEX('الفصول'!$C$6:$C$205,MATCH(D294&amp;"",'الفصول'!$A$6:$A$205,0)),""))</f>
        <v/>
      </c>
      <c r="I294" s="14">
        <f>IF(E294&amp;""="","",IFERROR(INDEX('اللجان'!$C$6:$C$205,MATCH(E294&amp;"",'اللجان'!$A$6:$A$205,0)),""))</f>
        <v/>
      </c>
      <c r="J294" s="6">
        <f>IF(OR(NOT(AND(ISNUMBER(A294),B294&amp;""&lt;&gt;"",D294&amp;""&lt;&gt;""))),"",IF(COUNTIFS($A$6:$A$405,A294&amp;"",$B$6:$B$405,B294&amp;"",$D$6:$D$405,D294&amp;"")&gt;1,"تعارض",""))</f>
        <v/>
      </c>
      <c r="K294" s="6">
        <f>IF(OR(NOT(AND(ISNUMBER(A294),B294&amp;""&lt;&gt;"",E294&amp;""&lt;&gt;""))),"",IF(COUNTIFS($A$6:$A$405,A294&amp;"",$B$6:$B$405,B294&amp;"",$E$6:$E$405,E294&amp;"")&gt;1,"تعارض",""))</f>
        <v/>
      </c>
      <c r="L294" s="6">
        <f>IF(OR(NOT(AND(ISNUMBER(A294),B294&amp;""&lt;&gt;"",F294&amp;""&lt;&gt;""))),"",IF(COUNTIFS($A$6:$A$405,A294&amp;"",$B$6:$B$405,B294&amp;"",$F$6:$F$405,F294&amp;"")&gt;1,"تعارض",""))</f>
        <v/>
      </c>
      <c r="M294" s="6">
        <f>IF(AND(ISNUMBER(H294),ISNUMBER(I294)),IF(H294&gt;I294,"تجاوز",""),"")</f>
        <v/>
      </c>
      <c r="N294" s="16">
        <f>IF(A294="","",IF(J294="",0,1)+IF(K294="",0,1)+IF(L294="",0,1)+IF(M294="",0,1))</f>
        <v/>
      </c>
      <c r="O294" s="6">
        <f>IF(N294="","",IF(N294=0,"سليم",IF(N294&gt;1,"أكثر من مشكلة",IF(J294&lt;&gt;"","تعارض طالب",IF(K294&lt;&gt;"","تعارض لجنة",IF(L294&lt;&gt;"","تعارض مراقب","تجاوز السعة"))))))</f>
        <v/>
      </c>
    </row>
    <row r="295">
      <c r="A295" s="15" t="n"/>
      <c r="B295" s="5" t="n"/>
      <c r="C295" s="5" t="n"/>
      <c r="D295" s="5" t="n"/>
      <c r="E295" s="5" t="n"/>
      <c r="F295" s="5" t="n"/>
      <c r="G295" s="6">
        <f>IF(F295&amp;""="","",IFERROR(INDEX('المراقبون'!$B$6:$B$205,MATCH(F295&amp;"",'المراقبون'!$A$6:$A$205,0))&amp;"","كود غير موجود"))</f>
        <v/>
      </c>
      <c r="H295" s="14">
        <f>IF(D295&amp;""="","",IFERROR(INDEX('الفصول'!$C$6:$C$205,MATCH(D295&amp;"",'الفصول'!$A$6:$A$205,0)),""))</f>
        <v/>
      </c>
      <c r="I295" s="14">
        <f>IF(E295&amp;""="","",IFERROR(INDEX('اللجان'!$C$6:$C$205,MATCH(E295&amp;"",'اللجان'!$A$6:$A$205,0)),""))</f>
        <v/>
      </c>
      <c r="J295" s="6">
        <f>IF(OR(NOT(AND(ISNUMBER(A295),B295&amp;""&lt;&gt;"",D295&amp;""&lt;&gt;""))),"",IF(COUNTIFS($A$6:$A$405,A295&amp;"",$B$6:$B$405,B295&amp;"",$D$6:$D$405,D295&amp;"")&gt;1,"تعارض",""))</f>
        <v/>
      </c>
      <c r="K295" s="6">
        <f>IF(OR(NOT(AND(ISNUMBER(A295),B295&amp;""&lt;&gt;"",E295&amp;""&lt;&gt;""))),"",IF(COUNTIFS($A$6:$A$405,A295&amp;"",$B$6:$B$405,B295&amp;"",$E$6:$E$405,E295&amp;"")&gt;1,"تعارض",""))</f>
        <v/>
      </c>
      <c r="L295" s="6">
        <f>IF(OR(NOT(AND(ISNUMBER(A295),B295&amp;""&lt;&gt;"",F295&amp;""&lt;&gt;""))),"",IF(COUNTIFS($A$6:$A$405,A295&amp;"",$B$6:$B$405,B295&amp;"",$F$6:$F$405,F295&amp;"")&gt;1,"تعارض",""))</f>
        <v/>
      </c>
      <c r="M295" s="6">
        <f>IF(AND(ISNUMBER(H295),ISNUMBER(I295)),IF(H295&gt;I295,"تجاوز",""),"")</f>
        <v/>
      </c>
      <c r="N295" s="16">
        <f>IF(A295="","",IF(J295="",0,1)+IF(K295="",0,1)+IF(L295="",0,1)+IF(M295="",0,1))</f>
        <v/>
      </c>
      <c r="O295" s="6">
        <f>IF(N295="","",IF(N295=0,"سليم",IF(N295&gt;1,"أكثر من مشكلة",IF(J295&lt;&gt;"","تعارض طالب",IF(K295&lt;&gt;"","تعارض لجنة",IF(L295&lt;&gt;"","تعارض مراقب","تجاوز السعة"))))))</f>
        <v/>
      </c>
    </row>
    <row r="296">
      <c r="A296" s="15" t="n"/>
      <c r="B296" s="5" t="n"/>
      <c r="C296" s="5" t="n"/>
      <c r="D296" s="5" t="n"/>
      <c r="E296" s="5" t="n"/>
      <c r="F296" s="5" t="n"/>
      <c r="G296" s="6">
        <f>IF(F296&amp;""="","",IFERROR(INDEX('المراقبون'!$B$6:$B$205,MATCH(F296&amp;"",'المراقبون'!$A$6:$A$205,0))&amp;"","كود غير موجود"))</f>
        <v/>
      </c>
      <c r="H296" s="14">
        <f>IF(D296&amp;""="","",IFERROR(INDEX('الفصول'!$C$6:$C$205,MATCH(D296&amp;"",'الفصول'!$A$6:$A$205,0)),""))</f>
        <v/>
      </c>
      <c r="I296" s="14">
        <f>IF(E296&amp;""="","",IFERROR(INDEX('اللجان'!$C$6:$C$205,MATCH(E296&amp;"",'اللجان'!$A$6:$A$205,0)),""))</f>
        <v/>
      </c>
      <c r="J296" s="6">
        <f>IF(OR(NOT(AND(ISNUMBER(A296),B296&amp;""&lt;&gt;"",D296&amp;""&lt;&gt;""))),"",IF(COUNTIFS($A$6:$A$405,A296&amp;"",$B$6:$B$405,B296&amp;"",$D$6:$D$405,D296&amp;"")&gt;1,"تعارض",""))</f>
        <v/>
      </c>
      <c r="K296" s="6">
        <f>IF(OR(NOT(AND(ISNUMBER(A296),B296&amp;""&lt;&gt;"",E296&amp;""&lt;&gt;""))),"",IF(COUNTIFS($A$6:$A$405,A296&amp;"",$B$6:$B$405,B296&amp;"",$E$6:$E$405,E296&amp;"")&gt;1,"تعارض",""))</f>
        <v/>
      </c>
      <c r="L296" s="6">
        <f>IF(OR(NOT(AND(ISNUMBER(A296),B296&amp;""&lt;&gt;"",F296&amp;""&lt;&gt;""))),"",IF(COUNTIFS($A$6:$A$405,A296&amp;"",$B$6:$B$405,B296&amp;"",$F$6:$F$405,F296&amp;"")&gt;1,"تعارض",""))</f>
        <v/>
      </c>
      <c r="M296" s="6">
        <f>IF(AND(ISNUMBER(H296),ISNUMBER(I296)),IF(H296&gt;I296,"تجاوز",""),"")</f>
        <v/>
      </c>
      <c r="N296" s="16">
        <f>IF(A296="","",IF(J296="",0,1)+IF(K296="",0,1)+IF(L296="",0,1)+IF(M296="",0,1))</f>
        <v/>
      </c>
      <c r="O296" s="6">
        <f>IF(N296="","",IF(N296=0,"سليم",IF(N296&gt;1,"أكثر من مشكلة",IF(J296&lt;&gt;"","تعارض طالب",IF(K296&lt;&gt;"","تعارض لجنة",IF(L296&lt;&gt;"","تعارض مراقب","تجاوز السعة"))))))</f>
        <v/>
      </c>
    </row>
    <row r="297">
      <c r="A297" s="15" t="n"/>
      <c r="B297" s="5" t="n"/>
      <c r="C297" s="5" t="n"/>
      <c r="D297" s="5" t="n"/>
      <c r="E297" s="5" t="n"/>
      <c r="F297" s="5" t="n"/>
      <c r="G297" s="6">
        <f>IF(F297&amp;""="","",IFERROR(INDEX('المراقبون'!$B$6:$B$205,MATCH(F297&amp;"",'المراقبون'!$A$6:$A$205,0))&amp;"","كود غير موجود"))</f>
        <v/>
      </c>
      <c r="H297" s="14">
        <f>IF(D297&amp;""="","",IFERROR(INDEX('الفصول'!$C$6:$C$205,MATCH(D297&amp;"",'الفصول'!$A$6:$A$205,0)),""))</f>
        <v/>
      </c>
      <c r="I297" s="14">
        <f>IF(E297&amp;""="","",IFERROR(INDEX('اللجان'!$C$6:$C$205,MATCH(E297&amp;"",'اللجان'!$A$6:$A$205,0)),""))</f>
        <v/>
      </c>
      <c r="J297" s="6">
        <f>IF(OR(NOT(AND(ISNUMBER(A297),B297&amp;""&lt;&gt;"",D297&amp;""&lt;&gt;""))),"",IF(COUNTIFS($A$6:$A$405,A297&amp;"",$B$6:$B$405,B297&amp;"",$D$6:$D$405,D297&amp;"")&gt;1,"تعارض",""))</f>
        <v/>
      </c>
      <c r="K297" s="6">
        <f>IF(OR(NOT(AND(ISNUMBER(A297),B297&amp;""&lt;&gt;"",E297&amp;""&lt;&gt;""))),"",IF(COUNTIFS($A$6:$A$405,A297&amp;"",$B$6:$B$405,B297&amp;"",$E$6:$E$405,E297&amp;"")&gt;1,"تعارض",""))</f>
        <v/>
      </c>
      <c r="L297" s="6">
        <f>IF(OR(NOT(AND(ISNUMBER(A297),B297&amp;""&lt;&gt;"",F297&amp;""&lt;&gt;""))),"",IF(COUNTIFS($A$6:$A$405,A297&amp;"",$B$6:$B$405,B297&amp;"",$F$6:$F$405,F297&amp;"")&gt;1,"تعارض",""))</f>
        <v/>
      </c>
      <c r="M297" s="6">
        <f>IF(AND(ISNUMBER(H297),ISNUMBER(I297)),IF(H297&gt;I297,"تجاوز",""),"")</f>
        <v/>
      </c>
      <c r="N297" s="16">
        <f>IF(A297="","",IF(J297="",0,1)+IF(K297="",0,1)+IF(L297="",0,1)+IF(M297="",0,1))</f>
        <v/>
      </c>
      <c r="O297" s="6">
        <f>IF(N297="","",IF(N297=0,"سليم",IF(N297&gt;1,"أكثر من مشكلة",IF(J297&lt;&gt;"","تعارض طالب",IF(K297&lt;&gt;"","تعارض لجنة",IF(L297&lt;&gt;"","تعارض مراقب","تجاوز السعة"))))))</f>
        <v/>
      </c>
    </row>
    <row r="298">
      <c r="A298" s="15" t="n"/>
      <c r="B298" s="5" t="n"/>
      <c r="C298" s="5" t="n"/>
      <c r="D298" s="5" t="n"/>
      <c r="E298" s="5" t="n"/>
      <c r="F298" s="5" t="n"/>
      <c r="G298" s="6">
        <f>IF(F298&amp;""="","",IFERROR(INDEX('المراقبون'!$B$6:$B$205,MATCH(F298&amp;"",'المراقبون'!$A$6:$A$205,0))&amp;"","كود غير موجود"))</f>
        <v/>
      </c>
      <c r="H298" s="14">
        <f>IF(D298&amp;""="","",IFERROR(INDEX('الفصول'!$C$6:$C$205,MATCH(D298&amp;"",'الفصول'!$A$6:$A$205,0)),""))</f>
        <v/>
      </c>
      <c r="I298" s="14">
        <f>IF(E298&amp;""="","",IFERROR(INDEX('اللجان'!$C$6:$C$205,MATCH(E298&amp;"",'اللجان'!$A$6:$A$205,0)),""))</f>
        <v/>
      </c>
      <c r="J298" s="6">
        <f>IF(OR(NOT(AND(ISNUMBER(A298),B298&amp;""&lt;&gt;"",D298&amp;""&lt;&gt;""))),"",IF(COUNTIFS($A$6:$A$405,A298&amp;"",$B$6:$B$405,B298&amp;"",$D$6:$D$405,D298&amp;"")&gt;1,"تعارض",""))</f>
        <v/>
      </c>
      <c r="K298" s="6">
        <f>IF(OR(NOT(AND(ISNUMBER(A298),B298&amp;""&lt;&gt;"",E298&amp;""&lt;&gt;""))),"",IF(COUNTIFS($A$6:$A$405,A298&amp;"",$B$6:$B$405,B298&amp;"",$E$6:$E$405,E298&amp;"")&gt;1,"تعارض",""))</f>
        <v/>
      </c>
      <c r="L298" s="6">
        <f>IF(OR(NOT(AND(ISNUMBER(A298),B298&amp;""&lt;&gt;"",F298&amp;""&lt;&gt;""))),"",IF(COUNTIFS($A$6:$A$405,A298&amp;"",$B$6:$B$405,B298&amp;"",$F$6:$F$405,F298&amp;"")&gt;1,"تعارض",""))</f>
        <v/>
      </c>
      <c r="M298" s="6">
        <f>IF(AND(ISNUMBER(H298),ISNUMBER(I298)),IF(H298&gt;I298,"تجاوز",""),"")</f>
        <v/>
      </c>
      <c r="N298" s="16">
        <f>IF(A298="","",IF(J298="",0,1)+IF(K298="",0,1)+IF(L298="",0,1)+IF(M298="",0,1))</f>
        <v/>
      </c>
      <c r="O298" s="6">
        <f>IF(N298="","",IF(N298=0,"سليم",IF(N298&gt;1,"أكثر من مشكلة",IF(J298&lt;&gt;"","تعارض طالب",IF(K298&lt;&gt;"","تعارض لجنة",IF(L298&lt;&gt;"","تعارض مراقب","تجاوز السعة"))))))</f>
        <v/>
      </c>
    </row>
    <row r="299">
      <c r="A299" s="15" t="n"/>
      <c r="B299" s="5" t="n"/>
      <c r="C299" s="5" t="n"/>
      <c r="D299" s="5" t="n"/>
      <c r="E299" s="5" t="n"/>
      <c r="F299" s="5" t="n"/>
      <c r="G299" s="6">
        <f>IF(F299&amp;""="","",IFERROR(INDEX('المراقبون'!$B$6:$B$205,MATCH(F299&amp;"",'المراقبون'!$A$6:$A$205,0))&amp;"","كود غير موجود"))</f>
        <v/>
      </c>
      <c r="H299" s="14">
        <f>IF(D299&amp;""="","",IFERROR(INDEX('الفصول'!$C$6:$C$205,MATCH(D299&amp;"",'الفصول'!$A$6:$A$205,0)),""))</f>
        <v/>
      </c>
      <c r="I299" s="14">
        <f>IF(E299&amp;""="","",IFERROR(INDEX('اللجان'!$C$6:$C$205,MATCH(E299&amp;"",'اللجان'!$A$6:$A$205,0)),""))</f>
        <v/>
      </c>
      <c r="J299" s="6">
        <f>IF(OR(NOT(AND(ISNUMBER(A299),B299&amp;""&lt;&gt;"",D299&amp;""&lt;&gt;""))),"",IF(COUNTIFS($A$6:$A$405,A299&amp;"",$B$6:$B$405,B299&amp;"",$D$6:$D$405,D299&amp;"")&gt;1,"تعارض",""))</f>
        <v/>
      </c>
      <c r="K299" s="6">
        <f>IF(OR(NOT(AND(ISNUMBER(A299),B299&amp;""&lt;&gt;"",E299&amp;""&lt;&gt;""))),"",IF(COUNTIFS($A$6:$A$405,A299&amp;"",$B$6:$B$405,B299&amp;"",$E$6:$E$405,E299&amp;"")&gt;1,"تعارض",""))</f>
        <v/>
      </c>
      <c r="L299" s="6">
        <f>IF(OR(NOT(AND(ISNUMBER(A299),B299&amp;""&lt;&gt;"",F299&amp;""&lt;&gt;""))),"",IF(COUNTIFS($A$6:$A$405,A299&amp;"",$B$6:$B$405,B299&amp;"",$F$6:$F$405,F299&amp;"")&gt;1,"تعارض",""))</f>
        <v/>
      </c>
      <c r="M299" s="6">
        <f>IF(AND(ISNUMBER(H299),ISNUMBER(I299)),IF(H299&gt;I299,"تجاوز",""),"")</f>
        <v/>
      </c>
      <c r="N299" s="16">
        <f>IF(A299="","",IF(J299="",0,1)+IF(K299="",0,1)+IF(L299="",0,1)+IF(M299="",0,1))</f>
        <v/>
      </c>
      <c r="O299" s="6">
        <f>IF(N299="","",IF(N299=0,"سليم",IF(N299&gt;1,"أكثر من مشكلة",IF(J299&lt;&gt;"","تعارض طالب",IF(K299&lt;&gt;"","تعارض لجنة",IF(L299&lt;&gt;"","تعارض مراقب","تجاوز السعة"))))))</f>
        <v/>
      </c>
    </row>
    <row r="300">
      <c r="A300" s="15" t="n"/>
      <c r="B300" s="5" t="n"/>
      <c r="C300" s="5" t="n"/>
      <c r="D300" s="5" t="n"/>
      <c r="E300" s="5" t="n"/>
      <c r="F300" s="5" t="n"/>
      <c r="G300" s="6">
        <f>IF(F300&amp;""="","",IFERROR(INDEX('المراقبون'!$B$6:$B$205,MATCH(F300&amp;"",'المراقبون'!$A$6:$A$205,0))&amp;"","كود غير موجود"))</f>
        <v/>
      </c>
      <c r="H300" s="14">
        <f>IF(D300&amp;""="","",IFERROR(INDEX('الفصول'!$C$6:$C$205,MATCH(D300&amp;"",'الفصول'!$A$6:$A$205,0)),""))</f>
        <v/>
      </c>
      <c r="I300" s="14">
        <f>IF(E300&amp;""="","",IFERROR(INDEX('اللجان'!$C$6:$C$205,MATCH(E300&amp;"",'اللجان'!$A$6:$A$205,0)),""))</f>
        <v/>
      </c>
      <c r="J300" s="6">
        <f>IF(OR(NOT(AND(ISNUMBER(A300),B300&amp;""&lt;&gt;"",D300&amp;""&lt;&gt;""))),"",IF(COUNTIFS($A$6:$A$405,A300&amp;"",$B$6:$B$405,B300&amp;"",$D$6:$D$405,D300&amp;"")&gt;1,"تعارض",""))</f>
        <v/>
      </c>
      <c r="K300" s="6">
        <f>IF(OR(NOT(AND(ISNUMBER(A300),B300&amp;""&lt;&gt;"",E300&amp;""&lt;&gt;""))),"",IF(COUNTIFS($A$6:$A$405,A300&amp;"",$B$6:$B$405,B300&amp;"",$E$6:$E$405,E300&amp;"")&gt;1,"تعارض",""))</f>
        <v/>
      </c>
      <c r="L300" s="6">
        <f>IF(OR(NOT(AND(ISNUMBER(A300),B300&amp;""&lt;&gt;"",F300&amp;""&lt;&gt;""))),"",IF(COUNTIFS($A$6:$A$405,A300&amp;"",$B$6:$B$405,B300&amp;"",$F$6:$F$405,F300&amp;"")&gt;1,"تعارض",""))</f>
        <v/>
      </c>
      <c r="M300" s="6">
        <f>IF(AND(ISNUMBER(H300),ISNUMBER(I300)),IF(H300&gt;I300,"تجاوز",""),"")</f>
        <v/>
      </c>
      <c r="N300" s="16">
        <f>IF(A300="","",IF(J300="",0,1)+IF(K300="",0,1)+IF(L300="",0,1)+IF(M300="",0,1))</f>
        <v/>
      </c>
      <c r="O300" s="6">
        <f>IF(N300="","",IF(N300=0,"سليم",IF(N300&gt;1,"أكثر من مشكلة",IF(J300&lt;&gt;"","تعارض طالب",IF(K300&lt;&gt;"","تعارض لجنة",IF(L300&lt;&gt;"","تعارض مراقب","تجاوز السعة"))))))</f>
        <v/>
      </c>
    </row>
    <row r="301">
      <c r="A301" s="15" t="n"/>
      <c r="B301" s="5" t="n"/>
      <c r="C301" s="5" t="n"/>
      <c r="D301" s="5" t="n"/>
      <c r="E301" s="5" t="n"/>
      <c r="F301" s="5" t="n"/>
      <c r="G301" s="6">
        <f>IF(F301&amp;""="","",IFERROR(INDEX('المراقبون'!$B$6:$B$205,MATCH(F301&amp;"",'المراقبون'!$A$6:$A$205,0))&amp;"","كود غير موجود"))</f>
        <v/>
      </c>
      <c r="H301" s="14">
        <f>IF(D301&amp;""="","",IFERROR(INDEX('الفصول'!$C$6:$C$205,MATCH(D301&amp;"",'الفصول'!$A$6:$A$205,0)),""))</f>
        <v/>
      </c>
      <c r="I301" s="14">
        <f>IF(E301&amp;""="","",IFERROR(INDEX('اللجان'!$C$6:$C$205,MATCH(E301&amp;"",'اللجان'!$A$6:$A$205,0)),""))</f>
        <v/>
      </c>
      <c r="J301" s="6">
        <f>IF(OR(NOT(AND(ISNUMBER(A301),B301&amp;""&lt;&gt;"",D301&amp;""&lt;&gt;""))),"",IF(COUNTIFS($A$6:$A$405,A301&amp;"",$B$6:$B$405,B301&amp;"",$D$6:$D$405,D301&amp;"")&gt;1,"تعارض",""))</f>
        <v/>
      </c>
      <c r="K301" s="6">
        <f>IF(OR(NOT(AND(ISNUMBER(A301),B301&amp;""&lt;&gt;"",E301&amp;""&lt;&gt;""))),"",IF(COUNTIFS($A$6:$A$405,A301&amp;"",$B$6:$B$405,B301&amp;"",$E$6:$E$405,E301&amp;"")&gt;1,"تعارض",""))</f>
        <v/>
      </c>
      <c r="L301" s="6">
        <f>IF(OR(NOT(AND(ISNUMBER(A301),B301&amp;""&lt;&gt;"",F301&amp;""&lt;&gt;""))),"",IF(COUNTIFS($A$6:$A$405,A301&amp;"",$B$6:$B$405,B301&amp;"",$F$6:$F$405,F301&amp;"")&gt;1,"تعارض",""))</f>
        <v/>
      </c>
      <c r="M301" s="6">
        <f>IF(AND(ISNUMBER(H301),ISNUMBER(I301)),IF(H301&gt;I301,"تجاوز",""),"")</f>
        <v/>
      </c>
      <c r="N301" s="16">
        <f>IF(A301="","",IF(J301="",0,1)+IF(K301="",0,1)+IF(L301="",0,1)+IF(M301="",0,1))</f>
        <v/>
      </c>
      <c r="O301" s="6">
        <f>IF(N301="","",IF(N301=0,"سليم",IF(N301&gt;1,"أكثر من مشكلة",IF(J301&lt;&gt;"","تعارض طالب",IF(K301&lt;&gt;"","تعارض لجنة",IF(L301&lt;&gt;"","تعارض مراقب","تجاوز السعة"))))))</f>
        <v/>
      </c>
    </row>
    <row r="302">
      <c r="A302" s="15" t="n"/>
      <c r="B302" s="5" t="n"/>
      <c r="C302" s="5" t="n"/>
      <c r="D302" s="5" t="n"/>
      <c r="E302" s="5" t="n"/>
      <c r="F302" s="5" t="n"/>
      <c r="G302" s="6">
        <f>IF(F302&amp;""="","",IFERROR(INDEX('المراقبون'!$B$6:$B$205,MATCH(F302&amp;"",'المراقبون'!$A$6:$A$205,0))&amp;"","كود غير موجود"))</f>
        <v/>
      </c>
      <c r="H302" s="14">
        <f>IF(D302&amp;""="","",IFERROR(INDEX('الفصول'!$C$6:$C$205,MATCH(D302&amp;"",'الفصول'!$A$6:$A$205,0)),""))</f>
        <v/>
      </c>
      <c r="I302" s="14">
        <f>IF(E302&amp;""="","",IFERROR(INDEX('اللجان'!$C$6:$C$205,MATCH(E302&amp;"",'اللجان'!$A$6:$A$205,0)),""))</f>
        <v/>
      </c>
      <c r="J302" s="6">
        <f>IF(OR(NOT(AND(ISNUMBER(A302),B302&amp;""&lt;&gt;"",D302&amp;""&lt;&gt;""))),"",IF(COUNTIFS($A$6:$A$405,A302&amp;"",$B$6:$B$405,B302&amp;"",$D$6:$D$405,D302&amp;"")&gt;1,"تعارض",""))</f>
        <v/>
      </c>
      <c r="K302" s="6">
        <f>IF(OR(NOT(AND(ISNUMBER(A302),B302&amp;""&lt;&gt;"",E302&amp;""&lt;&gt;""))),"",IF(COUNTIFS($A$6:$A$405,A302&amp;"",$B$6:$B$405,B302&amp;"",$E$6:$E$405,E302&amp;"")&gt;1,"تعارض",""))</f>
        <v/>
      </c>
      <c r="L302" s="6">
        <f>IF(OR(NOT(AND(ISNUMBER(A302),B302&amp;""&lt;&gt;"",F302&amp;""&lt;&gt;""))),"",IF(COUNTIFS($A$6:$A$405,A302&amp;"",$B$6:$B$405,B302&amp;"",$F$6:$F$405,F302&amp;"")&gt;1,"تعارض",""))</f>
        <v/>
      </c>
      <c r="M302" s="6">
        <f>IF(AND(ISNUMBER(H302),ISNUMBER(I302)),IF(H302&gt;I302,"تجاوز",""),"")</f>
        <v/>
      </c>
      <c r="N302" s="16">
        <f>IF(A302="","",IF(J302="",0,1)+IF(K302="",0,1)+IF(L302="",0,1)+IF(M302="",0,1))</f>
        <v/>
      </c>
      <c r="O302" s="6">
        <f>IF(N302="","",IF(N302=0,"سليم",IF(N302&gt;1,"أكثر من مشكلة",IF(J302&lt;&gt;"","تعارض طالب",IF(K302&lt;&gt;"","تعارض لجنة",IF(L302&lt;&gt;"","تعارض مراقب","تجاوز السعة"))))))</f>
        <v/>
      </c>
    </row>
    <row r="303">
      <c r="A303" s="15" t="n"/>
      <c r="B303" s="5" t="n"/>
      <c r="C303" s="5" t="n"/>
      <c r="D303" s="5" t="n"/>
      <c r="E303" s="5" t="n"/>
      <c r="F303" s="5" t="n"/>
      <c r="G303" s="6">
        <f>IF(F303&amp;""="","",IFERROR(INDEX('المراقبون'!$B$6:$B$205,MATCH(F303&amp;"",'المراقبون'!$A$6:$A$205,0))&amp;"","كود غير موجود"))</f>
        <v/>
      </c>
      <c r="H303" s="14">
        <f>IF(D303&amp;""="","",IFERROR(INDEX('الفصول'!$C$6:$C$205,MATCH(D303&amp;"",'الفصول'!$A$6:$A$205,0)),""))</f>
        <v/>
      </c>
      <c r="I303" s="14">
        <f>IF(E303&amp;""="","",IFERROR(INDEX('اللجان'!$C$6:$C$205,MATCH(E303&amp;"",'اللجان'!$A$6:$A$205,0)),""))</f>
        <v/>
      </c>
      <c r="J303" s="6">
        <f>IF(OR(NOT(AND(ISNUMBER(A303),B303&amp;""&lt;&gt;"",D303&amp;""&lt;&gt;""))),"",IF(COUNTIFS($A$6:$A$405,A303&amp;"",$B$6:$B$405,B303&amp;"",$D$6:$D$405,D303&amp;"")&gt;1,"تعارض",""))</f>
        <v/>
      </c>
      <c r="K303" s="6">
        <f>IF(OR(NOT(AND(ISNUMBER(A303),B303&amp;""&lt;&gt;"",E303&amp;""&lt;&gt;""))),"",IF(COUNTIFS($A$6:$A$405,A303&amp;"",$B$6:$B$405,B303&amp;"",$E$6:$E$405,E303&amp;"")&gt;1,"تعارض",""))</f>
        <v/>
      </c>
      <c r="L303" s="6">
        <f>IF(OR(NOT(AND(ISNUMBER(A303),B303&amp;""&lt;&gt;"",F303&amp;""&lt;&gt;""))),"",IF(COUNTIFS($A$6:$A$405,A303&amp;"",$B$6:$B$405,B303&amp;"",$F$6:$F$405,F303&amp;"")&gt;1,"تعارض",""))</f>
        <v/>
      </c>
      <c r="M303" s="6">
        <f>IF(AND(ISNUMBER(H303),ISNUMBER(I303)),IF(H303&gt;I303,"تجاوز",""),"")</f>
        <v/>
      </c>
      <c r="N303" s="16">
        <f>IF(A303="","",IF(J303="",0,1)+IF(K303="",0,1)+IF(L303="",0,1)+IF(M303="",0,1))</f>
        <v/>
      </c>
      <c r="O303" s="6">
        <f>IF(N303="","",IF(N303=0,"سليم",IF(N303&gt;1,"أكثر من مشكلة",IF(J303&lt;&gt;"","تعارض طالب",IF(K303&lt;&gt;"","تعارض لجنة",IF(L303&lt;&gt;"","تعارض مراقب","تجاوز السعة"))))))</f>
        <v/>
      </c>
    </row>
    <row r="304">
      <c r="A304" s="15" t="n"/>
      <c r="B304" s="5" t="n"/>
      <c r="C304" s="5" t="n"/>
      <c r="D304" s="5" t="n"/>
      <c r="E304" s="5" t="n"/>
      <c r="F304" s="5" t="n"/>
      <c r="G304" s="6">
        <f>IF(F304&amp;""="","",IFERROR(INDEX('المراقبون'!$B$6:$B$205,MATCH(F304&amp;"",'المراقبون'!$A$6:$A$205,0))&amp;"","كود غير موجود"))</f>
        <v/>
      </c>
      <c r="H304" s="14">
        <f>IF(D304&amp;""="","",IFERROR(INDEX('الفصول'!$C$6:$C$205,MATCH(D304&amp;"",'الفصول'!$A$6:$A$205,0)),""))</f>
        <v/>
      </c>
      <c r="I304" s="14">
        <f>IF(E304&amp;""="","",IFERROR(INDEX('اللجان'!$C$6:$C$205,MATCH(E304&amp;"",'اللجان'!$A$6:$A$205,0)),""))</f>
        <v/>
      </c>
      <c r="J304" s="6">
        <f>IF(OR(NOT(AND(ISNUMBER(A304),B304&amp;""&lt;&gt;"",D304&amp;""&lt;&gt;""))),"",IF(COUNTIFS($A$6:$A$405,A304&amp;"",$B$6:$B$405,B304&amp;"",$D$6:$D$405,D304&amp;"")&gt;1,"تعارض",""))</f>
        <v/>
      </c>
      <c r="K304" s="6">
        <f>IF(OR(NOT(AND(ISNUMBER(A304),B304&amp;""&lt;&gt;"",E304&amp;""&lt;&gt;""))),"",IF(COUNTIFS($A$6:$A$405,A304&amp;"",$B$6:$B$405,B304&amp;"",$E$6:$E$405,E304&amp;"")&gt;1,"تعارض",""))</f>
        <v/>
      </c>
      <c r="L304" s="6">
        <f>IF(OR(NOT(AND(ISNUMBER(A304),B304&amp;""&lt;&gt;"",F304&amp;""&lt;&gt;""))),"",IF(COUNTIFS($A$6:$A$405,A304&amp;"",$B$6:$B$405,B304&amp;"",$F$6:$F$405,F304&amp;"")&gt;1,"تعارض",""))</f>
        <v/>
      </c>
      <c r="M304" s="6">
        <f>IF(AND(ISNUMBER(H304),ISNUMBER(I304)),IF(H304&gt;I304,"تجاوز",""),"")</f>
        <v/>
      </c>
      <c r="N304" s="16">
        <f>IF(A304="","",IF(J304="",0,1)+IF(K304="",0,1)+IF(L304="",0,1)+IF(M304="",0,1))</f>
        <v/>
      </c>
      <c r="O304" s="6">
        <f>IF(N304="","",IF(N304=0,"سليم",IF(N304&gt;1,"أكثر من مشكلة",IF(J304&lt;&gt;"","تعارض طالب",IF(K304&lt;&gt;"","تعارض لجنة",IF(L304&lt;&gt;"","تعارض مراقب","تجاوز السعة"))))))</f>
        <v/>
      </c>
    </row>
    <row r="305">
      <c r="A305" s="15" t="n"/>
      <c r="B305" s="5" t="n"/>
      <c r="C305" s="5" t="n"/>
      <c r="D305" s="5" t="n"/>
      <c r="E305" s="5" t="n"/>
      <c r="F305" s="5" t="n"/>
      <c r="G305" s="6">
        <f>IF(F305&amp;""="","",IFERROR(INDEX('المراقبون'!$B$6:$B$205,MATCH(F305&amp;"",'المراقبون'!$A$6:$A$205,0))&amp;"","كود غير موجود"))</f>
        <v/>
      </c>
      <c r="H305" s="14">
        <f>IF(D305&amp;""="","",IFERROR(INDEX('الفصول'!$C$6:$C$205,MATCH(D305&amp;"",'الفصول'!$A$6:$A$205,0)),""))</f>
        <v/>
      </c>
      <c r="I305" s="14">
        <f>IF(E305&amp;""="","",IFERROR(INDEX('اللجان'!$C$6:$C$205,MATCH(E305&amp;"",'اللجان'!$A$6:$A$205,0)),""))</f>
        <v/>
      </c>
      <c r="J305" s="6">
        <f>IF(OR(NOT(AND(ISNUMBER(A305),B305&amp;""&lt;&gt;"",D305&amp;""&lt;&gt;""))),"",IF(COUNTIFS($A$6:$A$405,A305&amp;"",$B$6:$B$405,B305&amp;"",$D$6:$D$405,D305&amp;"")&gt;1,"تعارض",""))</f>
        <v/>
      </c>
      <c r="K305" s="6">
        <f>IF(OR(NOT(AND(ISNUMBER(A305),B305&amp;""&lt;&gt;"",E305&amp;""&lt;&gt;""))),"",IF(COUNTIFS($A$6:$A$405,A305&amp;"",$B$6:$B$405,B305&amp;"",$E$6:$E$405,E305&amp;"")&gt;1,"تعارض",""))</f>
        <v/>
      </c>
      <c r="L305" s="6">
        <f>IF(OR(NOT(AND(ISNUMBER(A305),B305&amp;""&lt;&gt;"",F305&amp;""&lt;&gt;""))),"",IF(COUNTIFS($A$6:$A$405,A305&amp;"",$B$6:$B$405,B305&amp;"",$F$6:$F$405,F305&amp;"")&gt;1,"تعارض",""))</f>
        <v/>
      </c>
      <c r="M305" s="6">
        <f>IF(AND(ISNUMBER(H305),ISNUMBER(I305)),IF(H305&gt;I305,"تجاوز",""),"")</f>
        <v/>
      </c>
      <c r="N305" s="16">
        <f>IF(A305="","",IF(J305="",0,1)+IF(K305="",0,1)+IF(L305="",0,1)+IF(M305="",0,1))</f>
        <v/>
      </c>
      <c r="O305" s="6">
        <f>IF(N305="","",IF(N305=0,"سليم",IF(N305&gt;1,"أكثر من مشكلة",IF(J305&lt;&gt;"","تعارض طالب",IF(K305&lt;&gt;"","تعارض لجنة",IF(L305&lt;&gt;"","تعارض مراقب","تجاوز السعة"))))))</f>
        <v/>
      </c>
    </row>
    <row r="306">
      <c r="A306" s="15" t="n"/>
      <c r="B306" s="5" t="n"/>
      <c r="C306" s="5" t="n"/>
      <c r="D306" s="5" t="n"/>
      <c r="E306" s="5" t="n"/>
      <c r="F306" s="5" t="n"/>
      <c r="G306" s="6">
        <f>IF(F306&amp;""="","",IFERROR(INDEX('المراقبون'!$B$6:$B$205,MATCH(F306&amp;"",'المراقبون'!$A$6:$A$205,0))&amp;"","كود غير موجود"))</f>
        <v/>
      </c>
      <c r="H306" s="14">
        <f>IF(D306&amp;""="","",IFERROR(INDEX('الفصول'!$C$6:$C$205,MATCH(D306&amp;"",'الفصول'!$A$6:$A$205,0)),""))</f>
        <v/>
      </c>
      <c r="I306" s="14">
        <f>IF(E306&amp;""="","",IFERROR(INDEX('اللجان'!$C$6:$C$205,MATCH(E306&amp;"",'اللجان'!$A$6:$A$205,0)),""))</f>
        <v/>
      </c>
      <c r="J306" s="6">
        <f>IF(OR(NOT(AND(ISNUMBER(A306),B306&amp;""&lt;&gt;"",D306&amp;""&lt;&gt;""))),"",IF(COUNTIFS($A$6:$A$405,A306&amp;"",$B$6:$B$405,B306&amp;"",$D$6:$D$405,D306&amp;"")&gt;1,"تعارض",""))</f>
        <v/>
      </c>
      <c r="K306" s="6">
        <f>IF(OR(NOT(AND(ISNUMBER(A306),B306&amp;""&lt;&gt;"",E306&amp;""&lt;&gt;""))),"",IF(COUNTIFS($A$6:$A$405,A306&amp;"",$B$6:$B$405,B306&amp;"",$E$6:$E$405,E306&amp;"")&gt;1,"تعارض",""))</f>
        <v/>
      </c>
      <c r="L306" s="6">
        <f>IF(OR(NOT(AND(ISNUMBER(A306),B306&amp;""&lt;&gt;"",F306&amp;""&lt;&gt;""))),"",IF(COUNTIFS($A$6:$A$405,A306&amp;"",$B$6:$B$405,B306&amp;"",$F$6:$F$405,F306&amp;"")&gt;1,"تعارض",""))</f>
        <v/>
      </c>
      <c r="M306" s="6">
        <f>IF(AND(ISNUMBER(H306),ISNUMBER(I306)),IF(H306&gt;I306,"تجاوز",""),"")</f>
        <v/>
      </c>
      <c r="N306" s="16">
        <f>IF(A306="","",IF(J306="",0,1)+IF(K306="",0,1)+IF(L306="",0,1)+IF(M306="",0,1))</f>
        <v/>
      </c>
      <c r="O306" s="6">
        <f>IF(N306="","",IF(N306=0,"سليم",IF(N306&gt;1,"أكثر من مشكلة",IF(J306&lt;&gt;"","تعارض طالب",IF(K306&lt;&gt;"","تعارض لجنة",IF(L306&lt;&gt;"","تعارض مراقب","تجاوز السعة"))))))</f>
        <v/>
      </c>
    </row>
    <row r="307">
      <c r="A307" s="15" t="n"/>
      <c r="B307" s="5" t="n"/>
      <c r="C307" s="5" t="n"/>
      <c r="D307" s="5" t="n"/>
      <c r="E307" s="5" t="n"/>
      <c r="F307" s="5" t="n"/>
      <c r="G307" s="6">
        <f>IF(F307&amp;""="","",IFERROR(INDEX('المراقبون'!$B$6:$B$205,MATCH(F307&amp;"",'المراقبون'!$A$6:$A$205,0))&amp;"","كود غير موجود"))</f>
        <v/>
      </c>
      <c r="H307" s="14">
        <f>IF(D307&amp;""="","",IFERROR(INDEX('الفصول'!$C$6:$C$205,MATCH(D307&amp;"",'الفصول'!$A$6:$A$205,0)),""))</f>
        <v/>
      </c>
      <c r="I307" s="14">
        <f>IF(E307&amp;""="","",IFERROR(INDEX('اللجان'!$C$6:$C$205,MATCH(E307&amp;"",'اللجان'!$A$6:$A$205,0)),""))</f>
        <v/>
      </c>
      <c r="J307" s="6">
        <f>IF(OR(NOT(AND(ISNUMBER(A307),B307&amp;""&lt;&gt;"",D307&amp;""&lt;&gt;""))),"",IF(COUNTIFS($A$6:$A$405,A307&amp;"",$B$6:$B$405,B307&amp;"",$D$6:$D$405,D307&amp;"")&gt;1,"تعارض",""))</f>
        <v/>
      </c>
      <c r="K307" s="6">
        <f>IF(OR(NOT(AND(ISNUMBER(A307),B307&amp;""&lt;&gt;"",E307&amp;""&lt;&gt;""))),"",IF(COUNTIFS($A$6:$A$405,A307&amp;"",$B$6:$B$405,B307&amp;"",$E$6:$E$405,E307&amp;"")&gt;1,"تعارض",""))</f>
        <v/>
      </c>
      <c r="L307" s="6">
        <f>IF(OR(NOT(AND(ISNUMBER(A307),B307&amp;""&lt;&gt;"",F307&amp;""&lt;&gt;""))),"",IF(COUNTIFS($A$6:$A$405,A307&amp;"",$B$6:$B$405,B307&amp;"",$F$6:$F$405,F307&amp;"")&gt;1,"تعارض",""))</f>
        <v/>
      </c>
      <c r="M307" s="6">
        <f>IF(AND(ISNUMBER(H307),ISNUMBER(I307)),IF(H307&gt;I307,"تجاوز",""),"")</f>
        <v/>
      </c>
      <c r="N307" s="16">
        <f>IF(A307="","",IF(J307="",0,1)+IF(K307="",0,1)+IF(L307="",0,1)+IF(M307="",0,1))</f>
        <v/>
      </c>
      <c r="O307" s="6">
        <f>IF(N307="","",IF(N307=0,"سليم",IF(N307&gt;1,"أكثر من مشكلة",IF(J307&lt;&gt;"","تعارض طالب",IF(K307&lt;&gt;"","تعارض لجنة",IF(L307&lt;&gt;"","تعارض مراقب","تجاوز السعة"))))))</f>
        <v/>
      </c>
    </row>
    <row r="308">
      <c r="A308" s="15" t="n"/>
      <c r="B308" s="5" t="n"/>
      <c r="C308" s="5" t="n"/>
      <c r="D308" s="5" t="n"/>
      <c r="E308" s="5" t="n"/>
      <c r="F308" s="5" t="n"/>
      <c r="G308" s="6">
        <f>IF(F308&amp;""="","",IFERROR(INDEX('المراقبون'!$B$6:$B$205,MATCH(F308&amp;"",'المراقبون'!$A$6:$A$205,0))&amp;"","كود غير موجود"))</f>
        <v/>
      </c>
      <c r="H308" s="14">
        <f>IF(D308&amp;""="","",IFERROR(INDEX('الفصول'!$C$6:$C$205,MATCH(D308&amp;"",'الفصول'!$A$6:$A$205,0)),""))</f>
        <v/>
      </c>
      <c r="I308" s="14">
        <f>IF(E308&amp;""="","",IFERROR(INDEX('اللجان'!$C$6:$C$205,MATCH(E308&amp;"",'اللجان'!$A$6:$A$205,0)),""))</f>
        <v/>
      </c>
      <c r="J308" s="6">
        <f>IF(OR(NOT(AND(ISNUMBER(A308),B308&amp;""&lt;&gt;"",D308&amp;""&lt;&gt;""))),"",IF(COUNTIFS($A$6:$A$405,A308&amp;"",$B$6:$B$405,B308&amp;"",$D$6:$D$405,D308&amp;"")&gt;1,"تعارض",""))</f>
        <v/>
      </c>
      <c r="K308" s="6">
        <f>IF(OR(NOT(AND(ISNUMBER(A308),B308&amp;""&lt;&gt;"",E308&amp;""&lt;&gt;""))),"",IF(COUNTIFS($A$6:$A$405,A308&amp;"",$B$6:$B$405,B308&amp;"",$E$6:$E$405,E308&amp;"")&gt;1,"تعارض",""))</f>
        <v/>
      </c>
      <c r="L308" s="6">
        <f>IF(OR(NOT(AND(ISNUMBER(A308),B308&amp;""&lt;&gt;"",F308&amp;""&lt;&gt;""))),"",IF(COUNTIFS($A$6:$A$405,A308&amp;"",$B$6:$B$405,B308&amp;"",$F$6:$F$405,F308&amp;"")&gt;1,"تعارض",""))</f>
        <v/>
      </c>
      <c r="M308" s="6">
        <f>IF(AND(ISNUMBER(H308),ISNUMBER(I308)),IF(H308&gt;I308,"تجاوز",""),"")</f>
        <v/>
      </c>
      <c r="N308" s="16">
        <f>IF(A308="","",IF(J308="",0,1)+IF(K308="",0,1)+IF(L308="",0,1)+IF(M308="",0,1))</f>
        <v/>
      </c>
      <c r="O308" s="6">
        <f>IF(N308="","",IF(N308=0,"سليم",IF(N308&gt;1,"أكثر من مشكلة",IF(J308&lt;&gt;"","تعارض طالب",IF(K308&lt;&gt;"","تعارض لجنة",IF(L308&lt;&gt;"","تعارض مراقب","تجاوز السعة"))))))</f>
        <v/>
      </c>
    </row>
    <row r="309">
      <c r="A309" s="15" t="n"/>
      <c r="B309" s="5" t="n"/>
      <c r="C309" s="5" t="n"/>
      <c r="D309" s="5" t="n"/>
      <c r="E309" s="5" t="n"/>
      <c r="F309" s="5" t="n"/>
      <c r="G309" s="6">
        <f>IF(F309&amp;""="","",IFERROR(INDEX('المراقبون'!$B$6:$B$205,MATCH(F309&amp;"",'المراقبون'!$A$6:$A$205,0))&amp;"","كود غير موجود"))</f>
        <v/>
      </c>
      <c r="H309" s="14">
        <f>IF(D309&amp;""="","",IFERROR(INDEX('الفصول'!$C$6:$C$205,MATCH(D309&amp;"",'الفصول'!$A$6:$A$205,0)),""))</f>
        <v/>
      </c>
      <c r="I309" s="14">
        <f>IF(E309&amp;""="","",IFERROR(INDEX('اللجان'!$C$6:$C$205,MATCH(E309&amp;"",'اللجان'!$A$6:$A$205,0)),""))</f>
        <v/>
      </c>
      <c r="J309" s="6">
        <f>IF(OR(NOT(AND(ISNUMBER(A309),B309&amp;""&lt;&gt;"",D309&amp;""&lt;&gt;""))),"",IF(COUNTIFS($A$6:$A$405,A309&amp;"",$B$6:$B$405,B309&amp;"",$D$6:$D$405,D309&amp;"")&gt;1,"تعارض",""))</f>
        <v/>
      </c>
      <c r="K309" s="6">
        <f>IF(OR(NOT(AND(ISNUMBER(A309),B309&amp;""&lt;&gt;"",E309&amp;""&lt;&gt;""))),"",IF(COUNTIFS($A$6:$A$405,A309&amp;"",$B$6:$B$405,B309&amp;"",$E$6:$E$405,E309&amp;"")&gt;1,"تعارض",""))</f>
        <v/>
      </c>
      <c r="L309" s="6">
        <f>IF(OR(NOT(AND(ISNUMBER(A309),B309&amp;""&lt;&gt;"",F309&amp;""&lt;&gt;""))),"",IF(COUNTIFS($A$6:$A$405,A309&amp;"",$B$6:$B$405,B309&amp;"",$F$6:$F$405,F309&amp;"")&gt;1,"تعارض",""))</f>
        <v/>
      </c>
      <c r="M309" s="6">
        <f>IF(AND(ISNUMBER(H309),ISNUMBER(I309)),IF(H309&gt;I309,"تجاوز",""),"")</f>
        <v/>
      </c>
      <c r="N309" s="16">
        <f>IF(A309="","",IF(J309="",0,1)+IF(K309="",0,1)+IF(L309="",0,1)+IF(M309="",0,1))</f>
        <v/>
      </c>
      <c r="O309" s="6">
        <f>IF(N309="","",IF(N309=0,"سليم",IF(N309&gt;1,"أكثر من مشكلة",IF(J309&lt;&gt;"","تعارض طالب",IF(K309&lt;&gt;"","تعارض لجنة",IF(L309&lt;&gt;"","تعارض مراقب","تجاوز السعة"))))))</f>
        <v/>
      </c>
    </row>
    <row r="310">
      <c r="A310" s="15" t="n"/>
      <c r="B310" s="5" t="n"/>
      <c r="C310" s="5" t="n"/>
      <c r="D310" s="5" t="n"/>
      <c r="E310" s="5" t="n"/>
      <c r="F310" s="5" t="n"/>
      <c r="G310" s="6">
        <f>IF(F310&amp;""="","",IFERROR(INDEX('المراقبون'!$B$6:$B$205,MATCH(F310&amp;"",'المراقبون'!$A$6:$A$205,0))&amp;"","كود غير موجود"))</f>
        <v/>
      </c>
      <c r="H310" s="14">
        <f>IF(D310&amp;""="","",IFERROR(INDEX('الفصول'!$C$6:$C$205,MATCH(D310&amp;"",'الفصول'!$A$6:$A$205,0)),""))</f>
        <v/>
      </c>
      <c r="I310" s="14">
        <f>IF(E310&amp;""="","",IFERROR(INDEX('اللجان'!$C$6:$C$205,MATCH(E310&amp;"",'اللجان'!$A$6:$A$205,0)),""))</f>
        <v/>
      </c>
      <c r="J310" s="6">
        <f>IF(OR(NOT(AND(ISNUMBER(A310),B310&amp;""&lt;&gt;"",D310&amp;""&lt;&gt;""))),"",IF(COUNTIFS($A$6:$A$405,A310&amp;"",$B$6:$B$405,B310&amp;"",$D$6:$D$405,D310&amp;"")&gt;1,"تعارض",""))</f>
        <v/>
      </c>
      <c r="K310" s="6">
        <f>IF(OR(NOT(AND(ISNUMBER(A310),B310&amp;""&lt;&gt;"",E310&amp;""&lt;&gt;""))),"",IF(COUNTIFS($A$6:$A$405,A310&amp;"",$B$6:$B$405,B310&amp;"",$E$6:$E$405,E310&amp;"")&gt;1,"تعارض",""))</f>
        <v/>
      </c>
      <c r="L310" s="6">
        <f>IF(OR(NOT(AND(ISNUMBER(A310),B310&amp;""&lt;&gt;"",F310&amp;""&lt;&gt;""))),"",IF(COUNTIFS($A$6:$A$405,A310&amp;"",$B$6:$B$405,B310&amp;"",$F$6:$F$405,F310&amp;"")&gt;1,"تعارض",""))</f>
        <v/>
      </c>
      <c r="M310" s="6">
        <f>IF(AND(ISNUMBER(H310),ISNUMBER(I310)),IF(H310&gt;I310,"تجاوز",""),"")</f>
        <v/>
      </c>
      <c r="N310" s="16">
        <f>IF(A310="","",IF(J310="",0,1)+IF(K310="",0,1)+IF(L310="",0,1)+IF(M310="",0,1))</f>
        <v/>
      </c>
      <c r="O310" s="6">
        <f>IF(N310="","",IF(N310=0,"سليم",IF(N310&gt;1,"أكثر من مشكلة",IF(J310&lt;&gt;"","تعارض طالب",IF(K310&lt;&gt;"","تعارض لجنة",IF(L310&lt;&gt;"","تعارض مراقب","تجاوز السعة"))))))</f>
        <v/>
      </c>
    </row>
    <row r="311">
      <c r="A311" s="15" t="n"/>
      <c r="B311" s="5" t="n"/>
      <c r="C311" s="5" t="n"/>
      <c r="D311" s="5" t="n"/>
      <c r="E311" s="5" t="n"/>
      <c r="F311" s="5" t="n"/>
      <c r="G311" s="6">
        <f>IF(F311&amp;""="","",IFERROR(INDEX('المراقبون'!$B$6:$B$205,MATCH(F311&amp;"",'المراقبون'!$A$6:$A$205,0))&amp;"","كود غير موجود"))</f>
        <v/>
      </c>
      <c r="H311" s="14">
        <f>IF(D311&amp;""="","",IFERROR(INDEX('الفصول'!$C$6:$C$205,MATCH(D311&amp;"",'الفصول'!$A$6:$A$205,0)),""))</f>
        <v/>
      </c>
      <c r="I311" s="14">
        <f>IF(E311&amp;""="","",IFERROR(INDEX('اللجان'!$C$6:$C$205,MATCH(E311&amp;"",'اللجان'!$A$6:$A$205,0)),""))</f>
        <v/>
      </c>
      <c r="J311" s="6">
        <f>IF(OR(NOT(AND(ISNUMBER(A311),B311&amp;""&lt;&gt;"",D311&amp;""&lt;&gt;""))),"",IF(COUNTIFS($A$6:$A$405,A311&amp;"",$B$6:$B$405,B311&amp;"",$D$6:$D$405,D311&amp;"")&gt;1,"تعارض",""))</f>
        <v/>
      </c>
      <c r="K311" s="6">
        <f>IF(OR(NOT(AND(ISNUMBER(A311),B311&amp;""&lt;&gt;"",E311&amp;""&lt;&gt;""))),"",IF(COUNTIFS($A$6:$A$405,A311&amp;"",$B$6:$B$405,B311&amp;"",$E$6:$E$405,E311&amp;"")&gt;1,"تعارض",""))</f>
        <v/>
      </c>
      <c r="L311" s="6">
        <f>IF(OR(NOT(AND(ISNUMBER(A311),B311&amp;""&lt;&gt;"",F311&amp;""&lt;&gt;""))),"",IF(COUNTIFS($A$6:$A$405,A311&amp;"",$B$6:$B$405,B311&amp;"",$F$6:$F$405,F311&amp;"")&gt;1,"تعارض",""))</f>
        <v/>
      </c>
      <c r="M311" s="6">
        <f>IF(AND(ISNUMBER(H311),ISNUMBER(I311)),IF(H311&gt;I311,"تجاوز",""),"")</f>
        <v/>
      </c>
      <c r="N311" s="16">
        <f>IF(A311="","",IF(J311="",0,1)+IF(K311="",0,1)+IF(L311="",0,1)+IF(M311="",0,1))</f>
        <v/>
      </c>
      <c r="O311" s="6">
        <f>IF(N311="","",IF(N311=0,"سليم",IF(N311&gt;1,"أكثر من مشكلة",IF(J311&lt;&gt;"","تعارض طالب",IF(K311&lt;&gt;"","تعارض لجنة",IF(L311&lt;&gt;"","تعارض مراقب","تجاوز السعة"))))))</f>
        <v/>
      </c>
    </row>
    <row r="312">
      <c r="A312" s="15" t="n"/>
      <c r="B312" s="5" t="n"/>
      <c r="C312" s="5" t="n"/>
      <c r="D312" s="5" t="n"/>
      <c r="E312" s="5" t="n"/>
      <c r="F312" s="5" t="n"/>
      <c r="G312" s="6">
        <f>IF(F312&amp;""="","",IFERROR(INDEX('المراقبون'!$B$6:$B$205,MATCH(F312&amp;"",'المراقبون'!$A$6:$A$205,0))&amp;"","كود غير موجود"))</f>
        <v/>
      </c>
      <c r="H312" s="14">
        <f>IF(D312&amp;""="","",IFERROR(INDEX('الفصول'!$C$6:$C$205,MATCH(D312&amp;"",'الفصول'!$A$6:$A$205,0)),""))</f>
        <v/>
      </c>
      <c r="I312" s="14">
        <f>IF(E312&amp;""="","",IFERROR(INDEX('اللجان'!$C$6:$C$205,MATCH(E312&amp;"",'اللجان'!$A$6:$A$205,0)),""))</f>
        <v/>
      </c>
      <c r="J312" s="6">
        <f>IF(OR(NOT(AND(ISNUMBER(A312),B312&amp;""&lt;&gt;"",D312&amp;""&lt;&gt;""))),"",IF(COUNTIFS($A$6:$A$405,A312&amp;"",$B$6:$B$405,B312&amp;"",$D$6:$D$405,D312&amp;"")&gt;1,"تعارض",""))</f>
        <v/>
      </c>
      <c r="K312" s="6">
        <f>IF(OR(NOT(AND(ISNUMBER(A312),B312&amp;""&lt;&gt;"",E312&amp;""&lt;&gt;""))),"",IF(COUNTIFS($A$6:$A$405,A312&amp;"",$B$6:$B$405,B312&amp;"",$E$6:$E$405,E312&amp;"")&gt;1,"تعارض",""))</f>
        <v/>
      </c>
      <c r="L312" s="6">
        <f>IF(OR(NOT(AND(ISNUMBER(A312),B312&amp;""&lt;&gt;"",F312&amp;""&lt;&gt;""))),"",IF(COUNTIFS($A$6:$A$405,A312&amp;"",$B$6:$B$405,B312&amp;"",$F$6:$F$405,F312&amp;"")&gt;1,"تعارض",""))</f>
        <v/>
      </c>
      <c r="M312" s="6">
        <f>IF(AND(ISNUMBER(H312),ISNUMBER(I312)),IF(H312&gt;I312,"تجاوز",""),"")</f>
        <v/>
      </c>
      <c r="N312" s="16">
        <f>IF(A312="","",IF(J312="",0,1)+IF(K312="",0,1)+IF(L312="",0,1)+IF(M312="",0,1))</f>
        <v/>
      </c>
      <c r="O312" s="6">
        <f>IF(N312="","",IF(N312=0,"سليم",IF(N312&gt;1,"أكثر من مشكلة",IF(J312&lt;&gt;"","تعارض طالب",IF(K312&lt;&gt;"","تعارض لجنة",IF(L312&lt;&gt;"","تعارض مراقب","تجاوز السعة"))))))</f>
        <v/>
      </c>
    </row>
    <row r="313">
      <c r="A313" s="15" t="n"/>
      <c r="B313" s="5" t="n"/>
      <c r="C313" s="5" t="n"/>
      <c r="D313" s="5" t="n"/>
      <c r="E313" s="5" t="n"/>
      <c r="F313" s="5" t="n"/>
      <c r="G313" s="6">
        <f>IF(F313&amp;""="","",IFERROR(INDEX('المراقبون'!$B$6:$B$205,MATCH(F313&amp;"",'المراقبون'!$A$6:$A$205,0))&amp;"","كود غير موجود"))</f>
        <v/>
      </c>
      <c r="H313" s="14">
        <f>IF(D313&amp;""="","",IFERROR(INDEX('الفصول'!$C$6:$C$205,MATCH(D313&amp;"",'الفصول'!$A$6:$A$205,0)),""))</f>
        <v/>
      </c>
      <c r="I313" s="14">
        <f>IF(E313&amp;""="","",IFERROR(INDEX('اللجان'!$C$6:$C$205,MATCH(E313&amp;"",'اللجان'!$A$6:$A$205,0)),""))</f>
        <v/>
      </c>
      <c r="J313" s="6">
        <f>IF(OR(NOT(AND(ISNUMBER(A313),B313&amp;""&lt;&gt;"",D313&amp;""&lt;&gt;""))),"",IF(COUNTIFS($A$6:$A$405,A313&amp;"",$B$6:$B$405,B313&amp;"",$D$6:$D$405,D313&amp;"")&gt;1,"تعارض",""))</f>
        <v/>
      </c>
      <c r="K313" s="6">
        <f>IF(OR(NOT(AND(ISNUMBER(A313),B313&amp;""&lt;&gt;"",E313&amp;""&lt;&gt;""))),"",IF(COUNTIFS($A$6:$A$405,A313&amp;"",$B$6:$B$405,B313&amp;"",$E$6:$E$405,E313&amp;"")&gt;1,"تعارض",""))</f>
        <v/>
      </c>
      <c r="L313" s="6">
        <f>IF(OR(NOT(AND(ISNUMBER(A313),B313&amp;""&lt;&gt;"",F313&amp;""&lt;&gt;""))),"",IF(COUNTIFS($A$6:$A$405,A313&amp;"",$B$6:$B$405,B313&amp;"",$F$6:$F$405,F313&amp;"")&gt;1,"تعارض",""))</f>
        <v/>
      </c>
      <c r="M313" s="6">
        <f>IF(AND(ISNUMBER(H313),ISNUMBER(I313)),IF(H313&gt;I313,"تجاوز",""),"")</f>
        <v/>
      </c>
      <c r="N313" s="16">
        <f>IF(A313="","",IF(J313="",0,1)+IF(K313="",0,1)+IF(L313="",0,1)+IF(M313="",0,1))</f>
        <v/>
      </c>
      <c r="O313" s="6">
        <f>IF(N313="","",IF(N313=0,"سليم",IF(N313&gt;1,"أكثر من مشكلة",IF(J313&lt;&gt;"","تعارض طالب",IF(K313&lt;&gt;"","تعارض لجنة",IF(L313&lt;&gt;"","تعارض مراقب","تجاوز السعة"))))))</f>
        <v/>
      </c>
    </row>
    <row r="314">
      <c r="A314" s="15" t="n"/>
      <c r="B314" s="5" t="n"/>
      <c r="C314" s="5" t="n"/>
      <c r="D314" s="5" t="n"/>
      <c r="E314" s="5" t="n"/>
      <c r="F314" s="5" t="n"/>
      <c r="G314" s="6">
        <f>IF(F314&amp;""="","",IFERROR(INDEX('المراقبون'!$B$6:$B$205,MATCH(F314&amp;"",'المراقبون'!$A$6:$A$205,0))&amp;"","كود غير موجود"))</f>
        <v/>
      </c>
      <c r="H314" s="14">
        <f>IF(D314&amp;""="","",IFERROR(INDEX('الفصول'!$C$6:$C$205,MATCH(D314&amp;"",'الفصول'!$A$6:$A$205,0)),""))</f>
        <v/>
      </c>
      <c r="I314" s="14">
        <f>IF(E314&amp;""="","",IFERROR(INDEX('اللجان'!$C$6:$C$205,MATCH(E314&amp;"",'اللجان'!$A$6:$A$205,0)),""))</f>
        <v/>
      </c>
      <c r="J314" s="6">
        <f>IF(OR(NOT(AND(ISNUMBER(A314),B314&amp;""&lt;&gt;"",D314&amp;""&lt;&gt;""))),"",IF(COUNTIFS($A$6:$A$405,A314&amp;"",$B$6:$B$405,B314&amp;"",$D$6:$D$405,D314&amp;"")&gt;1,"تعارض",""))</f>
        <v/>
      </c>
      <c r="K314" s="6">
        <f>IF(OR(NOT(AND(ISNUMBER(A314),B314&amp;""&lt;&gt;"",E314&amp;""&lt;&gt;""))),"",IF(COUNTIFS($A$6:$A$405,A314&amp;"",$B$6:$B$405,B314&amp;"",$E$6:$E$405,E314&amp;"")&gt;1,"تعارض",""))</f>
        <v/>
      </c>
      <c r="L314" s="6">
        <f>IF(OR(NOT(AND(ISNUMBER(A314),B314&amp;""&lt;&gt;"",F314&amp;""&lt;&gt;""))),"",IF(COUNTIFS($A$6:$A$405,A314&amp;"",$B$6:$B$405,B314&amp;"",$F$6:$F$405,F314&amp;"")&gt;1,"تعارض",""))</f>
        <v/>
      </c>
      <c r="M314" s="6">
        <f>IF(AND(ISNUMBER(H314),ISNUMBER(I314)),IF(H314&gt;I314,"تجاوز",""),"")</f>
        <v/>
      </c>
      <c r="N314" s="16">
        <f>IF(A314="","",IF(J314="",0,1)+IF(K314="",0,1)+IF(L314="",0,1)+IF(M314="",0,1))</f>
        <v/>
      </c>
      <c r="O314" s="6">
        <f>IF(N314="","",IF(N314=0,"سليم",IF(N314&gt;1,"أكثر من مشكلة",IF(J314&lt;&gt;"","تعارض طالب",IF(K314&lt;&gt;"","تعارض لجنة",IF(L314&lt;&gt;"","تعارض مراقب","تجاوز السعة"))))))</f>
        <v/>
      </c>
    </row>
    <row r="315">
      <c r="A315" s="15" t="n"/>
      <c r="B315" s="5" t="n"/>
      <c r="C315" s="5" t="n"/>
      <c r="D315" s="5" t="n"/>
      <c r="E315" s="5" t="n"/>
      <c r="F315" s="5" t="n"/>
      <c r="G315" s="6">
        <f>IF(F315&amp;""="","",IFERROR(INDEX('المراقبون'!$B$6:$B$205,MATCH(F315&amp;"",'المراقبون'!$A$6:$A$205,0))&amp;"","كود غير موجود"))</f>
        <v/>
      </c>
      <c r="H315" s="14">
        <f>IF(D315&amp;""="","",IFERROR(INDEX('الفصول'!$C$6:$C$205,MATCH(D315&amp;"",'الفصول'!$A$6:$A$205,0)),""))</f>
        <v/>
      </c>
      <c r="I315" s="14">
        <f>IF(E315&amp;""="","",IFERROR(INDEX('اللجان'!$C$6:$C$205,MATCH(E315&amp;"",'اللجان'!$A$6:$A$205,0)),""))</f>
        <v/>
      </c>
      <c r="J315" s="6">
        <f>IF(OR(NOT(AND(ISNUMBER(A315),B315&amp;""&lt;&gt;"",D315&amp;""&lt;&gt;""))),"",IF(COUNTIFS($A$6:$A$405,A315&amp;"",$B$6:$B$405,B315&amp;"",$D$6:$D$405,D315&amp;"")&gt;1,"تعارض",""))</f>
        <v/>
      </c>
      <c r="K315" s="6">
        <f>IF(OR(NOT(AND(ISNUMBER(A315),B315&amp;""&lt;&gt;"",E315&amp;""&lt;&gt;""))),"",IF(COUNTIFS($A$6:$A$405,A315&amp;"",$B$6:$B$405,B315&amp;"",$E$6:$E$405,E315&amp;"")&gt;1,"تعارض",""))</f>
        <v/>
      </c>
      <c r="L315" s="6">
        <f>IF(OR(NOT(AND(ISNUMBER(A315),B315&amp;""&lt;&gt;"",F315&amp;""&lt;&gt;""))),"",IF(COUNTIFS($A$6:$A$405,A315&amp;"",$B$6:$B$405,B315&amp;"",$F$6:$F$405,F315&amp;"")&gt;1,"تعارض",""))</f>
        <v/>
      </c>
      <c r="M315" s="6">
        <f>IF(AND(ISNUMBER(H315),ISNUMBER(I315)),IF(H315&gt;I315,"تجاوز",""),"")</f>
        <v/>
      </c>
      <c r="N315" s="16">
        <f>IF(A315="","",IF(J315="",0,1)+IF(K315="",0,1)+IF(L315="",0,1)+IF(M315="",0,1))</f>
        <v/>
      </c>
      <c r="O315" s="6">
        <f>IF(N315="","",IF(N315=0,"سليم",IF(N315&gt;1,"أكثر من مشكلة",IF(J315&lt;&gt;"","تعارض طالب",IF(K315&lt;&gt;"","تعارض لجنة",IF(L315&lt;&gt;"","تعارض مراقب","تجاوز السعة"))))))</f>
        <v/>
      </c>
    </row>
    <row r="316">
      <c r="A316" s="15" t="n"/>
      <c r="B316" s="5" t="n"/>
      <c r="C316" s="5" t="n"/>
      <c r="D316" s="5" t="n"/>
      <c r="E316" s="5" t="n"/>
      <c r="F316" s="5" t="n"/>
      <c r="G316" s="6">
        <f>IF(F316&amp;""="","",IFERROR(INDEX('المراقبون'!$B$6:$B$205,MATCH(F316&amp;"",'المراقبون'!$A$6:$A$205,0))&amp;"","كود غير موجود"))</f>
        <v/>
      </c>
      <c r="H316" s="14">
        <f>IF(D316&amp;""="","",IFERROR(INDEX('الفصول'!$C$6:$C$205,MATCH(D316&amp;"",'الفصول'!$A$6:$A$205,0)),""))</f>
        <v/>
      </c>
      <c r="I316" s="14">
        <f>IF(E316&amp;""="","",IFERROR(INDEX('اللجان'!$C$6:$C$205,MATCH(E316&amp;"",'اللجان'!$A$6:$A$205,0)),""))</f>
        <v/>
      </c>
      <c r="J316" s="6">
        <f>IF(OR(NOT(AND(ISNUMBER(A316),B316&amp;""&lt;&gt;"",D316&amp;""&lt;&gt;""))),"",IF(COUNTIFS($A$6:$A$405,A316&amp;"",$B$6:$B$405,B316&amp;"",$D$6:$D$405,D316&amp;"")&gt;1,"تعارض",""))</f>
        <v/>
      </c>
      <c r="K316" s="6">
        <f>IF(OR(NOT(AND(ISNUMBER(A316),B316&amp;""&lt;&gt;"",E316&amp;""&lt;&gt;""))),"",IF(COUNTIFS($A$6:$A$405,A316&amp;"",$B$6:$B$405,B316&amp;"",$E$6:$E$405,E316&amp;"")&gt;1,"تعارض",""))</f>
        <v/>
      </c>
      <c r="L316" s="6">
        <f>IF(OR(NOT(AND(ISNUMBER(A316),B316&amp;""&lt;&gt;"",F316&amp;""&lt;&gt;""))),"",IF(COUNTIFS($A$6:$A$405,A316&amp;"",$B$6:$B$405,B316&amp;"",$F$6:$F$405,F316&amp;"")&gt;1,"تعارض",""))</f>
        <v/>
      </c>
      <c r="M316" s="6">
        <f>IF(AND(ISNUMBER(H316),ISNUMBER(I316)),IF(H316&gt;I316,"تجاوز",""),"")</f>
        <v/>
      </c>
      <c r="N316" s="16">
        <f>IF(A316="","",IF(J316="",0,1)+IF(K316="",0,1)+IF(L316="",0,1)+IF(M316="",0,1))</f>
        <v/>
      </c>
      <c r="O316" s="6">
        <f>IF(N316="","",IF(N316=0,"سليم",IF(N316&gt;1,"أكثر من مشكلة",IF(J316&lt;&gt;"","تعارض طالب",IF(K316&lt;&gt;"","تعارض لجنة",IF(L316&lt;&gt;"","تعارض مراقب","تجاوز السعة"))))))</f>
        <v/>
      </c>
    </row>
    <row r="317">
      <c r="A317" s="15" t="n"/>
      <c r="B317" s="5" t="n"/>
      <c r="C317" s="5" t="n"/>
      <c r="D317" s="5" t="n"/>
      <c r="E317" s="5" t="n"/>
      <c r="F317" s="5" t="n"/>
      <c r="G317" s="6">
        <f>IF(F317&amp;""="","",IFERROR(INDEX('المراقبون'!$B$6:$B$205,MATCH(F317&amp;"",'المراقبون'!$A$6:$A$205,0))&amp;"","كود غير موجود"))</f>
        <v/>
      </c>
      <c r="H317" s="14">
        <f>IF(D317&amp;""="","",IFERROR(INDEX('الفصول'!$C$6:$C$205,MATCH(D317&amp;"",'الفصول'!$A$6:$A$205,0)),""))</f>
        <v/>
      </c>
      <c r="I317" s="14">
        <f>IF(E317&amp;""="","",IFERROR(INDEX('اللجان'!$C$6:$C$205,MATCH(E317&amp;"",'اللجان'!$A$6:$A$205,0)),""))</f>
        <v/>
      </c>
      <c r="J317" s="6">
        <f>IF(OR(NOT(AND(ISNUMBER(A317),B317&amp;""&lt;&gt;"",D317&amp;""&lt;&gt;""))),"",IF(COUNTIFS($A$6:$A$405,A317&amp;"",$B$6:$B$405,B317&amp;"",$D$6:$D$405,D317&amp;"")&gt;1,"تعارض",""))</f>
        <v/>
      </c>
      <c r="K317" s="6">
        <f>IF(OR(NOT(AND(ISNUMBER(A317),B317&amp;""&lt;&gt;"",E317&amp;""&lt;&gt;""))),"",IF(COUNTIFS($A$6:$A$405,A317&amp;"",$B$6:$B$405,B317&amp;"",$E$6:$E$405,E317&amp;"")&gt;1,"تعارض",""))</f>
        <v/>
      </c>
      <c r="L317" s="6">
        <f>IF(OR(NOT(AND(ISNUMBER(A317),B317&amp;""&lt;&gt;"",F317&amp;""&lt;&gt;""))),"",IF(COUNTIFS($A$6:$A$405,A317&amp;"",$B$6:$B$405,B317&amp;"",$F$6:$F$405,F317&amp;"")&gt;1,"تعارض",""))</f>
        <v/>
      </c>
      <c r="M317" s="6">
        <f>IF(AND(ISNUMBER(H317),ISNUMBER(I317)),IF(H317&gt;I317,"تجاوز",""),"")</f>
        <v/>
      </c>
      <c r="N317" s="16">
        <f>IF(A317="","",IF(J317="",0,1)+IF(K317="",0,1)+IF(L317="",0,1)+IF(M317="",0,1))</f>
        <v/>
      </c>
      <c r="O317" s="6">
        <f>IF(N317="","",IF(N317=0,"سليم",IF(N317&gt;1,"أكثر من مشكلة",IF(J317&lt;&gt;"","تعارض طالب",IF(K317&lt;&gt;"","تعارض لجنة",IF(L317&lt;&gt;"","تعارض مراقب","تجاوز السعة"))))))</f>
        <v/>
      </c>
    </row>
    <row r="318">
      <c r="A318" s="15" t="n"/>
      <c r="B318" s="5" t="n"/>
      <c r="C318" s="5" t="n"/>
      <c r="D318" s="5" t="n"/>
      <c r="E318" s="5" t="n"/>
      <c r="F318" s="5" t="n"/>
      <c r="G318" s="6">
        <f>IF(F318&amp;""="","",IFERROR(INDEX('المراقبون'!$B$6:$B$205,MATCH(F318&amp;"",'المراقبون'!$A$6:$A$205,0))&amp;"","كود غير موجود"))</f>
        <v/>
      </c>
      <c r="H318" s="14">
        <f>IF(D318&amp;""="","",IFERROR(INDEX('الفصول'!$C$6:$C$205,MATCH(D318&amp;"",'الفصول'!$A$6:$A$205,0)),""))</f>
        <v/>
      </c>
      <c r="I318" s="14">
        <f>IF(E318&amp;""="","",IFERROR(INDEX('اللجان'!$C$6:$C$205,MATCH(E318&amp;"",'اللجان'!$A$6:$A$205,0)),""))</f>
        <v/>
      </c>
      <c r="J318" s="6">
        <f>IF(OR(NOT(AND(ISNUMBER(A318),B318&amp;""&lt;&gt;"",D318&amp;""&lt;&gt;""))),"",IF(COUNTIFS($A$6:$A$405,A318&amp;"",$B$6:$B$405,B318&amp;"",$D$6:$D$405,D318&amp;"")&gt;1,"تعارض",""))</f>
        <v/>
      </c>
      <c r="K318" s="6">
        <f>IF(OR(NOT(AND(ISNUMBER(A318),B318&amp;""&lt;&gt;"",E318&amp;""&lt;&gt;""))),"",IF(COUNTIFS($A$6:$A$405,A318&amp;"",$B$6:$B$405,B318&amp;"",$E$6:$E$405,E318&amp;"")&gt;1,"تعارض",""))</f>
        <v/>
      </c>
      <c r="L318" s="6">
        <f>IF(OR(NOT(AND(ISNUMBER(A318),B318&amp;""&lt;&gt;"",F318&amp;""&lt;&gt;""))),"",IF(COUNTIFS($A$6:$A$405,A318&amp;"",$B$6:$B$405,B318&amp;"",$F$6:$F$405,F318&amp;"")&gt;1,"تعارض",""))</f>
        <v/>
      </c>
      <c r="M318" s="6">
        <f>IF(AND(ISNUMBER(H318),ISNUMBER(I318)),IF(H318&gt;I318,"تجاوز",""),"")</f>
        <v/>
      </c>
      <c r="N318" s="16">
        <f>IF(A318="","",IF(J318="",0,1)+IF(K318="",0,1)+IF(L318="",0,1)+IF(M318="",0,1))</f>
        <v/>
      </c>
      <c r="O318" s="6">
        <f>IF(N318="","",IF(N318=0,"سليم",IF(N318&gt;1,"أكثر من مشكلة",IF(J318&lt;&gt;"","تعارض طالب",IF(K318&lt;&gt;"","تعارض لجنة",IF(L318&lt;&gt;"","تعارض مراقب","تجاوز السعة"))))))</f>
        <v/>
      </c>
    </row>
    <row r="319">
      <c r="A319" s="15" t="n"/>
      <c r="B319" s="5" t="n"/>
      <c r="C319" s="5" t="n"/>
      <c r="D319" s="5" t="n"/>
      <c r="E319" s="5" t="n"/>
      <c r="F319" s="5" t="n"/>
      <c r="G319" s="6">
        <f>IF(F319&amp;""="","",IFERROR(INDEX('المراقبون'!$B$6:$B$205,MATCH(F319&amp;"",'المراقبون'!$A$6:$A$205,0))&amp;"","كود غير موجود"))</f>
        <v/>
      </c>
      <c r="H319" s="14">
        <f>IF(D319&amp;""="","",IFERROR(INDEX('الفصول'!$C$6:$C$205,MATCH(D319&amp;"",'الفصول'!$A$6:$A$205,0)),""))</f>
        <v/>
      </c>
      <c r="I319" s="14">
        <f>IF(E319&amp;""="","",IFERROR(INDEX('اللجان'!$C$6:$C$205,MATCH(E319&amp;"",'اللجان'!$A$6:$A$205,0)),""))</f>
        <v/>
      </c>
      <c r="J319" s="6">
        <f>IF(OR(NOT(AND(ISNUMBER(A319),B319&amp;""&lt;&gt;"",D319&amp;""&lt;&gt;""))),"",IF(COUNTIFS($A$6:$A$405,A319&amp;"",$B$6:$B$405,B319&amp;"",$D$6:$D$405,D319&amp;"")&gt;1,"تعارض",""))</f>
        <v/>
      </c>
      <c r="K319" s="6">
        <f>IF(OR(NOT(AND(ISNUMBER(A319),B319&amp;""&lt;&gt;"",E319&amp;""&lt;&gt;""))),"",IF(COUNTIFS($A$6:$A$405,A319&amp;"",$B$6:$B$405,B319&amp;"",$E$6:$E$405,E319&amp;"")&gt;1,"تعارض",""))</f>
        <v/>
      </c>
      <c r="L319" s="6">
        <f>IF(OR(NOT(AND(ISNUMBER(A319),B319&amp;""&lt;&gt;"",F319&amp;""&lt;&gt;""))),"",IF(COUNTIFS($A$6:$A$405,A319&amp;"",$B$6:$B$405,B319&amp;"",$F$6:$F$405,F319&amp;"")&gt;1,"تعارض",""))</f>
        <v/>
      </c>
      <c r="M319" s="6">
        <f>IF(AND(ISNUMBER(H319),ISNUMBER(I319)),IF(H319&gt;I319,"تجاوز",""),"")</f>
        <v/>
      </c>
      <c r="N319" s="16">
        <f>IF(A319="","",IF(J319="",0,1)+IF(K319="",0,1)+IF(L319="",0,1)+IF(M319="",0,1))</f>
        <v/>
      </c>
      <c r="O319" s="6">
        <f>IF(N319="","",IF(N319=0,"سليم",IF(N319&gt;1,"أكثر من مشكلة",IF(J319&lt;&gt;"","تعارض طالب",IF(K319&lt;&gt;"","تعارض لجنة",IF(L319&lt;&gt;"","تعارض مراقب","تجاوز السعة"))))))</f>
        <v/>
      </c>
    </row>
    <row r="320">
      <c r="A320" s="15" t="n"/>
      <c r="B320" s="5" t="n"/>
      <c r="C320" s="5" t="n"/>
      <c r="D320" s="5" t="n"/>
      <c r="E320" s="5" t="n"/>
      <c r="F320" s="5" t="n"/>
      <c r="G320" s="6">
        <f>IF(F320&amp;""="","",IFERROR(INDEX('المراقبون'!$B$6:$B$205,MATCH(F320&amp;"",'المراقبون'!$A$6:$A$205,0))&amp;"","كود غير موجود"))</f>
        <v/>
      </c>
      <c r="H320" s="14">
        <f>IF(D320&amp;""="","",IFERROR(INDEX('الفصول'!$C$6:$C$205,MATCH(D320&amp;"",'الفصول'!$A$6:$A$205,0)),""))</f>
        <v/>
      </c>
      <c r="I320" s="14">
        <f>IF(E320&amp;""="","",IFERROR(INDEX('اللجان'!$C$6:$C$205,MATCH(E320&amp;"",'اللجان'!$A$6:$A$205,0)),""))</f>
        <v/>
      </c>
      <c r="J320" s="6">
        <f>IF(OR(NOT(AND(ISNUMBER(A320),B320&amp;""&lt;&gt;"",D320&amp;""&lt;&gt;""))),"",IF(COUNTIFS($A$6:$A$405,A320&amp;"",$B$6:$B$405,B320&amp;"",$D$6:$D$405,D320&amp;"")&gt;1,"تعارض",""))</f>
        <v/>
      </c>
      <c r="K320" s="6">
        <f>IF(OR(NOT(AND(ISNUMBER(A320),B320&amp;""&lt;&gt;"",E320&amp;""&lt;&gt;""))),"",IF(COUNTIFS($A$6:$A$405,A320&amp;"",$B$6:$B$405,B320&amp;"",$E$6:$E$405,E320&amp;"")&gt;1,"تعارض",""))</f>
        <v/>
      </c>
      <c r="L320" s="6">
        <f>IF(OR(NOT(AND(ISNUMBER(A320),B320&amp;""&lt;&gt;"",F320&amp;""&lt;&gt;""))),"",IF(COUNTIFS($A$6:$A$405,A320&amp;"",$B$6:$B$405,B320&amp;"",$F$6:$F$405,F320&amp;"")&gt;1,"تعارض",""))</f>
        <v/>
      </c>
      <c r="M320" s="6">
        <f>IF(AND(ISNUMBER(H320),ISNUMBER(I320)),IF(H320&gt;I320,"تجاوز",""),"")</f>
        <v/>
      </c>
      <c r="N320" s="16">
        <f>IF(A320="","",IF(J320="",0,1)+IF(K320="",0,1)+IF(L320="",0,1)+IF(M320="",0,1))</f>
        <v/>
      </c>
      <c r="O320" s="6">
        <f>IF(N320="","",IF(N320=0,"سليم",IF(N320&gt;1,"أكثر من مشكلة",IF(J320&lt;&gt;"","تعارض طالب",IF(K320&lt;&gt;"","تعارض لجنة",IF(L320&lt;&gt;"","تعارض مراقب","تجاوز السعة"))))))</f>
        <v/>
      </c>
    </row>
    <row r="321">
      <c r="A321" s="15" t="n"/>
      <c r="B321" s="5" t="n"/>
      <c r="C321" s="5" t="n"/>
      <c r="D321" s="5" t="n"/>
      <c r="E321" s="5" t="n"/>
      <c r="F321" s="5" t="n"/>
      <c r="G321" s="6">
        <f>IF(F321&amp;""="","",IFERROR(INDEX('المراقبون'!$B$6:$B$205,MATCH(F321&amp;"",'المراقبون'!$A$6:$A$205,0))&amp;"","كود غير موجود"))</f>
        <v/>
      </c>
      <c r="H321" s="14">
        <f>IF(D321&amp;""="","",IFERROR(INDEX('الفصول'!$C$6:$C$205,MATCH(D321&amp;"",'الفصول'!$A$6:$A$205,0)),""))</f>
        <v/>
      </c>
      <c r="I321" s="14">
        <f>IF(E321&amp;""="","",IFERROR(INDEX('اللجان'!$C$6:$C$205,MATCH(E321&amp;"",'اللجان'!$A$6:$A$205,0)),""))</f>
        <v/>
      </c>
      <c r="J321" s="6">
        <f>IF(OR(NOT(AND(ISNUMBER(A321),B321&amp;""&lt;&gt;"",D321&amp;""&lt;&gt;""))),"",IF(COUNTIFS($A$6:$A$405,A321&amp;"",$B$6:$B$405,B321&amp;"",$D$6:$D$405,D321&amp;"")&gt;1,"تعارض",""))</f>
        <v/>
      </c>
      <c r="K321" s="6">
        <f>IF(OR(NOT(AND(ISNUMBER(A321),B321&amp;""&lt;&gt;"",E321&amp;""&lt;&gt;""))),"",IF(COUNTIFS($A$6:$A$405,A321&amp;"",$B$6:$B$405,B321&amp;"",$E$6:$E$405,E321&amp;"")&gt;1,"تعارض",""))</f>
        <v/>
      </c>
      <c r="L321" s="6">
        <f>IF(OR(NOT(AND(ISNUMBER(A321),B321&amp;""&lt;&gt;"",F321&amp;""&lt;&gt;""))),"",IF(COUNTIFS($A$6:$A$405,A321&amp;"",$B$6:$B$405,B321&amp;"",$F$6:$F$405,F321&amp;"")&gt;1,"تعارض",""))</f>
        <v/>
      </c>
      <c r="M321" s="6">
        <f>IF(AND(ISNUMBER(H321),ISNUMBER(I321)),IF(H321&gt;I321,"تجاوز",""),"")</f>
        <v/>
      </c>
      <c r="N321" s="16">
        <f>IF(A321="","",IF(J321="",0,1)+IF(K321="",0,1)+IF(L321="",0,1)+IF(M321="",0,1))</f>
        <v/>
      </c>
      <c r="O321" s="6">
        <f>IF(N321="","",IF(N321=0,"سليم",IF(N321&gt;1,"أكثر من مشكلة",IF(J321&lt;&gt;"","تعارض طالب",IF(K321&lt;&gt;"","تعارض لجنة",IF(L321&lt;&gt;"","تعارض مراقب","تجاوز السعة"))))))</f>
        <v/>
      </c>
    </row>
    <row r="322">
      <c r="A322" s="15" t="n"/>
      <c r="B322" s="5" t="n"/>
      <c r="C322" s="5" t="n"/>
      <c r="D322" s="5" t="n"/>
      <c r="E322" s="5" t="n"/>
      <c r="F322" s="5" t="n"/>
      <c r="G322" s="6">
        <f>IF(F322&amp;""="","",IFERROR(INDEX('المراقبون'!$B$6:$B$205,MATCH(F322&amp;"",'المراقبون'!$A$6:$A$205,0))&amp;"","كود غير موجود"))</f>
        <v/>
      </c>
      <c r="H322" s="14">
        <f>IF(D322&amp;""="","",IFERROR(INDEX('الفصول'!$C$6:$C$205,MATCH(D322&amp;"",'الفصول'!$A$6:$A$205,0)),""))</f>
        <v/>
      </c>
      <c r="I322" s="14">
        <f>IF(E322&amp;""="","",IFERROR(INDEX('اللجان'!$C$6:$C$205,MATCH(E322&amp;"",'اللجان'!$A$6:$A$205,0)),""))</f>
        <v/>
      </c>
      <c r="J322" s="6">
        <f>IF(OR(NOT(AND(ISNUMBER(A322),B322&amp;""&lt;&gt;"",D322&amp;""&lt;&gt;""))),"",IF(COUNTIFS($A$6:$A$405,A322&amp;"",$B$6:$B$405,B322&amp;"",$D$6:$D$405,D322&amp;"")&gt;1,"تعارض",""))</f>
        <v/>
      </c>
      <c r="K322" s="6">
        <f>IF(OR(NOT(AND(ISNUMBER(A322),B322&amp;""&lt;&gt;"",E322&amp;""&lt;&gt;""))),"",IF(COUNTIFS($A$6:$A$405,A322&amp;"",$B$6:$B$405,B322&amp;"",$E$6:$E$405,E322&amp;"")&gt;1,"تعارض",""))</f>
        <v/>
      </c>
      <c r="L322" s="6">
        <f>IF(OR(NOT(AND(ISNUMBER(A322),B322&amp;""&lt;&gt;"",F322&amp;""&lt;&gt;""))),"",IF(COUNTIFS($A$6:$A$405,A322&amp;"",$B$6:$B$405,B322&amp;"",$F$6:$F$405,F322&amp;"")&gt;1,"تعارض",""))</f>
        <v/>
      </c>
      <c r="M322" s="6">
        <f>IF(AND(ISNUMBER(H322),ISNUMBER(I322)),IF(H322&gt;I322,"تجاوز",""),"")</f>
        <v/>
      </c>
      <c r="N322" s="16">
        <f>IF(A322="","",IF(J322="",0,1)+IF(K322="",0,1)+IF(L322="",0,1)+IF(M322="",0,1))</f>
        <v/>
      </c>
      <c r="O322" s="6">
        <f>IF(N322="","",IF(N322=0,"سليم",IF(N322&gt;1,"أكثر من مشكلة",IF(J322&lt;&gt;"","تعارض طالب",IF(K322&lt;&gt;"","تعارض لجنة",IF(L322&lt;&gt;"","تعارض مراقب","تجاوز السعة"))))))</f>
        <v/>
      </c>
    </row>
    <row r="323">
      <c r="A323" s="15" t="n"/>
      <c r="B323" s="5" t="n"/>
      <c r="C323" s="5" t="n"/>
      <c r="D323" s="5" t="n"/>
      <c r="E323" s="5" t="n"/>
      <c r="F323" s="5" t="n"/>
      <c r="G323" s="6">
        <f>IF(F323&amp;""="","",IFERROR(INDEX('المراقبون'!$B$6:$B$205,MATCH(F323&amp;"",'المراقبون'!$A$6:$A$205,0))&amp;"","كود غير موجود"))</f>
        <v/>
      </c>
      <c r="H323" s="14">
        <f>IF(D323&amp;""="","",IFERROR(INDEX('الفصول'!$C$6:$C$205,MATCH(D323&amp;"",'الفصول'!$A$6:$A$205,0)),""))</f>
        <v/>
      </c>
      <c r="I323" s="14">
        <f>IF(E323&amp;""="","",IFERROR(INDEX('اللجان'!$C$6:$C$205,MATCH(E323&amp;"",'اللجان'!$A$6:$A$205,0)),""))</f>
        <v/>
      </c>
      <c r="J323" s="6">
        <f>IF(OR(NOT(AND(ISNUMBER(A323),B323&amp;""&lt;&gt;"",D323&amp;""&lt;&gt;""))),"",IF(COUNTIFS($A$6:$A$405,A323&amp;"",$B$6:$B$405,B323&amp;"",$D$6:$D$405,D323&amp;"")&gt;1,"تعارض",""))</f>
        <v/>
      </c>
      <c r="K323" s="6">
        <f>IF(OR(NOT(AND(ISNUMBER(A323),B323&amp;""&lt;&gt;"",E323&amp;""&lt;&gt;""))),"",IF(COUNTIFS($A$6:$A$405,A323&amp;"",$B$6:$B$405,B323&amp;"",$E$6:$E$405,E323&amp;"")&gt;1,"تعارض",""))</f>
        <v/>
      </c>
      <c r="L323" s="6">
        <f>IF(OR(NOT(AND(ISNUMBER(A323),B323&amp;""&lt;&gt;"",F323&amp;""&lt;&gt;""))),"",IF(COUNTIFS($A$6:$A$405,A323&amp;"",$B$6:$B$405,B323&amp;"",$F$6:$F$405,F323&amp;"")&gt;1,"تعارض",""))</f>
        <v/>
      </c>
      <c r="M323" s="6">
        <f>IF(AND(ISNUMBER(H323),ISNUMBER(I323)),IF(H323&gt;I323,"تجاوز",""),"")</f>
        <v/>
      </c>
      <c r="N323" s="16">
        <f>IF(A323="","",IF(J323="",0,1)+IF(K323="",0,1)+IF(L323="",0,1)+IF(M323="",0,1))</f>
        <v/>
      </c>
      <c r="O323" s="6">
        <f>IF(N323="","",IF(N323=0,"سليم",IF(N323&gt;1,"أكثر من مشكلة",IF(J323&lt;&gt;"","تعارض طالب",IF(K323&lt;&gt;"","تعارض لجنة",IF(L323&lt;&gt;"","تعارض مراقب","تجاوز السعة"))))))</f>
        <v/>
      </c>
    </row>
    <row r="324">
      <c r="A324" s="15" t="n"/>
      <c r="B324" s="5" t="n"/>
      <c r="C324" s="5" t="n"/>
      <c r="D324" s="5" t="n"/>
      <c r="E324" s="5" t="n"/>
      <c r="F324" s="5" t="n"/>
      <c r="G324" s="6">
        <f>IF(F324&amp;""="","",IFERROR(INDEX('المراقبون'!$B$6:$B$205,MATCH(F324&amp;"",'المراقبون'!$A$6:$A$205,0))&amp;"","كود غير موجود"))</f>
        <v/>
      </c>
      <c r="H324" s="14">
        <f>IF(D324&amp;""="","",IFERROR(INDEX('الفصول'!$C$6:$C$205,MATCH(D324&amp;"",'الفصول'!$A$6:$A$205,0)),""))</f>
        <v/>
      </c>
      <c r="I324" s="14">
        <f>IF(E324&amp;""="","",IFERROR(INDEX('اللجان'!$C$6:$C$205,MATCH(E324&amp;"",'اللجان'!$A$6:$A$205,0)),""))</f>
        <v/>
      </c>
      <c r="J324" s="6">
        <f>IF(OR(NOT(AND(ISNUMBER(A324),B324&amp;""&lt;&gt;"",D324&amp;""&lt;&gt;""))),"",IF(COUNTIFS($A$6:$A$405,A324&amp;"",$B$6:$B$405,B324&amp;"",$D$6:$D$405,D324&amp;"")&gt;1,"تعارض",""))</f>
        <v/>
      </c>
      <c r="K324" s="6">
        <f>IF(OR(NOT(AND(ISNUMBER(A324),B324&amp;""&lt;&gt;"",E324&amp;""&lt;&gt;""))),"",IF(COUNTIFS($A$6:$A$405,A324&amp;"",$B$6:$B$405,B324&amp;"",$E$6:$E$405,E324&amp;"")&gt;1,"تعارض",""))</f>
        <v/>
      </c>
      <c r="L324" s="6">
        <f>IF(OR(NOT(AND(ISNUMBER(A324),B324&amp;""&lt;&gt;"",F324&amp;""&lt;&gt;""))),"",IF(COUNTIFS($A$6:$A$405,A324&amp;"",$B$6:$B$405,B324&amp;"",$F$6:$F$405,F324&amp;"")&gt;1,"تعارض",""))</f>
        <v/>
      </c>
      <c r="M324" s="6">
        <f>IF(AND(ISNUMBER(H324),ISNUMBER(I324)),IF(H324&gt;I324,"تجاوز",""),"")</f>
        <v/>
      </c>
      <c r="N324" s="16">
        <f>IF(A324="","",IF(J324="",0,1)+IF(K324="",0,1)+IF(L324="",0,1)+IF(M324="",0,1))</f>
        <v/>
      </c>
      <c r="O324" s="6">
        <f>IF(N324="","",IF(N324=0,"سليم",IF(N324&gt;1,"أكثر من مشكلة",IF(J324&lt;&gt;"","تعارض طالب",IF(K324&lt;&gt;"","تعارض لجنة",IF(L324&lt;&gt;"","تعارض مراقب","تجاوز السعة"))))))</f>
        <v/>
      </c>
    </row>
    <row r="325">
      <c r="A325" s="15" t="n"/>
      <c r="B325" s="5" t="n"/>
      <c r="C325" s="5" t="n"/>
      <c r="D325" s="5" t="n"/>
      <c r="E325" s="5" t="n"/>
      <c r="F325" s="5" t="n"/>
      <c r="G325" s="6">
        <f>IF(F325&amp;""="","",IFERROR(INDEX('المراقبون'!$B$6:$B$205,MATCH(F325&amp;"",'المراقبون'!$A$6:$A$205,0))&amp;"","كود غير موجود"))</f>
        <v/>
      </c>
      <c r="H325" s="14">
        <f>IF(D325&amp;""="","",IFERROR(INDEX('الفصول'!$C$6:$C$205,MATCH(D325&amp;"",'الفصول'!$A$6:$A$205,0)),""))</f>
        <v/>
      </c>
      <c r="I325" s="14">
        <f>IF(E325&amp;""="","",IFERROR(INDEX('اللجان'!$C$6:$C$205,MATCH(E325&amp;"",'اللجان'!$A$6:$A$205,0)),""))</f>
        <v/>
      </c>
      <c r="J325" s="6">
        <f>IF(OR(NOT(AND(ISNUMBER(A325),B325&amp;""&lt;&gt;"",D325&amp;""&lt;&gt;""))),"",IF(COUNTIFS($A$6:$A$405,A325&amp;"",$B$6:$B$405,B325&amp;"",$D$6:$D$405,D325&amp;"")&gt;1,"تعارض",""))</f>
        <v/>
      </c>
      <c r="K325" s="6">
        <f>IF(OR(NOT(AND(ISNUMBER(A325),B325&amp;""&lt;&gt;"",E325&amp;""&lt;&gt;""))),"",IF(COUNTIFS($A$6:$A$405,A325&amp;"",$B$6:$B$405,B325&amp;"",$E$6:$E$405,E325&amp;"")&gt;1,"تعارض",""))</f>
        <v/>
      </c>
      <c r="L325" s="6">
        <f>IF(OR(NOT(AND(ISNUMBER(A325),B325&amp;""&lt;&gt;"",F325&amp;""&lt;&gt;""))),"",IF(COUNTIFS($A$6:$A$405,A325&amp;"",$B$6:$B$405,B325&amp;"",$F$6:$F$405,F325&amp;"")&gt;1,"تعارض",""))</f>
        <v/>
      </c>
      <c r="M325" s="6">
        <f>IF(AND(ISNUMBER(H325),ISNUMBER(I325)),IF(H325&gt;I325,"تجاوز",""),"")</f>
        <v/>
      </c>
      <c r="N325" s="16">
        <f>IF(A325="","",IF(J325="",0,1)+IF(K325="",0,1)+IF(L325="",0,1)+IF(M325="",0,1))</f>
        <v/>
      </c>
      <c r="O325" s="6">
        <f>IF(N325="","",IF(N325=0,"سليم",IF(N325&gt;1,"أكثر من مشكلة",IF(J325&lt;&gt;"","تعارض طالب",IF(K325&lt;&gt;"","تعارض لجنة",IF(L325&lt;&gt;"","تعارض مراقب","تجاوز السعة"))))))</f>
        <v/>
      </c>
    </row>
    <row r="326">
      <c r="A326" s="15" t="n"/>
      <c r="B326" s="5" t="n"/>
      <c r="C326" s="5" t="n"/>
      <c r="D326" s="5" t="n"/>
      <c r="E326" s="5" t="n"/>
      <c r="F326" s="5" t="n"/>
      <c r="G326" s="6">
        <f>IF(F326&amp;""="","",IFERROR(INDEX('المراقبون'!$B$6:$B$205,MATCH(F326&amp;"",'المراقبون'!$A$6:$A$205,0))&amp;"","كود غير موجود"))</f>
        <v/>
      </c>
      <c r="H326" s="14">
        <f>IF(D326&amp;""="","",IFERROR(INDEX('الفصول'!$C$6:$C$205,MATCH(D326&amp;"",'الفصول'!$A$6:$A$205,0)),""))</f>
        <v/>
      </c>
      <c r="I326" s="14">
        <f>IF(E326&amp;""="","",IFERROR(INDEX('اللجان'!$C$6:$C$205,MATCH(E326&amp;"",'اللجان'!$A$6:$A$205,0)),""))</f>
        <v/>
      </c>
      <c r="J326" s="6">
        <f>IF(OR(NOT(AND(ISNUMBER(A326),B326&amp;""&lt;&gt;"",D326&amp;""&lt;&gt;""))),"",IF(COUNTIFS($A$6:$A$405,A326&amp;"",$B$6:$B$405,B326&amp;"",$D$6:$D$405,D326&amp;"")&gt;1,"تعارض",""))</f>
        <v/>
      </c>
      <c r="K326" s="6">
        <f>IF(OR(NOT(AND(ISNUMBER(A326),B326&amp;""&lt;&gt;"",E326&amp;""&lt;&gt;""))),"",IF(COUNTIFS($A$6:$A$405,A326&amp;"",$B$6:$B$405,B326&amp;"",$E$6:$E$405,E326&amp;"")&gt;1,"تعارض",""))</f>
        <v/>
      </c>
      <c r="L326" s="6">
        <f>IF(OR(NOT(AND(ISNUMBER(A326),B326&amp;""&lt;&gt;"",F326&amp;""&lt;&gt;""))),"",IF(COUNTIFS($A$6:$A$405,A326&amp;"",$B$6:$B$405,B326&amp;"",$F$6:$F$405,F326&amp;"")&gt;1,"تعارض",""))</f>
        <v/>
      </c>
      <c r="M326" s="6">
        <f>IF(AND(ISNUMBER(H326),ISNUMBER(I326)),IF(H326&gt;I326,"تجاوز",""),"")</f>
        <v/>
      </c>
      <c r="N326" s="16">
        <f>IF(A326="","",IF(J326="",0,1)+IF(K326="",0,1)+IF(L326="",0,1)+IF(M326="",0,1))</f>
        <v/>
      </c>
      <c r="O326" s="6">
        <f>IF(N326="","",IF(N326=0,"سليم",IF(N326&gt;1,"أكثر من مشكلة",IF(J326&lt;&gt;"","تعارض طالب",IF(K326&lt;&gt;"","تعارض لجنة",IF(L326&lt;&gt;"","تعارض مراقب","تجاوز السعة"))))))</f>
        <v/>
      </c>
    </row>
    <row r="327">
      <c r="A327" s="15" t="n"/>
      <c r="B327" s="5" t="n"/>
      <c r="C327" s="5" t="n"/>
      <c r="D327" s="5" t="n"/>
      <c r="E327" s="5" t="n"/>
      <c r="F327" s="5" t="n"/>
      <c r="G327" s="6">
        <f>IF(F327&amp;""="","",IFERROR(INDEX('المراقبون'!$B$6:$B$205,MATCH(F327&amp;"",'المراقبون'!$A$6:$A$205,0))&amp;"","كود غير موجود"))</f>
        <v/>
      </c>
      <c r="H327" s="14">
        <f>IF(D327&amp;""="","",IFERROR(INDEX('الفصول'!$C$6:$C$205,MATCH(D327&amp;"",'الفصول'!$A$6:$A$205,0)),""))</f>
        <v/>
      </c>
      <c r="I327" s="14">
        <f>IF(E327&amp;""="","",IFERROR(INDEX('اللجان'!$C$6:$C$205,MATCH(E327&amp;"",'اللجان'!$A$6:$A$205,0)),""))</f>
        <v/>
      </c>
      <c r="J327" s="6">
        <f>IF(OR(NOT(AND(ISNUMBER(A327),B327&amp;""&lt;&gt;"",D327&amp;""&lt;&gt;""))),"",IF(COUNTIFS($A$6:$A$405,A327&amp;"",$B$6:$B$405,B327&amp;"",$D$6:$D$405,D327&amp;"")&gt;1,"تعارض",""))</f>
        <v/>
      </c>
      <c r="K327" s="6">
        <f>IF(OR(NOT(AND(ISNUMBER(A327),B327&amp;""&lt;&gt;"",E327&amp;""&lt;&gt;""))),"",IF(COUNTIFS($A$6:$A$405,A327&amp;"",$B$6:$B$405,B327&amp;"",$E$6:$E$405,E327&amp;"")&gt;1,"تعارض",""))</f>
        <v/>
      </c>
      <c r="L327" s="6">
        <f>IF(OR(NOT(AND(ISNUMBER(A327),B327&amp;""&lt;&gt;"",F327&amp;""&lt;&gt;""))),"",IF(COUNTIFS($A$6:$A$405,A327&amp;"",$B$6:$B$405,B327&amp;"",$F$6:$F$405,F327&amp;"")&gt;1,"تعارض",""))</f>
        <v/>
      </c>
      <c r="M327" s="6">
        <f>IF(AND(ISNUMBER(H327),ISNUMBER(I327)),IF(H327&gt;I327,"تجاوز",""),"")</f>
        <v/>
      </c>
      <c r="N327" s="16">
        <f>IF(A327="","",IF(J327="",0,1)+IF(K327="",0,1)+IF(L327="",0,1)+IF(M327="",0,1))</f>
        <v/>
      </c>
      <c r="O327" s="6">
        <f>IF(N327="","",IF(N327=0,"سليم",IF(N327&gt;1,"أكثر من مشكلة",IF(J327&lt;&gt;"","تعارض طالب",IF(K327&lt;&gt;"","تعارض لجنة",IF(L327&lt;&gt;"","تعارض مراقب","تجاوز السعة"))))))</f>
        <v/>
      </c>
    </row>
    <row r="328">
      <c r="A328" s="15" t="n"/>
      <c r="B328" s="5" t="n"/>
      <c r="C328" s="5" t="n"/>
      <c r="D328" s="5" t="n"/>
      <c r="E328" s="5" t="n"/>
      <c r="F328" s="5" t="n"/>
      <c r="G328" s="6">
        <f>IF(F328&amp;""="","",IFERROR(INDEX('المراقبون'!$B$6:$B$205,MATCH(F328&amp;"",'المراقبون'!$A$6:$A$205,0))&amp;"","كود غير موجود"))</f>
        <v/>
      </c>
      <c r="H328" s="14">
        <f>IF(D328&amp;""="","",IFERROR(INDEX('الفصول'!$C$6:$C$205,MATCH(D328&amp;"",'الفصول'!$A$6:$A$205,0)),""))</f>
        <v/>
      </c>
      <c r="I328" s="14">
        <f>IF(E328&amp;""="","",IFERROR(INDEX('اللجان'!$C$6:$C$205,MATCH(E328&amp;"",'اللجان'!$A$6:$A$205,0)),""))</f>
        <v/>
      </c>
      <c r="J328" s="6">
        <f>IF(OR(NOT(AND(ISNUMBER(A328),B328&amp;""&lt;&gt;"",D328&amp;""&lt;&gt;""))),"",IF(COUNTIFS($A$6:$A$405,A328&amp;"",$B$6:$B$405,B328&amp;"",$D$6:$D$405,D328&amp;"")&gt;1,"تعارض",""))</f>
        <v/>
      </c>
      <c r="K328" s="6">
        <f>IF(OR(NOT(AND(ISNUMBER(A328),B328&amp;""&lt;&gt;"",E328&amp;""&lt;&gt;""))),"",IF(COUNTIFS($A$6:$A$405,A328&amp;"",$B$6:$B$405,B328&amp;"",$E$6:$E$405,E328&amp;"")&gt;1,"تعارض",""))</f>
        <v/>
      </c>
      <c r="L328" s="6">
        <f>IF(OR(NOT(AND(ISNUMBER(A328),B328&amp;""&lt;&gt;"",F328&amp;""&lt;&gt;""))),"",IF(COUNTIFS($A$6:$A$405,A328&amp;"",$B$6:$B$405,B328&amp;"",$F$6:$F$405,F328&amp;"")&gt;1,"تعارض",""))</f>
        <v/>
      </c>
      <c r="M328" s="6">
        <f>IF(AND(ISNUMBER(H328),ISNUMBER(I328)),IF(H328&gt;I328,"تجاوز",""),"")</f>
        <v/>
      </c>
      <c r="N328" s="16">
        <f>IF(A328="","",IF(J328="",0,1)+IF(K328="",0,1)+IF(L328="",0,1)+IF(M328="",0,1))</f>
        <v/>
      </c>
      <c r="O328" s="6">
        <f>IF(N328="","",IF(N328=0,"سليم",IF(N328&gt;1,"أكثر من مشكلة",IF(J328&lt;&gt;"","تعارض طالب",IF(K328&lt;&gt;"","تعارض لجنة",IF(L328&lt;&gt;"","تعارض مراقب","تجاوز السعة"))))))</f>
        <v/>
      </c>
    </row>
    <row r="329">
      <c r="A329" s="15" t="n"/>
      <c r="B329" s="5" t="n"/>
      <c r="C329" s="5" t="n"/>
      <c r="D329" s="5" t="n"/>
      <c r="E329" s="5" t="n"/>
      <c r="F329" s="5" t="n"/>
      <c r="G329" s="6">
        <f>IF(F329&amp;""="","",IFERROR(INDEX('المراقبون'!$B$6:$B$205,MATCH(F329&amp;"",'المراقبون'!$A$6:$A$205,0))&amp;"","كود غير موجود"))</f>
        <v/>
      </c>
      <c r="H329" s="14">
        <f>IF(D329&amp;""="","",IFERROR(INDEX('الفصول'!$C$6:$C$205,MATCH(D329&amp;"",'الفصول'!$A$6:$A$205,0)),""))</f>
        <v/>
      </c>
      <c r="I329" s="14">
        <f>IF(E329&amp;""="","",IFERROR(INDEX('اللجان'!$C$6:$C$205,MATCH(E329&amp;"",'اللجان'!$A$6:$A$205,0)),""))</f>
        <v/>
      </c>
      <c r="J329" s="6">
        <f>IF(OR(NOT(AND(ISNUMBER(A329),B329&amp;""&lt;&gt;"",D329&amp;""&lt;&gt;""))),"",IF(COUNTIFS($A$6:$A$405,A329&amp;"",$B$6:$B$405,B329&amp;"",$D$6:$D$405,D329&amp;"")&gt;1,"تعارض",""))</f>
        <v/>
      </c>
      <c r="K329" s="6">
        <f>IF(OR(NOT(AND(ISNUMBER(A329),B329&amp;""&lt;&gt;"",E329&amp;""&lt;&gt;""))),"",IF(COUNTIFS($A$6:$A$405,A329&amp;"",$B$6:$B$405,B329&amp;"",$E$6:$E$405,E329&amp;"")&gt;1,"تعارض",""))</f>
        <v/>
      </c>
      <c r="L329" s="6">
        <f>IF(OR(NOT(AND(ISNUMBER(A329),B329&amp;""&lt;&gt;"",F329&amp;""&lt;&gt;""))),"",IF(COUNTIFS($A$6:$A$405,A329&amp;"",$B$6:$B$405,B329&amp;"",$F$6:$F$405,F329&amp;"")&gt;1,"تعارض",""))</f>
        <v/>
      </c>
      <c r="M329" s="6">
        <f>IF(AND(ISNUMBER(H329),ISNUMBER(I329)),IF(H329&gt;I329,"تجاوز",""),"")</f>
        <v/>
      </c>
      <c r="N329" s="16">
        <f>IF(A329="","",IF(J329="",0,1)+IF(K329="",0,1)+IF(L329="",0,1)+IF(M329="",0,1))</f>
        <v/>
      </c>
      <c r="O329" s="6">
        <f>IF(N329="","",IF(N329=0,"سليم",IF(N329&gt;1,"أكثر من مشكلة",IF(J329&lt;&gt;"","تعارض طالب",IF(K329&lt;&gt;"","تعارض لجنة",IF(L329&lt;&gt;"","تعارض مراقب","تجاوز السعة"))))))</f>
        <v/>
      </c>
    </row>
    <row r="330">
      <c r="A330" s="15" t="n"/>
      <c r="B330" s="5" t="n"/>
      <c r="C330" s="5" t="n"/>
      <c r="D330" s="5" t="n"/>
      <c r="E330" s="5" t="n"/>
      <c r="F330" s="5" t="n"/>
      <c r="G330" s="6">
        <f>IF(F330&amp;""="","",IFERROR(INDEX('المراقبون'!$B$6:$B$205,MATCH(F330&amp;"",'المراقبون'!$A$6:$A$205,0))&amp;"","كود غير موجود"))</f>
        <v/>
      </c>
      <c r="H330" s="14">
        <f>IF(D330&amp;""="","",IFERROR(INDEX('الفصول'!$C$6:$C$205,MATCH(D330&amp;"",'الفصول'!$A$6:$A$205,0)),""))</f>
        <v/>
      </c>
      <c r="I330" s="14">
        <f>IF(E330&amp;""="","",IFERROR(INDEX('اللجان'!$C$6:$C$205,MATCH(E330&amp;"",'اللجان'!$A$6:$A$205,0)),""))</f>
        <v/>
      </c>
      <c r="J330" s="6">
        <f>IF(OR(NOT(AND(ISNUMBER(A330),B330&amp;""&lt;&gt;"",D330&amp;""&lt;&gt;""))),"",IF(COUNTIFS($A$6:$A$405,A330&amp;"",$B$6:$B$405,B330&amp;"",$D$6:$D$405,D330&amp;"")&gt;1,"تعارض",""))</f>
        <v/>
      </c>
      <c r="K330" s="6">
        <f>IF(OR(NOT(AND(ISNUMBER(A330),B330&amp;""&lt;&gt;"",E330&amp;""&lt;&gt;""))),"",IF(COUNTIFS($A$6:$A$405,A330&amp;"",$B$6:$B$405,B330&amp;"",$E$6:$E$405,E330&amp;"")&gt;1,"تعارض",""))</f>
        <v/>
      </c>
      <c r="L330" s="6">
        <f>IF(OR(NOT(AND(ISNUMBER(A330),B330&amp;""&lt;&gt;"",F330&amp;""&lt;&gt;""))),"",IF(COUNTIFS($A$6:$A$405,A330&amp;"",$B$6:$B$405,B330&amp;"",$F$6:$F$405,F330&amp;"")&gt;1,"تعارض",""))</f>
        <v/>
      </c>
      <c r="M330" s="6">
        <f>IF(AND(ISNUMBER(H330),ISNUMBER(I330)),IF(H330&gt;I330,"تجاوز",""),"")</f>
        <v/>
      </c>
      <c r="N330" s="16">
        <f>IF(A330="","",IF(J330="",0,1)+IF(K330="",0,1)+IF(L330="",0,1)+IF(M330="",0,1))</f>
        <v/>
      </c>
      <c r="O330" s="6">
        <f>IF(N330="","",IF(N330=0,"سليم",IF(N330&gt;1,"أكثر من مشكلة",IF(J330&lt;&gt;"","تعارض طالب",IF(K330&lt;&gt;"","تعارض لجنة",IF(L330&lt;&gt;"","تعارض مراقب","تجاوز السعة"))))))</f>
        <v/>
      </c>
    </row>
    <row r="331">
      <c r="A331" s="15" t="n"/>
      <c r="B331" s="5" t="n"/>
      <c r="C331" s="5" t="n"/>
      <c r="D331" s="5" t="n"/>
      <c r="E331" s="5" t="n"/>
      <c r="F331" s="5" t="n"/>
      <c r="G331" s="6">
        <f>IF(F331&amp;""="","",IFERROR(INDEX('المراقبون'!$B$6:$B$205,MATCH(F331&amp;"",'المراقبون'!$A$6:$A$205,0))&amp;"","كود غير موجود"))</f>
        <v/>
      </c>
      <c r="H331" s="14">
        <f>IF(D331&amp;""="","",IFERROR(INDEX('الفصول'!$C$6:$C$205,MATCH(D331&amp;"",'الفصول'!$A$6:$A$205,0)),""))</f>
        <v/>
      </c>
      <c r="I331" s="14">
        <f>IF(E331&amp;""="","",IFERROR(INDEX('اللجان'!$C$6:$C$205,MATCH(E331&amp;"",'اللجان'!$A$6:$A$205,0)),""))</f>
        <v/>
      </c>
      <c r="J331" s="6">
        <f>IF(OR(NOT(AND(ISNUMBER(A331),B331&amp;""&lt;&gt;"",D331&amp;""&lt;&gt;""))),"",IF(COUNTIFS($A$6:$A$405,A331&amp;"",$B$6:$B$405,B331&amp;"",$D$6:$D$405,D331&amp;"")&gt;1,"تعارض",""))</f>
        <v/>
      </c>
      <c r="K331" s="6">
        <f>IF(OR(NOT(AND(ISNUMBER(A331),B331&amp;""&lt;&gt;"",E331&amp;""&lt;&gt;""))),"",IF(COUNTIFS($A$6:$A$405,A331&amp;"",$B$6:$B$405,B331&amp;"",$E$6:$E$405,E331&amp;"")&gt;1,"تعارض",""))</f>
        <v/>
      </c>
      <c r="L331" s="6">
        <f>IF(OR(NOT(AND(ISNUMBER(A331),B331&amp;""&lt;&gt;"",F331&amp;""&lt;&gt;""))),"",IF(COUNTIFS($A$6:$A$405,A331&amp;"",$B$6:$B$405,B331&amp;"",$F$6:$F$405,F331&amp;"")&gt;1,"تعارض",""))</f>
        <v/>
      </c>
      <c r="M331" s="6">
        <f>IF(AND(ISNUMBER(H331),ISNUMBER(I331)),IF(H331&gt;I331,"تجاوز",""),"")</f>
        <v/>
      </c>
      <c r="N331" s="16">
        <f>IF(A331="","",IF(J331="",0,1)+IF(K331="",0,1)+IF(L331="",0,1)+IF(M331="",0,1))</f>
        <v/>
      </c>
      <c r="O331" s="6">
        <f>IF(N331="","",IF(N331=0,"سليم",IF(N331&gt;1,"أكثر من مشكلة",IF(J331&lt;&gt;"","تعارض طالب",IF(K331&lt;&gt;"","تعارض لجنة",IF(L331&lt;&gt;"","تعارض مراقب","تجاوز السعة"))))))</f>
        <v/>
      </c>
    </row>
    <row r="332">
      <c r="A332" s="15" t="n"/>
      <c r="B332" s="5" t="n"/>
      <c r="C332" s="5" t="n"/>
      <c r="D332" s="5" t="n"/>
      <c r="E332" s="5" t="n"/>
      <c r="F332" s="5" t="n"/>
      <c r="G332" s="6">
        <f>IF(F332&amp;""="","",IFERROR(INDEX('المراقبون'!$B$6:$B$205,MATCH(F332&amp;"",'المراقبون'!$A$6:$A$205,0))&amp;"","كود غير موجود"))</f>
        <v/>
      </c>
      <c r="H332" s="14">
        <f>IF(D332&amp;""="","",IFERROR(INDEX('الفصول'!$C$6:$C$205,MATCH(D332&amp;"",'الفصول'!$A$6:$A$205,0)),""))</f>
        <v/>
      </c>
      <c r="I332" s="14">
        <f>IF(E332&amp;""="","",IFERROR(INDEX('اللجان'!$C$6:$C$205,MATCH(E332&amp;"",'اللجان'!$A$6:$A$205,0)),""))</f>
        <v/>
      </c>
      <c r="J332" s="6">
        <f>IF(OR(NOT(AND(ISNUMBER(A332),B332&amp;""&lt;&gt;"",D332&amp;""&lt;&gt;""))),"",IF(COUNTIFS($A$6:$A$405,A332&amp;"",$B$6:$B$405,B332&amp;"",$D$6:$D$405,D332&amp;"")&gt;1,"تعارض",""))</f>
        <v/>
      </c>
      <c r="K332" s="6">
        <f>IF(OR(NOT(AND(ISNUMBER(A332),B332&amp;""&lt;&gt;"",E332&amp;""&lt;&gt;""))),"",IF(COUNTIFS($A$6:$A$405,A332&amp;"",$B$6:$B$405,B332&amp;"",$E$6:$E$405,E332&amp;"")&gt;1,"تعارض",""))</f>
        <v/>
      </c>
      <c r="L332" s="6">
        <f>IF(OR(NOT(AND(ISNUMBER(A332),B332&amp;""&lt;&gt;"",F332&amp;""&lt;&gt;""))),"",IF(COUNTIFS($A$6:$A$405,A332&amp;"",$B$6:$B$405,B332&amp;"",$F$6:$F$405,F332&amp;"")&gt;1,"تعارض",""))</f>
        <v/>
      </c>
      <c r="M332" s="6">
        <f>IF(AND(ISNUMBER(H332),ISNUMBER(I332)),IF(H332&gt;I332,"تجاوز",""),"")</f>
        <v/>
      </c>
      <c r="N332" s="16">
        <f>IF(A332="","",IF(J332="",0,1)+IF(K332="",0,1)+IF(L332="",0,1)+IF(M332="",0,1))</f>
        <v/>
      </c>
      <c r="O332" s="6">
        <f>IF(N332="","",IF(N332=0,"سليم",IF(N332&gt;1,"أكثر من مشكلة",IF(J332&lt;&gt;"","تعارض طالب",IF(K332&lt;&gt;"","تعارض لجنة",IF(L332&lt;&gt;"","تعارض مراقب","تجاوز السعة"))))))</f>
        <v/>
      </c>
    </row>
    <row r="333">
      <c r="A333" s="15" t="n"/>
      <c r="B333" s="5" t="n"/>
      <c r="C333" s="5" t="n"/>
      <c r="D333" s="5" t="n"/>
      <c r="E333" s="5" t="n"/>
      <c r="F333" s="5" t="n"/>
      <c r="G333" s="6">
        <f>IF(F333&amp;""="","",IFERROR(INDEX('المراقبون'!$B$6:$B$205,MATCH(F333&amp;"",'المراقبون'!$A$6:$A$205,0))&amp;"","كود غير موجود"))</f>
        <v/>
      </c>
      <c r="H333" s="14">
        <f>IF(D333&amp;""="","",IFERROR(INDEX('الفصول'!$C$6:$C$205,MATCH(D333&amp;"",'الفصول'!$A$6:$A$205,0)),""))</f>
        <v/>
      </c>
      <c r="I333" s="14">
        <f>IF(E333&amp;""="","",IFERROR(INDEX('اللجان'!$C$6:$C$205,MATCH(E333&amp;"",'اللجان'!$A$6:$A$205,0)),""))</f>
        <v/>
      </c>
      <c r="J333" s="6">
        <f>IF(OR(NOT(AND(ISNUMBER(A333),B333&amp;""&lt;&gt;"",D333&amp;""&lt;&gt;""))),"",IF(COUNTIFS($A$6:$A$405,A333&amp;"",$B$6:$B$405,B333&amp;"",$D$6:$D$405,D333&amp;"")&gt;1,"تعارض",""))</f>
        <v/>
      </c>
      <c r="K333" s="6">
        <f>IF(OR(NOT(AND(ISNUMBER(A333),B333&amp;""&lt;&gt;"",E333&amp;""&lt;&gt;""))),"",IF(COUNTIFS($A$6:$A$405,A333&amp;"",$B$6:$B$405,B333&amp;"",$E$6:$E$405,E333&amp;"")&gt;1,"تعارض",""))</f>
        <v/>
      </c>
      <c r="L333" s="6">
        <f>IF(OR(NOT(AND(ISNUMBER(A333),B333&amp;""&lt;&gt;"",F333&amp;""&lt;&gt;""))),"",IF(COUNTIFS($A$6:$A$405,A333&amp;"",$B$6:$B$405,B333&amp;"",$F$6:$F$405,F333&amp;"")&gt;1,"تعارض",""))</f>
        <v/>
      </c>
      <c r="M333" s="6">
        <f>IF(AND(ISNUMBER(H333),ISNUMBER(I333)),IF(H333&gt;I333,"تجاوز",""),"")</f>
        <v/>
      </c>
      <c r="N333" s="16">
        <f>IF(A333="","",IF(J333="",0,1)+IF(K333="",0,1)+IF(L333="",0,1)+IF(M333="",0,1))</f>
        <v/>
      </c>
      <c r="O333" s="6">
        <f>IF(N333="","",IF(N333=0,"سليم",IF(N333&gt;1,"أكثر من مشكلة",IF(J333&lt;&gt;"","تعارض طالب",IF(K333&lt;&gt;"","تعارض لجنة",IF(L333&lt;&gt;"","تعارض مراقب","تجاوز السعة"))))))</f>
        <v/>
      </c>
    </row>
    <row r="334">
      <c r="A334" s="15" t="n"/>
      <c r="B334" s="5" t="n"/>
      <c r="C334" s="5" t="n"/>
      <c r="D334" s="5" t="n"/>
      <c r="E334" s="5" t="n"/>
      <c r="F334" s="5" t="n"/>
      <c r="G334" s="6">
        <f>IF(F334&amp;""="","",IFERROR(INDEX('المراقبون'!$B$6:$B$205,MATCH(F334&amp;"",'المراقبون'!$A$6:$A$205,0))&amp;"","كود غير موجود"))</f>
        <v/>
      </c>
      <c r="H334" s="14">
        <f>IF(D334&amp;""="","",IFERROR(INDEX('الفصول'!$C$6:$C$205,MATCH(D334&amp;"",'الفصول'!$A$6:$A$205,0)),""))</f>
        <v/>
      </c>
      <c r="I334" s="14">
        <f>IF(E334&amp;""="","",IFERROR(INDEX('اللجان'!$C$6:$C$205,MATCH(E334&amp;"",'اللجان'!$A$6:$A$205,0)),""))</f>
        <v/>
      </c>
      <c r="J334" s="6">
        <f>IF(OR(NOT(AND(ISNUMBER(A334),B334&amp;""&lt;&gt;"",D334&amp;""&lt;&gt;""))),"",IF(COUNTIFS($A$6:$A$405,A334&amp;"",$B$6:$B$405,B334&amp;"",$D$6:$D$405,D334&amp;"")&gt;1,"تعارض",""))</f>
        <v/>
      </c>
      <c r="K334" s="6">
        <f>IF(OR(NOT(AND(ISNUMBER(A334),B334&amp;""&lt;&gt;"",E334&amp;""&lt;&gt;""))),"",IF(COUNTIFS($A$6:$A$405,A334&amp;"",$B$6:$B$405,B334&amp;"",$E$6:$E$405,E334&amp;"")&gt;1,"تعارض",""))</f>
        <v/>
      </c>
      <c r="L334" s="6">
        <f>IF(OR(NOT(AND(ISNUMBER(A334),B334&amp;""&lt;&gt;"",F334&amp;""&lt;&gt;""))),"",IF(COUNTIFS($A$6:$A$405,A334&amp;"",$B$6:$B$405,B334&amp;"",$F$6:$F$405,F334&amp;"")&gt;1,"تعارض",""))</f>
        <v/>
      </c>
      <c r="M334" s="6">
        <f>IF(AND(ISNUMBER(H334),ISNUMBER(I334)),IF(H334&gt;I334,"تجاوز",""),"")</f>
        <v/>
      </c>
      <c r="N334" s="16">
        <f>IF(A334="","",IF(J334="",0,1)+IF(K334="",0,1)+IF(L334="",0,1)+IF(M334="",0,1))</f>
        <v/>
      </c>
      <c r="O334" s="6">
        <f>IF(N334="","",IF(N334=0,"سليم",IF(N334&gt;1,"أكثر من مشكلة",IF(J334&lt;&gt;"","تعارض طالب",IF(K334&lt;&gt;"","تعارض لجنة",IF(L334&lt;&gt;"","تعارض مراقب","تجاوز السعة"))))))</f>
        <v/>
      </c>
    </row>
    <row r="335">
      <c r="A335" s="15" t="n"/>
      <c r="B335" s="5" t="n"/>
      <c r="C335" s="5" t="n"/>
      <c r="D335" s="5" t="n"/>
      <c r="E335" s="5" t="n"/>
      <c r="F335" s="5" t="n"/>
      <c r="G335" s="6">
        <f>IF(F335&amp;""="","",IFERROR(INDEX('المراقبون'!$B$6:$B$205,MATCH(F335&amp;"",'المراقبون'!$A$6:$A$205,0))&amp;"","كود غير موجود"))</f>
        <v/>
      </c>
      <c r="H335" s="14">
        <f>IF(D335&amp;""="","",IFERROR(INDEX('الفصول'!$C$6:$C$205,MATCH(D335&amp;"",'الفصول'!$A$6:$A$205,0)),""))</f>
        <v/>
      </c>
      <c r="I335" s="14">
        <f>IF(E335&amp;""="","",IFERROR(INDEX('اللجان'!$C$6:$C$205,MATCH(E335&amp;"",'اللجان'!$A$6:$A$205,0)),""))</f>
        <v/>
      </c>
      <c r="J335" s="6">
        <f>IF(OR(NOT(AND(ISNUMBER(A335),B335&amp;""&lt;&gt;"",D335&amp;""&lt;&gt;""))),"",IF(COUNTIFS($A$6:$A$405,A335&amp;"",$B$6:$B$405,B335&amp;"",$D$6:$D$405,D335&amp;"")&gt;1,"تعارض",""))</f>
        <v/>
      </c>
      <c r="K335" s="6">
        <f>IF(OR(NOT(AND(ISNUMBER(A335),B335&amp;""&lt;&gt;"",E335&amp;""&lt;&gt;""))),"",IF(COUNTIFS($A$6:$A$405,A335&amp;"",$B$6:$B$405,B335&amp;"",$E$6:$E$405,E335&amp;"")&gt;1,"تعارض",""))</f>
        <v/>
      </c>
      <c r="L335" s="6">
        <f>IF(OR(NOT(AND(ISNUMBER(A335),B335&amp;""&lt;&gt;"",F335&amp;""&lt;&gt;""))),"",IF(COUNTIFS($A$6:$A$405,A335&amp;"",$B$6:$B$405,B335&amp;"",$F$6:$F$405,F335&amp;"")&gt;1,"تعارض",""))</f>
        <v/>
      </c>
      <c r="M335" s="6">
        <f>IF(AND(ISNUMBER(H335),ISNUMBER(I335)),IF(H335&gt;I335,"تجاوز",""),"")</f>
        <v/>
      </c>
      <c r="N335" s="16">
        <f>IF(A335="","",IF(J335="",0,1)+IF(K335="",0,1)+IF(L335="",0,1)+IF(M335="",0,1))</f>
        <v/>
      </c>
      <c r="O335" s="6">
        <f>IF(N335="","",IF(N335=0,"سليم",IF(N335&gt;1,"أكثر من مشكلة",IF(J335&lt;&gt;"","تعارض طالب",IF(K335&lt;&gt;"","تعارض لجنة",IF(L335&lt;&gt;"","تعارض مراقب","تجاوز السعة"))))))</f>
        <v/>
      </c>
    </row>
    <row r="336">
      <c r="A336" s="15" t="n"/>
      <c r="B336" s="5" t="n"/>
      <c r="C336" s="5" t="n"/>
      <c r="D336" s="5" t="n"/>
      <c r="E336" s="5" t="n"/>
      <c r="F336" s="5" t="n"/>
      <c r="G336" s="6">
        <f>IF(F336&amp;""="","",IFERROR(INDEX('المراقبون'!$B$6:$B$205,MATCH(F336&amp;"",'المراقبون'!$A$6:$A$205,0))&amp;"","كود غير موجود"))</f>
        <v/>
      </c>
      <c r="H336" s="14">
        <f>IF(D336&amp;""="","",IFERROR(INDEX('الفصول'!$C$6:$C$205,MATCH(D336&amp;"",'الفصول'!$A$6:$A$205,0)),""))</f>
        <v/>
      </c>
      <c r="I336" s="14">
        <f>IF(E336&amp;""="","",IFERROR(INDEX('اللجان'!$C$6:$C$205,MATCH(E336&amp;"",'اللجان'!$A$6:$A$205,0)),""))</f>
        <v/>
      </c>
      <c r="J336" s="6">
        <f>IF(OR(NOT(AND(ISNUMBER(A336),B336&amp;""&lt;&gt;"",D336&amp;""&lt;&gt;""))),"",IF(COUNTIFS($A$6:$A$405,A336&amp;"",$B$6:$B$405,B336&amp;"",$D$6:$D$405,D336&amp;"")&gt;1,"تعارض",""))</f>
        <v/>
      </c>
      <c r="K336" s="6">
        <f>IF(OR(NOT(AND(ISNUMBER(A336),B336&amp;""&lt;&gt;"",E336&amp;""&lt;&gt;""))),"",IF(COUNTIFS($A$6:$A$405,A336&amp;"",$B$6:$B$405,B336&amp;"",$E$6:$E$405,E336&amp;"")&gt;1,"تعارض",""))</f>
        <v/>
      </c>
      <c r="L336" s="6">
        <f>IF(OR(NOT(AND(ISNUMBER(A336),B336&amp;""&lt;&gt;"",F336&amp;""&lt;&gt;""))),"",IF(COUNTIFS($A$6:$A$405,A336&amp;"",$B$6:$B$405,B336&amp;"",$F$6:$F$405,F336&amp;"")&gt;1,"تعارض",""))</f>
        <v/>
      </c>
      <c r="M336" s="6">
        <f>IF(AND(ISNUMBER(H336),ISNUMBER(I336)),IF(H336&gt;I336,"تجاوز",""),"")</f>
        <v/>
      </c>
      <c r="N336" s="16">
        <f>IF(A336="","",IF(J336="",0,1)+IF(K336="",0,1)+IF(L336="",0,1)+IF(M336="",0,1))</f>
        <v/>
      </c>
      <c r="O336" s="6">
        <f>IF(N336="","",IF(N336=0,"سليم",IF(N336&gt;1,"أكثر من مشكلة",IF(J336&lt;&gt;"","تعارض طالب",IF(K336&lt;&gt;"","تعارض لجنة",IF(L336&lt;&gt;"","تعارض مراقب","تجاوز السعة"))))))</f>
        <v/>
      </c>
    </row>
    <row r="337">
      <c r="A337" s="15" t="n"/>
      <c r="B337" s="5" t="n"/>
      <c r="C337" s="5" t="n"/>
      <c r="D337" s="5" t="n"/>
      <c r="E337" s="5" t="n"/>
      <c r="F337" s="5" t="n"/>
      <c r="G337" s="6">
        <f>IF(F337&amp;""="","",IFERROR(INDEX('المراقبون'!$B$6:$B$205,MATCH(F337&amp;"",'المراقبون'!$A$6:$A$205,0))&amp;"","كود غير موجود"))</f>
        <v/>
      </c>
      <c r="H337" s="14">
        <f>IF(D337&amp;""="","",IFERROR(INDEX('الفصول'!$C$6:$C$205,MATCH(D337&amp;"",'الفصول'!$A$6:$A$205,0)),""))</f>
        <v/>
      </c>
      <c r="I337" s="14">
        <f>IF(E337&amp;""="","",IFERROR(INDEX('اللجان'!$C$6:$C$205,MATCH(E337&amp;"",'اللجان'!$A$6:$A$205,0)),""))</f>
        <v/>
      </c>
      <c r="J337" s="6">
        <f>IF(OR(NOT(AND(ISNUMBER(A337),B337&amp;""&lt;&gt;"",D337&amp;""&lt;&gt;""))),"",IF(COUNTIFS($A$6:$A$405,A337&amp;"",$B$6:$B$405,B337&amp;"",$D$6:$D$405,D337&amp;"")&gt;1,"تعارض",""))</f>
        <v/>
      </c>
      <c r="K337" s="6">
        <f>IF(OR(NOT(AND(ISNUMBER(A337),B337&amp;""&lt;&gt;"",E337&amp;""&lt;&gt;""))),"",IF(COUNTIFS($A$6:$A$405,A337&amp;"",$B$6:$B$405,B337&amp;"",$E$6:$E$405,E337&amp;"")&gt;1,"تعارض",""))</f>
        <v/>
      </c>
      <c r="L337" s="6">
        <f>IF(OR(NOT(AND(ISNUMBER(A337),B337&amp;""&lt;&gt;"",F337&amp;""&lt;&gt;""))),"",IF(COUNTIFS($A$6:$A$405,A337&amp;"",$B$6:$B$405,B337&amp;"",$F$6:$F$405,F337&amp;"")&gt;1,"تعارض",""))</f>
        <v/>
      </c>
      <c r="M337" s="6">
        <f>IF(AND(ISNUMBER(H337),ISNUMBER(I337)),IF(H337&gt;I337,"تجاوز",""),"")</f>
        <v/>
      </c>
      <c r="N337" s="16">
        <f>IF(A337="","",IF(J337="",0,1)+IF(K337="",0,1)+IF(L337="",0,1)+IF(M337="",0,1))</f>
        <v/>
      </c>
      <c r="O337" s="6">
        <f>IF(N337="","",IF(N337=0,"سليم",IF(N337&gt;1,"أكثر من مشكلة",IF(J337&lt;&gt;"","تعارض طالب",IF(K337&lt;&gt;"","تعارض لجنة",IF(L337&lt;&gt;"","تعارض مراقب","تجاوز السعة"))))))</f>
        <v/>
      </c>
    </row>
    <row r="338">
      <c r="A338" s="15" t="n"/>
      <c r="B338" s="5" t="n"/>
      <c r="C338" s="5" t="n"/>
      <c r="D338" s="5" t="n"/>
      <c r="E338" s="5" t="n"/>
      <c r="F338" s="5" t="n"/>
      <c r="G338" s="6">
        <f>IF(F338&amp;""="","",IFERROR(INDEX('المراقبون'!$B$6:$B$205,MATCH(F338&amp;"",'المراقبون'!$A$6:$A$205,0))&amp;"","كود غير موجود"))</f>
        <v/>
      </c>
      <c r="H338" s="14">
        <f>IF(D338&amp;""="","",IFERROR(INDEX('الفصول'!$C$6:$C$205,MATCH(D338&amp;"",'الفصول'!$A$6:$A$205,0)),""))</f>
        <v/>
      </c>
      <c r="I338" s="14">
        <f>IF(E338&amp;""="","",IFERROR(INDEX('اللجان'!$C$6:$C$205,MATCH(E338&amp;"",'اللجان'!$A$6:$A$205,0)),""))</f>
        <v/>
      </c>
      <c r="J338" s="6">
        <f>IF(OR(NOT(AND(ISNUMBER(A338),B338&amp;""&lt;&gt;"",D338&amp;""&lt;&gt;""))),"",IF(COUNTIFS($A$6:$A$405,A338&amp;"",$B$6:$B$405,B338&amp;"",$D$6:$D$405,D338&amp;"")&gt;1,"تعارض",""))</f>
        <v/>
      </c>
      <c r="K338" s="6">
        <f>IF(OR(NOT(AND(ISNUMBER(A338),B338&amp;""&lt;&gt;"",E338&amp;""&lt;&gt;""))),"",IF(COUNTIFS($A$6:$A$405,A338&amp;"",$B$6:$B$405,B338&amp;"",$E$6:$E$405,E338&amp;"")&gt;1,"تعارض",""))</f>
        <v/>
      </c>
      <c r="L338" s="6">
        <f>IF(OR(NOT(AND(ISNUMBER(A338),B338&amp;""&lt;&gt;"",F338&amp;""&lt;&gt;""))),"",IF(COUNTIFS($A$6:$A$405,A338&amp;"",$B$6:$B$405,B338&amp;"",$F$6:$F$405,F338&amp;"")&gt;1,"تعارض",""))</f>
        <v/>
      </c>
      <c r="M338" s="6">
        <f>IF(AND(ISNUMBER(H338),ISNUMBER(I338)),IF(H338&gt;I338,"تجاوز",""),"")</f>
        <v/>
      </c>
      <c r="N338" s="16">
        <f>IF(A338="","",IF(J338="",0,1)+IF(K338="",0,1)+IF(L338="",0,1)+IF(M338="",0,1))</f>
        <v/>
      </c>
      <c r="O338" s="6">
        <f>IF(N338="","",IF(N338=0,"سليم",IF(N338&gt;1,"أكثر من مشكلة",IF(J338&lt;&gt;"","تعارض طالب",IF(K338&lt;&gt;"","تعارض لجنة",IF(L338&lt;&gt;"","تعارض مراقب","تجاوز السعة"))))))</f>
        <v/>
      </c>
    </row>
    <row r="339">
      <c r="A339" s="15" t="n"/>
      <c r="B339" s="5" t="n"/>
      <c r="C339" s="5" t="n"/>
      <c r="D339" s="5" t="n"/>
      <c r="E339" s="5" t="n"/>
      <c r="F339" s="5" t="n"/>
      <c r="G339" s="6">
        <f>IF(F339&amp;""="","",IFERROR(INDEX('المراقبون'!$B$6:$B$205,MATCH(F339&amp;"",'المراقبون'!$A$6:$A$205,0))&amp;"","كود غير موجود"))</f>
        <v/>
      </c>
      <c r="H339" s="14">
        <f>IF(D339&amp;""="","",IFERROR(INDEX('الفصول'!$C$6:$C$205,MATCH(D339&amp;"",'الفصول'!$A$6:$A$205,0)),""))</f>
        <v/>
      </c>
      <c r="I339" s="14">
        <f>IF(E339&amp;""="","",IFERROR(INDEX('اللجان'!$C$6:$C$205,MATCH(E339&amp;"",'اللجان'!$A$6:$A$205,0)),""))</f>
        <v/>
      </c>
      <c r="J339" s="6">
        <f>IF(OR(NOT(AND(ISNUMBER(A339),B339&amp;""&lt;&gt;"",D339&amp;""&lt;&gt;""))),"",IF(COUNTIFS($A$6:$A$405,A339&amp;"",$B$6:$B$405,B339&amp;"",$D$6:$D$405,D339&amp;"")&gt;1,"تعارض",""))</f>
        <v/>
      </c>
      <c r="K339" s="6">
        <f>IF(OR(NOT(AND(ISNUMBER(A339),B339&amp;""&lt;&gt;"",E339&amp;""&lt;&gt;""))),"",IF(COUNTIFS($A$6:$A$405,A339&amp;"",$B$6:$B$405,B339&amp;"",$E$6:$E$405,E339&amp;"")&gt;1,"تعارض",""))</f>
        <v/>
      </c>
      <c r="L339" s="6">
        <f>IF(OR(NOT(AND(ISNUMBER(A339),B339&amp;""&lt;&gt;"",F339&amp;""&lt;&gt;""))),"",IF(COUNTIFS($A$6:$A$405,A339&amp;"",$B$6:$B$405,B339&amp;"",$F$6:$F$405,F339&amp;"")&gt;1,"تعارض",""))</f>
        <v/>
      </c>
      <c r="M339" s="6">
        <f>IF(AND(ISNUMBER(H339),ISNUMBER(I339)),IF(H339&gt;I339,"تجاوز",""),"")</f>
        <v/>
      </c>
      <c r="N339" s="16">
        <f>IF(A339="","",IF(J339="",0,1)+IF(K339="",0,1)+IF(L339="",0,1)+IF(M339="",0,1))</f>
        <v/>
      </c>
      <c r="O339" s="6">
        <f>IF(N339="","",IF(N339=0,"سليم",IF(N339&gt;1,"أكثر من مشكلة",IF(J339&lt;&gt;"","تعارض طالب",IF(K339&lt;&gt;"","تعارض لجنة",IF(L339&lt;&gt;"","تعارض مراقب","تجاوز السعة"))))))</f>
        <v/>
      </c>
    </row>
    <row r="340">
      <c r="A340" s="15" t="n"/>
      <c r="B340" s="5" t="n"/>
      <c r="C340" s="5" t="n"/>
      <c r="D340" s="5" t="n"/>
      <c r="E340" s="5" t="n"/>
      <c r="F340" s="5" t="n"/>
      <c r="G340" s="6">
        <f>IF(F340&amp;""="","",IFERROR(INDEX('المراقبون'!$B$6:$B$205,MATCH(F340&amp;"",'المراقبون'!$A$6:$A$205,0))&amp;"","كود غير موجود"))</f>
        <v/>
      </c>
      <c r="H340" s="14">
        <f>IF(D340&amp;""="","",IFERROR(INDEX('الفصول'!$C$6:$C$205,MATCH(D340&amp;"",'الفصول'!$A$6:$A$205,0)),""))</f>
        <v/>
      </c>
      <c r="I340" s="14">
        <f>IF(E340&amp;""="","",IFERROR(INDEX('اللجان'!$C$6:$C$205,MATCH(E340&amp;"",'اللجان'!$A$6:$A$205,0)),""))</f>
        <v/>
      </c>
      <c r="J340" s="6">
        <f>IF(OR(NOT(AND(ISNUMBER(A340),B340&amp;""&lt;&gt;"",D340&amp;""&lt;&gt;""))),"",IF(COUNTIFS($A$6:$A$405,A340&amp;"",$B$6:$B$405,B340&amp;"",$D$6:$D$405,D340&amp;"")&gt;1,"تعارض",""))</f>
        <v/>
      </c>
      <c r="K340" s="6">
        <f>IF(OR(NOT(AND(ISNUMBER(A340),B340&amp;""&lt;&gt;"",E340&amp;""&lt;&gt;""))),"",IF(COUNTIFS($A$6:$A$405,A340&amp;"",$B$6:$B$405,B340&amp;"",$E$6:$E$405,E340&amp;"")&gt;1,"تعارض",""))</f>
        <v/>
      </c>
      <c r="L340" s="6">
        <f>IF(OR(NOT(AND(ISNUMBER(A340),B340&amp;""&lt;&gt;"",F340&amp;""&lt;&gt;""))),"",IF(COUNTIFS($A$6:$A$405,A340&amp;"",$B$6:$B$405,B340&amp;"",$F$6:$F$405,F340&amp;"")&gt;1,"تعارض",""))</f>
        <v/>
      </c>
      <c r="M340" s="6">
        <f>IF(AND(ISNUMBER(H340),ISNUMBER(I340)),IF(H340&gt;I340,"تجاوز",""),"")</f>
        <v/>
      </c>
      <c r="N340" s="16">
        <f>IF(A340="","",IF(J340="",0,1)+IF(K340="",0,1)+IF(L340="",0,1)+IF(M340="",0,1))</f>
        <v/>
      </c>
      <c r="O340" s="6">
        <f>IF(N340="","",IF(N340=0,"سليم",IF(N340&gt;1,"أكثر من مشكلة",IF(J340&lt;&gt;"","تعارض طالب",IF(K340&lt;&gt;"","تعارض لجنة",IF(L340&lt;&gt;"","تعارض مراقب","تجاوز السعة"))))))</f>
        <v/>
      </c>
    </row>
    <row r="341">
      <c r="A341" s="15" t="n"/>
      <c r="B341" s="5" t="n"/>
      <c r="C341" s="5" t="n"/>
      <c r="D341" s="5" t="n"/>
      <c r="E341" s="5" t="n"/>
      <c r="F341" s="5" t="n"/>
      <c r="G341" s="6">
        <f>IF(F341&amp;""="","",IFERROR(INDEX('المراقبون'!$B$6:$B$205,MATCH(F341&amp;"",'المراقبون'!$A$6:$A$205,0))&amp;"","كود غير موجود"))</f>
        <v/>
      </c>
      <c r="H341" s="14">
        <f>IF(D341&amp;""="","",IFERROR(INDEX('الفصول'!$C$6:$C$205,MATCH(D341&amp;"",'الفصول'!$A$6:$A$205,0)),""))</f>
        <v/>
      </c>
      <c r="I341" s="14">
        <f>IF(E341&amp;""="","",IFERROR(INDEX('اللجان'!$C$6:$C$205,MATCH(E341&amp;"",'اللجان'!$A$6:$A$205,0)),""))</f>
        <v/>
      </c>
      <c r="J341" s="6">
        <f>IF(OR(NOT(AND(ISNUMBER(A341),B341&amp;""&lt;&gt;"",D341&amp;""&lt;&gt;""))),"",IF(COUNTIFS($A$6:$A$405,A341&amp;"",$B$6:$B$405,B341&amp;"",$D$6:$D$405,D341&amp;"")&gt;1,"تعارض",""))</f>
        <v/>
      </c>
      <c r="K341" s="6">
        <f>IF(OR(NOT(AND(ISNUMBER(A341),B341&amp;""&lt;&gt;"",E341&amp;""&lt;&gt;""))),"",IF(COUNTIFS($A$6:$A$405,A341&amp;"",$B$6:$B$405,B341&amp;"",$E$6:$E$405,E341&amp;"")&gt;1,"تعارض",""))</f>
        <v/>
      </c>
      <c r="L341" s="6">
        <f>IF(OR(NOT(AND(ISNUMBER(A341),B341&amp;""&lt;&gt;"",F341&amp;""&lt;&gt;""))),"",IF(COUNTIFS($A$6:$A$405,A341&amp;"",$B$6:$B$405,B341&amp;"",$F$6:$F$405,F341&amp;"")&gt;1,"تعارض",""))</f>
        <v/>
      </c>
      <c r="M341" s="6">
        <f>IF(AND(ISNUMBER(H341),ISNUMBER(I341)),IF(H341&gt;I341,"تجاوز",""),"")</f>
        <v/>
      </c>
      <c r="N341" s="16">
        <f>IF(A341="","",IF(J341="",0,1)+IF(K341="",0,1)+IF(L341="",0,1)+IF(M341="",0,1))</f>
        <v/>
      </c>
      <c r="O341" s="6">
        <f>IF(N341="","",IF(N341=0,"سليم",IF(N341&gt;1,"أكثر من مشكلة",IF(J341&lt;&gt;"","تعارض طالب",IF(K341&lt;&gt;"","تعارض لجنة",IF(L341&lt;&gt;"","تعارض مراقب","تجاوز السعة"))))))</f>
        <v/>
      </c>
    </row>
    <row r="342">
      <c r="A342" s="15" t="n"/>
      <c r="B342" s="5" t="n"/>
      <c r="C342" s="5" t="n"/>
      <c r="D342" s="5" t="n"/>
      <c r="E342" s="5" t="n"/>
      <c r="F342" s="5" t="n"/>
      <c r="G342" s="6">
        <f>IF(F342&amp;""="","",IFERROR(INDEX('المراقبون'!$B$6:$B$205,MATCH(F342&amp;"",'المراقبون'!$A$6:$A$205,0))&amp;"","كود غير موجود"))</f>
        <v/>
      </c>
      <c r="H342" s="14">
        <f>IF(D342&amp;""="","",IFERROR(INDEX('الفصول'!$C$6:$C$205,MATCH(D342&amp;"",'الفصول'!$A$6:$A$205,0)),""))</f>
        <v/>
      </c>
      <c r="I342" s="14">
        <f>IF(E342&amp;""="","",IFERROR(INDEX('اللجان'!$C$6:$C$205,MATCH(E342&amp;"",'اللجان'!$A$6:$A$205,0)),""))</f>
        <v/>
      </c>
      <c r="J342" s="6">
        <f>IF(OR(NOT(AND(ISNUMBER(A342),B342&amp;""&lt;&gt;"",D342&amp;""&lt;&gt;""))),"",IF(COUNTIFS($A$6:$A$405,A342&amp;"",$B$6:$B$405,B342&amp;"",$D$6:$D$405,D342&amp;"")&gt;1,"تعارض",""))</f>
        <v/>
      </c>
      <c r="K342" s="6">
        <f>IF(OR(NOT(AND(ISNUMBER(A342),B342&amp;""&lt;&gt;"",E342&amp;""&lt;&gt;""))),"",IF(COUNTIFS($A$6:$A$405,A342&amp;"",$B$6:$B$405,B342&amp;"",$E$6:$E$405,E342&amp;"")&gt;1,"تعارض",""))</f>
        <v/>
      </c>
      <c r="L342" s="6">
        <f>IF(OR(NOT(AND(ISNUMBER(A342),B342&amp;""&lt;&gt;"",F342&amp;""&lt;&gt;""))),"",IF(COUNTIFS($A$6:$A$405,A342&amp;"",$B$6:$B$405,B342&amp;"",$F$6:$F$405,F342&amp;"")&gt;1,"تعارض",""))</f>
        <v/>
      </c>
      <c r="M342" s="6">
        <f>IF(AND(ISNUMBER(H342),ISNUMBER(I342)),IF(H342&gt;I342,"تجاوز",""),"")</f>
        <v/>
      </c>
      <c r="N342" s="16">
        <f>IF(A342="","",IF(J342="",0,1)+IF(K342="",0,1)+IF(L342="",0,1)+IF(M342="",0,1))</f>
        <v/>
      </c>
      <c r="O342" s="6">
        <f>IF(N342="","",IF(N342=0,"سليم",IF(N342&gt;1,"أكثر من مشكلة",IF(J342&lt;&gt;"","تعارض طالب",IF(K342&lt;&gt;"","تعارض لجنة",IF(L342&lt;&gt;"","تعارض مراقب","تجاوز السعة"))))))</f>
        <v/>
      </c>
    </row>
    <row r="343">
      <c r="A343" s="15" t="n"/>
      <c r="B343" s="5" t="n"/>
      <c r="C343" s="5" t="n"/>
      <c r="D343" s="5" t="n"/>
      <c r="E343" s="5" t="n"/>
      <c r="F343" s="5" t="n"/>
      <c r="G343" s="6">
        <f>IF(F343&amp;""="","",IFERROR(INDEX('المراقبون'!$B$6:$B$205,MATCH(F343&amp;"",'المراقبون'!$A$6:$A$205,0))&amp;"","كود غير موجود"))</f>
        <v/>
      </c>
      <c r="H343" s="14">
        <f>IF(D343&amp;""="","",IFERROR(INDEX('الفصول'!$C$6:$C$205,MATCH(D343&amp;"",'الفصول'!$A$6:$A$205,0)),""))</f>
        <v/>
      </c>
      <c r="I343" s="14">
        <f>IF(E343&amp;""="","",IFERROR(INDEX('اللجان'!$C$6:$C$205,MATCH(E343&amp;"",'اللجان'!$A$6:$A$205,0)),""))</f>
        <v/>
      </c>
      <c r="J343" s="6">
        <f>IF(OR(NOT(AND(ISNUMBER(A343),B343&amp;""&lt;&gt;"",D343&amp;""&lt;&gt;""))),"",IF(COUNTIFS($A$6:$A$405,A343&amp;"",$B$6:$B$405,B343&amp;"",$D$6:$D$405,D343&amp;"")&gt;1,"تعارض",""))</f>
        <v/>
      </c>
      <c r="K343" s="6">
        <f>IF(OR(NOT(AND(ISNUMBER(A343),B343&amp;""&lt;&gt;"",E343&amp;""&lt;&gt;""))),"",IF(COUNTIFS($A$6:$A$405,A343&amp;"",$B$6:$B$405,B343&amp;"",$E$6:$E$405,E343&amp;"")&gt;1,"تعارض",""))</f>
        <v/>
      </c>
      <c r="L343" s="6">
        <f>IF(OR(NOT(AND(ISNUMBER(A343),B343&amp;""&lt;&gt;"",F343&amp;""&lt;&gt;""))),"",IF(COUNTIFS($A$6:$A$405,A343&amp;"",$B$6:$B$405,B343&amp;"",$F$6:$F$405,F343&amp;"")&gt;1,"تعارض",""))</f>
        <v/>
      </c>
      <c r="M343" s="6">
        <f>IF(AND(ISNUMBER(H343),ISNUMBER(I343)),IF(H343&gt;I343,"تجاوز",""),"")</f>
        <v/>
      </c>
      <c r="N343" s="16">
        <f>IF(A343="","",IF(J343="",0,1)+IF(K343="",0,1)+IF(L343="",0,1)+IF(M343="",0,1))</f>
        <v/>
      </c>
      <c r="O343" s="6">
        <f>IF(N343="","",IF(N343=0,"سليم",IF(N343&gt;1,"أكثر من مشكلة",IF(J343&lt;&gt;"","تعارض طالب",IF(K343&lt;&gt;"","تعارض لجنة",IF(L343&lt;&gt;"","تعارض مراقب","تجاوز السعة"))))))</f>
        <v/>
      </c>
    </row>
    <row r="344">
      <c r="A344" s="15" t="n"/>
      <c r="B344" s="5" t="n"/>
      <c r="C344" s="5" t="n"/>
      <c r="D344" s="5" t="n"/>
      <c r="E344" s="5" t="n"/>
      <c r="F344" s="5" t="n"/>
      <c r="G344" s="6">
        <f>IF(F344&amp;""="","",IFERROR(INDEX('المراقبون'!$B$6:$B$205,MATCH(F344&amp;"",'المراقبون'!$A$6:$A$205,0))&amp;"","كود غير موجود"))</f>
        <v/>
      </c>
      <c r="H344" s="14">
        <f>IF(D344&amp;""="","",IFERROR(INDEX('الفصول'!$C$6:$C$205,MATCH(D344&amp;"",'الفصول'!$A$6:$A$205,0)),""))</f>
        <v/>
      </c>
      <c r="I344" s="14">
        <f>IF(E344&amp;""="","",IFERROR(INDEX('اللجان'!$C$6:$C$205,MATCH(E344&amp;"",'اللجان'!$A$6:$A$205,0)),""))</f>
        <v/>
      </c>
      <c r="J344" s="6">
        <f>IF(OR(NOT(AND(ISNUMBER(A344),B344&amp;""&lt;&gt;"",D344&amp;""&lt;&gt;""))),"",IF(COUNTIFS($A$6:$A$405,A344&amp;"",$B$6:$B$405,B344&amp;"",$D$6:$D$405,D344&amp;"")&gt;1,"تعارض",""))</f>
        <v/>
      </c>
      <c r="K344" s="6">
        <f>IF(OR(NOT(AND(ISNUMBER(A344),B344&amp;""&lt;&gt;"",E344&amp;""&lt;&gt;""))),"",IF(COUNTIFS($A$6:$A$405,A344&amp;"",$B$6:$B$405,B344&amp;"",$E$6:$E$405,E344&amp;"")&gt;1,"تعارض",""))</f>
        <v/>
      </c>
      <c r="L344" s="6">
        <f>IF(OR(NOT(AND(ISNUMBER(A344),B344&amp;""&lt;&gt;"",F344&amp;""&lt;&gt;""))),"",IF(COUNTIFS($A$6:$A$405,A344&amp;"",$B$6:$B$405,B344&amp;"",$F$6:$F$405,F344&amp;"")&gt;1,"تعارض",""))</f>
        <v/>
      </c>
      <c r="M344" s="6">
        <f>IF(AND(ISNUMBER(H344),ISNUMBER(I344)),IF(H344&gt;I344,"تجاوز",""),"")</f>
        <v/>
      </c>
      <c r="N344" s="16">
        <f>IF(A344="","",IF(J344="",0,1)+IF(K344="",0,1)+IF(L344="",0,1)+IF(M344="",0,1))</f>
        <v/>
      </c>
      <c r="O344" s="6">
        <f>IF(N344="","",IF(N344=0,"سليم",IF(N344&gt;1,"أكثر من مشكلة",IF(J344&lt;&gt;"","تعارض طالب",IF(K344&lt;&gt;"","تعارض لجنة",IF(L344&lt;&gt;"","تعارض مراقب","تجاوز السعة"))))))</f>
        <v/>
      </c>
    </row>
    <row r="345">
      <c r="A345" s="15" t="n"/>
      <c r="B345" s="5" t="n"/>
      <c r="C345" s="5" t="n"/>
      <c r="D345" s="5" t="n"/>
      <c r="E345" s="5" t="n"/>
      <c r="F345" s="5" t="n"/>
      <c r="G345" s="6">
        <f>IF(F345&amp;""="","",IFERROR(INDEX('المراقبون'!$B$6:$B$205,MATCH(F345&amp;"",'المراقبون'!$A$6:$A$205,0))&amp;"","كود غير موجود"))</f>
        <v/>
      </c>
      <c r="H345" s="14">
        <f>IF(D345&amp;""="","",IFERROR(INDEX('الفصول'!$C$6:$C$205,MATCH(D345&amp;"",'الفصول'!$A$6:$A$205,0)),""))</f>
        <v/>
      </c>
      <c r="I345" s="14">
        <f>IF(E345&amp;""="","",IFERROR(INDEX('اللجان'!$C$6:$C$205,MATCH(E345&amp;"",'اللجان'!$A$6:$A$205,0)),""))</f>
        <v/>
      </c>
      <c r="J345" s="6">
        <f>IF(OR(NOT(AND(ISNUMBER(A345),B345&amp;""&lt;&gt;"",D345&amp;""&lt;&gt;""))),"",IF(COUNTIFS($A$6:$A$405,A345&amp;"",$B$6:$B$405,B345&amp;"",$D$6:$D$405,D345&amp;"")&gt;1,"تعارض",""))</f>
        <v/>
      </c>
      <c r="K345" s="6">
        <f>IF(OR(NOT(AND(ISNUMBER(A345),B345&amp;""&lt;&gt;"",E345&amp;""&lt;&gt;""))),"",IF(COUNTIFS($A$6:$A$405,A345&amp;"",$B$6:$B$405,B345&amp;"",$E$6:$E$405,E345&amp;"")&gt;1,"تعارض",""))</f>
        <v/>
      </c>
      <c r="L345" s="6">
        <f>IF(OR(NOT(AND(ISNUMBER(A345),B345&amp;""&lt;&gt;"",F345&amp;""&lt;&gt;""))),"",IF(COUNTIFS($A$6:$A$405,A345&amp;"",$B$6:$B$405,B345&amp;"",$F$6:$F$405,F345&amp;"")&gt;1,"تعارض",""))</f>
        <v/>
      </c>
      <c r="M345" s="6">
        <f>IF(AND(ISNUMBER(H345),ISNUMBER(I345)),IF(H345&gt;I345,"تجاوز",""),"")</f>
        <v/>
      </c>
      <c r="N345" s="16">
        <f>IF(A345="","",IF(J345="",0,1)+IF(K345="",0,1)+IF(L345="",0,1)+IF(M345="",0,1))</f>
        <v/>
      </c>
      <c r="O345" s="6">
        <f>IF(N345="","",IF(N345=0,"سليم",IF(N345&gt;1,"أكثر من مشكلة",IF(J345&lt;&gt;"","تعارض طالب",IF(K345&lt;&gt;"","تعارض لجنة",IF(L345&lt;&gt;"","تعارض مراقب","تجاوز السعة"))))))</f>
        <v/>
      </c>
    </row>
    <row r="346">
      <c r="A346" s="15" t="n"/>
      <c r="B346" s="5" t="n"/>
      <c r="C346" s="5" t="n"/>
      <c r="D346" s="5" t="n"/>
      <c r="E346" s="5" t="n"/>
      <c r="F346" s="5" t="n"/>
      <c r="G346" s="6">
        <f>IF(F346&amp;""="","",IFERROR(INDEX('المراقبون'!$B$6:$B$205,MATCH(F346&amp;"",'المراقبون'!$A$6:$A$205,0))&amp;"","كود غير موجود"))</f>
        <v/>
      </c>
      <c r="H346" s="14">
        <f>IF(D346&amp;""="","",IFERROR(INDEX('الفصول'!$C$6:$C$205,MATCH(D346&amp;"",'الفصول'!$A$6:$A$205,0)),""))</f>
        <v/>
      </c>
      <c r="I346" s="14">
        <f>IF(E346&amp;""="","",IFERROR(INDEX('اللجان'!$C$6:$C$205,MATCH(E346&amp;"",'اللجان'!$A$6:$A$205,0)),""))</f>
        <v/>
      </c>
      <c r="J346" s="6">
        <f>IF(OR(NOT(AND(ISNUMBER(A346),B346&amp;""&lt;&gt;"",D346&amp;""&lt;&gt;""))),"",IF(COUNTIFS($A$6:$A$405,A346&amp;"",$B$6:$B$405,B346&amp;"",$D$6:$D$405,D346&amp;"")&gt;1,"تعارض",""))</f>
        <v/>
      </c>
      <c r="K346" s="6">
        <f>IF(OR(NOT(AND(ISNUMBER(A346),B346&amp;""&lt;&gt;"",E346&amp;""&lt;&gt;""))),"",IF(COUNTIFS($A$6:$A$405,A346&amp;"",$B$6:$B$405,B346&amp;"",$E$6:$E$405,E346&amp;"")&gt;1,"تعارض",""))</f>
        <v/>
      </c>
      <c r="L346" s="6">
        <f>IF(OR(NOT(AND(ISNUMBER(A346),B346&amp;""&lt;&gt;"",F346&amp;""&lt;&gt;""))),"",IF(COUNTIFS($A$6:$A$405,A346&amp;"",$B$6:$B$405,B346&amp;"",$F$6:$F$405,F346&amp;"")&gt;1,"تعارض",""))</f>
        <v/>
      </c>
      <c r="M346" s="6">
        <f>IF(AND(ISNUMBER(H346),ISNUMBER(I346)),IF(H346&gt;I346,"تجاوز",""),"")</f>
        <v/>
      </c>
      <c r="N346" s="16">
        <f>IF(A346="","",IF(J346="",0,1)+IF(K346="",0,1)+IF(L346="",0,1)+IF(M346="",0,1))</f>
        <v/>
      </c>
      <c r="O346" s="6">
        <f>IF(N346="","",IF(N346=0,"سليم",IF(N346&gt;1,"أكثر من مشكلة",IF(J346&lt;&gt;"","تعارض طالب",IF(K346&lt;&gt;"","تعارض لجنة",IF(L346&lt;&gt;"","تعارض مراقب","تجاوز السعة"))))))</f>
        <v/>
      </c>
    </row>
    <row r="347">
      <c r="A347" s="15" t="n"/>
      <c r="B347" s="5" t="n"/>
      <c r="C347" s="5" t="n"/>
      <c r="D347" s="5" t="n"/>
      <c r="E347" s="5" t="n"/>
      <c r="F347" s="5" t="n"/>
      <c r="G347" s="6">
        <f>IF(F347&amp;""="","",IFERROR(INDEX('المراقبون'!$B$6:$B$205,MATCH(F347&amp;"",'المراقبون'!$A$6:$A$205,0))&amp;"","كود غير موجود"))</f>
        <v/>
      </c>
      <c r="H347" s="14">
        <f>IF(D347&amp;""="","",IFERROR(INDEX('الفصول'!$C$6:$C$205,MATCH(D347&amp;"",'الفصول'!$A$6:$A$205,0)),""))</f>
        <v/>
      </c>
      <c r="I347" s="14">
        <f>IF(E347&amp;""="","",IFERROR(INDEX('اللجان'!$C$6:$C$205,MATCH(E347&amp;"",'اللجان'!$A$6:$A$205,0)),""))</f>
        <v/>
      </c>
      <c r="J347" s="6">
        <f>IF(OR(NOT(AND(ISNUMBER(A347),B347&amp;""&lt;&gt;"",D347&amp;""&lt;&gt;""))),"",IF(COUNTIFS($A$6:$A$405,A347&amp;"",$B$6:$B$405,B347&amp;"",$D$6:$D$405,D347&amp;"")&gt;1,"تعارض",""))</f>
        <v/>
      </c>
      <c r="K347" s="6">
        <f>IF(OR(NOT(AND(ISNUMBER(A347),B347&amp;""&lt;&gt;"",E347&amp;""&lt;&gt;""))),"",IF(COUNTIFS($A$6:$A$405,A347&amp;"",$B$6:$B$405,B347&amp;"",$E$6:$E$405,E347&amp;"")&gt;1,"تعارض",""))</f>
        <v/>
      </c>
      <c r="L347" s="6">
        <f>IF(OR(NOT(AND(ISNUMBER(A347),B347&amp;""&lt;&gt;"",F347&amp;""&lt;&gt;""))),"",IF(COUNTIFS($A$6:$A$405,A347&amp;"",$B$6:$B$405,B347&amp;"",$F$6:$F$405,F347&amp;"")&gt;1,"تعارض",""))</f>
        <v/>
      </c>
      <c r="M347" s="6">
        <f>IF(AND(ISNUMBER(H347),ISNUMBER(I347)),IF(H347&gt;I347,"تجاوز",""),"")</f>
        <v/>
      </c>
      <c r="N347" s="16">
        <f>IF(A347="","",IF(J347="",0,1)+IF(K347="",0,1)+IF(L347="",0,1)+IF(M347="",0,1))</f>
        <v/>
      </c>
      <c r="O347" s="6">
        <f>IF(N347="","",IF(N347=0,"سليم",IF(N347&gt;1,"أكثر من مشكلة",IF(J347&lt;&gt;"","تعارض طالب",IF(K347&lt;&gt;"","تعارض لجنة",IF(L347&lt;&gt;"","تعارض مراقب","تجاوز السعة"))))))</f>
        <v/>
      </c>
    </row>
    <row r="348">
      <c r="A348" s="15" t="n"/>
      <c r="B348" s="5" t="n"/>
      <c r="C348" s="5" t="n"/>
      <c r="D348" s="5" t="n"/>
      <c r="E348" s="5" t="n"/>
      <c r="F348" s="5" t="n"/>
      <c r="G348" s="6">
        <f>IF(F348&amp;""="","",IFERROR(INDEX('المراقبون'!$B$6:$B$205,MATCH(F348&amp;"",'المراقبون'!$A$6:$A$205,0))&amp;"","كود غير موجود"))</f>
        <v/>
      </c>
      <c r="H348" s="14">
        <f>IF(D348&amp;""="","",IFERROR(INDEX('الفصول'!$C$6:$C$205,MATCH(D348&amp;"",'الفصول'!$A$6:$A$205,0)),""))</f>
        <v/>
      </c>
      <c r="I348" s="14">
        <f>IF(E348&amp;""="","",IFERROR(INDEX('اللجان'!$C$6:$C$205,MATCH(E348&amp;"",'اللجان'!$A$6:$A$205,0)),""))</f>
        <v/>
      </c>
      <c r="J348" s="6">
        <f>IF(OR(NOT(AND(ISNUMBER(A348),B348&amp;""&lt;&gt;"",D348&amp;""&lt;&gt;""))),"",IF(COUNTIFS($A$6:$A$405,A348&amp;"",$B$6:$B$405,B348&amp;"",$D$6:$D$405,D348&amp;"")&gt;1,"تعارض",""))</f>
        <v/>
      </c>
      <c r="K348" s="6">
        <f>IF(OR(NOT(AND(ISNUMBER(A348),B348&amp;""&lt;&gt;"",E348&amp;""&lt;&gt;""))),"",IF(COUNTIFS($A$6:$A$405,A348&amp;"",$B$6:$B$405,B348&amp;"",$E$6:$E$405,E348&amp;"")&gt;1,"تعارض",""))</f>
        <v/>
      </c>
      <c r="L348" s="6">
        <f>IF(OR(NOT(AND(ISNUMBER(A348),B348&amp;""&lt;&gt;"",F348&amp;""&lt;&gt;""))),"",IF(COUNTIFS($A$6:$A$405,A348&amp;"",$B$6:$B$405,B348&amp;"",$F$6:$F$405,F348&amp;"")&gt;1,"تعارض",""))</f>
        <v/>
      </c>
      <c r="M348" s="6">
        <f>IF(AND(ISNUMBER(H348),ISNUMBER(I348)),IF(H348&gt;I348,"تجاوز",""),"")</f>
        <v/>
      </c>
      <c r="N348" s="16">
        <f>IF(A348="","",IF(J348="",0,1)+IF(K348="",0,1)+IF(L348="",0,1)+IF(M348="",0,1))</f>
        <v/>
      </c>
      <c r="O348" s="6">
        <f>IF(N348="","",IF(N348=0,"سليم",IF(N348&gt;1,"أكثر من مشكلة",IF(J348&lt;&gt;"","تعارض طالب",IF(K348&lt;&gt;"","تعارض لجنة",IF(L348&lt;&gt;"","تعارض مراقب","تجاوز السعة"))))))</f>
        <v/>
      </c>
    </row>
    <row r="349">
      <c r="A349" s="15" t="n"/>
      <c r="B349" s="5" t="n"/>
      <c r="C349" s="5" t="n"/>
      <c r="D349" s="5" t="n"/>
      <c r="E349" s="5" t="n"/>
      <c r="F349" s="5" t="n"/>
      <c r="G349" s="6">
        <f>IF(F349&amp;""="","",IFERROR(INDEX('المراقبون'!$B$6:$B$205,MATCH(F349&amp;"",'المراقبون'!$A$6:$A$205,0))&amp;"","كود غير موجود"))</f>
        <v/>
      </c>
      <c r="H349" s="14">
        <f>IF(D349&amp;""="","",IFERROR(INDEX('الفصول'!$C$6:$C$205,MATCH(D349&amp;"",'الفصول'!$A$6:$A$205,0)),""))</f>
        <v/>
      </c>
      <c r="I349" s="14">
        <f>IF(E349&amp;""="","",IFERROR(INDEX('اللجان'!$C$6:$C$205,MATCH(E349&amp;"",'اللجان'!$A$6:$A$205,0)),""))</f>
        <v/>
      </c>
      <c r="J349" s="6">
        <f>IF(OR(NOT(AND(ISNUMBER(A349),B349&amp;""&lt;&gt;"",D349&amp;""&lt;&gt;""))),"",IF(COUNTIFS($A$6:$A$405,A349&amp;"",$B$6:$B$405,B349&amp;"",$D$6:$D$405,D349&amp;"")&gt;1,"تعارض",""))</f>
        <v/>
      </c>
      <c r="K349" s="6">
        <f>IF(OR(NOT(AND(ISNUMBER(A349),B349&amp;""&lt;&gt;"",E349&amp;""&lt;&gt;""))),"",IF(COUNTIFS($A$6:$A$405,A349&amp;"",$B$6:$B$405,B349&amp;"",$E$6:$E$405,E349&amp;"")&gt;1,"تعارض",""))</f>
        <v/>
      </c>
      <c r="L349" s="6">
        <f>IF(OR(NOT(AND(ISNUMBER(A349),B349&amp;""&lt;&gt;"",F349&amp;""&lt;&gt;""))),"",IF(COUNTIFS($A$6:$A$405,A349&amp;"",$B$6:$B$405,B349&amp;"",$F$6:$F$405,F349&amp;"")&gt;1,"تعارض",""))</f>
        <v/>
      </c>
      <c r="M349" s="6">
        <f>IF(AND(ISNUMBER(H349),ISNUMBER(I349)),IF(H349&gt;I349,"تجاوز",""),"")</f>
        <v/>
      </c>
      <c r="N349" s="16">
        <f>IF(A349="","",IF(J349="",0,1)+IF(K349="",0,1)+IF(L349="",0,1)+IF(M349="",0,1))</f>
        <v/>
      </c>
      <c r="O349" s="6">
        <f>IF(N349="","",IF(N349=0,"سليم",IF(N349&gt;1,"أكثر من مشكلة",IF(J349&lt;&gt;"","تعارض طالب",IF(K349&lt;&gt;"","تعارض لجنة",IF(L349&lt;&gt;"","تعارض مراقب","تجاوز السعة"))))))</f>
        <v/>
      </c>
    </row>
    <row r="350">
      <c r="A350" s="15" t="n"/>
      <c r="B350" s="5" t="n"/>
      <c r="C350" s="5" t="n"/>
      <c r="D350" s="5" t="n"/>
      <c r="E350" s="5" t="n"/>
      <c r="F350" s="5" t="n"/>
      <c r="G350" s="6">
        <f>IF(F350&amp;""="","",IFERROR(INDEX('المراقبون'!$B$6:$B$205,MATCH(F350&amp;"",'المراقبون'!$A$6:$A$205,0))&amp;"","كود غير موجود"))</f>
        <v/>
      </c>
      <c r="H350" s="14">
        <f>IF(D350&amp;""="","",IFERROR(INDEX('الفصول'!$C$6:$C$205,MATCH(D350&amp;"",'الفصول'!$A$6:$A$205,0)),""))</f>
        <v/>
      </c>
      <c r="I350" s="14">
        <f>IF(E350&amp;""="","",IFERROR(INDEX('اللجان'!$C$6:$C$205,MATCH(E350&amp;"",'اللجان'!$A$6:$A$205,0)),""))</f>
        <v/>
      </c>
      <c r="J350" s="6">
        <f>IF(OR(NOT(AND(ISNUMBER(A350),B350&amp;""&lt;&gt;"",D350&amp;""&lt;&gt;""))),"",IF(COUNTIFS($A$6:$A$405,A350&amp;"",$B$6:$B$405,B350&amp;"",$D$6:$D$405,D350&amp;"")&gt;1,"تعارض",""))</f>
        <v/>
      </c>
      <c r="K350" s="6">
        <f>IF(OR(NOT(AND(ISNUMBER(A350),B350&amp;""&lt;&gt;"",E350&amp;""&lt;&gt;""))),"",IF(COUNTIFS($A$6:$A$405,A350&amp;"",$B$6:$B$405,B350&amp;"",$E$6:$E$405,E350&amp;"")&gt;1,"تعارض",""))</f>
        <v/>
      </c>
      <c r="L350" s="6">
        <f>IF(OR(NOT(AND(ISNUMBER(A350),B350&amp;""&lt;&gt;"",F350&amp;""&lt;&gt;""))),"",IF(COUNTIFS($A$6:$A$405,A350&amp;"",$B$6:$B$405,B350&amp;"",$F$6:$F$405,F350&amp;"")&gt;1,"تعارض",""))</f>
        <v/>
      </c>
      <c r="M350" s="6">
        <f>IF(AND(ISNUMBER(H350),ISNUMBER(I350)),IF(H350&gt;I350,"تجاوز",""),"")</f>
        <v/>
      </c>
      <c r="N350" s="16">
        <f>IF(A350="","",IF(J350="",0,1)+IF(K350="",0,1)+IF(L350="",0,1)+IF(M350="",0,1))</f>
        <v/>
      </c>
      <c r="O350" s="6">
        <f>IF(N350="","",IF(N350=0,"سليم",IF(N350&gt;1,"أكثر من مشكلة",IF(J350&lt;&gt;"","تعارض طالب",IF(K350&lt;&gt;"","تعارض لجنة",IF(L350&lt;&gt;"","تعارض مراقب","تجاوز السعة"))))))</f>
        <v/>
      </c>
    </row>
    <row r="351">
      <c r="A351" s="15" t="n"/>
      <c r="B351" s="5" t="n"/>
      <c r="C351" s="5" t="n"/>
      <c r="D351" s="5" t="n"/>
      <c r="E351" s="5" t="n"/>
      <c r="F351" s="5" t="n"/>
      <c r="G351" s="6">
        <f>IF(F351&amp;""="","",IFERROR(INDEX('المراقبون'!$B$6:$B$205,MATCH(F351&amp;"",'المراقبون'!$A$6:$A$205,0))&amp;"","كود غير موجود"))</f>
        <v/>
      </c>
      <c r="H351" s="14">
        <f>IF(D351&amp;""="","",IFERROR(INDEX('الفصول'!$C$6:$C$205,MATCH(D351&amp;"",'الفصول'!$A$6:$A$205,0)),""))</f>
        <v/>
      </c>
      <c r="I351" s="14">
        <f>IF(E351&amp;""="","",IFERROR(INDEX('اللجان'!$C$6:$C$205,MATCH(E351&amp;"",'اللجان'!$A$6:$A$205,0)),""))</f>
        <v/>
      </c>
      <c r="J351" s="6">
        <f>IF(OR(NOT(AND(ISNUMBER(A351),B351&amp;""&lt;&gt;"",D351&amp;""&lt;&gt;""))),"",IF(COUNTIFS($A$6:$A$405,A351&amp;"",$B$6:$B$405,B351&amp;"",$D$6:$D$405,D351&amp;"")&gt;1,"تعارض",""))</f>
        <v/>
      </c>
      <c r="K351" s="6">
        <f>IF(OR(NOT(AND(ISNUMBER(A351),B351&amp;""&lt;&gt;"",E351&amp;""&lt;&gt;""))),"",IF(COUNTIFS($A$6:$A$405,A351&amp;"",$B$6:$B$405,B351&amp;"",$E$6:$E$405,E351&amp;"")&gt;1,"تعارض",""))</f>
        <v/>
      </c>
      <c r="L351" s="6">
        <f>IF(OR(NOT(AND(ISNUMBER(A351),B351&amp;""&lt;&gt;"",F351&amp;""&lt;&gt;""))),"",IF(COUNTIFS($A$6:$A$405,A351&amp;"",$B$6:$B$405,B351&amp;"",$F$6:$F$405,F351&amp;"")&gt;1,"تعارض",""))</f>
        <v/>
      </c>
      <c r="M351" s="6">
        <f>IF(AND(ISNUMBER(H351),ISNUMBER(I351)),IF(H351&gt;I351,"تجاوز",""),"")</f>
        <v/>
      </c>
      <c r="N351" s="16">
        <f>IF(A351="","",IF(J351="",0,1)+IF(K351="",0,1)+IF(L351="",0,1)+IF(M351="",0,1))</f>
        <v/>
      </c>
      <c r="O351" s="6">
        <f>IF(N351="","",IF(N351=0,"سليم",IF(N351&gt;1,"أكثر من مشكلة",IF(J351&lt;&gt;"","تعارض طالب",IF(K351&lt;&gt;"","تعارض لجنة",IF(L351&lt;&gt;"","تعارض مراقب","تجاوز السعة"))))))</f>
        <v/>
      </c>
    </row>
    <row r="352">
      <c r="A352" s="15" t="n"/>
      <c r="B352" s="5" t="n"/>
      <c r="C352" s="5" t="n"/>
      <c r="D352" s="5" t="n"/>
      <c r="E352" s="5" t="n"/>
      <c r="F352" s="5" t="n"/>
      <c r="G352" s="6">
        <f>IF(F352&amp;""="","",IFERROR(INDEX('المراقبون'!$B$6:$B$205,MATCH(F352&amp;"",'المراقبون'!$A$6:$A$205,0))&amp;"","كود غير موجود"))</f>
        <v/>
      </c>
      <c r="H352" s="14">
        <f>IF(D352&amp;""="","",IFERROR(INDEX('الفصول'!$C$6:$C$205,MATCH(D352&amp;"",'الفصول'!$A$6:$A$205,0)),""))</f>
        <v/>
      </c>
      <c r="I352" s="14">
        <f>IF(E352&amp;""="","",IFERROR(INDEX('اللجان'!$C$6:$C$205,MATCH(E352&amp;"",'اللجان'!$A$6:$A$205,0)),""))</f>
        <v/>
      </c>
      <c r="J352" s="6">
        <f>IF(OR(NOT(AND(ISNUMBER(A352),B352&amp;""&lt;&gt;"",D352&amp;""&lt;&gt;""))),"",IF(COUNTIFS($A$6:$A$405,A352&amp;"",$B$6:$B$405,B352&amp;"",$D$6:$D$405,D352&amp;"")&gt;1,"تعارض",""))</f>
        <v/>
      </c>
      <c r="K352" s="6">
        <f>IF(OR(NOT(AND(ISNUMBER(A352),B352&amp;""&lt;&gt;"",E352&amp;""&lt;&gt;""))),"",IF(COUNTIFS($A$6:$A$405,A352&amp;"",$B$6:$B$405,B352&amp;"",$E$6:$E$405,E352&amp;"")&gt;1,"تعارض",""))</f>
        <v/>
      </c>
      <c r="L352" s="6">
        <f>IF(OR(NOT(AND(ISNUMBER(A352),B352&amp;""&lt;&gt;"",F352&amp;""&lt;&gt;""))),"",IF(COUNTIFS($A$6:$A$405,A352&amp;"",$B$6:$B$405,B352&amp;"",$F$6:$F$405,F352&amp;"")&gt;1,"تعارض",""))</f>
        <v/>
      </c>
      <c r="M352" s="6">
        <f>IF(AND(ISNUMBER(H352),ISNUMBER(I352)),IF(H352&gt;I352,"تجاوز",""),"")</f>
        <v/>
      </c>
      <c r="N352" s="16">
        <f>IF(A352="","",IF(J352="",0,1)+IF(K352="",0,1)+IF(L352="",0,1)+IF(M352="",0,1))</f>
        <v/>
      </c>
      <c r="O352" s="6">
        <f>IF(N352="","",IF(N352=0,"سليم",IF(N352&gt;1,"أكثر من مشكلة",IF(J352&lt;&gt;"","تعارض طالب",IF(K352&lt;&gt;"","تعارض لجنة",IF(L352&lt;&gt;"","تعارض مراقب","تجاوز السعة"))))))</f>
        <v/>
      </c>
    </row>
    <row r="353">
      <c r="A353" s="15" t="n"/>
      <c r="B353" s="5" t="n"/>
      <c r="C353" s="5" t="n"/>
      <c r="D353" s="5" t="n"/>
      <c r="E353" s="5" t="n"/>
      <c r="F353" s="5" t="n"/>
      <c r="G353" s="6">
        <f>IF(F353&amp;""="","",IFERROR(INDEX('المراقبون'!$B$6:$B$205,MATCH(F353&amp;"",'المراقبون'!$A$6:$A$205,0))&amp;"","كود غير موجود"))</f>
        <v/>
      </c>
      <c r="H353" s="14">
        <f>IF(D353&amp;""="","",IFERROR(INDEX('الفصول'!$C$6:$C$205,MATCH(D353&amp;"",'الفصول'!$A$6:$A$205,0)),""))</f>
        <v/>
      </c>
      <c r="I353" s="14">
        <f>IF(E353&amp;""="","",IFERROR(INDEX('اللجان'!$C$6:$C$205,MATCH(E353&amp;"",'اللجان'!$A$6:$A$205,0)),""))</f>
        <v/>
      </c>
      <c r="J353" s="6">
        <f>IF(OR(NOT(AND(ISNUMBER(A353),B353&amp;""&lt;&gt;"",D353&amp;""&lt;&gt;""))),"",IF(COUNTIFS($A$6:$A$405,A353&amp;"",$B$6:$B$405,B353&amp;"",$D$6:$D$405,D353&amp;"")&gt;1,"تعارض",""))</f>
        <v/>
      </c>
      <c r="K353" s="6">
        <f>IF(OR(NOT(AND(ISNUMBER(A353),B353&amp;""&lt;&gt;"",E353&amp;""&lt;&gt;""))),"",IF(COUNTIFS($A$6:$A$405,A353&amp;"",$B$6:$B$405,B353&amp;"",$E$6:$E$405,E353&amp;"")&gt;1,"تعارض",""))</f>
        <v/>
      </c>
      <c r="L353" s="6">
        <f>IF(OR(NOT(AND(ISNUMBER(A353),B353&amp;""&lt;&gt;"",F353&amp;""&lt;&gt;""))),"",IF(COUNTIFS($A$6:$A$405,A353&amp;"",$B$6:$B$405,B353&amp;"",$F$6:$F$405,F353&amp;"")&gt;1,"تعارض",""))</f>
        <v/>
      </c>
      <c r="M353" s="6">
        <f>IF(AND(ISNUMBER(H353),ISNUMBER(I353)),IF(H353&gt;I353,"تجاوز",""),"")</f>
        <v/>
      </c>
      <c r="N353" s="16">
        <f>IF(A353="","",IF(J353="",0,1)+IF(K353="",0,1)+IF(L353="",0,1)+IF(M353="",0,1))</f>
        <v/>
      </c>
      <c r="O353" s="6">
        <f>IF(N353="","",IF(N353=0,"سليم",IF(N353&gt;1,"أكثر من مشكلة",IF(J353&lt;&gt;"","تعارض طالب",IF(K353&lt;&gt;"","تعارض لجنة",IF(L353&lt;&gt;"","تعارض مراقب","تجاوز السعة"))))))</f>
        <v/>
      </c>
    </row>
    <row r="354">
      <c r="A354" s="15" t="n"/>
      <c r="B354" s="5" t="n"/>
      <c r="C354" s="5" t="n"/>
      <c r="D354" s="5" t="n"/>
      <c r="E354" s="5" t="n"/>
      <c r="F354" s="5" t="n"/>
      <c r="G354" s="6">
        <f>IF(F354&amp;""="","",IFERROR(INDEX('المراقبون'!$B$6:$B$205,MATCH(F354&amp;"",'المراقبون'!$A$6:$A$205,0))&amp;"","كود غير موجود"))</f>
        <v/>
      </c>
      <c r="H354" s="14">
        <f>IF(D354&amp;""="","",IFERROR(INDEX('الفصول'!$C$6:$C$205,MATCH(D354&amp;"",'الفصول'!$A$6:$A$205,0)),""))</f>
        <v/>
      </c>
      <c r="I354" s="14">
        <f>IF(E354&amp;""="","",IFERROR(INDEX('اللجان'!$C$6:$C$205,MATCH(E354&amp;"",'اللجان'!$A$6:$A$205,0)),""))</f>
        <v/>
      </c>
      <c r="J354" s="6">
        <f>IF(OR(NOT(AND(ISNUMBER(A354),B354&amp;""&lt;&gt;"",D354&amp;""&lt;&gt;""))),"",IF(COUNTIFS($A$6:$A$405,A354&amp;"",$B$6:$B$405,B354&amp;"",$D$6:$D$405,D354&amp;"")&gt;1,"تعارض",""))</f>
        <v/>
      </c>
      <c r="K354" s="6">
        <f>IF(OR(NOT(AND(ISNUMBER(A354),B354&amp;""&lt;&gt;"",E354&amp;""&lt;&gt;""))),"",IF(COUNTIFS($A$6:$A$405,A354&amp;"",$B$6:$B$405,B354&amp;"",$E$6:$E$405,E354&amp;"")&gt;1,"تعارض",""))</f>
        <v/>
      </c>
      <c r="L354" s="6">
        <f>IF(OR(NOT(AND(ISNUMBER(A354),B354&amp;""&lt;&gt;"",F354&amp;""&lt;&gt;""))),"",IF(COUNTIFS($A$6:$A$405,A354&amp;"",$B$6:$B$405,B354&amp;"",$F$6:$F$405,F354&amp;"")&gt;1,"تعارض",""))</f>
        <v/>
      </c>
      <c r="M354" s="6">
        <f>IF(AND(ISNUMBER(H354),ISNUMBER(I354)),IF(H354&gt;I354,"تجاوز",""),"")</f>
        <v/>
      </c>
      <c r="N354" s="16">
        <f>IF(A354="","",IF(J354="",0,1)+IF(K354="",0,1)+IF(L354="",0,1)+IF(M354="",0,1))</f>
        <v/>
      </c>
      <c r="O354" s="6">
        <f>IF(N354="","",IF(N354=0,"سليم",IF(N354&gt;1,"أكثر من مشكلة",IF(J354&lt;&gt;"","تعارض طالب",IF(K354&lt;&gt;"","تعارض لجنة",IF(L354&lt;&gt;"","تعارض مراقب","تجاوز السعة"))))))</f>
        <v/>
      </c>
    </row>
    <row r="355">
      <c r="A355" s="15" t="n"/>
      <c r="B355" s="5" t="n"/>
      <c r="C355" s="5" t="n"/>
      <c r="D355" s="5" t="n"/>
      <c r="E355" s="5" t="n"/>
      <c r="F355" s="5" t="n"/>
      <c r="G355" s="6">
        <f>IF(F355&amp;""="","",IFERROR(INDEX('المراقبون'!$B$6:$B$205,MATCH(F355&amp;"",'المراقبون'!$A$6:$A$205,0))&amp;"","كود غير موجود"))</f>
        <v/>
      </c>
      <c r="H355" s="14">
        <f>IF(D355&amp;""="","",IFERROR(INDEX('الفصول'!$C$6:$C$205,MATCH(D355&amp;"",'الفصول'!$A$6:$A$205,0)),""))</f>
        <v/>
      </c>
      <c r="I355" s="14">
        <f>IF(E355&amp;""="","",IFERROR(INDEX('اللجان'!$C$6:$C$205,MATCH(E355&amp;"",'اللجان'!$A$6:$A$205,0)),""))</f>
        <v/>
      </c>
      <c r="J355" s="6">
        <f>IF(OR(NOT(AND(ISNUMBER(A355),B355&amp;""&lt;&gt;"",D355&amp;""&lt;&gt;""))),"",IF(COUNTIFS($A$6:$A$405,A355&amp;"",$B$6:$B$405,B355&amp;"",$D$6:$D$405,D355&amp;"")&gt;1,"تعارض",""))</f>
        <v/>
      </c>
      <c r="K355" s="6">
        <f>IF(OR(NOT(AND(ISNUMBER(A355),B355&amp;""&lt;&gt;"",E355&amp;""&lt;&gt;""))),"",IF(COUNTIFS($A$6:$A$405,A355&amp;"",$B$6:$B$405,B355&amp;"",$E$6:$E$405,E355&amp;"")&gt;1,"تعارض",""))</f>
        <v/>
      </c>
      <c r="L355" s="6">
        <f>IF(OR(NOT(AND(ISNUMBER(A355),B355&amp;""&lt;&gt;"",F355&amp;""&lt;&gt;""))),"",IF(COUNTIFS($A$6:$A$405,A355&amp;"",$B$6:$B$405,B355&amp;"",$F$6:$F$405,F355&amp;"")&gt;1,"تعارض",""))</f>
        <v/>
      </c>
      <c r="M355" s="6">
        <f>IF(AND(ISNUMBER(H355),ISNUMBER(I355)),IF(H355&gt;I355,"تجاوز",""),"")</f>
        <v/>
      </c>
      <c r="N355" s="16">
        <f>IF(A355="","",IF(J355="",0,1)+IF(K355="",0,1)+IF(L355="",0,1)+IF(M355="",0,1))</f>
        <v/>
      </c>
      <c r="O355" s="6">
        <f>IF(N355="","",IF(N355=0,"سليم",IF(N355&gt;1,"أكثر من مشكلة",IF(J355&lt;&gt;"","تعارض طالب",IF(K355&lt;&gt;"","تعارض لجنة",IF(L355&lt;&gt;"","تعارض مراقب","تجاوز السعة"))))))</f>
        <v/>
      </c>
    </row>
    <row r="356">
      <c r="A356" s="15" t="n"/>
      <c r="B356" s="5" t="n"/>
      <c r="C356" s="5" t="n"/>
      <c r="D356" s="5" t="n"/>
      <c r="E356" s="5" t="n"/>
      <c r="F356" s="5" t="n"/>
      <c r="G356" s="6">
        <f>IF(F356&amp;""="","",IFERROR(INDEX('المراقبون'!$B$6:$B$205,MATCH(F356&amp;"",'المراقبون'!$A$6:$A$205,0))&amp;"","كود غير موجود"))</f>
        <v/>
      </c>
      <c r="H356" s="14">
        <f>IF(D356&amp;""="","",IFERROR(INDEX('الفصول'!$C$6:$C$205,MATCH(D356&amp;"",'الفصول'!$A$6:$A$205,0)),""))</f>
        <v/>
      </c>
      <c r="I356" s="14">
        <f>IF(E356&amp;""="","",IFERROR(INDEX('اللجان'!$C$6:$C$205,MATCH(E356&amp;"",'اللجان'!$A$6:$A$205,0)),""))</f>
        <v/>
      </c>
      <c r="J356" s="6">
        <f>IF(OR(NOT(AND(ISNUMBER(A356),B356&amp;""&lt;&gt;"",D356&amp;""&lt;&gt;""))),"",IF(COUNTIFS($A$6:$A$405,A356&amp;"",$B$6:$B$405,B356&amp;"",$D$6:$D$405,D356&amp;"")&gt;1,"تعارض",""))</f>
        <v/>
      </c>
      <c r="K356" s="6">
        <f>IF(OR(NOT(AND(ISNUMBER(A356),B356&amp;""&lt;&gt;"",E356&amp;""&lt;&gt;""))),"",IF(COUNTIFS($A$6:$A$405,A356&amp;"",$B$6:$B$405,B356&amp;"",$E$6:$E$405,E356&amp;"")&gt;1,"تعارض",""))</f>
        <v/>
      </c>
      <c r="L356" s="6">
        <f>IF(OR(NOT(AND(ISNUMBER(A356),B356&amp;""&lt;&gt;"",F356&amp;""&lt;&gt;""))),"",IF(COUNTIFS($A$6:$A$405,A356&amp;"",$B$6:$B$405,B356&amp;"",$F$6:$F$405,F356&amp;"")&gt;1,"تعارض",""))</f>
        <v/>
      </c>
      <c r="M356" s="6">
        <f>IF(AND(ISNUMBER(H356),ISNUMBER(I356)),IF(H356&gt;I356,"تجاوز",""),"")</f>
        <v/>
      </c>
      <c r="N356" s="16">
        <f>IF(A356="","",IF(J356="",0,1)+IF(K356="",0,1)+IF(L356="",0,1)+IF(M356="",0,1))</f>
        <v/>
      </c>
      <c r="O356" s="6">
        <f>IF(N356="","",IF(N356=0,"سليم",IF(N356&gt;1,"أكثر من مشكلة",IF(J356&lt;&gt;"","تعارض طالب",IF(K356&lt;&gt;"","تعارض لجنة",IF(L356&lt;&gt;"","تعارض مراقب","تجاوز السعة"))))))</f>
        <v/>
      </c>
    </row>
    <row r="357">
      <c r="A357" s="15" t="n"/>
      <c r="B357" s="5" t="n"/>
      <c r="C357" s="5" t="n"/>
      <c r="D357" s="5" t="n"/>
      <c r="E357" s="5" t="n"/>
      <c r="F357" s="5" t="n"/>
      <c r="G357" s="6">
        <f>IF(F357&amp;""="","",IFERROR(INDEX('المراقبون'!$B$6:$B$205,MATCH(F357&amp;"",'المراقبون'!$A$6:$A$205,0))&amp;"","كود غير موجود"))</f>
        <v/>
      </c>
      <c r="H357" s="14">
        <f>IF(D357&amp;""="","",IFERROR(INDEX('الفصول'!$C$6:$C$205,MATCH(D357&amp;"",'الفصول'!$A$6:$A$205,0)),""))</f>
        <v/>
      </c>
      <c r="I357" s="14">
        <f>IF(E357&amp;""="","",IFERROR(INDEX('اللجان'!$C$6:$C$205,MATCH(E357&amp;"",'اللجان'!$A$6:$A$205,0)),""))</f>
        <v/>
      </c>
      <c r="J357" s="6">
        <f>IF(OR(NOT(AND(ISNUMBER(A357),B357&amp;""&lt;&gt;"",D357&amp;""&lt;&gt;""))),"",IF(COUNTIFS($A$6:$A$405,A357&amp;"",$B$6:$B$405,B357&amp;"",$D$6:$D$405,D357&amp;"")&gt;1,"تعارض",""))</f>
        <v/>
      </c>
      <c r="K357" s="6">
        <f>IF(OR(NOT(AND(ISNUMBER(A357),B357&amp;""&lt;&gt;"",E357&amp;""&lt;&gt;""))),"",IF(COUNTIFS($A$6:$A$405,A357&amp;"",$B$6:$B$405,B357&amp;"",$E$6:$E$405,E357&amp;"")&gt;1,"تعارض",""))</f>
        <v/>
      </c>
      <c r="L357" s="6">
        <f>IF(OR(NOT(AND(ISNUMBER(A357),B357&amp;""&lt;&gt;"",F357&amp;""&lt;&gt;""))),"",IF(COUNTIFS($A$6:$A$405,A357&amp;"",$B$6:$B$405,B357&amp;"",$F$6:$F$405,F357&amp;"")&gt;1,"تعارض",""))</f>
        <v/>
      </c>
      <c r="M357" s="6">
        <f>IF(AND(ISNUMBER(H357),ISNUMBER(I357)),IF(H357&gt;I357,"تجاوز",""),"")</f>
        <v/>
      </c>
      <c r="N357" s="16">
        <f>IF(A357="","",IF(J357="",0,1)+IF(K357="",0,1)+IF(L357="",0,1)+IF(M357="",0,1))</f>
        <v/>
      </c>
      <c r="O357" s="6">
        <f>IF(N357="","",IF(N357=0,"سليم",IF(N357&gt;1,"أكثر من مشكلة",IF(J357&lt;&gt;"","تعارض طالب",IF(K357&lt;&gt;"","تعارض لجنة",IF(L357&lt;&gt;"","تعارض مراقب","تجاوز السعة"))))))</f>
        <v/>
      </c>
    </row>
    <row r="358">
      <c r="A358" s="15" t="n"/>
      <c r="B358" s="5" t="n"/>
      <c r="C358" s="5" t="n"/>
      <c r="D358" s="5" t="n"/>
      <c r="E358" s="5" t="n"/>
      <c r="F358" s="5" t="n"/>
      <c r="G358" s="6">
        <f>IF(F358&amp;""="","",IFERROR(INDEX('المراقبون'!$B$6:$B$205,MATCH(F358&amp;"",'المراقبون'!$A$6:$A$205,0))&amp;"","كود غير موجود"))</f>
        <v/>
      </c>
      <c r="H358" s="14">
        <f>IF(D358&amp;""="","",IFERROR(INDEX('الفصول'!$C$6:$C$205,MATCH(D358&amp;"",'الفصول'!$A$6:$A$205,0)),""))</f>
        <v/>
      </c>
      <c r="I358" s="14">
        <f>IF(E358&amp;""="","",IFERROR(INDEX('اللجان'!$C$6:$C$205,MATCH(E358&amp;"",'اللجان'!$A$6:$A$205,0)),""))</f>
        <v/>
      </c>
      <c r="J358" s="6">
        <f>IF(OR(NOT(AND(ISNUMBER(A358),B358&amp;""&lt;&gt;"",D358&amp;""&lt;&gt;""))),"",IF(COUNTIFS($A$6:$A$405,A358&amp;"",$B$6:$B$405,B358&amp;"",$D$6:$D$405,D358&amp;"")&gt;1,"تعارض",""))</f>
        <v/>
      </c>
      <c r="K358" s="6">
        <f>IF(OR(NOT(AND(ISNUMBER(A358),B358&amp;""&lt;&gt;"",E358&amp;""&lt;&gt;""))),"",IF(COUNTIFS($A$6:$A$405,A358&amp;"",$B$6:$B$405,B358&amp;"",$E$6:$E$405,E358&amp;"")&gt;1,"تعارض",""))</f>
        <v/>
      </c>
      <c r="L358" s="6">
        <f>IF(OR(NOT(AND(ISNUMBER(A358),B358&amp;""&lt;&gt;"",F358&amp;""&lt;&gt;""))),"",IF(COUNTIFS($A$6:$A$405,A358&amp;"",$B$6:$B$405,B358&amp;"",$F$6:$F$405,F358&amp;"")&gt;1,"تعارض",""))</f>
        <v/>
      </c>
      <c r="M358" s="6">
        <f>IF(AND(ISNUMBER(H358),ISNUMBER(I358)),IF(H358&gt;I358,"تجاوز",""),"")</f>
        <v/>
      </c>
      <c r="N358" s="16">
        <f>IF(A358="","",IF(J358="",0,1)+IF(K358="",0,1)+IF(L358="",0,1)+IF(M358="",0,1))</f>
        <v/>
      </c>
      <c r="O358" s="6">
        <f>IF(N358="","",IF(N358=0,"سليم",IF(N358&gt;1,"أكثر من مشكلة",IF(J358&lt;&gt;"","تعارض طالب",IF(K358&lt;&gt;"","تعارض لجنة",IF(L358&lt;&gt;"","تعارض مراقب","تجاوز السعة"))))))</f>
        <v/>
      </c>
    </row>
    <row r="359">
      <c r="A359" s="15" t="n"/>
      <c r="B359" s="5" t="n"/>
      <c r="C359" s="5" t="n"/>
      <c r="D359" s="5" t="n"/>
      <c r="E359" s="5" t="n"/>
      <c r="F359" s="5" t="n"/>
      <c r="G359" s="6">
        <f>IF(F359&amp;""="","",IFERROR(INDEX('المراقبون'!$B$6:$B$205,MATCH(F359&amp;"",'المراقبون'!$A$6:$A$205,0))&amp;"","كود غير موجود"))</f>
        <v/>
      </c>
      <c r="H359" s="14">
        <f>IF(D359&amp;""="","",IFERROR(INDEX('الفصول'!$C$6:$C$205,MATCH(D359&amp;"",'الفصول'!$A$6:$A$205,0)),""))</f>
        <v/>
      </c>
      <c r="I359" s="14">
        <f>IF(E359&amp;""="","",IFERROR(INDEX('اللجان'!$C$6:$C$205,MATCH(E359&amp;"",'اللجان'!$A$6:$A$205,0)),""))</f>
        <v/>
      </c>
      <c r="J359" s="6">
        <f>IF(OR(NOT(AND(ISNUMBER(A359),B359&amp;""&lt;&gt;"",D359&amp;""&lt;&gt;""))),"",IF(COUNTIFS($A$6:$A$405,A359&amp;"",$B$6:$B$405,B359&amp;"",$D$6:$D$405,D359&amp;"")&gt;1,"تعارض",""))</f>
        <v/>
      </c>
      <c r="K359" s="6">
        <f>IF(OR(NOT(AND(ISNUMBER(A359),B359&amp;""&lt;&gt;"",E359&amp;""&lt;&gt;""))),"",IF(COUNTIFS($A$6:$A$405,A359&amp;"",$B$6:$B$405,B359&amp;"",$E$6:$E$405,E359&amp;"")&gt;1,"تعارض",""))</f>
        <v/>
      </c>
      <c r="L359" s="6">
        <f>IF(OR(NOT(AND(ISNUMBER(A359),B359&amp;""&lt;&gt;"",F359&amp;""&lt;&gt;""))),"",IF(COUNTIFS($A$6:$A$405,A359&amp;"",$B$6:$B$405,B359&amp;"",$F$6:$F$405,F359&amp;"")&gt;1,"تعارض",""))</f>
        <v/>
      </c>
      <c r="M359" s="6">
        <f>IF(AND(ISNUMBER(H359),ISNUMBER(I359)),IF(H359&gt;I359,"تجاوز",""),"")</f>
        <v/>
      </c>
      <c r="N359" s="16">
        <f>IF(A359="","",IF(J359="",0,1)+IF(K359="",0,1)+IF(L359="",0,1)+IF(M359="",0,1))</f>
        <v/>
      </c>
      <c r="O359" s="6">
        <f>IF(N359="","",IF(N359=0,"سليم",IF(N359&gt;1,"أكثر من مشكلة",IF(J359&lt;&gt;"","تعارض طالب",IF(K359&lt;&gt;"","تعارض لجنة",IF(L359&lt;&gt;"","تعارض مراقب","تجاوز السعة"))))))</f>
        <v/>
      </c>
    </row>
    <row r="360">
      <c r="A360" s="15" t="n"/>
      <c r="B360" s="5" t="n"/>
      <c r="C360" s="5" t="n"/>
      <c r="D360" s="5" t="n"/>
      <c r="E360" s="5" t="n"/>
      <c r="F360" s="5" t="n"/>
      <c r="G360" s="6">
        <f>IF(F360&amp;""="","",IFERROR(INDEX('المراقبون'!$B$6:$B$205,MATCH(F360&amp;"",'المراقبون'!$A$6:$A$205,0))&amp;"","كود غير موجود"))</f>
        <v/>
      </c>
      <c r="H360" s="14">
        <f>IF(D360&amp;""="","",IFERROR(INDEX('الفصول'!$C$6:$C$205,MATCH(D360&amp;"",'الفصول'!$A$6:$A$205,0)),""))</f>
        <v/>
      </c>
      <c r="I360" s="14">
        <f>IF(E360&amp;""="","",IFERROR(INDEX('اللجان'!$C$6:$C$205,MATCH(E360&amp;"",'اللجان'!$A$6:$A$205,0)),""))</f>
        <v/>
      </c>
      <c r="J360" s="6">
        <f>IF(OR(NOT(AND(ISNUMBER(A360),B360&amp;""&lt;&gt;"",D360&amp;""&lt;&gt;""))),"",IF(COUNTIFS($A$6:$A$405,A360&amp;"",$B$6:$B$405,B360&amp;"",$D$6:$D$405,D360&amp;"")&gt;1,"تعارض",""))</f>
        <v/>
      </c>
      <c r="K360" s="6">
        <f>IF(OR(NOT(AND(ISNUMBER(A360),B360&amp;""&lt;&gt;"",E360&amp;""&lt;&gt;""))),"",IF(COUNTIFS($A$6:$A$405,A360&amp;"",$B$6:$B$405,B360&amp;"",$E$6:$E$405,E360&amp;"")&gt;1,"تعارض",""))</f>
        <v/>
      </c>
      <c r="L360" s="6">
        <f>IF(OR(NOT(AND(ISNUMBER(A360),B360&amp;""&lt;&gt;"",F360&amp;""&lt;&gt;""))),"",IF(COUNTIFS($A$6:$A$405,A360&amp;"",$B$6:$B$405,B360&amp;"",$F$6:$F$405,F360&amp;"")&gt;1,"تعارض",""))</f>
        <v/>
      </c>
      <c r="M360" s="6">
        <f>IF(AND(ISNUMBER(H360),ISNUMBER(I360)),IF(H360&gt;I360,"تجاوز",""),"")</f>
        <v/>
      </c>
      <c r="N360" s="16">
        <f>IF(A360="","",IF(J360="",0,1)+IF(K360="",0,1)+IF(L360="",0,1)+IF(M360="",0,1))</f>
        <v/>
      </c>
      <c r="O360" s="6">
        <f>IF(N360="","",IF(N360=0,"سليم",IF(N360&gt;1,"أكثر من مشكلة",IF(J360&lt;&gt;"","تعارض طالب",IF(K360&lt;&gt;"","تعارض لجنة",IF(L360&lt;&gt;"","تعارض مراقب","تجاوز السعة"))))))</f>
        <v/>
      </c>
    </row>
    <row r="361">
      <c r="A361" s="15" t="n"/>
      <c r="B361" s="5" t="n"/>
      <c r="C361" s="5" t="n"/>
      <c r="D361" s="5" t="n"/>
      <c r="E361" s="5" t="n"/>
      <c r="F361" s="5" t="n"/>
      <c r="G361" s="6">
        <f>IF(F361&amp;""="","",IFERROR(INDEX('المراقبون'!$B$6:$B$205,MATCH(F361&amp;"",'المراقبون'!$A$6:$A$205,0))&amp;"","كود غير موجود"))</f>
        <v/>
      </c>
      <c r="H361" s="14">
        <f>IF(D361&amp;""="","",IFERROR(INDEX('الفصول'!$C$6:$C$205,MATCH(D361&amp;"",'الفصول'!$A$6:$A$205,0)),""))</f>
        <v/>
      </c>
      <c r="I361" s="14">
        <f>IF(E361&amp;""="","",IFERROR(INDEX('اللجان'!$C$6:$C$205,MATCH(E361&amp;"",'اللجان'!$A$6:$A$205,0)),""))</f>
        <v/>
      </c>
      <c r="J361" s="6">
        <f>IF(OR(NOT(AND(ISNUMBER(A361),B361&amp;""&lt;&gt;"",D361&amp;""&lt;&gt;""))),"",IF(COUNTIFS($A$6:$A$405,A361&amp;"",$B$6:$B$405,B361&amp;"",$D$6:$D$405,D361&amp;"")&gt;1,"تعارض",""))</f>
        <v/>
      </c>
      <c r="K361" s="6">
        <f>IF(OR(NOT(AND(ISNUMBER(A361),B361&amp;""&lt;&gt;"",E361&amp;""&lt;&gt;""))),"",IF(COUNTIFS($A$6:$A$405,A361&amp;"",$B$6:$B$405,B361&amp;"",$E$6:$E$405,E361&amp;"")&gt;1,"تعارض",""))</f>
        <v/>
      </c>
      <c r="L361" s="6">
        <f>IF(OR(NOT(AND(ISNUMBER(A361),B361&amp;""&lt;&gt;"",F361&amp;""&lt;&gt;""))),"",IF(COUNTIFS($A$6:$A$405,A361&amp;"",$B$6:$B$405,B361&amp;"",$F$6:$F$405,F361&amp;"")&gt;1,"تعارض",""))</f>
        <v/>
      </c>
      <c r="M361" s="6">
        <f>IF(AND(ISNUMBER(H361),ISNUMBER(I361)),IF(H361&gt;I361,"تجاوز",""),"")</f>
        <v/>
      </c>
      <c r="N361" s="16">
        <f>IF(A361="","",IF(J361="",0,1)+IF(K361="",0,1)+IF(L361="",0,1)+IF(M361="",0,1))</f>
        <v/>
      </c>
      <c r="O361" s="6">
        <f>IF(N361="","",IF(N361=0,"سليم",IF(N361&gt;1,"أكثر من مشكلة",IF(J361&lt;&gt;"","تعارض طالب",IF(K361&lt;&gt;"","تعارض لجنة",IF(L361&lt;&gt;"","تعارض مراقب","تجاوز السعة"))))))</f>
        <v/>
      </c>
    </row>
    <row r="362">
      <c r="A362" s="15" t="n"/>
      <c r="B362" s="5" t="n"/>
      <c r="C362" s="5" t="n"/>
      <c r="D362" s="5" t="n"/>
      <c r="E362" s="5" t="n"/>
      <c r="F362" s="5" t="n"/>
      <c r="G362" s="6">
        <f>IF(F362&amp;""="","",IFERROR(INDEX('المراقبون'!$B$6:$B$205,MATCH(F362&amp;"",'المراقبون'!$A$6:$A$205,0))&amp;"","كود غير موجود"))</f>
        <v/>
      </c>
      <c r="H362" s="14">
        <f>IF(D362&amp;""="","",IFERROR(INDEX('الفصول'!$C$6:$C$205,MATCH(D362&amp;"",'الفصول'!$A$6:$A$205,0)),""))</f>
        <v/>
      </c>
      <c r="I362" s="14">
        <f>IF(E362&amp;""="","",IFERROR(INDEX('اللجان'!$C$6:$C$205,MATCH(E362&amp;"",'اللجان'!$A$6:$A$205,0)),""))</f>
        <v/>
      </c>
      <c r="J362" s="6">
        <f>IF(OR(NOT(AND(ISNUMBER(A362),B362&amp;""&lt;&gt;"",D362&amp;""&lt;&gt;""))),"",IF(COUNTIFS($A$6:$A$405,A362&amp;"",$B$6:$B$405,B362&amp;"",$D$6:$D$405,D362&amp;"")&gt;1,"تعارض",""))</f>
        <v/>
      </c>
      <c r="K362" s="6">
        <f>IF(OR(NOT(AND(ISNUMBER(A362),B362&amp;""&lt;&gt;"",E362&amp;""&lt;&gt;""))),"",IF(COUNTIFS($A$6:$A$405,A362&amp;"",$B$6:$B$405,B362&amp;"",$E$6:$E$405,E362&amp;"")&gt;1,"تعارض",""))</f>
        <v/>
      </c>
      <c r="L362" s="6">
        <f>IF(OR(NOT(AND(ISNUMBER(A362),B362&amp;""&lt;&gt;"",F362&amp;""&lt;&gt;""))),"",IF(COUNTIFS($A$6:$A$405,A362&amp;"",$B$6:$B$405,B362&amp;"",$F$6:$F$405,F362&amp;"")&gt;1,"تعارض",""))</f>
        <v/>
      </c>
      <c r="M362" s="6">
        <f>IF(AND(ISNUMBER(H362),ISNUMBER(I362)),IF(H362&gt;I362,"تجاوز",""),"")</f>
        <v/>
      </c>
      <c r="N362" s="16">
        <f>IF(A362="","",IF(J362="",0,1)+IF(K362="",0,1)+IF(L362="",0,1)+IF(M362="",0,1))</f>
        <v/>
      </c>
      <c r="O362" s="6">
        <f>IF(N362="","",IF(N362=0,"سليم",IF(N362&gt;1,"أكثر من مشكلة",IF(J362&lt;&gt;"","تعارض طالب",IF(K362&lt;&gt;"","تعارض لجنة",IF(L362&lt;&gt;"","تعارض مراقب","تجاوز السعة"))))))</f>
        <v/>
      </c>
    </row>
    <row r="363">
      <c r="A363" s="15" t="n"/>
      <c r="B363" s="5" t="n"/>
      <c r="C363" s="5" t="n"/>
      <c r="D363" s="5" t="n"/>
      <c r="E363" s="5" t="n"/>
      <c r="F363" s="5" t="n"/>
      <c r="G363" s="6">
        <f>IF(F363&amp;""="","",IFERROR(INDEX('المراقبون'!$B$6:$B$205,MATCH(F363&amp;"",'المراقبون'!$A$6:$A$205,0))&amp;"","كود غير موجود"))</f>
        <v/>
      </c>
      <c r="H363" s="14">
        <f>IF(D363&amp;""="","",IFERROR(INDEX('الفصول'!$C$6:$C$205,MATCH(D363&amp;"",'الفصول'!$A$6:$A$205,0)),""))</f>
        <v/>
      </c>
      <c r="I363" s="14">
        <f>IF(E363&amp;""="","",IFERROR(INDEX('اللجان'!$C$6:$C$205,MATCH(E363&amp;"",'اللجان'!$A$6:$A$205,0)),""))</f>
        <v/>
      </c>
      <c r="J363" s="6">
        <f>IF(OR(NOT(AND(ISNUMBER(A363),B363&amp;""&lt;&gt;"",D363&amp;""&lt;&gt;""))),"",IF(COUNTIFS($A$6:$A$405,A363&amp;"",$B$6:$B$405,B363&amp;"",$D$6:$D$405,D363&amp;"")&gt;1,"تعارض",""))</f>
        <v/>
      </c>
      <c r="K363" s="6">
        <f>IF(OR(NOT(AND(ISNUMBER(A363),B363&amp;""&lt;&gt;"",E363&amp;""&lt;&gt;""))),"",IF(COUNTIFS($A$6:$A$405,A363&amp;"",$B$6:$B$405,B363&amp;"",$E$6:$E$405,E363&amp;"")&gt;1,"تعارض",""))</f>
        <v/>
      </c>
      <c r="L363" s="6">
        <f>IF(OR(NOT(AND(ISNUMBER(A363),B363&amp;""&lt;&gt;"",F363&amp;""&lt;&gt;""))),"",IF(COUNTIFS($A$6:$A$405,A363&amp;"",$B$6:$B$405,B363&amp;"",$F$6:$F$405,F363&amp;"")&gt;1,"تعارض",""))</f>
        <v/>
      </c>
      <c r="M363" s="6">
        <f>IF(AND(ISNUMBER(H363),ISNUMBER(I363)),IF(H363&gt;I363,"تجاوز",""),"")</f>
        <v/>
      </c>
      <c r="N363" s="16">
        <f>IF(A363="","",IF(J363="",0,1)+IF(K363="",0,1)+IF(L363="",0,1)+IF(M363="",0,1))</f>
        <v/>
      </c>
      <c r="O363" s="6">
        <f>IF(N363="","",IF(N363=0,"سليم",IF(N363&gt;1,"أكثر من مشكلة",IF(J363&lt;&gt;"","تعارض طالب",IF(K363&lt;&gt;"","تعارض لجنة",IF(L363&lt;&gt;"","تعارض مراقب","تجاوز السعة"))))))</f>
        <v/>
      </c>
    </row>
    <row r="364">
      <c r="A364" s="15" t="n"/>
      <c r="B364" s="5" t="n"/>
      <c r="C364" s="5" t="n"/>
      <c r="D364" s="5" t="n"/>
      <c r="E364" s="5" t="n"/>
      <c r="F364" s="5" t="n"/>
      <c r="G364" s="6">
        <f>IF(F364&amp;""="","",IFERROR(INDEX('المراقبون'!$B$6:$B$205,MATCH(F364&amp;"",'المراقبون'!$A$6:$A$205,0))&amp;"","كود غير موجود"))</f>
        <v/>
      </c>
      <c r="H364" s="14">
        <f>IF(D364&amp;""="","",IFERROR(INDEX('الفصول'!$C$6:$C$205,MATCH(D364&amp;"",'الفصول'!$A$6:$A$205,0)),""))</f>
        <v/>
      </c>
      <c r="I364" s="14">
        <f>IF(E364&amp;""="","",IFERROR(INDEX('اللجان'!$C$6:$C$205,MATCH(E364&amp;"",'اللجان'!$A$6:$A$205,0)),""))</f>
        <v/>
      </c>
      <c r="J364" s="6">
        <f>IF(OR(NOT(AND(ISNUMBER(A364),B364&amp;""&lt;&gt;"",D364&amp;""&lt;&gt;""))),"",IF(COUNTIFS($A$6:$A$405,A364&amp;"",$B$6:$B$405,B364&amp;"",$D$6:$D$405,D364&amp;"")&gt;1,"تعارض",""))</f>
        <v/>
      </c>
      <c r="K364" s="6">
        <f>IF(OR(NOT(AND(ISNUMBER(A364),B364&amp;""&lt;&gt;"",E364&amp;""&lt;&gt;""))),"",IF(COUNTIFS($A$6:$A$405,A364&amp;"",$B$6:$B$405,B364&amp;"",$E$6:$E$405,E364&amp;"")&gt;1,"تعارض",""))</f>
        <v/>
      </c>
      <c r="L364" s="6">
        <f>IF(OR(NOT(AND(ISNUMBER(A364),B364&amp;""&lt;&gt;"",F364&amp;""&lt;&gt;""))),"",IF(COUNTIFS($A$6:$A$405,A364&amp;"",$B$6:$B$405,B364&amp;"",$F$6:$F$405,F364&amp;"")&gt;1,"تعارض",""))</f>
        <v/>
      </c>
      <c r="M364" s="6">
        <f>IF(AND(ISNUMBER(H364),ISNUMBER(I364)),IF(H364&gt;I364,"تجاوز",""),"")</f>
        <v/>
      </c>
      <c r="N364" s="16">
        <f>IF(A364="","",IF(J364="",0,1)+IF(K364="",0,1)+IF(L364="",0,1)+IF(M364="",0,1))</f>
        <v/>
      </c>
      <c r="O364" s="6">
        <f>IF(N364="","",IF(N364=0,"سليم",IF(N364&gt;1,"أكثر من مشكلة",IF(J364&lt;&gt;"","تعارض طالب",IF(K364&lt;&gt;"","تعارض لجنة",IF(L364&lt;&gt;"","تعارض مراقب","تجاوز السعة"))))))</f>
        <v/>
      </c>
    </row>
    <row r="365">
      <c r="A365" s="15" t="n"/>
      <c r="B365" s="5" t="n"/>
      <c r="C365" s="5" t="n"/>
      <c r="D365" s="5" t="n"/>
      <c r="E365" s="5" t="n"/>
      <c r="F365" s="5" t="n"/>
      <c r="G365" s="6">
        <f>IF(F365&amp;""="","",IFERROR(INDEX('المراقبون'!$B$6:$B$205,MATCH(F365&amp;"",'المراقبون'!$A$6:$A$205,0))&amp;"","كود غير موجود"))</f>
        <v/>
      </c>
      <c r="H365" s="14">
        <f>IF(D365&amp;""="","",IFERROR(INDEX('الفصول'!$C$6:$C$205,MATCH(D365&amp;"",'الفصول'!$A$6:$A$205,0)),""))</f>
        <v/>
      </c>
      <c r="I365" s="14">
        <f>IF(E365&amp;""="","",IFERROR(INDEX('اللجان'!$C$6:$C$205,MATCH(E365&amp;"",'اللجان'!$A$6:$A$205,0)),""))</f>
        <v/>
      </c>
      <c r="J365" s="6">
        <f>IF(OR(NOT(AND(ISNUMBER(A365),B365&amp;""&lt;&gt;"",D365&amp;""&lt;&gt;""))),"",IF(COUNTIFS($A$6:$A$405,A365&amp;"",$B$6:$B$405,B365&amp;"",$D$6:$D$405,D365&amp;"")&gt;1,"تعارض",""))</f>
        <v/>
      </c>
      <c r="K365" s="6">
        <f>IF(OR(NOT(AND(ISNUMBER(A365),B365&amp;""&lt;&gt;"",E365&amp;""&lt;&gt;""))),"",IF(COUNTIFS($A$6:$A$405,A365&amp;"",$B$6:$B$405,B365&amp;"",$E$6:$E$405,E365&amp;"")&gt;1,"تعارض",""))</f>
        <v/>
      </c>
      <c r="L365" s="6">
        <f>IF(OR(NOT(AND(ISNUMBER(A365),B365&amp;""&lt;&gt;"",F365&amp;""&lt;&gt;""))),"",IF(COUNTIFS($A$6:$A$405,A365&amp;"",$B$6:$B$405,B365&amp;"",$F$6:$F$405,F365&amp;"")&gt;1,"تعارض",""))</f>
        <v/>
      </c>
      <c r="M365" s="6">
        <f>IF(AND(ISNUMBER(H365),ISNUMBER(I365)),IF(H365&gt;I365,"تجاوز",""),"")</f>
        <v/>
      </c>
      <c r="N365" s="16">
        <f>IF(A365="","",IF(J365="",0,1)+IF(K365="",0,1)+IF(L365="",0,1)+IF(M365="",0,1))</f>
        <v/>
      </c>
      <c r="O365" s="6">
        <f>IF(N365="","",IF(N365=0,"سليم",IF(N365&gt;1,"أكثر من مشكلة",IF(J365&lt;&gt;"","تعارض طالب",IF(K365&lt;&gt;"","تعارض لجنة",IF(L365&lt;&gt;"","تعارض مراقب","تجاوز السعة"))))))</f>
        <v/>
      </c>
    </row>
    <row r="366">
      <c r="A366" s="15" t="n"/>
      <c r="B366" s="5" t="n"/>
      <c r="C366" s="5" t="n"/>
      <c r="D366" s="5" t="n"/>
      <c r="E366" s="5" t="n"/>
      <c r="F366" s="5" t="n"/>
      <c r="G366" s="6">
        <f>IF(F366&amp;""="","",IFERROR(INDEX('المراقبون'!$B$6:$B$205,MATCH(F366&amp;"",'المراقبون'!$A$6:$A$205,0))&amp;"","كود غير موجود"))</f>
        <v/>
      </c>
      <c r="H366" s="14">
        <f>IF(D366&amp;""="","",IFERROR(INDEX('الفصول'!$C$6:$C$205,MATCH(D366&amp;"",'الفصول'!$A$6:$A$205,0)),""))</f>
        <v/>
      </c>
      <c r="I366" s="14">
        <f>IF(E366&amp;""="","",IFERROR(INDEX('اللجان'!$C$6:$C$205,MATCH(E366&amp;"",'اللجان'!$A$6:$A$205,0)),""))</f>
        <v/>
      </c>
      <c r="J366" s="6">
        <f>IF(OR(NOT(AND(ISNUMBER(A366),B366&amp;""&lt;&gt;"",D366&amp;""&lt;&gt;""))),"",IF(COUNTIFS($A$6:$A$405,A366&amp;"",$B$6:$B$405,B366&amp;"",$D$6:$D$405,D366&amp;"")&gt;1,"تعارض",""))</f>
        <v/>
      </c>
      <c r="K366" s="6">
        <f>IF(OR(NOT(AND(ISNUMBER(A366),B366&amp;""&lt;&gt;"",E366&amp;""&lt;&gt;""))),"",IF(COUNTIFS($A$6:$A$405,A366&amp;"",$B$6:$B$405,B366&amp;"",$E$6:$E$405,E366&amp;"")&gt;1,"تعارض",""))</f>
        <v/>
      </c>
      <c r="L366" s="6">
        <f>IF(OR(NOT(AND(ISNUMBER(A366),B366&amp;""&lt;&gt;"",F366&amp;""&lt;&gt;""))),"",IF(COUNTIFS($A$6:$A$405,A366&amp;"",$B$6:$B$405,B366&amp;"",$F$6:$F$405,F366&amp;"")&gt;1,"تعارض",""))</f>
        <v/>
      </c>
      <c r="M366" s="6">
        <f>IF(AND(ISNUMBER(H366),ISNUMBER(I366)),IF(H366&gt;I366,"تجاوز",""),"")</f>
        <v/>
      </c>
      <c r="N366" s="16">
        <f>IF(A366="","",IF(J366="",0,1)+IF(K366="",0,1)+IF(L366="",0,1)+IF(M366="",0,1))</f>
        <v/>
      </c>
      <c r="O366" s="6">
        <f>IF(N366="","",IF(N366=0,"سليم",IF(N366&gt;1,"أكثر من مشكلة",IF(J366&lt;&gt;"","تعارض طالب",IF(K366&lt;&gt;"","تعارض لجنة",IF(L366&lt;&gt;"","تعارض مراقب","تجاوز السعة"))))))</f>
        <v/>
      </c>
    </row>
    <row r="367">
      <c r="A367" s="15" t="n"/>
      <c r="B367" s="5" t="n"/>
      <c r="C367" s="5" t="n"/>
      <c r="D367" s="5" t="n"/>
      <c r="E367" s="5" t="n"/>
      <c r="F367" s="5" t="n"/>
      <c r="G367" s="6">
        <f>IF(F367&amp;""="","",IFERROR(INDEX('المراقبون'!$B$6:$B$205,MATCH(F367&amp;"",'المراقبون'!$A$6:$A$205,0))&amp;"","كود غير موجود"))</f>
        <v/>
      </c>
      <c r="H367" s="14">
        <f>IF(D367&amp;""="","",IFERROR(INDEX('الفصول'!$C$6:$C$205,MATCH(D367&amp;"",'الفصول'!$A$6:$A$205,0)),""))</f>
        <v/>
      </c>
      <c r="I367" s="14">
        <f>IF(E367&amp;""="","",IFERROR(INDEX('اللجان'!$C$6:$C$205,MATCH(E367&amp;"",'اللجان'!$A$6:$A$205,0)),""))</f>
        <v/>
      </c>
      <c r="J367" s="6">
        <f>IF(OR(NOT(AND(ISNUMBER(A367),B367&amp;""&lt;&gt;"",D367&amp;""&lt;&gt;""))),"",IF(COUNTIFS($A$6:$A$405,A367&amp;"",$B$6:$B$405,B367&amp;"",$D$6:$D$405,D367&amp;"")&gt;1,"تعارض",""))</f>
        <v/>
      </c>
      <c r="K367" s="6">
        <f>IF(OR(NOT(AND(ISNUMBER(A367),B367&amp;""&lt;&gt;"",E367&amp;""&lt;&gt;""))),"",IF(COUNTIFS($A$6:$A$405,A367&amp;"",$B$6:$B$405,B367&amp;"",$E$6:$E$405,E367&amp;"")&gt;1,"تعارض",""))</f>
        <v/>
      </c>
      <c r="L367" s="6">
        <f>IF(OR(NOT(AND(ISNUMBER(A367),B367&amp;""&lt;&gt;"",F367&amp;""&lt;&gt;""))),"",IF(COUNTIFS($A$6:$A$405,A367&amp;"",$B$6:$B$405,B367&amp;"",$F$6:$F$405,F367&amp;"")&gt;1,"تعارض",""))</f>
        <v/>
      </c>
      <c r="M367" s="6">
        <f>IF(AND(ISNUMBER(H367),ISNUMBER(I367)),IF(H367&gt;I367,"تجاوز",""),"")</f>
        <v/>
      </c>
      <c r="N367" s="16">
        <f>IF(A367="","",IF(J367="",0,1)+IF(K367="",0,1)+IF(L367="",0,1)+IF(M367="",0,1))</f>
        <v/>
      </c>
      <c r="O367" s="6">
        <f>IF(N367="","",IF(N367=0,"سليم",IF(N367&gt;1,"أكثر من مشكلة",IF(J367&lt;&gt;"","تعارض طالب",IF(K367&lt;&gt;"","تعارض لجنة",IF(L367&lt;&gt;"","تعارض مراقب","تجاوز السعة"))))))</f>
        <v/>
      </c>
    </row>
    <row r="368">
      <c r="A368" s="15" t="n"/>
      <c r="B368" s="5" t="n"/>
      <c r="C368" s="5" t="n"/>
      <c r="D368" s="5" t="n"/>
      <c r="E368" s="5" t="n"/>
      <c r="F368" s="5" t="n"/>
      <c r="G368" s="6">
        <f>IF(F368&amp;""="","",IFERROR(INDEX('المراقبون'!$B$6:$B$205,MATCH(F368&amp;"",'المراقبون'!$A$6:$A$205,0))&amp;"","كود غير موجود"))</f>
        <v/>
      </c>
      <c r="H368" s="14">
        <f>IF(D368&amp;""="","",IFERROR(INDEX('الفصول'!$C$6:$C$205,MATCH(D368&amp;"",'الفصول'!$A$6:$A$205,0)),""))</f>
        <v/>
      </c>
      <c r="I368" s="14">
        <f>IF(E368&amp;""="","",IFERROR(INDEX('اللجان'!$C$6:$C$205,MATCH(E368&amp;"",'اللجان'!$A$6:$A$205,0)),""))</f>
        <v/>
      </c>
      <c r="J368" s="6">
        <f>IF(OR(NOT(AND(ISNUMBER(A368),B368&amp;""&lt;&gt;"",D368&amp;""&lt;&gt;""))),"",IF(COUNTIFS($A$6:$A$405,A368&amp;"",$B$6:$B$405,B368&amp;"",$D$6:$D$405,D368&amp;"")&gt;1,"تعارض",""))</f>
        <v/>
      </c>
      <c r="K368" s="6">
        <f>IF(OR(NOT(AND(ISNUMBER(A368),B368&amp;""&lt;&gt;"",E368&amp;""&lt;&gt;""))),"",IF(COUNTIFS($A$6:$A$405,A368&amp;"",$B$6:$B$405,B368&amp;"",$E$6:$E$405,E368&amp;"")&gt;1,"تعارض",""))</f>
        <v/>
      </c>
      <c r="L368" s="6">
        <f>IF(OR(NOT(AND(ISNUMBER(A368),B368&amp;""&lt;&gt;"",F368&amp;""&lt;&gt;""))),"",IF(COUNTIFS($A$6:$A$405,A368&amp;"",$B$6:$B$405,B368&amp;"",$F$6:$F$405,F368&amp;"")&gt;1,"تعارض",""))</f>
        <v/>
      </c>
      <c r="M368" s="6">
        <f>IF(AND(ISNUMBER(H368),ISNUMBER(I368)),IF(H368&gt;I368,"تجاوز",""),"")</f>
        <v/>
      </c>
      <c r="N368" s="16">
        <f>IF(A368="","",IF(J368="",0,1)+IF(K368="",0,1)+IF(L368="",0,1)+IF(M368="",0,1))</f>
        <v/>
      </c>
      <c r="O368" s="6">
        <f>IF(N368="","",IF(N368=0,"سليم",IF(N368&gt;1,"أكثر من مشكلة",IF(J368&lt;&gt;"","تعارض طالب",IF(K368&lt;&gt;"","تعارض لجنة",IF(L368&lt;&gt;"","تعارض مراقب","تجاوز السعة"))))))</f>
        <v/>
      </c>
    </row>
    <row r="369">
      <c r="A369" s="15" t="n"/>
      <c r="B369" s="5" t="n"/>
      <c r="C369" s="5" t="n"/>
      <c r="D369" s="5" t="n"/>
      <c r="E369" s="5" t="n"/>
      <c r="F369" s="5" t="n"/>
      <c r="G369" s="6">
        <f>IF(F369&amp;""="","",IFERROR(INDEX('المراقبون'!$B$6:$B$205,MATCH(F369&amp;"",'المراقبون'!$A$6:$A$205,0))&amp;"","كود غير موجود"))</f>
        <v/>
      </c>
      <c r="H369" s="14">
        <f>IF(D369&amp;""="","",IFERROR(INDEX('الفصول'!$C$6:$C$205,MATCH(D369&amp;"",'الفصول'!$A$6:$A$205,0)),""))</f>
        <v/>
      </c>
      <c r="I369" s="14">
        <f>IF(E369&amp;""="","",IFERROR(INDEX('اللجان'!$C$6:$C$205,MATCH(E369&amp;"",'اللجان'!$A$6:$A$205,0)),""))</f>
        <v/>
      </c>
      <c r="J369" s="6">
        <f>IF(OR(NOT(AND(ISNUMBER(A369),B369&amp;""&lt;&gt;"",D369&amp;""&lt;&gt;""))),"",IF(COUNTIFS($A$6:$A$405,A369&amp;"",$B$6:$B$405,B369&amp;"",$D$6:$D$405,D369&amp;"")&gt;1,"تعارض",""))</f>
        <v/>
      </c>
      <c r="K369" s="6">
        <f>IF(OR(NOT(AND(ISNUMBER(A369),B369&amp;""&lt;&gt;"",E369&amp;""&lt;&gt;""))),"",IF(COUNTIFS($A$6:$A$405,A369&amp;"",$B$6:$B$405,B369&amp;"",$E$6:$E$405,E369&amp;"")&gt;1,"تعارض",""))</f>
        <v/>
      </c>
      <c r="L369" s="6">
        <f>IF(OR(NOT(AND(ISNUMBER(A369),B369&amp;""&lt;&gt;"",F369&amp;""&lt;&gt;""))),"",IF(COUNTIFS($A$6:$A$405,A369&amp;"",$B$6:$B$405,B369&amp;"",$F$6:$F$405,F369&amp;"")&gt;1,"تعارض",""))</f>
        <v/>
      </c>
      <c r="M369" s="6">
        <f>IF(AND(ISNUMBER(H369),ISNUMBER(I369)),IF(H369&gt;I369,"تجاوز",""),"")</f>
        <v/>
      </c>
      <c r="N369" s="16">
        <f>IF(A369="","",IF(J369="",0,1)+IF(K369="",0,1)+IF(L369="",0,1)+IF(M369="",0,1))</f>
        <v/>
      </c>
      <c r="O369" s="6">
        <f>IF(N369="","",IF(N369=0,"سليم",IF(N369&gt;1,"أكثر من مشكلة",IF(J369&lt;&gt;"","تعارض طالب",IF(K369&lt;&gt;"","تعارض لجنة",IF(L369&lt;&gt;"","تعارض مراقب","تجاوز السعة"))))))</f>
        <v/>
      </c>
    </row>
    <row r="370">
      <c r="A370" s="15" t="n"/>
      <c r="B370" s="5" t="n"/>
      <c r="C370" s="5" t="n"/>
      <c r="D370" s="5" t="n"/>
      <c r="E370" s="5" t="n"/>
      <c r="F370" s="5" t="n"/>
      <c r="G370" s="6">
        <f>IF(F370&amp;""="","",IFERROR(INDEX('المراقبون'!$B$6:$B$205,MATCH(F370&amp;"",'المراقبون'!$A$6:$A$205,0))&amp;"","كود غير موجود"))</f>
        <v/>
      </c>
      <c r="H370" s="14">
        <f>IF(D370&amp;""="","",IFERROR(INDEX('الفصول'!$C$6:$C$205,MATCH(D370&amp;"",'الفصول'!$A$6:$A$205,0)),""))</f>
        <v/>
      </c>
      <c r="I370" s="14">
        <f>IF(E370&amp;""="","",IFERROR(INDEX('اللجان'!$C$6:$C$205,MATCH(E370&amp;"",'اللجان'!$A$6:$A$205,0)),""))</f>
        <v/>
      </c>
      <c r="J370" s="6">
        <f>IF(OR(NOT(AND(ISNUMBER(A370),B370&amp;""&lt;&gt;"",D370&amp;""&lt;&gt;""))),"",IF(COUNTIFS($A$6:$A$405,A370&amp;"",$B$6:$B$405,B370&amp;"",$D$6:$D$405,D370&amp;"")&gt;1,"تعارض",""))</f>
        <v/>
      </c>
      <c r="K370" s="6">
        <f>IF(OR(NOT(AND(ISNUMBER(A370),B370&amp;""&lt;&gt;"",E370&amp;""&lt;&gt;""))),"",IF(COUNTIFS($A$6:$A$405,A370&amp;"",$B$6:$B$405,B370&amp;"",$E$6:$E$405,E370&amp;"")&gt;1,"تعارض",""))</f>
        <v/>
      </c>
      <c r="L370" s="6">
        <f>IF(OR(NOT(AND(ISNUMBER(A370),B370&amp;""&lt;&gt;"",F370&amp;""&lt;&gt;""))),"",IF(COUNTIFS($A$6:$A$405,A370&amp;"",$B$6:$B$405,B370&amp;"",$F$6:$F$405,F370&amp;"")&gt;1,"تعارض",""))</f>
        <v/>
      </c>
      <c r="M370" s="6">
        <f>IF(AND(ISNUMBER(H370),ISNUMBER(I370)),IF(H370&gt;I370,"تجاوز",""),"")</f>
        <v/>
      </c>
      <c r="N370" s="16">
        <f>IF(A370="","",IF(J370="",0,1)+IF(K370="",0,1)+IF(L370="",0,1)+IF(M370="",0,1))</f>
        <v/>
      </c>
      <c r="O370" s="6">
        <f>IF(N370="","",IF(N370=0,"سليم",IF(N370&gt;1,"أكثر من مشكلة",IF(J370&lt;&gt;"","تعارض طالب",IF(K370&lt;&gt;"","تعارض لجنة",IF(L370&lt;&gt;"","تعارض مراقب","تجاوز السعة"))))))</f>
        <v/>
      </c>
    </row>
    <row r="371">
      <c r="A371" s="15" t="n"/>
      <c r="B371" s="5" t="n"/>
      <c r="C371" s="5" t="n"/>
      <c r="D371" s="5" t="n"/>
      <c r="E371" s="5" t="n"/>
      <c r="F371" s="5" t="n"/>
      <c r="G371" s="6">
        <f>IF(F371&amp;""="","",IFERROR(INDEX('المراقبون'!$B$6:$B$205,MATCH(F371&amp;"",'المراقبون'!$A$6:$A$205,0))&amp;"","كود غير موجود"))</f>
        <v/>
      </c>
      <c r="H371" s="14">
        <f>IF(D371&amp;""="","",IFERROR(INDEX('الفصول'!$C$6:$C$205,MATCH(D371&amp;"",'الفصول'!$A$6:$A$205,0)),""))</f>
        <v/>
      </c>
      <c r="I371" s="14">
        <f>IF(E371&amp;""="","",IFERROR(INDEX('اللجان'!$C$6:$C$205,MATCH(E371&amp;"",'اللجان'!$A$6:$A$205,0)),""))</f>
        <v/>
      </c>
      <c r="J371" s="6">
        <f>IF(OR(NOT(AND(ISNUMBER(A371),B371&amp;""&lt;&gt;"",D371&amp;""&lt;&gt;""))),"",IF(COUNTIFS($A$6:$A$405,A371&amp;"",$B$6:$B$405,B371&amp;"",$D$6:$D$405,D371&amp;"")&gt;1,"تعارض",""))</f>
        <v/>
      </c>
      <c r="K371" s="6">
        <f>IF(OR(NOT(AND(ISNUMBER(A371),B371&amp;""&lt;&gt;"",E371&amp;""&lt;&gt;""))),"",IF(COUNTIFS($A$6:$A$405,A371&amp;"",$B$6:$B$405,B371&amp;"",$E$6:$E$405,E371&amp;"")&gt;1,"تعارض",""))</f>
        <v/>
      </c>
      <c r="L371" s="6">
        <f>IF(OR(NOT(AND(ISNUMBER(A371),B371&amp;""&lt;&gt;"",F371&amp;""&lt;&gt;""))),"",IF(COUNTIFS($A$6:$A$405,A371&amp;"",$B$6:$B$405,B371&amp;"",$F$6:$F$405,F371&amp;"")&gt;1,"تعارض",""))</f>
        <v/>
      </c>
      <c r="M371" s="6">
        <f>IF(AND(ISNUMBER(H371),ISNUMBER(I371)),IF(H371&gt;I371,"تجاوز",""),"")</f>
        <v/>
      </c>
      <c r="N371" s="16">
        <f>IF(A371="","",IF(J371="",0,1)+IF(K371="",0,1)+IF(L371="",0,1)+IF(M371="",0,1))</f>
        <v/>
      </c>
      <c r="O371" s="6">
        <f>IF(N371="","",IF(N371=0,"سليم",IF(N371&gt;1,"أكثر من مشكلة",IF(J371&lt;&gt;"","تعارض طالب",IF(K371&lt;&gt;"","تعارض لجنة",IF(L371&lt;&gt;"","تعارض مراقب","تجاوز السعة"))))))</f>
        <v/>
      </c>
    </row>
    <row r="372">
      <c r="A372" s="15" t="n"/>
      <c r="B372" s="5" t="n"/>
      <c r="C372" s="5" t="n"/>
      <c r="D372" s="5" t="n"/>
      <c r="E372" s="5" t="n"/>
      <c r="F372" s="5" t="n"/>
      <c r="G372" s="6">
        <f>IF(F372&amp;""="","",IFERROR(INDEX('المراقبون'!$B$6:$B$205,MATCH(F372&amp;"",'المراقبون'!$A$6:$A$205,0))&amp;"","كود غير موجود"))</f>
        <v/>
      </c>
      <c r="H372" s="14">
        <f>IF(D372&amp;""="","",IFERROR(INDEX('الفصول'!$C$6:$C$205,MATCH(D372&amp;"",'الفصول'!$A$6:$A$205,0)),""))</f>
        <v/>
      </c>
      <c r="I372" s="14">
        <f>IF(E372&amp;""="","",IFERROR(INDEX('اللجان'!$C$6:$C$205,MATCH(E372&amp;"",'اللجان'!$A$6:$A$205,0)),""))</f>
        <v/>
      </c>
      <c r="J372" s="6">
        <f>IF(OR(NOT(AND(ISNUMBER(A372),B372&amp;""&lt;&gt;"",D372&amp;""&lt;&gt;""))),"",IF(COUNTIFS($A$6:$A$405,A372&amp;"",$B$6:$B$405,B372&amp;"",$D$6:$D$405,D372&amp;"")&gt;1,"تعارض",""))</f>
        <v/>
      </c>
      <c r="K372" s="6">
        <f>IF(OR(NOT(AND(ISNUMBER(A372),B372&amp;""&lt;&gt;"",E372&amp;""&lt;&gt;""))),"",IF(COUNTIFS($A$6:$A$405,A372&amp;"",$B$6:$B$405,B372&amp;"",$E$6:$E$405,E372&amp;"")&gt;1,"تعارض",""))</f>
        <v/>
      </c>
      <c r="L372" s="6">
        <f>IF(OR(NOT(AND(ISNUMBER(A372),B372&amp;""&lt;&gt;"",F372&amp;""&lt;&gt;""))),"",IF(COUNTIFS($A$6:$A$405,A372&amp;"",$B$6:$B$405,B372&amp;"",$F$6:$F$405,F372&amp;"")&gt;1,"تعارض",""))</f>
        <v/>
      </c>
      <c r="M372" s="6">
        <f>IF(AND(ISNUMBER(H372),ISNUMBER(I372)),IF(H372&gt;I372,"تجاوز",""),"")</f>
        <v/>
      </c>
      <c r="N372" s="16">
        <f>IF(A372="","",IF(J372="",0,1)+IF(K372="",0,1)+IF(L372="",0,1)+IF(M372="",0,1))</f>
        <v/>
      </c>
      <c r="O372" s="6">
        <f>IF(N372="","",IF(N372=0,"سليم",IF(N372&gt;1,"أكثر من مشكلة",IF(J372&lt;&gt;"","تعارض طالب",IF(K372&lt;&gt;"","تعارض لجنة",IF(L372&lt;&gt;"","تعارض مراقب","تجاوز السعة"))))))</f>
        <v/>
      </c>
    </row>
    <row r="373">
      <c r="A373" s="15" t="n"/>
      <c r="B373" s="5" t="n"/>
      <c r="C373" s="5" t="n"/>
      <c r="D373" s="5" t="n"/>
      <c r="E373" s="5" t="n"/>
      <c r="F373" s="5" t="n"/>
      <c r="G373" s="6">
        <f>IF(F373&amp;""="","",IFERROR(INDEX('المراقبون'!$B$6:$B$205,MATCH(F373&amp;"",'المراقبون'!$A$6:$A$205,0))&amp;"","كود غير موجود"))</f>
        <v/>
      </c>
      <c r="H373" s="14">
        <f>IF(D373&amp;""="","",IFERROR(INDEX('الفصول'!$C$6:$C$205,MATCH(D373&amp;"",'الفصول'!$A$6:$A$205,0)),""))</f>
        <v/>
      </c>
      <c r="I373" s="14">
        <f>IF(E373&amp;""="","",IFERROR(INDEX('اللجان'!$C$6:$C$205,MATCH(E373&amp;"",'اللجان'!$A$6:$A$205,0)),""))</f>
        <v/>
      </c>
      <c r="J373" s="6">
        <f>IF(OR(NOT(AND(ISNUMBER(A373),B373&amp;""&lt;&gt;"",D373&amp;""&lt;&gt;""))),"",IF(COUNTIFS($A$6:$A$405,A373&amp;"",$B$6:$B$405,B373&amp;"",$D$6:$D$405,D373&amp;"")&gt;1,"تعارض",""))</f>
        <v/>
      </c>
      <c r="K373" s="6">
        <f>IF(OR(NOT(AND(ISNUMBER(A373),B373&amp;""&lt;&gt;"",E373&amp;""&lt;&gt;""))),"",IF(COUNTIFS($A$6:$A$405,A373&amp;"",$B$6:$B$405,B373&amp;"",$E$6:$E$405,E373&amp;"")&gt;1,"تعارض",""))</f>
        <v/>
      </c>
      <c r="L373" s="6">
        <f>IF(OR(NOT(AND(ISNUMBER(A373),B373&amp;""&lt;&gt;"",F373&amp;""&lt;&gt;""))),"",IF(COUNTIFS($A$6:$A$405,A373&amp;"",$B$6:$B$405,B373&amp;"",$F$6:$F$405,F373&amp;"")&gt;1,"تعارض",""))</f>
        <v/>
      </c>
      <c r="M373" s="6">
        <f>IF(AND(ISNUMBER(H373),ISNUMBER(I373)),IF(H373&gt;I373,"تجاوز",""),"")</f>
        <v/>
      </c>
      <c r="N373" s="16">
        <f>IF(A373="","",IF(J373="",0,1)+IF(K373="",0,1)+IF(L373="",0,1)+IF(M373="",0,1))</f>
        <v/>
      </c>
      <c r="O373" s="6">
        <f>IF(N373="","",IF(N373=0,"سليم",IF(N373&gt;1,"أكثر من مشكلة",IF(J373&lt;&gt;"","تعارض طالب",IF(K373&lt;&gt;"","تعارض لجنة",IF(L373&lt;&gt;"","تعارض مراقب","تجاوز السعة"))))))</f>
        <v/>
      </c>
    </row>
    <row r="374">
      <c r="A374" s="15" t="n"/>
      <c r="B374" s="5" t="n"/>
      <c r="C374" s="5" t="n"/>
      <c r="D374" s="5" t="n"/>
      <c r="E374" s="5" t="n"/>
      <c r="F374" s="5" t="n"/>
      <c r="G374" s="6">
        <f>IF(F374&amp;""="","",IFERROR(INDEX('المراقبون'!$B$6:$B$205,MATCH(F374&amp;"",'المراقبون'!$A$6:$A$205,0))&amp;"","كود غير موجود"))</f>
        <v/>
      </c>
      <c r="H374" s="14">
        <f>IF(D374&amp;""="","",IFERROR(INDEX('الفصول'!$C$6:$C$205,MATCH(D374&amp;"",'الفصول'!$A$6:$A$205,0)),""))</f>
        <v/>
      </c>
      <c r="I374" s="14">
        <f>IF(E374&amp;""="","",IFERROR(INDEX('اللجان'!$C$6:$C$205,MATCH(E374&amp;"",'اللجان'!$A$6:$A$205,0)),""))</f>
        <v/>
      </c>
      <c r="J374" s="6">
        <f>IF(OR(NOT(AND(ISNUMBER(A374),B374&amp;""&lt;&gt;"",D374&amp;""&lt;&gt;""))),"",IF(COUNTIFS($A$6:$A$405,A374&amp;"",$B$6:$B$405,B374&amp;"",$D$6:$D$405,D374&amp;"")&gt;1,"تعارض",""))</f>
        <v/>
      </c>
      <c r="K374" s="6">
        <f>IF(OR(NOT(AND(ISNUMBER(A374),B374&amp;""&lt;&gt;"",E374&amp;""&lt;&gt;""))),"",IF(COUNTIFS($A$6:$A$405,A374&amp;"",$B$6:$B$405,B374&amp;"",$E$6:$E$405,E374&amp;"")&gt;1,"تعارض",""))</f>
        <v/>
      </c>
      <c r="L374" s="6">
        <f>IF(OR(NOT(AND(ISNUMBER(A374),B374&amp;""&lt;&gt;"",F374&amp;""&lt;&gt;""))),"",IF(COUNTIFS($A$6:$A$405,A374&amp;"",$B$6:$B$405,B374&amp;"",$F$6:$F$405,F374&amp;"")&gt;1,"تعارض",""))</f>
        <v/>
      </c>
      <c r="M374" s="6">
        <f>IF(AND(ISNUMBER(H374),ISNUMBER(I374)),IF(H374&gt;I374,"تجاوز",""),"")</f>
        <v/>
      </c>
      <c r="N374" s="16">
        <f>IF(A374="","",IF(J374="",0,1)+IF(K374="",0,1)+IF(L374="",0,1)+IF(M374="",0,1))</f>
        <v/>
      </c>
      <c r="O374" s="6">
        <f>IF(N374="","",IF(N374=0,"سليم",IF(N374&gt;1,"أكثر من مشكلة",IF(J374&lt;&gt;"","تعارض طالب",IF(K374&lt;&gt;"","تعارض لجنة",IF(L374&lt;&gt;"","تعارض مراقب","تجاوز السعة"))))))</f>
        <v/>
      </c>
    </row>
    <row r="375">
      <c r="A375" s="15" t="n"/>
      <c r="B375" s="5" t="n"/>
      <c r="C375" s="5" t="n"/>
      <c r="D375" s="5" t="n"/>
      <c r="E375" s="5" t="n"/>
      <c r="F375" s="5" t="n"/>
      <c r="G375" s="6">
        <f>IF(F375&amp;""="","",IFERROR(INDEX('المراقبون'!$B$6:$B$205,MATCH(F375&amp;"",'المراقبون'!$A$6:$A$205,0))&amp;"","كود غير موجود"))</f>
        <v/>
      </c>
      <c r="H375" s="14">
        <f>IF(D375&amp;""="","",IFERROR(INDEX('الفصول'!$C$6:$C$205,MATCH(D375&amp;"",'الفصول'!$A$6:$A$205,0)),""))</f>
        <v/>
      </c>
      <c r="I375" s="14">
        <f>IF(E375&amp;""="","",IFERROR(INDEX('اللجان'!$C$6:$C$205,MATCH(E375&amp;"",'اللجان'!$A$6:$A$205,0)),""))</f>
        <v/>
      </c>
      <c r="J375" s="6">
        <f>IF(OR(NOT(AND(ISNUMBER(A375),B375&amp;""&lt;&gt;"",D375&amp;""&lt;&gt;""))),"",IF(COUNTIFS($A$6:$A$405,A375&amp;"",$B$6:$B$405,B375&amp;"",$D$6:$D$405,D375&amp;"")&gt;1,"تعارض",""))</f>
        <v/>
      </c>
      <c r="K375" s="6">
        <f>IF(OR(NOT(AND(ISNUMBER(A375),B375&amp;""&lt;&gt;"",E375&amp;""&lt;&gt;""))),"",IF(COUNTIFS($A$6:$A$405,A375&amp;"",$B$6:$B$405,B375&amp;"",$E$6:$E$405,E375&amp;"")&gt;1,"تعارض",""))</f>
        <v/>
      </c>
      <c r="L375" s="6">
        <f>IF(OR(NOT(AND(ISNUMBER(A375),B375&amp;""&lt;&gt;"",F375&amp;""&lt;&gt;""))),"",IF(COUNTIFS($A$6:$A$405,A375&amp;"",$B$6:$B$405,B375&amp;"",$F$6:$F$405,F375&amp;"")&gt;1,"تعارض",""))</f>
        <v/>
      </c>
      <c r="M375" s="6">
        <f>IF(AND(ISNUMBER(H375),ISNUMBER(I375)),IF(H375&gt;I375,"تجاوز",""),"")</f>
        <v/>
      </c>
      <c r="N375" s="16">
        <f>IF(A375="","",IF(J375="",0,1)+IF(K375="",0,1)+IF(L375="",0,1)+IF(M375="",0,1))</f>
        <v/>
      </c>
      <c r="O375" s="6">
        <f>IF(N375="","",IF(N375=0,"سليم",IF(N375&gt;1,"أكثر من مشكلة",IF(J375&lt;&gt;"","تعارض طالب",IF(K375&lt;&gt;"","تعارض لجنة",IF(L375&lt;&gt;"","تعارض مراقب","تجاوز السعة"))))))</f>
        <v/>
      </c>
    </row>
    <row r="376">
      <c r="A376" s="15" t="n"/>
      <c r="B376" s="5" t="n"/>
      <c r="C376" s="5" t="n"/>
      <c r="D376" s="5" t="n"/>
      <c r="E376" s="5" t="n"/>
      <c r="F376" s="5" t="n"/>
      <c r="G376" s="6">
        <f>IF(F376&amp;""="","",IFERROR(INDEX('المراقبون'!$B$6:$B$205,MATCH(F376&amp;"",'المراقبون'!$A$6:$A$205,0))&amp;"","كود غير موجود"))</f>
        <v/>
      </c>
      <c r="H376" s="14">
        <f>IF(D376&amp;""="","",IFERROR(INDEX('الفصول'!$C$6:$C$205,MATCH(D376&amp;"",'الفصول'!$A$6:$A$205,0)),""))</f>
        <v/>
      </c>
      <c r="I376" s="14">
        <f>IF(E376&amp;""="","",IFERROR(INDEX('اللجان'!$C$6:$C$205,MATCH(E376&amp;"",'اللجان'!$A$6:$A$205,0)),""))</f>
        <v/>
      </c>
      <c r="J376" s="6">
        <f>IF(OR(NOT(AND(ISNUMBER(A376),B376&amp;""&lt;&gt;"",D376&amp;""&lt;&gt;""))),"",IF(COUNTIFS($A$6:$A$405,A376&amp;"",$B$6:$B$405,B376&amp;"",$D$6:$D$405,D376&amp;"")&gt;1,"تعارض",""))</f>
        <v/>
      </c>
      <c r="K376" s="6">
        <f>IF(OR(NOT(AND(ISNUMBER(A376),B376&amp;""&lt;&gt;"",E376&amp;""&lt;&gt;""))),"",IF(COUNTIFS($A$6:$A$405,A376&amp;"",$B$6:$B$405,B376&amp;"",$E$6:$E$405,E376&amp;"")&gt;1,"تعارض",""))</f>
        <v/>
      </c>
      <c r="L376" s="6">
        <f>IF(OR(NOT(AND(ISNUMBER(A376),B376&amp;""&lt;&gt;"",F376&amp;""&lt;&gt;""))),"",IF(COUNTIFS($A$6:$A$405,A376&amp;"",$B$6:$B$405,B376&amp;"",$F$6:$F$405,F376&amp;"")&gt;1,"تعارض",""))</f>
        <v/>
      </c>
      <c r="M376" s="6">
        <f>IF(AND(ISNUMBER(H376),ISNUMBER(I376)),IF(H376&gt;I376,"تجاوز",""),"")</f>
        <v/>
      </c>
      <c r="N376" s="16">
        <f>IF(A376="","",IF(J376="",0,1)+IF(K376="",0,1)+IF(L376="",0,1)+IF(M376="",0,1))</f>
        <v/>
      </c>
      <c r="O376" s="6">
        <f>IF(N376="","",IF(N376=0,"سليم",IF(N376&gt;1,"أكثر من مشكلة",IF(J376&lt;&gt;"","تعارض طالب",IF(K376&lt;&gt;"","تعارض لجنة",IF(L376&lt;&gt;"","تعارض مراقب","تجاوز السعة"))))))</f>
        <v/>
      </c>
    </row>
    <row r="377">
      <c r="A377" s="15" t="n"/>
      <c r="B377" s="5" t="n"/>
      <c r="C377" s="5" t="n"/>
      <c r="D377" s="5" t="n"/>
      <c r="E377" s="5" t="n"/>
      <c r="F377" s="5" t="n"/>
      <c r="G377" s="6">
        <f>IF(F377&amp;""="","",IFERROR(INDEX('المراقبون'!$B$6:$B$205,MATCH(F377&amp;"",'المراقبون'!$A$6:$A$205,0))&amp;"","كود غير موجود"))</f>
        <v/>
      </c>
      <c r="H377" s="14">
        <f>IF(D377&amp;""="","",IFERROR(INDEX('الفصول'!$C$6:$C$205,MATCH(D377&amp;"",'الفصول'!$A$6:$A$205,0)),""))</f>
        <v/>
      </c>
      <c r="I377" s="14">
        <f>IF(E377&amp;""="","",IFERROR(INDEX('اللجان'!$C$6:$C$205,MATCH(E377&amp;"",'اللجان'!$A$6:$A$205,0)),""))</f>
        <v/>
      </c>
      <c r="J377" s="6">
        <f>IF(OR(NOT(AND(ISNUMBER(A377),B377&amp;""&lt;&gt;"",D377&amp;""&lt;&gt;""))),"",IF(COUNTIFS($A$6:$A$405,A377&amp;"",$B$6:$B$405,B377&amp;"",$D$6:$D$405,D377&amp;"")&gt;1,"تعارض",""))</f>
        <v/>
      </c>
      <c r="K377" s="6">
        <f>IF(OR(NOT(AND(ISNUMBER(A377),B377&amp;""&lt;&gt;"",E377&amp;""&lt;&gt;""))),"",IF(COUNTIFS($A$6:$A$405,A377&amp;"",$B$6:$B$405,B377&amp;"",$E$6:$E$405,E377&amp;"")&gt;1,"تعارض",""))</f>
        <v/>
      </c>
      <c r="L377" s="6">
        <f>IF(OR(NOT(AND(ISNUMBER(A377),B377&amp;""&lt;&gt;"",F377&amp;""&lt;&gt;""))),"",IF(COUNTIFS($A$6:$A$405,A377&amp;"",$B$6:$B$405,B377&amp;"",$F$6:$F$405,F377&amp;"")&gt;1,"تعارض",""))</f>
        <v/>
      </c>
      <c r="M377" s="6">
        <f>IF(AND(ISNUMBER(H377),ISNUMBER(I377)),IF(H377&gt;I377,"تجاوز",""),"")</f>
        <v/>
      </c>
      <c r="N377" s="16">
        <f>IF(A377="","",IF(J377="",0,1)+IF(K377="",0,1)+IF(L377="",0,1)+IF(M377="",0,1))</f>
        <v/>
      </c>
      <c r="O377" s="6">
        <f>IF(N377="","",IF(N377=0,"سليم",IF(N377&gt;1,"أكثر من مشكلة",IF(J377&lt;&gt;"","تعارض طالب",IF(K377&lt;&gt;"","تعارض لجنة",IF(L377&lt;&gt;"","تعارض مراقب","تجاوز السعة"))))))</f>
        <v/>
      </c>
    </row>
    <row r="378">
      <c r="A378" s="15" t="n"/>
      <c r="B378" s="5" t="n"/>
      <c r="C378" s="5" t="n"/>
      <c r="D378" s="5" t="n"/>
      <c r="E378" s="5" t="n"/>
      <c r="F378" s="5" t="n"/>
      <c r="G378" s="6">
        <f>IF(F378&amp;""="","",IFERROR(INDEX('المراقبون'!$B$6:$B$205,MATCH(F378&amp;"",'المراقبون'!$A$6:$A$205,0))&amp;"","كود غير موجود"))</f>
        <v/>
      </c>
      <c r="H378" s="14">
        <f>IF(D378&amp;""="","",IFERROR(INDEX('الفصول'!$C$6:$C$205,MATCH(D378&amp;"",'الفصول'!$A$6:$A$205,0)),""))</f>
        <v/>
      </c>
      <c r="I378" s="14">
        <f>IF(E378&amp;""="","",IFERROR(INDEX('اللجان'!$C$6:$C$205,MATCH(E378&amp;"",'اللجان'!$A$6:$A$205,0)),""))</f>
        <v/>
      </c>
      <c r="J378" s="6">
        <f>IF(OR(NOT(AND(ISNUMBER(A378),B378&amp;""&lt;&gt;"",D378&amp;""&lt;&gt;""))),"",IF(COUNTIFS($A$6:$A$405,A378&amp;"",$B$6:$B$405,B378&amp;"",$D$6:$D$405,D378&amp;"")&gt;1,"تعارض",""))</f>
        <v/>
      </c>
      <c r="K378" s="6">
        <f>IF(OR(NOT(AND(ISNUMBER(A378),B378&amp;""&lt;&gt;"",E378&amp;""&lt;&gt;""))),"",IF(COUNTIFS($A$6:$A$405,A378&amp;"",$B$6:$B$405,B378&amp;"",$E$6:$E$405,E378&amp;"")&gt;1,"تعارض",""))</f>
        <v/>
      </c>
      <c r="L378" s="6">
        <f>IF(OR(NOT(AND(ISNUMBER(A378),B378&amp;""&lt;&gt;"",F378&amp;""&lt;&gt;""))),"",IF(COUNTIFS($A$6:$A$405,A378&amp;"",$B$6:$B$405,B378&amp;"",$F$6:$F$405,F378&amp;"")&gt;1,"تعارض",""))</f>
        <v/>
      </c>
      <c r="M378" s="6">
        <f>IF(AND(ISNUMBER(H378),ISNUMBER(I378)),IF(H378&gt;I378,"تجاوز",""),"")</f>
        <v/>
      </c>
      <c r="N378" s="16">
        <f>IF(A378="","",IF(J378="",0,1)+IF(K378="",0,1)+IF(L378="",0,1)+IF(M378="",0,1))</f>
        <v/>
      </c>
      <c r="O378" s="6">
        <f>IF(N378="","",IF(N378=0,"سليم",IF(N378&gt;1,"أكثر من مشكلة",IF(J378&lt;&gt;"","تعارض طالب",IF(K378&lt;&gt;"","تعارض لجنة",IF(L378&lt;&gt;"","تعارض مراقب","تجاوز السعة"))))))</f>
        <v/>
      </c>
    </row>
    <row r="379">
      <c r="A379" s="15" t="n"/>
      <c r="B379" s="5" t="n"/>
      <c r="C379" s="5" t="n"/>
      <c r="D379" s="5" t="n"/>
      <c r="E379" s="5" t="n"/>
      <c r="F379" s="5" t="n"/>
      <c r="G379" s="6">
        <f>IF(F379&amp;""="","",IFERROR(INDEX('المراقبون'!$B$6:$B$205,MATCH(F379&amp;"",'المراقبون'!$A$6:$A$205,0))&amp;"","كود غير موجود"))</f>
        <v/>
      </c>
      <c r="H379" s="14">
        <f>IF(D379&amp;""="","",IFERROR(INDEX('الفصول'!$C$6:$C$205,MATCH(D379&amp;"",'الفصول'!$A$6:$A$205,0)),""))</f>
        <v/>
      </c>
      <c r="I379" s="14">
        <f>IF(E379&amp;""="","",IFERROR(INDEX('اللجان'!$C$6:$C$205,MATCH(E379&amp;"",'اللجان'!$A$6:$A$205,0)),""))</f>
        <v/>
      </c>
      <c r="J379" s="6">
        <f>IF(OR(NOT(AND(ISNUMBER(A379),B379&amp;""&lt;&gt;"",D379&amp;""&lt;&gt;""))),"",IF(COUNTIFS($A$6:$A$405,A379&amp;"",$B$6:$B$405,B379&amp;"",$D$6:$D$405,D379&amp;"")&gt;1,"تعارض",""))</f>
        <v/>
      </c>
      <c r="K379" s="6">
        <f>IF(OR(NOT(AND(ISNUMBER(A379),B379&amp;""&lt;&gt;"",E379&amp;""&lt;&gt;""))),"",IF(COUNTIFS($A$6:$A$405,A379&amp;"",$B$6:$B$405,B379&amp;"",$E$6:$E$405,E379&amp;"")&gt;1,"تعارض",""))</f>
        <v/>
      </c>
      <c r="L379" s="6">
        <f>IF(OR(NOT(AND(ISNUMBER(A379),B379&amp;""&lt;&gt;"",F379&amp;""&lt;&gt;""))),"",IF(COUNTIFS($A$6:$A$405,A379&amp;"",$B$6:$B$405,B379&amp;"",$F$6:$F$405,F379&amp;"")&gt;1,"تعارض",""))</f>
        <v/>
      </c>
      <c r="M379" s="6">
        <f>IF(AND(ISNUMBER(H379),ISNUMBER(I379)),IF(H379&gt;I379,"تجاوز",""),"")</f>
        <v/>
      </c>
      <c r="N379" s="16">
        <f>IF(A379="","",IF(J379="",0,1)+IF(K379="",0,1)+IF(L379="",0,1)+IF(M379="",0,1))</f>
        <v/>
      </c>
      <c r="O379" s="6">
        <f>IF(N379="","",IF(N379=0,"سليم",IF(N379&gt;1,"أكثر من مشكلة",IF(J379&lt;&gt;"","تعارض طالب",IF(K379&lt;&gt;"","تعارض لجنة",IF(L379&lt;&gt;"","تعارض مراقب","تجاوز السعة"))))))</f>
        <v/>
      </c>
    </row>
    <row r="380">
      <c r="A380" s="15" t="n"/>
      <c r="B380" s="5" t="n"/>
      <c r="C380" s="5" t="n"/>
      <c r="D380" s="5" t="n"/>
      <c r="E380" s="5" t="n"/>
      <c r="F380" s="5" t="n"/>
      <c r="G380" s="6">
        <f>IF(F380&amp;""="","",IFERROR(INDEX('المراقبون'!$B$6:$B$205,MATCH(F380&amp;"",'المراقبون'!$A$6:$A$205,0))&amp;"","كود غير موجود"))</f>
        <v/>
      </c>
      <c r="H380" s="14">
        <f>IF(D380&amp;""="","",IFERROR(INDEX('الفصول'!$C$6:$C$205,MATCH(D380&amp;"",'الفصول'!$A$6:$A$205,0)),""))</f>
        <v/>
      </c>
      <c r="I380" s="14">
        <f>IF(E380&amp;""="","",IFERROR(INDEX('اللجان'!$C$6:$C$205,MATCH(E380&amp;"",'اللجان'!$A$6:$A$205,0)),""))</f>
        <v/>
      </c>
      <c r="J380" s="6">
        <f>IF(OR(NOT(AND(ISNUMBER(A380),B380&amp;""&lt;&gt;"",D380&amp;""&lt;&gt;""))),"",IF(COUNTIFS($A$6:$A$405,A380&amp;"",$B$6:$B$405,B380&amp;"",$D$6:$D$405,D380&amp;"")&gt;1,"تعارض",""))</f>
        <v/>
      </c>
      <c r="K380" s="6">
        <f>IF(OR(NOT(AND(ISNUMBER(A380),B380&amp;""&lt;&gt;"",E380&amp;""&lt;&gt;""))),"",IF(COUNTIFS($A$6:$A$405,A380&amp;"",$B$6:$B$405,B380&amp;"",$E$6:$E$405,E380&amp;"")&gt;1,"تعارض",""))</f>
        <v/>
      </c>
      <c r="L380" s="6">
        <f>IF(OR(NOT(AND(ISNUMBER(A380),B380&amp;""&lt;&gt;"",F380&amp;""&lt;&gt;""))),"",IF(COUNTIFS($A$6:$A$405,A380&amp;"",$B$6:$B$405,B380&amp;"",$F$6:$F$405,F380&amp;"")&gt;1,"تعارض",""))</f>
        <v/>
      </c>
      <c r="M380" s="6">
        <f>IF(AND(ISNUMBER(H380),ISNUMBER(I380)),IF(H380&gt;I380,"تجاوز",""),"")</f>
        <v/>
      </c>
      <c r="N380" s="16">
        <f>IF(A380="","",IF(J380="",0,1)+IF(K380="",0,1)+IF(L380="",0,1)+IF(M380="",0,1))</f>
        <v/>
      </c>
      <c r="O380" s="6">
        <f>IF(N380="","",IF(N380=0,"سليم",IF(N380&gt;1,"أكثر من مشكلة",IF(J380&lt;&gt;"","تعارض طالب",IF(K380&lt;&gt;"","تعارض لجنة",IF(L380&lt;&gt;"","تعارض مراقب","تجاوز السعة"))))))</f>
        <v/>
      </c>
    </row>
    <row r="381">
      <c r="A381" s="15" t="n"/>
      <c r="B381" s="5" t="n"/>
      <c r="C381" s="5" t="n"/>
      <c r="D381" s="5" t="n"/>
      <c r="E381" s="5" t="n"/>
      <c r="F381" s="5" t="n"/>
      <c r="G381" s="6">
        <f>IF(F381&amp;""="","",IFERROR(INDEX('المراقبون'!$B$6:$B$205,MATCH(F381&amp;"",'المراقبون'!$A$6:$A$205,0))&amp;"","كود غير موجود"))</f>
        <v/>
      </c>
      <c r="H381" s="14">
        <f>IF(D381&amp;""="","",IFERROR(INDEX('الفصول'!$C$6:$C$205,MATCH(D381&amp;"",'الفصول'!$A$6:$A$205,0)),""))</f>
        <v/>
      </c>
      <c r="I381" s="14">
        <f>IF(E381&amp;""="","",IFERROR(INDEX('اللجان'!$C$6:$C$205,MATCH(E381&amp;"",'اللجان'!$A$6:$A$205,0)),""))</f>
        <v/>
      </c>
      <c r="J381" s="6">
        <f>IF(OR(NOT(AND(ISNUMBER(A381),B381&amp;""&lt;&gt;"",D381&amp;""&lt;&gt;""))),"",IF(COUNTIFS($A$6:$A$405,A381&amp;"",$B$6:$B$405,B381&amp;"",$D$6:$D$405,D381&amp;"")&gt;1,"تعارض",""))</f>
        <v/>
      </c>
      <c r="K381" s="6">
        <f>IF(OR(NOT(AND(ISNUMBER(A381),B381&amp;""&lt;&gt;"",E381&amp;""&lt;&gt;""))),"",IF(COUNTIFS($A$6:$A$405,A381&amp;"",$B$6:$B$405,B381&amp;"",$E$6:$E$405,E381&amp;"")&gt;1,"تعارض",""))</f>
        <v/>
      </c>
      <c r="L381" s="6">
        <f>IF(OR(NOT(AND(ISNUMBER(A381),B381&amp;""&lt;&gt;"",F381&amp;""&lt;&gt;""))),"",IF(COUNTIFS($A$6:$A$405,A381&amp;"",$B$6:$B$405,B381&amp;"",$F$6:$F$405,F381&amp;"")&gt;1,"تعارض",""))</f>
        <v/>
      </c>
      <c r="M381" s="6">
        <f>IF(AND(ISNUMBER(H381),ISNUMBER(I381)),IF(H381&gt;I381,"تجاوز",""),"")</f>
        <v/>
      </c>
      <c r="N381" s="16">
        <f>IF(A381="","",IF(J381="",0,1)+IF(K381="",0,1)+IF(L381="",0,1)+IF(M381="",0,1))</f>
        <v/>
      </c>
      <c r="O381" s="6">
        <f>IF(N381="","",IF(N381=0,"سليم",IF(N381&gt;1,"أكثر من مشكلة",IF(J381&lt;&gt;"","تعارض طالب",IF(K381&lt;&gt;"","تعارض لجنة",IF(L381&lt;&gt;"","تعارض مراقب","تجاوز السعة"))))))</f>
        <v/>
      </c>
    </row>
    <row r="382">
      <c r="A382" s="15" t="n"/>
      <c r="B382" s="5" t="n"/>
      <c r="C382" s="5" t="n"/>
      <c r="D382" s="5" t="n"/>
      <c r="E382" s="5" t="n"/>
      <c r="F382" s="5" t="n"/>
      <c r="G382" s="6">
        <f>IF(F382&amp;""="","",IFERROR(INDEX('المراقبون'!$B$6:$B$205,MATCH(F382&amp;"",'المراقبون'!$A$6:$A$205,0))&amp;"","كود غير موجود"))</f>
        <v/>
      </c>
      <c r="H382" s="14">
        <f>IF(D382&amp;""="","",IFERROR(INDEX('الفصول'!$C$6:$C$205,MATCH(D382&amp;"",'الفصول'!$A$6:$A$205,0)),""))</f>
        <v/>
      </c>
      <c r="I382" s="14">
        <f>IF(E382&amp;""="","",IFERROR(INDEX('اللجان'!$C$6:$C$205,MATCH(E382&amp;"",'اللجان'!$A$6:$A$205,0)),""))</f>
        <v/>
      </c>
      <c r="J382" s="6">
        <f>IF(OR(NOT(AND(ISNUMBER(A382),B382&amp;""&lt;&gt;"",D382&amp;""&lt;&gt;""))),"",IF(COUNTIFS($A$6:$A$405,A382&amp;"",$B$6:$B$405,B382&amp;"",$D$6:$D$405,D382&amp;"")&gt;1,"تعارض",""))</f>
        <v/>
      </c>
      <c r="K382" s="6">
        <f>IF(OR(NOT(AND(ISNUMBER(A382),B382&amp;""&lt;&gt;"",E382&amp;""&lt;&gt;""))),"",IF(COUNTIFS($A$6:$A$405,A382&amp;"",$B$6:$B$405,B382&amp;"",$E$6:$E$405,E382&amp;"")&gt;1,"تعارض",""))</f>
        <v/>
      </c>
      <c r="L382" s="6">
        <f>IF(OR(NOT(AND(ISNUMBER(A382),B382&amp;""&lt;&gt;"",F382&amp;""&lt;&gt;""))),"",IF(COUNTIFS($A$6:$A$405,A382&amp;"",$B$6:$B$405,B382&amp;"",$F$6:$F$405,F382&amp;"")&gt;1,"تعارض",""))</f>
        <v/>
      </c>
      <c r="M382" s="6">
        <f>IF(AND(ISNUMBER(H382),ISNUMBER(I382)),IF(H382&gt;I382,"تجاوز",""),"")</f>
        <v/>
      </c>
      <c r="N382" s="16">
        <f>IF(A382="","",IF(J382="",0,1)+IF(K382="",0,1)+IF(L382="",0,1)+IF(M382="",0,1))</f>
        <v/>
      </c>
      <c r="O382" s="6">
        <f>IF(N382="","",IF(N382=0,"سليم",IF(N382&gt;1,"أكثر من مشكلة",IF(J382&lt;&gt;"","تعارض طالب",IF(K382&lt;&gt;"","تعارض لجنة",IF(L382&lt;&gt;"","تعارض مراقب","تجاوز السعة"))))))</f>
        <v/>
      </c>
    </row>
    <row r="383">
      <c r="A383" s="15" t="n"/>
      <c r="B383" s="5" t="n"/>
      <c r="C383" s="5" t="n"/>
      <c r="D383" s="5" t="n"/>
      <c r="E383" s="5" t="n"/>
      <c r="F383" s="5" t="n"/>
      <c r="G383" s="6">
        <f>IF(F383&amp;""="","",IFERROR(INDEX('المراقبون'!$B$6:$B$205,MATCH(F383&amp;"",'المراقبون'!$A$6:$A$205,0))&amp;"","كود غير موجود"))</f>
        <v/>
      </c>
      <c r="H383" s="14">
        <f>IF(D383&amp;""="","",IFERROR(INDEX('الفصول'!$C$6:$C$205,MATCH(D383&amp;"",'الفصول'!$A$6:$A$205,0)),""))</f>
        <v/>
      </c>
      <c r="I383" s="14">
        <f>IF(E383&amp;""="","",IFERROR(INDEX('اللجان'!$C$6:$C$205,MATCH(E383&amp;"",'اللجان'!$A$6:$A$205,0)),""))</f>
        <v/>
      </c>
      <c r="J383" s="6">
        <f>IF(OR(NOT(AND(ISNUMBER(A383),B383&amp;""&lt;&gt;"",D383&amp;""&lt;&gt;""))),"",IF(COUNTIFS($A$6:$A$405,A383&amp;"",$B$6:$B$405,B383&amp;"",$D$6:$D$405,D383&amp;"")&gt;1,"تعارض",""))</f>
        <v/>
      </c>
      <c r="K383" s="6">
        <f>IF(OR(NOT(AND(ISNUMBER(A383),B383&amp;""&lt;&gt;"",E383&amp;""&lt;&gt;""))),"",IF(COUNTIFS($A$6:$A$405,A383&amp;"",$B$6:$B$405,B383&amp;"",$E$6:$E$405,E383&amp;"")&gt;1,"تعارض",""))</f>
        <v/>
      </c>
      <c r="L383" s="6">
        <f>IF(OR(NOT(AND(ISNUMBER(A383),B383&amp;""&lt;&gt;"",F383&amp;""&lt;&gt;""))),"",IF(COUNTIFS($A$6:$A$405,A383&amp;"",$B$6:$B$405,B383&amp;"",$F$6:$F$405,F383&amp;"")&gt;1,"تعارض",""))</f>
        <v/>
      </c>
      <c r="M383" s="6">
        <f>IF(AND(ISNUMBER(H383),ISNUMBER(I383)),IF(H383&gt;I383,"تجاوز",""),"")</f>
        <v/>
      </c>
      <c r="N383" s="16">
        <f>IF(A383="","",IF(J383="",0,1)+IF(K383="",0,1)+IF(L383="",0,1)+IF(M383="",0,1))</f>
        <v/>
      </c>
      <c r="O383" s="6">
        <f>IF(N383="","",IF(N383=0,"سليم",IF(N383&gt;1,"أكثر من مشكلة",IF(J383&lt;&gt;"","تعارض طالب",IF(K383&lt;&gt;"","تعارض لجنة",IF(L383&lt;&gt;"","تعارض مراقب","تجاوز السعة"))))))</f>
        <v/>
      </c>
    </row>
    <row r="384">
      <c r="A384" s="15" t="n"/>
      <c r="B384" s="5" t="n"/>
      <c r="C384" s="5" t="n"/>
      <c r="D384" s="5" t="n"/>
      <c r="E384" s="5" t="n"/>
      <c r="F384" s="5" t="n"/>
      <c r="G384" s="6">
        <f>IF(F384&amp;""="","",IFERROR(INDEX('المراقبون'!$B$6:$B$205,MATCH(F384&amp;"",'المراقبون'!$A$6:$A$205,0))&amp;"","كود غير موجود"))</f>
        <v/>
      </c>
      <c r="H384" s="14">
        <f>IF(D384&amp;""="","",IFERROR(INDEX('الفصول'!$C$6:$C$205,MATCH(D384&amp;"",'الفصول'!$A$6:$A$205,0)),""))</f>
        <v/>
      </c>
      <c r="I384" s="14">
        <f>IF(E384&amp;""="","",IFERROR(INDEX('اللجان'!$C$6:$C$205,MATCH(E384&amp;"",'اللجان'!$A$6:$A$205,0)),""))</f>
        <v/>
      </c>
      <c r="J384" s="6">
        <f>IF(OR(NOT(AND(ISNUMBER(A384),B384&amp;""&lt;&gt;"",D384&amp;""&lt;&gt;""))),"",IF(COUNTIFS($A$6:$A$405,A384&amp;"",$B$6:$B$405,B384&amp;"",$D$6:$D$405,D384&amp;"")&gt;1,"تعارض",""))</f>
        <v/>
      </c>
      <c r="K384" s="6">
        <f>IF(OR(NOT(AND(ISNUMBER(A384),B384&amp;""&lt;&gt;"",E384&amp;""&lt;&gt;""))),"",IF(COUNTIFS($A$6:$A$405,A384&amp;"",$B$6:$B$405,B384&amp;"",$E$6:$E$405,E384&amp;"")&gt;1,"تعارض",""))</f>
        <v/>
      </c>
      <c r="L384" s="6">
        <f>IF(OR(NOT(AND(ISNUMBER(A384),B384&amp;""&lt;&gt;"",F384&amp;""&lt;&gt;""))),"",IF(COUNTIFS($A$6:$A$405,A384&amp;"",$B$6:$B$405,B384&amp;"",$F$6:$F$405,F384&amp;"")&gt;1,"تعارض",""))</f>
        <v/>
      </c>
      <c r="M384" s="6">
        <f>IF(AND(ISNUMBER(H384),ISNUMBER(I384)),IF(H384&gt;I384,"تجاوز",""),"")</f>
        <v/>
      </c>
      <c r="N384" s="16">
        <f>IF(A384="","",IF(J384="",0,1)+IF(K384="",0,1)+IF(L384="",0,1)+IF(M384="",0,1))</f>
        <v/>
      </c>
      <c r="O384" s="6">
        <f>IF(N384="","",IF(N384=0,"سليم",IF(N384&gt;1,"أكثر من مشكلة",IF(J384&lt;&gt;"","تعارض طالب",IF(K384&lt;&gt;"","تعارض لجنة",IF(L384&lt;&gt;"","تعارض مراقب","تجاوز السعة"))))))</f>
        <v/>
      </c>
    </row>
    <row r="385">
      <c r="A385" s="15" t="n"/>
      <c r="B385" s="5" t="n"/>
      <c r="C385" s="5" t="n"/>
      <c r="D385" s="5" t="n"/>
      <c r="E385" s="5" t="n"/>
      <c r="F385" s="5" t="n"/>
      <c r="G385" s="6">
        <f>IF(F385&amp;""="","",IFERROR(INDEX('المراقبون'!$B$6:$B$205,MATCH(F385&amp;"",'المراقبون'!$A$6:$A$205,0))&amp;"","كود غير موجود"))</f>
        <v/>
      </c>
      <c r="H385" s="14">
        <f>IF(D385&amp;""="","",IFERROR(INDEX('الفصول'!$C$6:$C$205,MATCH(D385&amp;"",'الفصول'!$A$6:$A$205,0)),""))</f>
        <v/>
      </c>
      <c r="I385" s="14">
        <f>IF(E385&amp;""="","",IFERROR(INDEX('اللجان'!$C$6:$C$205,MATCH(E385&amp;"",'اللجان'!$A$6:$A$205,0)),""))</f>
        <v/>
      </c>
      <c r="J385" s="6">
        <f>IF(OR(NOT(AND(ISNUMBER(A385),B385&amp;""&lt;&gt;"",D385&amp;""&lt;&gt;""))),"",IF(COUNTIFS($A$6:$A$405,A385&amp;"",$B$6:$B$405,B385&amp;"",$D$6:$D$405,D385&amp;"")&gt;1,"تعارض",""))</f>
        <v/>
      </c>
      <c r="K385" s="6">
        <f>IF(OR(NOT(AND(ISNUMBER(A385),B385&amp;""&lt;&gt;"",E385&amp;""&lt;&gt;""))),"",IF(COUNTIFS($A$6:$A$405,A385&amp;"",$B$6:$B$405,B385&amp;"",$E$6:$E$405,E385&amp;"")&gt;1,"تعارض",""))</f>
        <v/>
      </c>
      <c r="L385" s="6">
        <f>IF(OR(NOT(AND(ISNUMBER(A385),B385&amp;""&lt;&gt;"",F385&amp;""&lt;&gt;""))),"",IF(COUNTIFS($A$6:$A$405,A385&amp;"",$B$6:$B$405,B385&amp;"",$F$6:$F$405,F385&amp;"")&gt;1,"تعارض",""))</f>
        <v/>
      </c>
      <c r="M385" s="6">
        <f>IF(AND(ISNUMBER(H385),ISNUMBER(I385)),IF(H385&gt;I385,"تجاوز",""),"")</f>
        <v/>
      </c>
      <c r="N385" s="16">
        <f>IF(A385="","",IF(J385="",0,1)+IF(K385="",0,1)+IF(L385="",0,1)+IF(M385="",0,1))</f>
        <v/>
      </c>
      <c r="O385" s="6">
        <f>IF(N385="","",IF(N385=0,"سليم",IF(N385&gt;1,"أكثر من مشكلة",IF(J385&lt;&gt;"","تعارض طالب",IF(K385&lt;&gt;"","تعارض لجنة",IF(L385&lt;&gt;"","تعارض مراقب","تجاوز السعة"))))))</f>
        <v/>
      </c>
    </row>
    <row r="386">
      <c r="A386" s="15" t="n"/>
      <c r="B386" s="5" t="n"/>
      <c r="C386" s="5" t="n"/>
      <c r="D386" s="5" t="n"/>
      <c r="E386" s="5" t="n"/>
      <c r="F386" s="5" t="n"/>
      <c r="G386" s="6">
        <f>IF(F386&amp;""="","",IFERROR(INDEX('المراقبون'!$B$6:$B$205,MATCH(F386&amp;"",'المراقبون'!$A$6:$A$205,0))&amp;"","كود غير موجود"))</f>
        <v/>
      </c>
      <c r="H386" s="14">
        <f>IF(D386&amp;""="","",IFERROR(INDEX('الفصول'!$C$6:$C$205,MATCH(D386&amp;"",'الفصول'!$A$6:$A$205,0)),""))</f>
        <v/>
      </c>
      <c r="I386" s="14">
        <f>IF(E386&amp;""="","",IFERROR(INDEX('اللجان'!$C$6:$C$205,MATCH(E386&amp;"",'اللجان'!$A$6:$A$205,0)),""))</f>
        <v/>
      </c>
      <c r="J386" s="6">
        <f>IF(OR(NOT(AND(ISNUMBER(A386),B386&amp;""&lt;&gt;"",D386&amp;""&lt;&gt;""))),"",IF(COUNTIFS($A$6:$A$405,A386&amp;"",$B$6:$B$405,B386&amp;"",$D$6:$D$405,D386&amp;"")&gt;1,"تعارض",""))</f>
        <v/>
      </c>
      <c r="K386" s="6">
        <f>IF(OR(NOT(AND(ISNUMBER(A386),B386&amp;""&lt;&gt;"",E386&amp;""&lt;&gt;""))),"",IF(COUNTIFS($A$6:$A$405,A386&amp;"",$B$6:$B$405,B386&amp;"",$E$6:$E$405,E386&amp;"")&gt;1,"تعارض",""))</f>
        <v/>
      </c>
      <c r="L386" s="6">
        <f>IF(OR(NOT(AND(ISNUMBER(A386),B386&amp;""&lt;&gt;"",F386&amp;""&lt;&gt;""))),"",IF(COUNTIFS($A$6:$A$405,A386&amp;"",$B$6:$B$405,B386&amp;"",$F$6:$F$405,F386&amp;"")&gt;1,"تعارض",""))</f>
        <v/>
      </c>
      <c r="M386" s="6">
        <f>IF(AND(ISNUMBER(H386),ISNUMBER(I386)),IF(H386&gt;I386,"تجاوز",""),"")</f>
        <v/>
      </c>
      <c r="N386" s="16">
        <f>IF(A386="","",IF(J386="",0,1)+IF(K386="",0,1)+IF(L386="",0,1)+IF(M386="",0,1))</f>
        <v/>
      </c>
      <c r="O386" s="6">
        <f>IF(N386="","",IF(N386=0,"سليم",IF(N386&gt;1,"أكثر من مشكلة",IF(J386&lt;&gt;"","تعارض طالب",IF(K386&lt;&gt;"","تعارض لجنة",IF(L386&lt;&gt;"","تعارض مراقب","تجاوز السعة"))))))</f>
        <v/>
      </c>
    </row>
    <row r="387">
      <c r="A387" s="15" t="n"/>
      <c r="B387" s="5" t="n"/>
      <c r="C387" s="5" t="n"/>
      <c r="D387" s="5" t="n"/>
      <c r="E387" s="5" t="n"/>
      <c r="F387" s="5" t="n"/>
      <c r="G387" s="6">
        <f>IF(F387&amp;""="","",IFERROR(INDEX('المراقبون'!$B$6:$B$205,MATCH(F387&amp;"",'المراقبون'!$A$6:$A$205,0))&amp;"","كود غير موجود"))</f>
        <v/>
      </c>
      <c r="H387" s="14">
        <f>IF(D387&amp;""="","",IFERROR(INDEX('الفصول'!$C$6:$C$205,MATCH(D387&amp;"",'الفصول'!$A$6:$A$205,0)),""))</f>
        <v/>
      </c>
      <c r="I387" s="14">
        <f>IF(E387&amp;""="","",IFERROR(INDEX('اللجان'!$C$6:$C$205,MATCH(E387&amp;"",'اللجان'!$A$6:$A$205,0)),""))</f>
        <v/>
      </c>
      <c r="J387" s="6">
        <f>IF(OR(NOT(AND(ISNUMBER(A387),B387&amp;""&lt;&gt;"",D387&amp;""&lt;&gt;""))),"",IF(COUNTIFS($A$6:$A$405,A387&amp;"",$B$6:$B$405,B387&amp;"",$D$6:$D$405,D387&amp;"")&gt;1,"تعارض",""))</f>
        <v/>
      </c>
      <c r="K387" s="6">
        <f>IF(OR(NOT(AND(ISNUMBER(A387),B387&amp;""&lt;&gt;"",E387&amp;""&lt;&gt;""))),"",IF(COUNTIFS($A$6:$A$405,A387&amp;"",$B$6:$B$405,B387&amp;"",$E$6:$E$405,E387&amp;"")&gt;1,"تعارض",""))</f>
        <v/>
      </c>
      <c r="L387" s="6">
        <f>IF(OR(NOT(AND(ISNUMBER(A387),B387&amp;""&lt;&gt;"",F387&amp;""&lt;&gt;""))),"",IF(COUNTIFS($A$6:$A$405,A387&amp;"",$B$6:$B$405,B387&amp;"",$F$6:$F$405,F387&amp;"")&gt;1,"تعارض",""))</f>
        <v/>
      </c>
      <c r="M387" s="6">
        <f>IF(AND(ISNUMBER(H387),ISNUMBER(I387)),IF(H387&gt;I387,"تجاوز",""),"")</f>
        <v/>
      </c>
      <c r="N387" s="16">
        <f>IF(A387="","",IF(J387="",0,1)+IF(K387="",0,1)+IF(L387="",0,1)+IF(M387="",0,1))</f>
        <v/>
      </c>
      <c r="O387" s="6">
        <f>IF(N387="","",IF(N387=0,"سليم",IF(N387&gt;1,"أكثر من مشكلة",IF(J387&lt;&gt;"","تعارض طالب",IF(K387&lt;&gt;"","تعارض لجنة",IF(L387&lt;&gt;"","تعارض مراقب","تجاوز السعة"))))))</f>
        <v/>
      </c>
    </row>
    <row r="388">
      <c r="A388" s="15" t="n"/>
      <c r="B388" s="5" t="n"/>
      <c r="C388" s="5" t="n"/>
      <c r="D388" s="5" t="n"/>
      <c r="E388" s="5" t="n"/>
      <c r="F388" s="5" t="n"/>
      <c r="G388" s="6">
        <f>IF(F388&amp;""="","",IFERROR(INDEX('المراقبون'!$B$6:$B$205,MATCH(F388&amp;"",'المراقبون'!$A$6:$A$205,0))&amp;"","كود غير موجود"))</f>
        <v/>
      </c>
      <c r="H388" s="14">
        <f>IF(D388&amp;""="","",IFERROR(INDEX('الفصول'!$C$6:$C$205,MATCH(D388&amp;"",'الفصول'!$A$6:$A$205,0)),""))</f>
        <v/>
      </c>
      <c r="I388" s="14">
        <f>IF(E388&amp;""="","",IFERROR(INDEX('اللجان'!$C$6:$C$205,MATCH(E388&amp;"",'اللجان'!$A$6:$A$205,0)),""))</f>
        <v/>
      </c>
      <c r="J388" s="6">
        <f>IF(OR(NOT(AND(ISNUMBER(A388),B388&amp;""&lt;&gt;"",D388&amp;""&lt;&gt;""))),"",IF(COUNTIFS($A$6:$A$405,A388&amp;"",$B$6:$B$405,B388&amp;"",$D$6:$D$405,D388&amp;"")&gt;1,"تعارض",""))</f>
        <v/>
      </c>
      <c r="K388" s="6">
        <f>IF(OR(NOT(AND(ISNUMBER(A388),B388&amp;""&lt;&gt;"",E388&amp;""&lt;&gt;""))),"",IF(COUNTIFS($A$6:$A$405,A388&amp;"",$B$6:$B$405,B388&amp;"",$E$6:$E$405,E388&amp;"")&gt;1,"تعارض",""))</f>
        <v/>
      </c>
      <c r="L388" s="6">
        <f>IF(OR(NOT(AND(ISNUMBER(A388),B388&amp;""&lt;&gt;"",F388&amp;""&lt;&gt;""))),"",IF(COUNTIFS($A$6:$A$405,A388&amp;"",$B$6:$B$405,B388&amp;"",$F$6:$F$405,F388&amp;"")&gt;1,"تعارض",""))</f>
        <v/>
      </c>
      <c r="M388" s="6">
        <f>IF(AND(ISNUMBER(H388),ISNUMBER(I388)),IF(H388&gt;I388,"تجاوز",""),"")</f>
        <v/>
      </c>
      <c r="N388" s="16">
        <f>IF(A388="","",IF(J388="",0,1)+IF(K388="",0,1)+IF(L388="",0,1)+IF(M388="",0,1))</f>
        <v/>
      </c>
      <c r="O388" s="6">
        <f>IF(N388="","",IF(N388=0,"سليم",IF(N388&gt;1,"أكثر من مشكلة",IF(J388&lt;&gt;"","تعارض طالب",IF(K388&lt;&gt;"","تعارض لجنة",IF(L388&lt;&gt;"","تعارض مراقب","تجاوز السعة"))))))</f>
        <v/>
      </c>
    </row>
    <row r="389">
      <c r="A389" s="15" t="n"/>
      <c r="B389" s="5" t="n"/>
      <c r="C389" s="5" t="n"/>
      <c r="D389" s="5" t="n"/>
      <c r="E389" s="5" t="n"/>
      <c r="F389" s="5" t="n"/>
      <c r="G389" s="6">
        <f>IF(F389&amp;""="","",IFERROR(INDEX('المراقبون'!$B$6:$B$205,MATCH(F389&amp;"",'المراقبون'!$A$6:$A$205,0))&amp;"","كود غير موجود"))</f>
        <v/>
      </c>
      <c r="H389" s="14">
        <f>IF(D389&amp;""="","",IFERROR(INDEX('الفصول'!$C$6:$C$205,MATCH(D389&amp;"",'الفصول'!$A$6:$A$205,0)),""))</f>
        <v/>
      </c>
      <c r="I389" s="14">
        <f>IF(E389&amp;""="","",IFERROR(INDEX('اللجان'!$C$6:$C$205,MATCH(E389&amp;"",'اللجان'!$A$6:$A$205,0)),""))</f>
        <v/>
      </c>
      <c r="J389" s="6">
        <f>IF(OR(NOT(AND(ISNUMBER(A389),B389&amp;""&lt;&gt;"",D389&amp;""&lt;&gt;""))),"",IF(COUNTIFS($A$6:$A$405,A389&amp;"",$B$6:$B$405,B389&amp;"",$D$6:$D$405,D389&amp;"")&gt;1,"تعارض",""))</f>
        <v/>
      </c>
      <c r="K389" s="6">
        <f>IF(OR(NOT(AND(ISNUMBER(A389),B389&amp;""&lt;&gt;"",E389&amp;""&lt;&gt;""))),"",IF(COUNTIFS($A$6:$A$405,A389&amp;"",$B$6:$B$405,B389&amp;"",$E$6:$E$405,E389&amp;"")&gt;1,"تعارض",""))</f>
        <v/>
      </c>
      <c r="L389" s="6">
        <f>IF(OR(NOT(AND(ISNUMBER(A389),B389&amp;""&lt;&gt;"",F389&amp;""&lt;&gt;""))),"",IF(COUNTIFS($A$6:$A$405,A389&amp;"",$B$6:$B$405,B389&amp;"",$F$6:$F$405,F389&amp;"")&gt;1,"تعارض",""))</f>
        <v/>
      </c>
      <c r="M389" s="6">
        <f>IF(AND(ISNUMBER(H389),ISNUMBER(I389)),IF(H389&gt;I389,"تجاوز",""),"")</f>
        <v/>
      </c>
      <c r="N389" s="16">
        <f>IF(A389="","",IF(J389="",0,1)+IF(K389="",0,1)+IF(L389="",0,1)+IF(M389="",0,1))</f>
        <v/>
      </c>
      <c r="O389" s="6">
        <f>IF(N389="","",IF(N389=0,"سليم",IF(N389&gt;1,"أكثر من مشكلة",IF(J389&lt;&gt;"","تعارض طالب",IF(K389&lt;&gt;"","تعارض لجنة",IF(L389&lt;&gt;"","تعارض مراقب","تجاوز السعة"))))))</f>
        <v/>
      </c>
    </row>
    <row r="390">
      <c r="A390" s="15" t="n"/>
      <c r="B390" s="5" t="n"/>
      <c r="C390" s="5" t="n"/>
      <c r="D390" s="5" t="n"/>
      <c r="E390" s="5" t="n"/>
      <c r="F390" s="5" t="n"/>
      <c r="G390" s="6">
        <f>IF(F390&amp;""="","",IFERROR(INDEX('المراقبون'!$B$6:$B$205,MATCH(F390&amp;"",'المراقبون'!$A$6:$A$205,0))&amp;"","كود غير موجود"))</f>
        <v/>
      </c>
      <c r="H390" s="14">
        <f>IF(D390&amp;""="","",IFERROR(INDEX('الفصول'!$C$6:$C$205,MATCH(D390&amp;"",'الفصول'!$A$6:$A$205,0)),""))</f>
        <v/>
      </c>
      <c r="I390" s="14">
        <f>IF(E390&amp;""="","",IFERROR(INDEX('اللجان'!$C$6:$C$205,MATCH(E390&amp;"",'اللجان'!$A$6:$A$205,0)),""))</f>
        <v/>
      </c>
      <c r="J390" s="6">
        <f>IF(OR(NOT(AND(ISNUMBER(A390),B390&amp;""&lt;&gt;"",D390&amp;""&lt;&gt;""))),"",IF(COUNTIFS($A$6:$A$405,A390&amp;"",$B$6:$B$405,B390&amp;"",$D$6:$D$405,D390&amp;"")&gt;1,"تعارض",""))</f>
        <v/>
      </c>
      <c r="K390" s="6">
        <f>IF(OR(NOT(AND(ISNUMBER(A390),B390&amp;""&lt;&gt;"",E390&amp;""&lt;&gt;""))),"",IF(COUNTIFS($A$6:$A$405,A390&amp;"",$B$6:$B$405,B390&amp;"",$E$6:$E$405,E390&amp;"")&gt;1,"تعارض",""))</f>
        <v/>
      </c>
      <c r="L390" s="6">
        <f>IF(OR(NOT(AND(ISNUMBER(A390),B390&amp;""&lt;&gt;"",F390&amp;""&lt;&gt;""))),"",IF(COUNTIFS($A$6:$A$405,A390&amp;"",$B$6:$B$405,B390&amp;"",$F$6:$F$405,F390&amp;"")&gt;1,"تعارض",""))</f>
        <v/>
      </c>
      <c r="M390" s="6">
        <f>IF(AND(ISNUMBER(H390),ISNUMBER(I390)),IF(H390&gt;I390,"تجاوز",""),"")</f>
        <v/>
      </c>
      <c r="N390" s="16">
        <f>IF(A390="","",IF(J390="",0,1)+IF(K390="",0,1)+IF(L390="",0,1)+IF(M390="",0,1))</f>
        <v/>
      </c>
      <c r="O390" s="6">
        <f>IF(N390="","",IF(N390=0,"سليم",IF(N390&gt;1,"أكثر من مشكلة",IF(J390&lt;&gt;"","تعارض طالب",IF(K390&lt;&gt;"","تعارض لجنة",IF(L390&lt;&gt;"","تعارض مراقب","تجاوز السعة"))))))</f>
        <v/>
      </c>
    </row>
    <row r="391">
      <c r="A391" s="15" t="n"/>
      <c r="B391" s="5" t="n"/>
      <c r="C391" s="5" t="n"/>
      <c r="D391" s="5" t="n"/>
      <c r="E391" s="5" t="n"/>
      <c r="F391" s="5" t="n"/>
      <c r="G391" s="6">
        <f>IF(F391&amp;""="","",IFERROR(INDEX('المراقبون'!$B$6:$B$205,MATCH(F391&amp;"",'المراقبون'!$A$6:$A$205,0))&amp;"","كود غير موجود"))</f>
        <v/>
      </c>
      <c r="H391" s="14">
        <f>IF(D391&amp;""="","",IFERROR(INDEX('الفصول'!$C$6:$C$205,MATCH(D391&amp;"",'الفصول'!$A$6:$A$205,0)),""))</f>
        <v/>
      </c>
      <c r="I391" s="14">
        <f>IF(E391&amp;""="","",IFERROR(INDEX('اللجان'!$C$6:$C$205,MATCH(E391&amp;"",'اللجان'!$A$6:$A$205,0)),""))</f>
        <v/>
      </c>
      <c r="J391" s="6">
        <f>IF(OR(NOT(AND(ISNUMBER(A391),B391&amp;""&lt;&gt;"",D391&amp;""&lt;&gt;""))),"",IF(COUNTIFS($A$6:$A$405,A391&amp;"",$B$6:$B$405,B391&amp;"",$D$6:$D$405,D391&amp;"")&gt;1,"تعارض",""))</f>
        <v/>
      </c>
      <c r="K391" s="6">
        <f>IF(OR(NOT(AND(ISNUMBER(A391),B391&amp;""&lt;&gt;"",E391&amp;""&lt;&gt;""))),"",IF(COUNTIFS($A$6:$A$405,A391&amp;"",$B$6:$B$405,B391&amp;"",$E$6:$E$405,E391&amp;"")&gt;1,"تعارض",""))</f>
        <v/>
      </c>
      <c r="L391" s="6">
        <f>IF(OR(NOT(AND(ISNUMBER(A391),B391&amp;""&lt;&gt;"",F391&amp;""&lt;&gt;""))),"",IF(COUNTIFS($A$6:$A$405,A391&amp;"",$B$6:$B$405,B391&amp;"",$F$6:$F$405,F391&amp;"")&gt;1,"تعارض",""))</f>
        <v/>
      </c>
      <c r="M391" s="6">
        <f>IF(AND(ISNUMBER(H391),ISNUMBER(I391)),IF(H391&gt;I391,"تجاوز",""),"")</f>
        <v/>
      </c>
      <c r="N391" s="16">
        <f>IF(A391="","",IF(J391="",0,1)+IF(K391="",0,1)+IF(L391="",0,1)+IF(M391="",0,1))</f>
        <v/>
      </c>
      <c r="O391" s="6">
        <f>IF(N391="","",IF(N391=0,"سليم",IF(N391&gt;1,"أكثر من مشكلة",IF(J391&lt;&gt;"","تعارض طالب",IF(K391&lt;&gt;"","تعارض لجنة",IF(L391&lt;&gt;"","تعارض مراقب","تجاوز السعة"))))))</f>
        <v/>
      </c>
    </row>
    <row r="392">
      <c r="A392" s="15" t="n"/>
      <c r="B392" s="5" t="n"/>
      <c r="C392" s="5" t="n"/>
      <c r="D392" s="5" t="n"/>
      <c r="E392" s="5" t="n"/>
      <c r="F392" s="5" t="n"/>
      <c r="G392" s="6">
        <f>IF(F392&amp;""="","",IFERROR(INDEX('المراقبون'!$B$6:$B$205,MATCH(F392&amp;"",'المراقبون'!$A$6:$A$205,0))&amp;"","كود غير موجود"))</f>
        <v/>
      </c>
      <c r="H392" s="14">
        <f>IF(D392&amp;""="","",IFERROR(INDEX('الفصول'!$C$6:$C$205,MATCH(D392&amp;"",'الفصول'!$A$6:$A$205,0)),""))</f>
        <v/>
      </c>
      <c r="I392" s="14">
        <f>IF(E392&amp;""="","",IFERROR(INDEX('اللجان'!$C$6:$C$205,MATCH(E392&amp;"",'اللجان'!$A$6:$A$205,0)),""))</f>
        <v/>
      </c>
      <c r="J392" s="6">
        <f>IF(OR(NOT(AND(ISNUMBER(A392),B392&amp;""&lt;&gt;"",D392&amp;""&lt;&gt;""))),"",IF(COUNTIFS($A$6:$A$405,A392&amp;"",$B$6:$B$405,B392&amp;"",$D$6:$D$405,D392&amp;"")&gt;1,"تعارض",""))</f>
        <v/>
      </c>
      <c r="K392" s="6">
        <f>IF(OR(NOT(AND(ISNUMBER(A392),B392&amp;""&lt;&gt;"",E392&amp;""&lt;&gt;""))),"",IF(COUNTIFS($A$6:$A$405,A392&amp;"",$B$6:$B$405,B392&amp;"",$E$6:$E$405,E392&amp;"")&gt;1,"تعارض",""))</f>
        <v/>
      </c>
      <c r="L392" s="6">
        <f>IF(OR(NOT(AND(ISNUMBER(A392),B392&amp;""&lt;&gt;"",F392&amp;""&lt;&gt;""))),"",IF(COUNTIFS($A$6:$A$405,A392&amp;"",$B$6:$B$405,B392&amp;"",$F$6:$F$405,F392&amp;"")&gt;1,"تعارض",""))</f>
        <v/>
      </c>
      <c r="M392" s="6">
        <f>IF(AND(ISNUMBER(H392),ISNUMBER(I392)),IF(H392&gt;I392,"تجاوز",""),"")</f>
        <v/>
      </c>
      <c r="N392" s="16">
        <f>IF(A392="","",IF(J392="",0,1)+IF(K392="",0,1)+IF(L392="",0,1)+IF(M392="",0,1))</f>
        <v/>
      </c>
      <c r="O392" s="6">
        <f>IF(N392="","",IF(N392=0,"سليم",IF(N392&gt;1,"أكثر من مشكلة",IF(J392&lt;&gt;"","تعارض طالب",IF(K392&lt;&gt;"","تعارض لجنة",IF(L392&lt;&gt;"","تعارض مراقب","تجاوز السعة"))))))</f>
        <v/>
      </c>
    </row>
    <row r="393">
      <c r="A393" s="15" t="n"/>
      <c r="B393" s="5" t="n"/>
      <c r="C393" s="5" t="n"/>
      <c r="D393" s="5" t="n"/>
      <c r="E393" s="5" t="n"/>
      <c r="F393" s="5" t="n"/>
      <c r="G393" s="6">
        <f>IF(F393&amp;""="","",IFERROR(INDEX('المراقبون'!$B$6:$B$205,MATCH(F393&amp;"",'المراقبون'!$A$6:$A$205,0))&amp;"","كود غير موجود"))</f>
        <v/>
      </c>
      <c r="H393" s="14">
        <f>IF(D393&amp;""="","",IFERROR(INDEX('الفصول'!$C$6:$C$205,MATCH(D393&amp;"",'الفصول'!$A$6:$A$205,0)),""))</f>
        <v/>
      </c>
      <c r="I393" s="14">
        <f>IF(E393&amp;""="","",IFERROR(INDEX('اللجان'!$C$6:$C$205,MATCH(E393&amp;"",'اللجان'!$A$6:$A$205,0)),""))</f>
        <v/>
      </c>
      <c r="J393" s="6">
        <f>IF(OR(NOT(AND(ISNUMBER(A393),B393&amp;""&lt;&gt;"",D393&amp;""&lt;&gt;""))),"",IF(COUNTIFS($A$6:$A$405,A393&amp;"",$B$6:$B$405,B393&amp;"",$D$6:$D$405,D393&amp;"")&gt;1,"تعارض",""))</f>
        <v/>
      </c>
      <c r="K393" s="6">
        <f>IF(OR(NOT(AND(ISNUMBER(A393),B393&amp;""&lt;&gt;"",E393&amp;""&lt;&gt;""))),"",IF(COUNTIFS($A$6:$A$405,A393&amp;"",$B$6:$B$405,B393&amp;"",$E$6:$E$405,E393&amp;"")&gt;1,"تعارض",""))</f>
        <v/>
      </c>
      <c r="L393" s="6">
        <f>IF(OR(NOT(AND(ISNUMBER(A393),B393&amp;""&lt;&gt;"",F393&amp;""&lt;&gt;""))),"",IF(COUNTIFS($A$6:$A$405,A393&amp;"",$B$6:$B$405,B393&amp;"",$F$6:$F$405,F393&amp;"")&gt;1,"تعارض",""))</f>
        <v/>
      </c>
      <c r="M393" s="6">
        <f>IF(AND(ISNUMBER(H393),ISNUMBER(I393)),IF(H393&gt;I393,"تجاوز",""),"")</f>
        <v/>
      </c>
      <c r="N393" s="16">
        <f>IF(A393="","",IF(J393="",0,1)+IF(K393="",0,1)+IF(L393="",0,1)+IF(M393="",0,1))</f>
        <v/>
      </c>
      <c r="O393" s="6">
        <f>IF(N393="","",IF(N393=0,"سليم",IF(N393&gt;1,"أكثر من مشكلة",IF(J393&lt;&gt;"","تعارض طالب",IF(K393&lt;&gt;"","تعارض لجنة",IF(L393&lt;&gt;"","تعارض مراقب","تجاوز السعة"))))))</f>
        <v/>
      </c>
    </row>
    <row r="394">
      <c r="A394" s="15" t="n"/>
      <c r="B394" s="5" t="n"/>
      <c r="C394" s="5" t="n"/>
      <c r="D394" s="5" t="n"/>
      <c r="E394" s="5" t="n"/>
      <c r="F394" s="5" t="n"/>
      <c r="G394" s="6">
        <f>IF(F394&amp;""="","",IFERROR(INDEX('المراقبون'!$B$6:$B$205,MATCH(F394&amp;"",'المراقبون'!$A$6:$A$205,0))&amp;"","كود غير موجود"))</f>
        <v/>
      </c>
      <c r="H394" s="14">
        <f>IF(D394&amp;""="","",IFERROR(INDEX('الفصول'!$C$6:$C$205,MATCH(D394&amp;"",'الفصول'!$A$6:$A$205,0)),""))</f>
        <v/>
      </c>
      <c r="I394" s="14">
        <f>IF(E394&amp;""="","",IFERROR(INDEX('اللجان'!$C$6:$C$205,MATCH(E394&amp;"",'اللجان'!$A$6:$A$205,0)),""))</f>
        <v/>
      </c>
      <c r="J394" s="6">
        <f>IF(OR(NOT(AND(ISNUMBER(A394),B394&amp;""&lt;&gt;"",D394&amp;""&lt;&gt;""))),"",IF(COUNTIFS($A$6:$A$405,A394&amp;"",$B$6:$B$405,B394&amp;"",$D$6:$D$405,D394&amp;"")&gt;1,"تعارض",""))</f>
        <v/>
      </c>
      <c r="K394" s="6">
        <f>IF(OR(NOT(AND(ISNUMBER(A394),B394&amp;""&lt;&gt;"",E394&amp;""&lt;&gt;""))),"",IF(COUNTIFS($A$6:$A$405,A394&amp;"",$B$6:$B$405,B394&amp;"",$E$6:$E$405,E394&amp;"")&gt;1,"تعارض",""))</f>
        <v/>
      </c>
      <c r="L394" s="6">
        <f>IF(OR(NOT(AND(ISNUMBER(A394),B394&amp;""&lt;&gt;"",F394&amp;""&lt;&gt;""))),"",IF(COUNTIFS($A$6:$A$405,A394&amp;"",$B$6:$B$405,B394&amp;"",$F$6:$F$405,F394&amp;"")&gt;1,"تعارض",""))</f>
        <v/>
      </c>
      <c r="M394" s="6">
        <f>IF(AND(ISNUMBER(H394),ISNUMBER(I394)),IF(H394&gt;I394,"تجاوز",""),"")</f>
        <v/>
      </c>
      <c r="N394" s="16">
        <f>IF(A394="","",IF(J394="",0,1)+IF(K394="",0,1)+IF(L394="",0,1)+IF(M394="",0,1))</f>
        <v/>
      </c>
      <c r="O394" s="6">
        <f>IF(N394="","",IF(N394=0,"سليم",IF(N394&gt;1,"أكثر من مشكلة",IF(J394&lt;&gt;"","تعارض طالب",IF(K394&lt;&gt;"","تعارض لجنة",IF(L394&lt;&gt;"","تعارض مراقب","تجاوز السعة"))))))</f>
        <v/>
      </c>
    </row>
    <row r="395">
      <c r="A395" s="15" t="n"/>
      <c r="B395" s="5" t="n"/>
      <c r="C395" s="5" t="n"/>
      <c r="D395" s="5" t="n"/>
      <c r="E395" s="5" t="n"/>
      <c r="F395" s="5" t="n"/>
      <c r="G395" s="6">
        <f>IF(F395&amp;""="","",IFERROR(INDEX('المراقبون'!$B$6:$B$205,MATCH(F395&amp;"",'المراقبون'!$A$6:$A$205,0))&amp;"","كود غير موجود"))</f>
        <v/>
      </c>
      <c r="H395" s="14">
        <f>IF(D395&amp;""="","",IFERROR(INDEX('الفصول'!$C$6:$C$205,MATCH(D395&amp;"",'الفصول'!$A$6:$A$205,0)),""))</f>
        <v/>
      </c>
      <c r="I395" s="14">
        <f>IF(E395&amp;""="","",IFERROR(INDEX('اللجان'!$C$6:$C$205,MATCH(E395&amp;"",'اللجان'!$A$6:$A$205,0)),""))</f>
        <v/>
      </c>
      <c r="J395" s="6">
        <f>IF(OR(NOT(AND(ISNUMBER(A395),B395&amp;""&lt;&gt;"",D395&amp;""&lt;&gt;""))),"",IF(COUNTIFS($A$6:$A$405,A395&amp;"",$B$6:$B$405,B395&amp;"",$D$6:$D$405,D395&amp;"")&gt;1,"تعارض",""))</f>
        <v/>
      </c>
      <c r="K395" s="6">
        <f>IF(OR(NOT(AND(ISNUMBER(A395),B395&amp;""&lt;&gt;"",E395&amp;""&lt;&gt;""))),"",IF(COUNTIFS($A$6:$A$405,A395&amp;"",$B$6:$B$405,B395&amp;"",$E$6:$E$405,E395&amp;"")&gt;1,"تعارض",""))</f>
        <v/>
      </c>
      <c r="L395" s="6">
        <f>IF(OR(NOT(AND(ISNUMBER(A395),B395&amp;""&lt;&gt;"",F395&amp;""&lt;&gt;""))),"",IF(COUNTIFS($A$6:$A$405,A395&amp;"",$B$6:$B$405,B395&amp;"",$F$6:$F$405,F395&amp;"")&gt;1,"تعارض",""))</f>
        <v/>
      </c>
      <c r="M395" s="6">
        <f>IF(AND(ISNUMBER(H395),ISNUMBER(I395)),IF(H395&gt;I395,"تجاوز",""),"")</f>
        <v/>
      </c>
      <c r="N395" s="16">
        <f>IF(A395="","",IF(J395="",0,1)+IF(K395="",0,1)+IF(L395="",0,1)+IF(M395="",0,1))</f>
        <v/>
      </c>
      <c r="O395" s="6">
        <f>IF(N395="","",IF(N395=0,"سليم",IF(N395&gt;1,"أكثر من مشكلة",IF(J395&lt;&gt;"","تعارض طالب",IF(K395&lt;&gt;"","تعارض لجنة",IF(L395&lt;&gt;"","تعارض مراقب","تجاوز السعة"))))))</f>
        <v/>
      </c>
    </row>
    <row r="396">
      <c r="A396" s="15" t="n"/>
      <c r="B396" s="5" t="n"/>
      <c r="C396" s="5" t="n"/>
      <c r="D396" s="5" t="n"/>
      <c r="E396" s="5" t="n"/>
      <c r="F396" s="5" t="n"/>
      <c r="G396" s="6">
        <f>IF(F396&amp;""="","",IFERROR(INDEX('المراقبون'!$B$6:$B$205,MATCH(F396&amp;"",'المراقبون'!$A$6:$A$205,0))&amp;"","كود غير موجود"))</f>
        <v/>
      </c>
      <c r="H396" s="14">
        <f>IF(D396&amp;""="","",IFERROR(INDEX('الفصول'!$C$6:$C$205,MATCH(D396&amp;"",'الفصول'!$A$6:$A$205,0)),""))</f>
        <v/>
      </c>
      <c r="I396" s="14">
        <f>IF(E396&amp;""="","",IFERROR(INDEX('اللجان'!$C$6:$C$205,MATCH(E396&amp;"",'اللجان'!$A$6:$A$205,0)),""))</f>
        <v/>
      </c>
      <c r="J396" s="6">
        <f>IF(OR(NOT(AND(ISNUMBER(A396),B396&amp;""&lt;&gt;"",D396&amp;""&lt;&gt;""))),"",IF(COUNTIFS($A$6:$A$405,A396&amp;"",$B$6:$B$405,B396&amp;"",$D$6:$D$405,D396&amp;"")&gt;1,"تعارض",""))</f>
        <v/>
      </c>
      <c r="K396" s="6">
        <f>IF(OR(NOT(AND(ISNUMBER(A396),B396&amp;""&lt;&gt;"",E396&amp;""&lt;&gt;""))),"",IF(COUNTIFS($A$6:$A$405,A396&amp;"",$B$6:$B$405,B396&amp;"",$E$6:$E$405,E396&amp;"")&gt;1,"تعارض",""))</f>
        <v/>
      </c>
      <c r="L396" s="6">
        <f>IF(OR(NOT(AND(ISNUMBER(A396),B396&amp;""&lt;&gt;"",F396&amp;""&lt;&gt;""))),"",IF(COUNTIFS($A$6:$A$405,A396&amp;"",$B$6:$B$405,B396&amp;"",$F$6:$F$405,F396&amp;"")&gt;1,"تعارض",""))</f>
        <v/>
      </c>
      <c r="M396" s="6">
        <f>IF(AND(ISNUMBER(H396),ISNUMBER(I396)),IF(H396&gt;I396,"تجاوز",""),"")</f>
        <v/>
      </c>
      <c r="N396" s="16">
        <f>IF(A396="","",IF(J396="",0,1)+IF(K396="",0,1)+IF(L396="",0,1)+IF(M396="",0,1))</f>
        <v/>
      </c>
      <c r="O396" s="6">
        <f>IF(N396="","",IF(N396=0,"سليم",IF(N396&gt;1,"أكثر من مشكلة",IF(J396&lt;&gt;"","تعارض طالب",IF(K396&lt;&gt;"","تعارض لجنة",IF(L396&lt;&gt;"","تعارض مراقب","تجاوز السعة"))))))</f>
        <v/>
      </c>
    </row>
    <row r="397">
      <c r="A397" s="15" t="n"/>
      <c r="B397" s="5" t="n"/>
      <c r="C397" s="5" t="n"/>
      <c r="D397" s="5" t="n"/>
      <c r="E397" s="5" t="n"/>
      <c r="F397" s="5" t="n"/>
      <c r="G397" s="6">
        <f>IF(F397&amp;""="","",IFERROR(INDEX('المراقبون'!$B$6:$B$205,MATCH(F397&amp;"",'المراقبون'!$A$6:$A$205,0))&amp;"","كود غير موجود"))</f>
        <v/>
      </c>
      <c r="H397" s="14">
        <f>IF(D397&amp;""="","",IFERROR(INDEX('الفصول'!$C$6:$C$205,MATCH(D397&amp;"",'الفصول'!$A$6:$A$205,0)),""))</f>
        <v/>
      </c>
      <c r="I397" s="14">
        <f>IF(E397&amp;""="","",IFERROR(INDEX('اللجان'!$C$6:$C$205,MATCH(E397&amp;"",'اللجان'!$A$6:$A$205,0)),""))</f>
        <v/>
      </c>
      <c r="J397" s="6">
        <f>IF(OR(NOT(AND(ISNUMBER(A397),B397&amp;""&lt;&gt;"",D397&amp;""&lt;&gt;""))),"",IF(COUNTIFS($A$6:$A$405,A397&amp;"",$B$6:$B$405,B397&amp;"",$D$6:$D$405,D397&amp;"")&gt;1,"تعارض",""))</f>
        <v/>
      </c>
      <c r="K397" s="6">
        <f>IF(OR(NOT(AND(ISNUMBER(A397),B397&amp;""&lt;&gt;"",E397&amp;""&lt;&gt;""))),"",IF(COUNTIFS($A$6:$A$405,A397&amp;"",$B$6:$B$405,B397&amp;"",$E$6:$E$405,E397&amp;"")&gt;1,"تعارض",""))</f>
        <v/>
      </c>
      <c r="L397" s="6">
        <f>IF(OR(NOT(AND(ISNUMBER(A397),B397&amp;""&lt;&gt;"",F397&amp;""&lt;&gt;""))),"",IF(COUNTIFS($A$6:$A$405,A397&amp;"",$B$6:$B$405,B397&amp;"",$F$6:$F$405,F397&amp;"")&gt;1,"تعارض",""))</f>
        <v/>
      </c>
      <c r="M397" s="6">
        <f>IF(AND(ISNUMBER(H397),ISNUMBER(I397)),IF(H397&gt;I397,"تجاوز",""),"")</f>
        <v/>
      </c>
      <c r="N397" s="16">
        <f>IF(A397="","",IF(J397="",0,1)+IF(K397="",0,1)+IF(L397="",0,1)+IF(M397="",0,1))</f>
        <v/>
      </c>
      <c r="O397" s="6">
        <f>IF(N397="","",IF(N397=0,"سليم",IF(N397&gt;1,"أكثر من مشكلة",IF(J397&lt;&gt;"","تعارض طالب",IF(K397&lt;&gt;"","تعارض لجنة",IF(L397&lt;&gt;"","تعارض مراقب","تجاوز السعة"))))))</f>
        <v/>
      </c>
    </row>
    <row r="398">
      <c r="A398" s="15" t="n"/>
      <c r="B398" s="5" t="n"/>
      <c r="C398" s="5" t="n"/>
      <c r="D398" s="5" t="n"/>
      <c r="E398" s="5" t="n"/>
      <c r="F398" s="5" t="n"/>
      <c r="G398" s="6">
        <f>IF(F398&amp;""="","",IFERROR(INDEX('المراقبون'!$B$6:$B$205,MATCH(F398&amp;"",'المراقبون'!$A$6:$A$205,0))&amp;"","كود غير موجود"))</f>
        <v/>
      </c>
      <c r="H398" s="14">
        <f>IF(D398&amp;""="","",IFERROR(INDEX('الفصول'!$C$6:$C$205,MATCH(D398&amp;"",'الفصول'!$A$6:$A$205,0)),""))</f>
        <v/>
      </c>
      <c r="I398" s="14">
        <f>IF(E398&amp;""="","",IFERROR(INDEX('اللجان'!$C$6:$C$205,MATCH(E398&amp;"",'اللجان'!$A$6:$A$205,0)),""))</f>
        <v/>
      </c>
      <c r="J398" s="6">
        <f>IF(OR(NOT(AND(ISNUMBER(A398),B398&amp;""&lt;&gt;"",D398&amp;""&lt;&gt;""))),"",IF(COUNTIFS($A$6:$A$405,A398&amp;"",$B$6:$B$405,B398&amp;"",$D$6:$D$405,D398&amp;"")&gt;1,"تعارض",""))</f>
        <v/>
      </c>
      <c r="K398" s="6">
        <f>IF(OR(NOT(AND(ISNUMBER(A398),B398&amp;""&lt;&gt;"",E398&amp;""&lt;&gt;""))),"",IF(COUNTIFS($A$6:$A$405,A398&amp;"",$B$6:$B$405,B398&amp;"",$E$6:$E$405,E398&amp;"")&gt;1,"تعارض",""))</f>
        <v/>
      </c>
      <c r="L398" s="6">
        <f>IF(OR(NOT(AND(ISNUMBER(A398),B398&amp;""&lt;&gt;"",F398&amp;""&lt;&gt;""))),"",IF(COUNTIFS($A$6:$A$405,A398&amp;"",$B$6:$B$405,B398&amp;"",$F$6:$F$405,F398&amp;"")&gt;1,"تعارض",""))</f>
        <v/>
      </c>
      <c r="M398" s="6">
        <f>IF(AND(ISNUMBER(H398),ISNUMBER(I398)),IF(H398&gt;I398,"تجاوز",""),"")</f>
        <v/>
      </c>
      <c r="N398" s="16">
        <f>IF(A398="","",IF(J398="",0,1)+IF(K398="",0,1)+IF(L398="",0,1)+IF(M398="",0,1))</f>
        <v/>
      </c>
      <c r="O398" s="6">
        <f>IF(N398="","",IF(N398=0,"سليم",IF(N398&gt;1,"أكثر من مشكلة",IF(J398&lt;&gt;"","تعارض طالب",IF(K398&lt;&gt;"","تعارض لجنة",IF(L398&lt;&gt;"","تعارض مراقب","تجاوز السعة"))))))</f>
        <v/>
      </c>
    </row>
    <row r="399">
      <c r="A399" s="15" t="n"/>
      <c r="B399" s="5" t="n"/>
      <c r="C399" s="5" t="n"/>
      <c r="D399" s="5" t="n"/>
      <c r="E399" s="5" t="n"/>
      <c r="F399" s="5" t="n"/>
      <c r="G399" s="6">
        <f>IF(F399&amp;""="","",IFERROR(INDEX('المراقبون'!$B$6:$B$205,MATCH(F399&amp;"",'المراقبون'!$A$6:$A$205,0))&amp;"","كود غير موجود"))</f>
        <v/>
      </c>
      <c r="H399" s="14">
        <f>IF(D399&amp;""="","",IFERROR(INDEX('الفصول'!$C$6:$C$205,MATCH(D399&amp;"",'الفصول'!$A$6:$A$205,0)),""))</f>
        <v/>
      </c>
      <c r="I399" s="14">
        <f>IF(E399&amp;""="","",IFERROR(INDEX('اللجان'!$C$6:$C$205,MATCH(E399&amp;"",'اللجان'!$A$6:$A$205,0)),""))</f>
        <v/>
      </c>
      <c r="J399" s="6">
        <f>IF(OR(NOT(AND(ISNUMBER(A399),B399&amp;""&lt;&gt;"",D399&amp;""&lt;&gt;""))),"",IF(COUNTIFS($A$6:$A$405,A399&amp;"",$B$6:$B$405,B399&amp;"",$D$6:$D$405,D399&amp;"")&gt;1,"تعارض",""))</f>
        <v/>
      </c>
      <c r="K399" s="6">
        <f>IF(OR(NOT(AND(ISNUMBER(A399),B399&amp;""&lt;&gt;"",E399&amp;""&lt;&gt;""))),"",IF(COUNTIFS($A$6:$A$405,A399&amp;"",$B$6:$B$405,B399&amp;"",$E$6:$E$405,E399&amp;"")&gt;1,"تعارض",""))</f>
        <v/>
      </c>
      <c r="L399" s="6">
        <f>IF(OR(NOT(AND(ISNUMBER(A399),B399&amp;""&lt;&gt;"",F399&amp;""&lt;&gt;""))),"",IF(COUNTIFS($A$6:$A$405,A399&amp;"",$B$6:$B$405,B399&amp;"",$F$6:$F$405,F399&amp;"")&gt;1,"تعارض",""))</f>
        <v/>
      </c>
      <c r="M399" s="6">
        <f>IF(AND(ISNUMBER(H399),ISNUMBER(I399)),IF(H399&gt;I399,"تجاوز",""),"")</f>
        <v/>
      </c>
      <c r="N399" s="16">
        <f>IF(A399="","",IF(J399="",0,1)+IF(K399="",0,1)+IF(L399="",0,1)+IF(M399="",0,1))</f>
        <v/>
      </c>
      <c r="O399" s="6">
        <f>IF(N399="","",IF(N399=0,"سليم",IF(N399&gt;1,"أكثر من مشكلة",IF(J399&lt;&gt;"","تعارض طالب",IF(K399&lt;&gt;"","تعارض لجنة",IF(L399&lt;&gt;"","تعارض مراقب","تجاوز السعة"))))))</f>
        <v/>
      </c>
    </row>
    <row r="400">
      <c r="A400" s="15" t="n"/>
      <c r="B400" s="5" t="n"/>
      <c r="C400" s="5" t="n"/>
      <c r="D400" s="5" t="n"/>
      <c r="E400" s="5" t="n"/>
      <c r="F400" s="5" t="n"/>
      <c r="G400" s="6">
        <f>IF(F400&amp;""="","",IFERROR(INDEX('المراقبون'!$B$6:$B$205,MATCH(F400&amp;"",'المراقبون'!$A$6:$A$205,0))&amp;"","كود غير موجود"))</f>
        <v/>
      </c>
      <c r="H400" s="14">
        <f>IF(D400&amp;""="","",IFERROR(INDEX('الفصول'!$C$6:$C$205,MATCH(D400&amp;"",'الفصول'!$A$6:$A$205,0)),""))</f>
        <v/>
      </c>
      <c r="I400" s="14">
        <f>IF(E400&amp;""="","",IFERROR(INDEX('اللجان'!$C$6:$C$205,MATCH(E400&amp;"",'اللجان'!$A$6:$A$205,0)),""))</f>
        <v/>
      </c>
      <c r="J400" s="6">
        <f>IF(OR(NOT(AND(ISNUMBER(A400),B400&amp;""&lt;&gt;"",D400&amp;""&lt;&gt;""))),"",IF(COUNTIFS($A$6:$A$405,A400&amp;"",$B$6:$B$405,B400&amp;"",$D$6:$D$405,D400&amp;"")&gt;1,"تعارض",""))</f>
        <v/>
      </c>
      <c r="K400" s="6">
        <f>IF(OR(NOT(AND(ISNUMBER(A400),B400&amp;""&lt;&gt;"",E400&amp;""&lt;&gt;""))),"",IF(COUNTIFS($A$6:$A$405,A400&amp;"",$B$6:$B$405,B400&amp;"",$E$6:$E$405,E400&amp;"")&gt;1,"تعارض",""))</f>
        <v/>
      </c>
      <c r="L400" s="6">
        <f>IF(OR(NOT(AND(ISNUMBER(A400),B400&amp;""&lt;&gt;"",F400&amp;""&lt;&gt;""))),"",IF(COUNTIFS($A$6:$A$405,A400&amp;"",$B$6:$B$405,B400&amp;"",$F$6:$F$405,F400&amp;"")&gt;1,"تعارض",""))</f>
        <v/>
      </c>
      <c r="M400" s="6">
        <f>IF(AND(ISNUMBER(H400),ISNUMBER(I400)),IF(H400&gt;I400,"تجاوز",""),"")</f>
        <v/>
      </c>
      <c r="N400" s="16">
        <f>IF(A400="","",IF(J400="",0,1)+IF(K400="",0,1)+IF(L400="",0,1)+IF(M400="",0,1))</f>
        <v/>
      </c>
      <c r="O400" s="6">
        <f>IF(N400="","",IF(N400=0,"سليم",IF(N400&gt;1,"أكثر من مشكلة",IF(J400&lt;&gt;"","تعارض طالب",IF(K400&lt;&gt;"","تعارض لجنة",IF(L400&lt;&gt;"","تعارض مراقب","تجاوز السعة"))))))</f>
        <v/>
      </c>
    </row>
    <row r="401">
      <c r="A401" s="15" t="n"/>
      <c r="B401" s="5" t="n"/>
      <c r="C401" s="5" t="n"/>
      <c r="D401" s="5" t="n"/>
      <c r="E401" s="5" t="n"/>
      <c r="F401" s="5" t="n"/>
      <c r="G401" s="6">
        <f>IF(F401&amp;""="","",IFERROR(INDEX('المراقبون'!$B$6:$B$205,MATCH(F401&amp;"",'المراقبون'!$A$6:$A$205,0))&amp;"","كود غير موجود"))</f>
        <v/>
      </c>
      <c r="H401" s="14">
        <f>IF(D401&amp;""="","",IFERROR(INDEX('الفصول'!$C$6:$C$205,MATCH(D401&amp;"",'الفصول'!$A$6:$A$205,0)),""))</f>
        <v/>
      </c>
      <c r="I401" s="14">
        <f>IF(E401&amp;""="","",IFERROR(INDEX('اللجان'!$C$6:$C$205,MATCH(E401&amp;"",'اللجان'!$A$6:$A$205,0)),""))</f>
        <v/>
      </c>
      <c r="J401" s="6">
        <f>IF(OR(NOT(AND(ISNUMBER(A401),B401&amp;""&lt;&gt;"",D401&amp;""&lt;&gt;""))),"",IF(COUNTIFS($A$6:$A$405,A401&amp;"",$B$6:$B$405,B401&amp;"",$D$6:$D$405,D401&amp;"")&gt;1,"تعارض",""))</f>
        <v/>
      </c>
      <c r="K401" s="6">
        <f>IF(OR(NOT(AND(ISNUMBER(A401),B401&amp;""&lt;&gt;"",E401&amp;""&lt;&gt;""))),"",IF(COUNTIFS($A$6:$A$405,A401&amp;"",$B$6:$B$405,B401&amp;"",$E$6:$E$405,E401&amp;"")&gt;1,"تعارض",""))</f>
        <v/>
      </c>
      <c r="L401" s="6">
        <f>IF(OR(NOT(AND(ISNUMBER(A401),B401&amp;""&lt;&gt;"",F401&amp;""&lt;&gt;""))),"",IF(COUNTIFS($A$6:$A$405,A401&amp;"",$B$6:$B$405,B401&amp;"",$F$6:$F$405,F401&amp;"")&gt;1,"تعارض",""))</f>
        <v/>
      </c>
      <c r="M401" s="6">
        <f>IF(AND(ISNUMBER(H401),ISNUMBER(I401)),IF(H401&gt;I401,"تجاوز",""),"")</f>
        <v/>
      </c>
      <c r="N401" s="16">
        <f>IF(A401="","",IF(J401="",0,1)+IF(K401="",0,1)+IF(L401="",0,1)+IF(M401="",0,1))</f>
        <v/>
      </c>
      <c r="O401" s="6">
        <f>IF(N401="","",IF(N401=0,"سليم",IF(N401&gt;1,"أكثر من مشكلة",IF(J401&lt;&gt;"","تعارض طالب",IF(K401&lt;&gt;"","تعارض لجنة",IF(L401&lt;&gt;"","تعارض مراقب","تجاوز السعة"))))))</f>
        <v/>
      </c>
    </row>
    <row r="402">
      <c r="A402" s="15" t="n"/>
      <c r="B402" s="5" t="n"/>
      <c r="C402" s="5" t="n"/>
      <c r="D402" s="5" t="n"/>
      <c r="E402" s="5" t="n"/>
      <c r="F402" s="5" t="n"/>
      <c r="G402" s="6">
        <f>IF(F402&amp;""="","",IFERROR(INDEX('المراقبون'!$B$6:$B$205,MATCH(F402&amp;"",'المراقبون'!$A$6:$A$205,0))&amp;"","كود غير موجود"))</f>
        <v/>
      </c>
      <c r="H402" s="14">
        <f>IF(D402&amp;""="","",IFERROR(INDEX('الفصول'!$C$6:$C$205,MATCH(D402&amp;"",'الفصول'!$A$6:$A$205,0)),""))</f>
        <v/>
      </c>
      <c r="I402" s="14">
        <f>IF(E402&amp;""="","",IFERROR(INDEX('اللجان'!$C$6:$C$205,MATCH(E402&amp;"",'اللجان'!$A$6:$A$205,0)),""))</f>
        <v/>
      </c>
      <c r="J402" s="6">
        <f>IF(OR(NOT(AND(ISNUMBER(A402),B402&amp;""&lt;&gt;"",D402&amp;""&lt;&gt;""))),"",IF(COUNTIFS($A$6:$A$405,A402&amp;"",$B$6:$B$405,B402&amp;"",$D$6:$D$405,D402&amp;"")&gt;1,"تعارض",""))</f>
        <v/>
      </c>
      <c r="K402" s="6">
        <f>IF(OR(NOT(AND(ISNUMBER(A402),B402&amp;""&lt;&gt;"",E402&amp;""&lt;&gt;""))),"",IF(COUNTIFS($A$6:$A$405,A402&amp;"",$B$6:$B$405,B402&amp;"",$E$6:$E$405,E402&amp;"")&gt;1,"تعارض",""))</f>
        <v/>
      </c>
      <c r="L402" s="6">
        <f>IF(OR(NOT(AND(ISNUMBER(A402),B402&amp;""&lt;&gt;"",F402&amp;""&lt;&gt;""))),"",IF(COUNTIFS($A$6:$A$405,A402&amp;"",$B$6:$B$405,B402&amp;"",$F$6:$F$405,F402&amp;"")&gt;1,"تعارض",""))</f>
        <v/>
      </c>
      <c r="M402" s="6">
        <f>IF(AND(ISNUMBER(H402),ISNUMBER(I402)),IF(H402&gt;I402,"تجاوز",""),"")</f>
        <v/>
      </c>
      <c r="N402" s="16">
        <f>IF(A402="","",IF(J402="",0,1)+IF(K402="",0,1)+IF(L402="",0,1)+IF(M402="",0,1))</f>
        <v/>
      </c>
      <c r="O402" s="6">
        <f>IF(N402="","",IF(N402=0,"سليم",IF(N402&gt;1,"أكثر من مشكلة",IF(J402&lt;&gt;"","تعارض طالب",IF(K402&lt;&gt;"","تعارض لجنة",IF(L402&lt;&gt;"","تعارض مراقب","تجاوز السعة"))))))</f>
        <v/>
      </c>
    </row>
    <row r="403">
      <c r="A403" s="15" t="n"/>
      <c r="B403" s="5" t="n"/>
      <c r="C403" s="5" t="n"/>
      <c r="D403" s="5" t="n"/>
      <c r="E403" s="5" t="n"/>
      <c r="F403" s="5" t="n"/>
      <c r="G403" s="6">
        <f>IF(F403&amp;""="","",IFERROR(INDEX('المراقبون'!$B$6:$B$205,MATCH(F403&amp;"",'المراقبون'!$A$6:$A$205,0))&amp;"","كود غير موجود"))</f>
        <v/>
      </c>
      <c r="H403" s="14">
        <f>IF(D403&amp;""="","",IFERROR(INDEX('الفصول'!$C$6:$C$205,MATCH(D403&amp;"",'الفصول'!$A$6:$A$205,0)),""))</f>
        <v/>
      </c>
      <c r="I403" s="14">
        <f>IF(E403&amp;""="","",IFERROR(INDEX('اللجان'!$C$6:$C$205,MATCH(E403&amp;"",'اللجان'!$A$6:$A$205,0)),""))</f>
        <v/>
      </c>
      <c r="J403" s="6">
        <f>IF(OR(NOT(AND(ISNUMBER(A403),B403&amp;""&lt;&gt;"",D403&amp;""&lt;&gt;""))),"",IF(COUNTIFS($A$6:$A$405,A403&amp;"",$B$6:$B$405,B403&amp;"",$D$6:$D$405,D403&amp;"")&gt;1,"تعارض",""))</f>
        <v/>
      </c>
      <c r="K403" s="6">
        <f>IF(OR(NOT(AND(ISNUMBER(A403),B403&amp;""&lt;&gt;"",E403&amp;""&lt;&gt;""))),"",IF(COUNTIFS($A$6:$A$405,A403&amp;"",$B$6:$B$405,B403&amp;"",$E$6:$E$405,E403&amp;"")&gt;1,"تعارض",""))</f>
        <v/>
      </c>
      <c r="L403" s="6">
        <f>IF(OR(NOT(AND(ISNUMBER(A403),B403&amp;""&lt;&gt;"",F403&amp;""&lt;&gt;""))),"",IF(COUNTIFS($A$6:$A$405,A403&amp;"",$B$6:$B$405,B403&amp;"",$F$6:$F$405,F403&amp;"")&gt;1,"تعارض",""))</f>
        <v/>
      </c>
      <c r="M403" s="6">
        <f>IF(AND(ISNUMBER(H403),ISNUMBER(I403)),IF(H403&gt;I403,"تجاوز",""),"")</f>
        <v/>
      </c>
      <c r="N403" s="16">
        <f>IF(A403="","",IF(J403="",0,1)+IF(K403="",0,1)+IF(L403="",0,1)+IF(M403="",0,1))</f>
        <v/>
      </c>
      <c r="O403" s="6">
        <f>IF(N403="","",IF(N403=0,"سليم",IF(N403&gt;1,"أكثر من مشكلة",IF(J403&lt;&gt;"","تعارض طالب",IF(K403&lt;&gt;"","تعارض لجنة",IF(L403&lt;&gt;"","تعارض مراقب","تجاوز السعة"))))))</f>
        <v/>
      </c>
    </row>
    <row r="404">
      <c r="A404" s="15" t="n"/>
      <c r="B404" s="5" t="n"/>
      <c r="C404" s="5" t="n"/>
      <c r="D404" s="5" t="n"/>
      <c r="E404" s="5" t="n"/>
      <c r="F404" s="5" t="n"/>
      <c r="G404" s="6">
        <f>IF(F404&amp;""="","",IFERROR(INDEX('المراقبون'!$B$6:$B$205,MATCH(F404&amp;"",'المراقبون'!$A$6:$A$205,0))&amp;"","كود غير موجود"))</f>
        <v/>
      </c>
      <c r="H404" s="14">
        <f>IF(D404&amp;""="","",IFERROR(INDEX('الفصول'!$C$6:$C$205,MATCH(D404&amp;"",'الفصول'!$A$6:$A$205,0)),""))</f>
        <v/>
      </c>
      <c r="I404" s="14">
        <f>IF(E404&amp;""="","",IFERROR(INDEX('اللجان'!$C$6:$C$205,MATCH(E404&amp;"",'اللجان'!$A$6:$A$205,0)),""))</f>
        <v/>
      </c>
      <c r="J404" s="6">
        <f>IF(OR(NOT(AND(ISNUMBER(A404),B404&amp;""&lt;&gt;"",D404&amp;""&lt;&gt;""))),"",IF(COUNTIFS($A$6:$A$405,A404&amp;"",$B$6:$B$405,B404&amp;"",$D$6:$D$405,D404&amp;"")&gt;1,"تعارض",""))</f>
        <v/>
      </c>
      <c r="K404" s="6">
        <f>IF(OR(NOT(AND(ISNUMBER(A404),B404&amp;""&lt;&gt;"",E404&amp;""&lt;&gt;""))),"",IF(COUNTIFS($A$6:$A$405,A404&amp;"",$B$6:$B$405,B404&amp;"",$E$6:$E$405,E404&amp;"")&gt;1,"تعارض",""))</f>
        <v/>
      </c>
      <c r="L404" s="6">
        <f>IF(OR(NOT(AND(ISNUMBER(A404),B404&amp;""&lt;&gt;"",F404&amp;""&lt;&gt;""))),"",IF(COUNTIFS($A$6:$A$405,A404&amp;"",$B$6:$B$405,B404&amp;"",$F$6:$F$405,F404&amp;"")&gt;1,"تعارض",""))</f>
        <v/>
      </c>
      <c r="M404" s="6">
        <f>IF(AND(ISNUMBER(H404),ISNUMBER(I404)),IF(H404&gt;I404,"تجاوز",""),"")</f>
        <v/>
      </c>
      <c r="N404" s="16">
        <f>IF(A404="","",IF(J404="",0,1)+IF(K404="",0,1)+IF(L404="",0,1)+IF(M404="",0,1))</f>
        <v/>
      </c>
      <c r="O404" s="6">
        <f>IF(N404="","",IF(N404=0,"سليم",IF(N404&gt;1,"أكثر من مشكلة",IF(J404&lt;&gt;"","تعارض طالب",IF(K404&lt;&gt;"","تعارض لجنة",IF(L404&lt;&gt;"","تعارض مراقب","تجاوز السعة"))))))</f>
        <v/>
      </c>
    </row>
    <row r="405">
      <c r="A405" s="15" t="n"/>
      <c r="B405" s="5" t="n"/>
      <c r="C405" s="5" t="n"/>
      <c r="D405" s="5" t="n"/>
      <c r="E405" s="5" t="n"/>
      <c r="F405" s="5" t="n"/>
      <c r="G405" s="6">
        <f>IF(F405&amp;""="","",IFERROR(INDEX('المراقبون'!$B$6:$B$205,MATCH(F405&amp;"",'المراقبون'!$A$6:$A$205,0))&amp;"","كود غير موجود"))</f>
        <v/>
      </c>
      <c r="H405" s="14">
        <f>IF(D405&amp;""="","",IFERROR(INDEX('الفصول'!$C$6:$C$205,MATCH(D405&amp;"",'الفصول'!$A$6:$A$205,0)),""))</f>
        <v/>
      </c>
      <c r="I405" s="14">
        <f>IF(E405&amp;""="","",IFERROR(INDEX('اللجان'!$C$6:$C$205,MATCH(E405&amp;"",'اللجان'!$A$6:$A$205,0)),""))</f>
        <v/>
      </c>
      <c r="J405" s="6">
        <f>IF(OR(NOT(AND(ISNUMBER(A405),B405&amp;""&lt;&gt;"",D405&amp;""&lt;&gt;""))),"",IF(COUNTIFS($A$6:$A$405,A405&amp;"",$B$6:$B$405,B405&amp;"",$D$6:$D$405,D405&amp;"")&gt;1,"تعارض",""))</f>
        <v/>
      </c>
      <c r="K405" s="6">
        <f>IF(OR(NOT(AND(ISNUMBER(A405),B405&amp;""&lt;&gt;"",E405&amp;""&lt;&gt;""))),"",IF(COUNTIFS($A$6:$A$405,A405&amp;"",$B$6:$B$405,B405&amp;"",$E$6:$E$405,E405&amp;"")&gt;1,"تعارض",""))</f>
        <v/>
      </c>
      <c r="L405" s="6">
        <f>IF(OR(NOT(AND(ISNUMBER(A405),B405&amp;""&lt;&gt;"",F405&amp;""&lt;&gt;""))),"",IF(COUNTIFS($A$6:$A$405,A405&amp;"",$B$6:$B$405,B405&amp;"",$F$6:$F$405,F405&amp;"")&gt;1,"تعارض",""))</f>
        <v/>
      </c>
      <c r="M405" s="6">
        <f>IF(AND(ISNUMBER(H405),ISNUMBER(I405)),IF(H405&gt;I405,"تجاوز",""),"")</f>
        <v/>
      </c>
      <c r="N405" s="16">
        <f>IF(A405="","",IF(J405="",0,1)+IF(K405="",0,1)+IF(L405="",0,1)+IF(M405="",0,1))</f>
        <v/>
      </c>
      <c r="O405" s="6">
        <f>IF(N405="","",IF(N405=0,"سليم",IF(N405&gt;1,"أكثر من مشكلة",IF(J405&lt;&gt;"","تعارض طالب",IF(K405&lt;&gt;"","تعارض لجنة",IF(L405&lt;&gt;"","تعارض مراقب","تجاوز السعة"))))))</f>
        <v/>
      </c>
    </row>
  </sheetData>
  <autoFilter ref="A5:O405"/>
  <mergeCells count="2">
    <mergeCell ref="A1:O1"/>
    <mergeCell ref="A2:O2"/>
  </mergeCells>
  <conditionalFormatting sqref="A6:O405">
    <cfRule type="expression" priority="1" dxfId="0">
      <formula>AND($O6&lt;&gt;"",$O6&lt;&gt;"سليم")</formula>
    </cfRule>
  </conditionalFormatting>
  <conditionalFormatting sqref="G6:G405">
    <cfRule type="expression" priority="2" dxfId="0">
      <formula>G6="كود غير موجود"</formula>
    </cfRule>
  </conditionalFormatting>
  <dataValidations count="4">
    <dataValidation sqref="B6:B405" showDropDown="0" showInputMessage="0" showErrorMessage="0" allowBlank="1" type="list">
      <formula1>"الأولى,الثانية"</formula1>
    </dataValidation>
    <dataValidation sqref="D6:D405" showDropDown="0" showInputMessage="0" showErrorMessage="0" allowBlank="1" type="list">
      <formula1>='الفصول'!$A$6:$A$205</formula1>
    </dataValidation>
    <dataValidation sqref="E6:E405" showDropDown="0" showInputMessage="0" showErrorMessage="0" allowBlank="1" type="list">
      <formula1>='اللجان'!$A$6:$A$205</formula1>
    </dataValidation>
    <dataValidation sqref="F6:F405" showDropDown="0" showInputMessage="0" showErrorMessage="0" allowBlank="1" type="list">
      <formula1>='المراقبون'!$A$6:$A$205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E27"/>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18" customWidth="1" min="2" max="2"/>
    <col width="16" customWidth="1" min="3" max="3"/>
    <col width="14" customWidth="1" min="4" max="4"/>
    <col width="14" customWidth="1" min="5" max="5"/>
  </cols>
  <sheetData>
    <row r="1" ht="26" customHeight="1">
      <c r="A1" s="10" t="inlineStr">
        <is>
          <t>شيت جدول الامتحانات واللجان والمراقبين · قالب مجاني من Softwiro</t>
        </is>
      </c>
    </row>
    <row r="2">
      <c r="A2" s="11" t="inlineStr">
        <is>
          <t>هل تعبت من نقل الأرقام بين الشيتات؟ هذا العمل يتم تلقائيًا في برنامج مخصص من Softwiro ← اضغط هنا</t>
        </is>
      </c>
    </row>
    <row r="4">
      <c r="A4" s="17" t="inlineStr">
        <is>
          <t>الامتحانات</t>
        </is>
      </c>
    </row>
    <row r="5">
      <c r="A5" s="18" t="inlineStr">
        <is>
          <t>الامتحانات المسجلة</t>
        </is>
      </c>
      <c r="B5" s="14">
        <f>COUNT('الامتحانات'!$A$6:$A$405)</f>
        <v/>
      </c>
    </row>
    <row r="6">
      <c r="A6" s="18" t="inlineStr">
        <is>
          <t>امتحانات سليمة</t>
        </is>
      </c>
      <c r="B6" s="14">
        <f>COUNTIF('الامتحانات'!$O$6:$O$405,"سليم")</f>
        <v/>
      </c>
    </row>
    <row r="7">
      <c r="A7" s="18" t="inlineStr">
        <is>
          <t>امتحانات فيها تعارض طالب</t>
        </is>
      </c>
      <c r="B7" s="14">
        <f>COUNTIF('الامتحانات'!$J$6:$J$405,"تعارض")</f>
        <v/>
      </c>
    </row>
    <row r="8">
      <c r="A8" s="18" t="inlineStr">
        <is>
          <t>امتحانات فيها تعارض لجنة</t>
        </is>
      </c>
      <c r="B8" s="14">
        <f>COUNTIF('الامتحانات'!$K$6:$K$405,"تعارض")</f>
        <v/>
      </c>
    </row>
    <row r="9">
      <c r="A9" s="18" t="inlineStr">
        <is>
          <t>امتحانات فيها تعارض مراقب</t>
        </is>
      </c>
      <c r="B9" s="14">
        <f>COUNTIF('الامتحانات'!$L$6:$L$405,"تعارض")</f>
        <v/>
      </c>
    </row>
    <row r="10">
      <c r="A10" s="18" t="inlineStr">
        <is>
          <t>امتحانات تجاوزت سعة اللجنة</t>
        </is>
      </c>
      <c r="B10" s="14">
        <f>COUNTIF('الامتحانات'!$M$6:$M$405,"تجاوز")</f>
        <v/>
      </c>
    </row>
    <row r="12">
      <c r="A12" s="17" t="inlineStr">
        <is>
          <t>المراقبة</t>
        </is>
      </c>
    </row>
    <row r="13">
      <c r="A13" s="18" t="inlineStr">
        <is>
          <t>عدد المراقبين</t>
        </is>
      </c>
      <c r="B13" s="14">
        <f>COUNTIF('المراقبون'!$A$6:$A$205,"?*")</f>
        <v/>
      </c>
    </row>
    <row r="14">
      <c r="A14" s="18" t="inlineStr">
        <is>
          <t>مراقبون فوق الحد</t>
        </is>
      </c>
      <c r="B14" s="14">
        <f>COUNTIF('المراقبون'!$F$6:$F$205,"فوق الحد")</f>
        <v/>
      </c>
    </row>
    <row r="15">
      <c r="A15" s="18" t="inlineStr">
        <is>
          <t>مراقبون بدون مراقبة</t>
        </is>
      </c>
      <c r="B15" s="14">
        <f>COUNTIF('المراقبون'!$F$6:$F$205,"بدون مراقبة")</f>
        <v/>
      </c>
    </row>
    <row r="16">
      <c r="A16" s="18" t="inlineStr">
        <is>
          <t>أكثر عدد مراقبات لمراقب</t>
        </is>
      </c>
      <c r="B16" s="14">
        <f>MAX('المراقبون'!$D$6:$D$205)</f>
        <v/>
      </c>
    </row>
    <row r="17">
      <c r="A17" s="18" t="inlineStr">
        <is>
          <t>أقل عدد مراقبات لمراقب</t>
        </is>
      </c>
      <c r="B17" s="14">
        <f>MIN('المراقبون'!$D$6:$D$205)</f>
        <v/>
      </c>
    </row>
    <row r="18">
      <c r="A18" s="18" t="inlineStr">
        <is>
          <t>الفرق بين الأكثر والأقل</t>
        </is>
      </c>
      <c r="B18" s="14">
        <f>B16-B17</f>
        <v/>
      </c>
    </row>
    <row r="20">
      <c r="A20" s="17" t="inlineStr">
        <is>
          <t>الامتحانات حسب اليوم (اكتب التواريخ)</t>
        </is>
      </c>
    </row>
    <row r="21" ht="32" customHeight="1">
      <c r="A21" s="12" t="inlineStr">
        <is>
          <t>التاريخ</t>
        </is>
      </c>
      <c r="B21" s="12" t="inlineStr">
        <is>
          <t>فترة الأولى</t>
        </is>
      </c>
      <c r="C21" s="12" t="inlineStr">
        <is>
          <t>فترة الثانية</t>
        </is>
      </c>
      <c r="D21" s="12" t="inlineStr">
        <is>
          <t>الإجمالي</t>
        </is>
      </c>
      <c r="E21" s="12" t="inlineStr">
        <is>
          <t>فيها مشكلة</t>
        </is>
      </c>
    </row>
    <row r="22">
      <c r="A22" s="15" t="n">
        <v>46376</v>
      </c>
      <c r="B22" s="14">
        <f>IF(ISNUMBER(A22),COUNTIFS('الامتحانات'!$A$6:$A$405,A22&amp;"",'الامتحانات'!$B$6:$B$405,"الأولى"),"")</f>
        <v/>
      </c>
      <c r="C22" s="14">
        <f>IF(ISNUMBER(A22),COUNTIFS('الامتحانات'!$A$6:$A$405,A22&amp;"",'الامتحانات'!$B$6:$B$405,"الثانية"),"")</f>
        <v/>
      </c>
      <c r="D22" s="14">
        <f>IF(ISNUMBER(A22),B22+C22,"")</f>
        <v/>
      </c>
      <c r="E22" s="14">
        <f>IF(ISNUMBER(A22),COUNTIFS('الامتحانات'!$A$6:$A$405,A22&amp;"",'الامتحانات'!$O$6:$O$405,"&lt;&gt;سليم"),"")</f>
        <v/>
      </c>
    </row>
    <row r="23">
      <c r="A23" s="15" t="n">
        <v>46377</v>
      </c>
      <c r="B23" s="14">
        <f>IF(ISNUMBER(A23),COUNTIFS('الامتحانات'!$A$6:$A$405,A23&amp;"",'الامتحانات'!$B$6:$B$405,"الأولى"),"")</f>
        <v/>
      </c>
      <c r="C23" s="14">
        <f>IF(ISNUMBER(A23),COUNTIFS('الامتحانات'!$A$6:$A$405,A23&amp;"",'الامتحانات'!$B$6:$B$405,"الثانية"),"")</f>
        <v/>
      </c>
      <c r="D23" s="14">
        <f>IF(ISNUMBER(A23),B23+C23,"")</f>
        <v/>
      </c>
      <c r="E23" s="14">
        <f>IF(ISNUMBER(A23),COUNTIFS('الامتحانات'!$A$6:$A$405,A23&amp;"",'الامتحانات'!$O$6:$O$405,"&lt;&gt;سليم"),"")</f>
        <v/>
      </c>
    </row>
    <row r="24">
      <c r="A24" s="15" t="n">
        <v>46378</v>
      </c>
      <c r="B24" s="14">
        <f>IF(ISNUMBER(A24),COUNTIFS('الامتحانات'!$A$6:$A$405,A24&amp;"",'الامتحانات'!$B$6:$B$405,"الأولى"),"")</f>
        <v/>
      </c>
      <c r="C24" s="14">
        <f>IF(ISNUMBER(A24),COUNTIFS('الامتحانات'!$A$6:$A$405,A24&amp;"",'الامتحانات'!$B$6:$B$405,"الثانية"),"")</f>
        <v/>
      </c>
      <c r="D24" s="14">
        <f>IF(ISNUMBER(A24),B24+C24,"")</f>
        <v/>
      </c>
      <c r="E24" s="14">
        <f>IF(ISNUMBER(A24),COUNTIFS('الامتحانات'!$A$6:$A$405,A24&amp;"",'الامتحانات'!$O$6:$O$405,"&lt;&gt;سليم"),"")</f>
        <v/>
      </c>
    </row>
    <row r="25">
      <c r="A25" s="15" t="n">
        <v>46379</v>
      </c>
      <c r="B25" s="14">
        <f>IF(ISNUMBER(A25),COUNTIFS('الامتحانات'!$A$6:$A$405,A25&amp;"",'الامتحانات'!$B$6:$B$405,"الأولى"),"")</f>
        <v/>
      </c>
      <c r="C25" s="14">
        <f>IF(ISNUMBER(A25),COUNTIFS('الامتحانات'!$A$6:$A$405,A25&amp;"",'الامتحانات'!$B$6:$B$405,"الثانية"),"")</f>
        <v/>
      </c>
      <c r="D25" s="14">
        <f>IF(ISNUMBER(A25),B25+C25,"")</f>
        <v/>
      </c>
      <c r="E25" s="14">
        <f>IF(ISNUMBER(A25),COUNTIFS('الامتحانات'!$A$6:$A$405,A25&amp;"",'الامتحانات'!$O$6:$O$405,"&lt;&gt;سليم"),"")</f>
        <v/>
      </c>
    </row>
    <row r="26">
      <c r="A26" s="15" t="n">
        <v>46380</v>
      </c>
      <c r="B26" s="14">
        <f>IF(ISNUMBER(A26),COUNTIFS('الامتحانات'!$A$6:$A$405,A26&amp;"",'الامتحانات'!$B$6:$B$405,"الأولى"),"")</f>
        <v/>
      </c>
      <c r="C26" s="14">
        <f>IF(ISNUMBER(A26),COUNTIFS('الامتحانات'!$A$6:$A$405,A26&amp;"",'الامتحانات'!$B$6:$B$405,"الثانية"),"")</f>
        <v/>
      </c>
      <c r="D26" s="14">
        <f>IF(ISNUMBER(A26),B26+C26,"")</f>
        <v/>
      </c>
      <c r="E26" s="14">
        <f>IF(ISNUMBER(A26),COUNTIFS('الامتحانات'!$A$6:$A$405,A26&amp;"",'الامتحانات'!$O$6:$O$405,"&lt;&gt;سليم"),"")</f>
        <v/>
      </c>
    </row>
    <row r="27">
      <c r="A27" s="15" t="n">
        <v>46383</v>
      </c>
      <c r="B27" s="14">
        <f>IF(ISNUMBER(A27),COUNTIFS('الامتحانات'!$A$6:$A$405,A27&amp;"",'الامتحانات'!$B$6:$B$405,"الأولى"),"")</f>
        <v/>
      </c>
      <c r="C27" s="14">
        <f>IF(ISNUMBER(A27),COUNTIFS('الامتحانات'!$A$6:$A$405,A27&amp;"",'الامتحانات'!$B$6:$B$405,"الثانية"),"")</f>
        <v/>
      </c>
      <c r="D27" s="14">
        <f>IF(ISNUMBER(A27),B27+C27,"")</f>
        <v/>
      </c>
      <c r="E27" s="14">
        <f>IF(ISNUMBER(A27),COUNTIFS('الامتحانات'!$A$6:$A$405,A27&amp;"",'الامتحانات'!$O$6:$O$405,"&lt;&gt;سليم"),"")</f>
        <v/>
      </c>
    </row>
  </sheetData>
  <mergeCells count="2">
    <mergeCell ref="A2:E2"/>
    <mergeCell ref="A1:E1"/>
  </mergeCells>
  <conditionalFormatting sqref="B7:B10">
    <cfRule type="expression" priority="1" dxfId="0">
      <formula>B7&gt;0</formula>
    </cfRule>
  </conditionalFormatting>
  <conditionalFormatting sqref="B14:B15">
    <cfRule type="expression" priority="2" dxfId="1">
      <formula>B14&gt;0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2" t="inlineStr">
        <is>
          <t>في هذا الشيت</t>
        </is>
      </c>
      <c r="C5" s="12" t="inlineStr">
        <is>
          <t>في برنامج مخصص من Softwiro</t>
        </is>
      </c>
    </row>
    <row r="6" ht="48" customHeight="1">
      <c r="B6" s="5" t="inlineStr">
        <is>
          <t>ملف واحد يعدّل فيه شخص واحد في كل مرة، وتصلك النسخ بالواتساب.</t>
        </is>
      </c>
      <c r="C6" s="19"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19" t="inlineStr">
        <is>
          <t>نصمم الشاشات على خطوات عملك، فيسجّل كل شخص ما يخصه فقط.</t>
        </is>
      </c>
    </row>
    <row r="8" ht="48" customHeight="1">
      <c r="B8" s="5" t="inlineStr">
        <is>
          <t>الأعمدة والصيغ ثابتة كما صُمّم الشيت.</t>
        </is>
      </c>
      <c r="C8" s="19" t="inlineStr">
        <is>
          <t>نبني ما تحتاجه أنت: تقارير وتنبيهات وشاشات على طريقتك.</t>
        </is>
      </c>
    </row>
    <row r="9" ht="48" customHeight="1">
      <c r="B9" s="5" t="inlineStr">
        <is>
          <t>النسخ الاحتياطية والأمان على مسؤوليتك.</t>
        </is>
      </c>
      <c r="C9" s="19" t="inlineStr">
        <is>
          <t>البرنامج على خادم مؤمّن مع نسخ احتياطية دورية.</t>
        </is>
      </c>
    </row>
    <row r="11" ht="30" customHeight="1">
      <c r="B11" s="20" t="inlineStr">
        <is>
          <t>تعرّف على برنامج مخصص من Softwiro واطلب عرضًا تجريبيًا ←</t>
        </is>
      </c>
    </row>
    <row r="13">
      <c r="B13" s="21"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جدول الامتحانات واللجان والمراقبين</dc:title>
  <dc:description>تسجل كل امتحان بتاريخه وفترته وفصله ولجنته ومراقبه، فينبهك الشيت إن امتحن فصل مادتين في فترة واحدة أو حُجزت لجنة أو مراقب مرتين أو زاد عدد الطلاب عن سعة اللجنة، ويعدّ مراقبات كل مراقب مقابل حدّه.</dc:description>
  <dcterms:created xsi:type="dcterms:W3CDTF">2026-11-05T01:34:21Z</dcterms:created>
  <dcterms:modified xsi:type="dcterms:W3CDTF">2026-11-05T01:34:22Z</dcterms:modified>
  <cp:keywords>Softwiro, Excel, شيت جدول الامتحانات واللجان والمراقبين</cp:keywords>
</cp:coreProperties>
</file>