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موظفون" sheetId="3" state="visible" r:id="rId3"/>
    <sheet name="الحضور" sheetId="4" state="visible" r:id="rId4"/>
    <sheet name="السلف والخصومات" sheetId="5" state="visible" r:id="rId5"/>
    <sheet name="كشف المرتبات" sheetId="6" state="visible" r:id="rId6"/>
    <sheet name="الملخص" sheetId="7" state="visible" r:id="rId7"/>
    <sheet name="لماذا ما زلت على إكسل؟" sheetId="8" state="visible" r:id="rId8"/>
  </sheets>
  <definedNames>
    <definedName name="_xlnm._FilterDatabase" localSheetId="2" hidden="1">'الموظفون'!$A$5:$I$205</definedName>
    <definedName name="_xlnm._FilterDatabase" localSheetId="3" hidden="1">'الحضور'!$A$5:$G$2005</definedName>
    <definedName name="_xlnm._FilterDatabase" localSheetId="4" hidden="1">'السلف والخصومات'!$A$5:$G$1005</definedName>
    <definedName name="_xlnm.Print_Titles" localSheetId="5">'كشف المرتبات'!$5:$5</definedName>
    <definedName name="_xlnm.Print_Area" localSheetId="5">'كشف المرتبات'!$A$1:$Q$60</definedName>
  </definedNames>
  <calcPr calcId="124519" fullCalcOnLoad="1"/>
</workbook>
</file>

<file path=xl/styles.xml><?xml version="1.0" encoding="utf-8"?>
<styleSheet xmlns="http://schemas.openxmlformats.org/spreadsheetml/2006/main">
  <numFmts count="3">
    <numFmt numFmtId="164" formatCode="yyyy-mm-dd"/>
    <numFmt numFmtId="165" formatCode="0.##"/>
    <numFmt numFmtId="166"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4">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165"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 fontId="4" fillId="0"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165" fontId="9" fillId="2" borderId="1" applyAlignment="1" pivotButton="0" quotePrefix="0" xfId="0">
      <alignment horizontal="right" vertical="center" wrapText="1" readingOrder="2"/>
    </xf>
    <xf numFmtId="3" fontId="4" fillId="0" borderId="0" applyAlignment="1" pivotButton="0" quotePrefix="0" xfId="0">
      <alignment horizontal="right" vertical="center" wrapText="1" readingOrder="2"/>
    </xf>
    <xf numFmtId="4" fontId="4" fillId="0" borderId="0" applyAlignment="1" pivotButton="0" quotePrefix="0" xfId="0">
      <alignment horizontal="right" vertical="center" wrapText="1" readingOrder="2"/>
    </xf>
    <xf numFmtId="165" fontId="4" fillId="0" borderId="0" applyAlignment="1" pivotButton="0" quotePrefix="0" xfId="0">
      <alignment horizontal="right" vertical="center" wrapText="1" readingOrder="2"/>
    </xf>
    <xf numFmtId="0" fontId="9"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166" fontId="4"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4">
    <dxf>
      <fill>
        <patternFill patternType="solid">
          <fgColor rgb="00FEF3C7"/>
        </patternFill>
      </fill>
    </dxf>
    <dxf>
      <font>
        <color rgb="00991B1B"/>
      </font>
      <fill>
        <patternFill patternType="solid">
          <fgColor rgb="00FEE2E2"/>
        </patternFill>
      </fill>
    </dxf>
    <dxf>
      <font>
        <color rgb="0064748B"/>
      </font>
      <fill>
        <patternFill patternType="solid">
          <fgColor rgb="00E2E8F0"/>
        </patternFill>
      </fill>
    </dxf>
    <dxf>
      <fill>
        <patternFill patternType="solid">
          <fgColor rgb="00F1F5F9"/>
        </patternFill>
      </fill>
      <border>
        <left style="thin">
          <color rgb="00CBD5E1"/>
        </left>
        <right style="thin">
          <color rgb="00CBD5E1"/>
        </right>
        <top style="thin">
          <color rgb="00CBD5E1"/>
        </top>
        <bottom style="thin">
          <color rgb="00CBD5E1"/>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employee-payroll-attendance?utm_source=excel&amp;utm_medium=template&amp;utm_campaign=employee-payroll-attendance"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employee-payroll-attendance"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employee-payroll-attendance"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employee-payroll-attendance"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employee-payroll-attendance"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employee-payroll-attendance"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employee-payroll-attendance"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employee-payroll-attendance" TargetMode="External" Id="rId1" /><Relationship Type="http://schemas.openxmlformats.org/officeDocument/2006/relationships/hyperlink" Target="https://softwiro.com/ar/contact?utm_source=excel&amp;utm_medium=template&amp;utm_campaign=employee-payroll-attendance"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مرتبات وحضور الموظفين</t>
        </is>
      </c>
    </row>
    <row r="3" ht="36" customHeight="1">
      <c r="B3" s="2" t="inlineStr">
        <is>
          <t>يحسب صافي مرتب كل موظف في الشهر الذي تختاره: الأساسي والبدلات والغياب والإضافي بالساعات والتأخير والسلف والخصومات والمكافآت، ويعطيك كشف مرتبات جاهزًا للطباعة وملخصًا بتكلفة الشهر.</t>
        </is>
      </c>
    </row>
    <row r="5">
      <c r="B5" s="3" t="inlineStr">
        <is>
          <t>طريقة الاستخدام</t>
        </is>
      </c>
    </row>
    <row r="6" ht="30" customHeight="1">
      <c r="B6" s="4" t="inlineStr">
        <is>
          <t>1. في شيت «الإعدادات» اختر السنة والشهر المطلوب كشفه، واكتب أيام الشهر للحساب وساعات اليوم ومعامل الإضافي واسم المنشأة.</t>
        </is>
      </c>
    </row>
    <row r="7" ht="30" customHeight="1">
      <c r="B7" s="4" t="inlineStr">
        <is>
          <t>2. في شيت «الموظفون» اكتب لكل موظف: الكود والاسم والوظيفة والأساسي والبدلات. اكتب «متوقف» في الحالة لمن غادر.</t>
        </is>
      </c>
    </row>
    <row r="8" ht="30" customHeight="1">
      <c r="B8" s="4" t="inlineStr">
        <is>
          <t>3. في شيت «الحضور» سجّل الاستثناءات فقط: غياب (سطر لكل يوم)، وإضافي أو تأخير بعدد الساعات، وإجازة مدفوعة.</t>
        </is>
      </c>
    </row>
    <row r="9" ht="30" customHeight="1">
      <c r="B9" s="4" t="inlineStr">
        <is>
          <t>4. في شيت «السلف والخصومات» سجّل كل سلفة أو خصم أو مكافأة بتاريخها وكود الموظف والمبلغ.</t>
        </is>
      </c>
    </row>
    <row r="10" ht="30" customHeight="1">
      <c r="B10" s="4" t="inlineStr">
        <is>
          <t>5. غيّر الشهر في الإعدادات متى شئت، فيُحسب الكشف من السجلات التي تاريخها في ذلك الشهر فقط.</t>
        </is>
      </c>
    </row>
    <row r="11" ht="30" customHeight="1">
      <c r="B11" s="4" t="inlineStr">
        <is>
          <t>6. افتح «كشف المرتبات» لتجد صافي كل موظف وخانة التوقيع، واطبعه. وراجع «الملخص» لتكلفة الشهر.</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أجر اليوم = (الأساسي + البدلات) ÷ أيام الشهر للحساب. أجر الساعة = أجر اليوم ÷ ساعات العمل اليومية.</t>
        </is>
      </c>
    </row>
    <row r="20" ht="30" customHeight="1">
      <c r="B20" s="4" t="inlineStr">
        <is>
          <t>• خصم الغياب = عدد أيام الغياب × أجر اليوم. الإجازة المدفوعة تُسجَّل لكنها لا تُخصم.</t>
        </is>
      </c>
    </row>
    <row r="21" ht="30" customHeight="1">
      <c r="B21" s="4" t="inlineStr">
        <is>
          <t>• قيمة الإضافي = ساعات الإضافي × أجر الساعة × معامل الإضافي. خصم التأخير = ساعات التأخير × أجر الساعة.</t>
        </is>
      </c>
    </row>
    <row r="22" ht="30" customHeight="1">
      <c r="B22" s="4" t="inlineStr">
        <is>
          <t>• السلفة والخصم يُخصمان في الشهر الذي تاريخهما فيه، فسجّل كل قسط من السلفة في سطر بتاريخ شهره. المكافأة تُضاف.</t>
        </is>
      </c>
    </row>
    <row r="23" ht="30" customHeight="1">
      <c r="B23" s="4" t="inlineStr">
        <is>
          <t>• صافي المرتب = الأساسي + البدلات + الإضافي + المكافآت − خصم الغياب − خصم التأخير − السلف والخصومات.</t>
        </is>
      </c>
    </row>
    <row r="24" ht="30" customHeight="1">
      <c r="B24" s="4" t="inlineStr">
        <is>
          <t>• يتسع الشيت لـ 200 موظف و2000 سجل حضور و1000 سجل سلف وخصومات. منطقة الطباعة تغطي أول 55 موظفًا، فغيّرها إن زاد عددهم.</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16"/>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4" customWidth="1" min="3" max="3"/>
  </cols>
  <sheetData>
    <row r="1" ht="26" customHeight="1">
      <c r="A1" s="10" t="inlineStr">
        <is>
          <t>شيت مرتبات وحضور الموظفين · قالب مجاني من Softwiro</t>
        </is>
      </c>
    </row>
    <row r="2">
      <c r="A2" s="11" t="inlineStr">
        <is>
          <t>عايز برنامج مرتبات وحضور بدخول لكل مسؤول وربط بالبصمة؟ Softwiro تبنيه لك على طريقتك ← اضغط هنا</t>
        </is>
      </c>
    </row>
    <row r="4">
      <c r="A4" s="12" t="inlineStr">
        <is>
          <t>السنة</t>
        </is>
      </c>
      <c r="B4" s="13" t="n">
        <v>2026</v>
      </c>
    </row>
    <row r="5">
      <c r="A5" s="12" t="inlineStr">
        <is>
          <t>الشهر (1 إلى 12)</t>
        </is>
      </c>
      <c r="B5" s="13" t="n">
        <v>10</v>
      </c>
    </row>
    <row r="6">
      <c r="A6" s="12" t="inlineStr">
        <is>
          <t>أول يوم في الشهر</t>
        </is>
      </c>
      <c r="B6" s="14">
        <f>DATE(B4,B5,1)</f>
        <v/>
      </c>
    </row>
    <row r="7">
      <c r="A7" s="12" t="inlineStr">
        <is>
          <t>آخر يوم في الشهر</t>
        </is>
      </c>
      <c r="B7" s="14">
        <f>DATE(B4,B5+1,1)-1</f>
        <v/>
      </c>
    </row>
    <row r="8">
      <c r="A8" s="12" t="inlineStr">
        <is>
          <t>أيام الشهر للحساب</t>
        </is>
      </c>
      <c r="B8" s="13" t="n">
        <v>30</v>
      </c>
    </row>
    <row r="9">
      <c r="A9" s="12" t="inlineStr">
        <is>
          <t>ساعات العمل في اليوم</t>
        </is>
      </c>
      <c r="B9" s="15" t="n">
        <v>8</v>
      </c>
    </row>
    <row r="10">
      <c r="A10" s="12" t="inlineStr">
        <is>
          <t>معامل الإضافي (مثال 1.5)</t>
        </is>
      </c>
      <c r="B10" s="15" t="n">
        <v>1.5</v>
      </c>
    </row>
    <row r="11">
      <c r="A11" s="12" t="inlineStr">
        <is>
          <t>اسم المنشأة</t>
        </is>
      </c>
      <c r="B11" s="5" t="inlineStr">
        <is>
          <t>شركة المثال للخدمات</t>
        </is>
      </c>
    </row>
    <row r="12">
      <c r="A12" s="12" t="inlineStr">
        <is>
          <t>عنوان الكشف</t>
        </is>
      </c>
      <c r="B12" s="6">
        <f>"كشف مرتبات شهر "&amp;CHOOSE(B5,"يناير","فبراير","مارس","أبريل","مايو","يونيو","يوليو","أغسطس","سبتمبر","أكتوبر","نوفمبر","ديسمبر")&amp;" "&amp;B4</f>
        <v/>
      </c>
    </row>
    <row r="14">
      <c r="A14" s="8" t="inlineStr">
        <is>
          <t>غيّر السنة والشهر ليُحسب الكشف لأي شهر. تُحسب السجلات التي تاريخها داخل الشهر فقط. أيام الشهر للحساب 30 غالبًا، أو 26 إن كانت أيام عملك ستة في الأسبوع.</t>
        </is>
      </c>
    </row>
    <row r="15"/>
    <row r="16"/>
  </sheetData>
  <mergeCells count="3">
    <mergeCell ref="A1:C1"/>
    <mergeCell ref="A14:B16"/>
    <mergeCell ref="A2:C2"/>
  </mergeCells>
  <dataValidations count="2">
    <dataValidation sqref="B4" showDropDown="0" showInputMessage="0" showErrorMessage="0" allowBlank="1" type="list">
      <formula1>"2024,2025,2026,2027,2028,2029,2030,2031,2032,2033,2034,2035"</formula1>
    </dataValidation>
    <dataValidation sqref="B5" showDropDown="0" showInputMessage="0" showErrorMessage="0" allowBlank="1" type="list">
      <formula1>"1,2,3,4,5,6,7,8,9,10,11,12"</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I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18" customWidth="1" min="3" max="3"/>
    <col width="14" customWidth="1" min="4" max="4"/>
    <col width="14" customWidth="1" min="5" max="5"/>
    <col width="12" customWidth="1" min="6" max="6"/>
    <col width="15" customWidth="1" min="7" max="7"/>
    <col width="13" customWidth="1" min="8" max="8"/>
    <col width="13" customWidth="1" min="9" max="9"/>
  </cols>
  <sheetData>
    <row r="1" ht="26" customHeight="1">
      <c r="A1" s="10" t="inlineStr">
        <is>
          <t>شيت مرتبات وحضور الموظفين · قالب مجاني من Softwiro</t>
        </is>
      </c>
    </row>
    <row r="2">
      <c r="A2" s="11" t="inlineStr">
        <is>
          <t>عايز برنامج مرتبات وحضور بدخول لكل مسؤول وربط بالبصمة؟ Softwiro تبنيه لك على طريقتك ← اضغط هنا</t>
        </is>
      </c>
    </row>
    <row r="5" ht="32" customHeight="1">
      <c r="A5" s="16" t="inlineStr">
        <is>
          <t>الكود</t>
        </is>
      </c>
      <c r="B5" s="16" t="inlineStr">
        <is>
          <t>الاسم</t>
        </is>
      </c>
      <c r="C5" s="16" t="inlineStr">
        <is>
          <t>الوظيفة</t>
        </is>
      </c>
      <c r="D5" s="16" t="inlineStr">
        <is>
          <t>الأساسي</t>
        </is>
      </c>
      <c r="E5" s="16" t="inlineStr">
        <is>
          <t>البدلات</t>
        </is>
      </c>
      <c r="F5" s="16" t="inlineStr">
        <is>
          <t>الحالة</t>
        </is>
      </c>
      <c r="G5" s="16" t="inlineStr">
        <is>
          <t>إجمالي الأجر الشهري</t>
        </is>
      </c>
      <c r="H5" s="16" t="inlineStr">
        <is>
          <t>أجر اليوم</t>
        </is>
      </c>
      <c r="I5" s="16" t="inlineStr">
        <is>
          <t>أجر الساعة</t>
        </is>
      </c>
    </row>
    <row r="6">
      <c r="A6" s="5" t="inlineStr">
        <is>
          <t>E01</t>
        </is>
      </c>
      <c r="B6" s="5" t="inlineStr">
        <is>
          <t>محمد علي</t>
        </is>
      </c>
      <c r="C6" s="5" t="inlineStr">
        <is>
          <t>محاسب</t>
        </is>
      </c>
      <c r="D6" s="17" t="n">
        <v>9000</v>
      </c>
      <c r="E6" s="17" t="n">
        <v>1500</v>
      </c>
      <c r="F6" s="5" t="inlineStr">
        <is>
          <t>نشط</t>
        </is>
      </c>
      <c r="G6" s="18">
        <f>IF(B6&amp;""="","",N(D6)+N(E6))</f>
        <v/>
      </c>
      <c r="H6" s="18">
        <f>IF(G6="","",G6/'الإعدادات'!$B$8)</f>
        <v/>
      </c>
      <c r="I6" s="18">
        <f>IF(H6="","",H6/'الإعدادات'!$B$9)</f>
        <v/>
      </c>
    </row>
    <row r="7">
      <c r="A7" s="5" t="inlineStr">
        <is>
          <t>E02</t>
        </is>
      </c>
      <c r="B7" s="5" t="inlineStr">
        <is>
          <t>هبة سمير</t>
        </is>
      </c>
      <c r="C7" s="5" t="inlineStr">
        <is>
          <t>سكرتيرة</t>
        </is>
      </c>
      <c r="D7" s="17" t="n">
        <v>6000</v>
      </c>
      <c r="E7" s="17" t="n">
        <v>800</v>
      </c>
      <c r="F7" s="5" t="inlineStr">
        <is>
          <t>نشط</t>
        </is>
      </c>
      <c r="G7" s="18">
        <f>IF(B7&amp;""="","",N(D7)+N(E7))</f>
        <v/>
      </c>
      <c r="H7" s="18">
        <f>IF(G7="","",G7/'الإعدادات'!$B$8)</f>
        <v/>
      </c>
      <c r="I7" s="18">
        <f>IF(H7="","",H7/'الإعدادات'!$B$9)</f>
        <v/>
      </c>
    </row>
    <row r="8">
      <c r="A8" s="5" t="inlineStr">
        <is>
          <t>E03</t>
        </is>
      </c>
      <c r="B8" s="5" t="inlineStr">
        <is>
          <t>كريم عادل</t>
        </is>
      </c>
      <c r="C8" s="5" t="inlineStr">
        <is>
          <t>فني</t>
        </is>
      </c>
      <c r="D8" s="17" t="n">
        <v>7000</v>
      </c>
      <c r="E8" s="17" t="n">
        <v>1000</v>
      </c>
      <c r="F8" s="5" t="inlineStr">
        <is>
          <t>نشط</t>
        </is>
      </c>
      <c r="G8" s="18">
        <f>IF(B8&amp;""="","",N(D8)+N(E8))</f>
        <v/>
      </c>
      <c r="H8" s="18">
        <f>IF(G8="","",G8/'الإعدادات'!$B$8)</f>
        <v/>
      </c>
      <c r="I8" s="18">
        <f>IF(H8="","",H8/'الإعدادات'!$B$9)</f>
        <v/>
      </c>
    </row>
    <row r="9">
      <c r="A9" s="5" t="inlineStr">
        <is>
          <t>E04</t>
        </is>
      </c>
      <c r="B9" s="5" t="inlineStr">
        <is>
          <t>نادية فتحي</t>
        </is>
      </c>
      <c r="C9" s="5" t="inlineStr">
        <is>
          <t>مبيعات</t>
        </is>
      </c>
      <c r="D9" s="17" t="n">
        <v>5000</v>
      </c>
      <c r="E9" s="17" t="n">
        <v>500</v>
      </c>
      <c r="F9" s="5" t="inlineStr">
        <is>
          <t>نشط</t>
        </is>
      </c>
      <c r="G9" s="18">
        <f>IF(B9&amp;""="","",N(D9)+N(E9))</f>
        <v/>
      </c>
      <c r="H9" s="18">
        <f>IF(G9="","",G9/'الإعدادات'!$B$8)</f>
        <v/>
      </c>
      <c r="I9" s="18">
        <f>IF(H9="","",H9/'الإعدادات'!$B$9)</f>
        <v/>
      </c>
    </row>
    <row r="10">
      <c r="A10" s="5" t="inlineStr">
        <is>
          <t>E05</t>
        </is>
      </c>
      <c r="B10" s="5" t="inlineStr">
        <is>
          <t>عمرو حسني</t>
        </is>
      </c>
      <c r="C10" s="5" t="inlineStr">
        <is>
          <t>سائق</t>
        </is>
      </c>
      <c r="D10" s="17" t="n">
        <v>4500</v>
      </c>
      <c r="E10" s="17" t="n">
        <v>300</v>
      </c>
      <c r="F10" s="5" t="inlineStr">
        <is>
          <t>نشط</t>
        </is>
      </c>
      <c r="G10" s="18">
        <f>IF(B10&amp;""="","",N(D10)+N(E10))</f>
        <v/>
      </c>
      <c r="H10" s="18">
        <f>IF(G10="","",G10/'الإعدادات'!$B$8)</f>
        <v/>
      </c>
      <c r="I10" s="18">
        <f>IF(H10="","",H10/'الإعدادات'!$B$9)</f>
        <v/>
      </c>
    </row>
    <row r="11">
      <c r="A11" s="5" t="inlineStr">
        <is>
          <t>E06</t>
        </is>
      </c>
      <c r="B11" s="5" t="inlineStr">
        <is>
          <t>ياسر منصور</t>
        </is>
      </c>
      <c r="C11" s="5" t="inlineStr">
        <is>
          <t>عامل</t>
        </is>
      </c>
      <c r="D11" s="17" t="n">
        <v>4000</v>
      </c>
      <c r="E11" s="17" t="n">
        <v>0</v>
      </c>
      <c r="F11" s="5" t="inlineStr">
        <is>
          <t>نشط</t>
        </is>
      </c>
      <c r="G11" s="18">
        <f>IF(B11&amp;""="","",N(D11)+N(E11))</f>
        <v/>
      </c>
      <c r="H11" s="18">
        <f>IF(G11="","",G11/'الإعدادات'!$B$8)</f>
        <v/>
      </c>
      <c r="I11" s="18">
        <f>IF(H11="","",H11/'الإعدادات'!$B$9)</f>
        <v/>
      </c>
    </row>
    <row r="12">
      <c r="A12" s="5" t="inlineStr">
        <is>
          <t>E07</t>
        </is>
      </c>
      <c r="B12" s="5" t="inlineStr">
        <is>
          <t>دينا ماهر</t>
        </is>
      </c>
      <c r="C12" s="5" t="inlineStr">
        <is>
          <t>مندوبة</t>
        </is>
      </c>
      <c r="D12" s="17" t="n">
        <v>5500</v>
      </c>
      <c r="E12" s="17" t="n">
        <v>700</v>
      </c>
      <c r="F12" s="5" t="inlineStr">
        <is>
          <t>نشط</t>
        </is>
      </c>
      <c r="G12" s="18">
        <f>IF(B12&amp;""="","",N(D12)+N(E12))</f>
        <v/>
      </c>
      <c r="H12" s="18">
        <f>IF(G12="","",G12/'الإعدادات'!$B$8)</f>
        <v/>
      </c>
      <c r="I12" s="18">
        <f>IF(H12="","",H12/'الإعدادات'!$B$9)</f>
        <v/>
      </c>
    </row>
    <row r="13">
      <c r="A13" s="5" t="inlineStr">
        <is>
          <t>E08</t>
        </is>
      </c>
      <c r="B13" s="5" t="inlineStr">
        <is>
          <t>سيد رجب</t>
        </is>
      </c>
      <c r="C13" s="5" t="inlineStr">
        <is>
          <t>فني</t>
        </is>
      </c>
      <c r="D13" s="17" t="n">
        <v>6500</v>
      </c>
      <c r="E13" s="17" t="n">
        <v>500</v>
      </c>
      <c r="F13" s="5" t="inlineStr">
        <is>
          <t>متوقف</t>
        </is>
      </c>
      <c r="G13" s="18">
        <f>IF(B13&amp;""="","",N(D13)+N(E13))</f>
        <v/>
      </c>
      <c r="H13" s="18">
        <f>IF(G13="","",G13/'الإعدادات'!$B$8)</f>
        <v/>
      </c>
      <c r="I13" s="18">
        <f>IF(H13="","",H13/'الإعدادات'!$B$9)</f>
        <v/>
      </c>
    </row>
    <row r="14">
      <c r="A14" s="5" t="n"/>
      <c r="B14" s="5" t="n"/>
      <c r="C14" s="5" t="n"/>
      <c r="D14" s="17" t="n"/>
      <c r="E14" s="17" t="n"/>
      <c r="F14" s="5" t="n"/>
      <c r="G14" s="18">
        <f>IF(B14&amp;""="","",N(D14)+N(E14))</f>
        <v/>
      </c>
      <c r="H14" s="18">
        <f>IF(G14="","",G14/'الإعدادات'!$B$8)</f>
        <v/>
      </c>
      <c r="I14" s="18">
        <f>IF(H14="","",H14/'الإعدادات'!$B$9)</f>
        <v/>
      </c>
    </row>
    <row r="15">
      <c r="A15" s="5" t="n"/>
      <c r="B15" s="5" t="n"/>
      <c r="C15" s="5" t="n"/>
      <c r="D15" s="17" t="n"/>
      <c r="E15" s="17" t="n"/>
      <c r="F15" s="5" t="n"/>
      <c r="G15" s="18">
        <f>IF(B15&amp;""="","",N(D15)+N(E15))</f>
        <v/>
      </c>
      <c r="H15" s="18">
        <f>IF(G15="","",G15/'الإعدادات'!$B$8)</f>
        <v/>
      </c>
      <c r="I15" s="18">
        <f>IF(H15="","",H15/'الإعدادات'!$B$9)</f>
        <v/>
      </c>
    </row>
    <row r="16">
      <c r="A16" s="5" t="n"/>
      <c r="B16" s="5" t="n"/>
      <c r="C16" s="5" t="n"/>
      <c r="D16" s="17" t="n"/>
      <c r="E16" s="17" t="n"/>
      <c r="F16" s="5" t="n"/>
      <c r="G16" s="18">
        <f>IF(B16&amp;""="","",N(D16)+N(E16))</f>
        <v/>
      </c>
      <c r="H16" s="18">
        <f>IF(G16="","",G16/'الإعدادات'!$B$8)</f>
        <v/>
      </c>
      <c r="I16" s="18">
        <f>IF(H16="","",H16/'الإعدادات'!$B$9)</f>
        <v/>
      </c>
    </row>
    <row r="17">
      <c r="A17" s="5" t="n"/>
      <c r="B17" s="5" t="n"/>
      <c r="C17" s="5" t="n"/>
      <c r="D17" s="17" t="n"/>
      <c r="E17" s="17" t="n"/>
      <c r="F17" s="5" t="n"/>
      <c r="G17" s="18">
        <f>IF(B17&amp;""="","",N(D17)+N(E17))</f>
        <v/>
      </c>
      <c r="H17" s="18">
        <f>IF(G17="","",G17/'الإعدادات'!$B$8)</f>
        <v/>
      </c>
      <c r="I17" s="18">
        <f>IF(H17="","",H17/'الإعدادات'!$B$9)</f>
        <v/>
      </c>
    </row>
    <row r="18">
      <c r="A18" s="5" t="n"/>
      <c r="B18" s="5" t="n"/>
      <c r="C18" s="5" t="n"/>
      <c r="D18" s="17" t="n"/>
      <c r="E18" s="17" t="n"/>
      <c r="F18" s="5" t="n"/>
      <c r="G18" s="18">
        <f>IF(B18&amp;""="","",N(D18)+N(E18))</f>
        <v/>
      </c>
      <c r="H18" s="18">
        <f>IF(G18="","",G18/'الإعدادات'!$B$8)</f>
        <v/>
      </c>
      <c r="I18" s="18">
        <f>IF(H18="","",H18/'الإعدادات'!$B$9)</f>
        <v/>
      </c>
    </row>
    <row r="19">
      <c r="A19" s="5" t="n"/>
      <c r="B19" s="5" t="n"/>
      <c r="C19" s="5" t="n"/>
      <c r="D19" s="17" t="n"/>
      <c r="E19" s="17" t="n"/>
      <c r="F19" s="5" t="n"/>
      <c r="G19" s="18">
        <f>IF(B19&amp;""="","",N(D19)+N(E19))</f>
        <v/>
      </c>
      <c r="H19" s="18">
        <f>IF(G19="","",G19/'الإعدادات'!$B$8)</f>
        <v/>
      </c>
      <c r="I19" s="18">
        <f>IF(H19="","",H19/'الإعدادات'!$B$9)</f>
        <v/>
      </c>
    </row>
    <row r="20">
      <c r="A20" s="5" t="n"/>
      <c r="B20" s="5" t="n"/>
      <c r="C20" s="5" t="n"/>
      <c r="D20" s="17" t="n"/>
      <c r="E20" s="17" t="n"/>
      <c r="F20" s="5" t="n"/>
      <c r="G20" s="18">
        <f>IF(B20&amp;""="","",N(D20)+N(E20))</f>
        <v/>
      </c>
      <c r="H20" s="18">
        <f>IF(G20="","",G20/'الإعدادات'!$B$8)</f>
        <v/>
      </c>
      <c r="I20" s="18">
        <f>IF(H20="","",H20/'الإعدادات'!$B$9)</f>
        <v/>
      </c>
    </row>
    <row r="21">
      <c r="A21" s="5" t="n"/>
      <c r="B21" s="5" t="n"/>
      <c r="C21" s="5" t="n"/>
      <c r="D21" s="17" t="n"/>
      <c r="E21" s="17" t="n"/>
      <c r="F21" s="5" t="n"/>
      <c r="G21" s="18">
        <f>IF(B21&amp;""="","",N(D21)+N(E21))</f>
        <v/>
      </c>
      <c r="H21" s="18">
        <f>IF(G21="","",G21/'الإعدادات'!$B$8)</f>
        <v/>
      </c>
      <c r="I21" s="18">
        <f>IF(H21="","",H21/'الإعدادات'!$B$9)</f>
        <v/>
      </c>
    </row>
    <row r="22">
      <c r="A22" s="5" t="n"/>
      <c r="B22" s="5" t="n"/>
      <c r="C22" s="5" t="n"/>
      <c r="D22" s="17" t="n"/>
      <c r="E22" s="17" t="n"/>
      <c r="F22" s="5" t="n"/>
      <c r="G22" s="18">
        <f>IF(B22&amp;""="","",N(D22)+N(E22))</f>
        <v/>
      </c>
      <c r="H22" s="18">
        <f>IF(G22="","",G22/'الإعدادات'!$B$8)</f>
        <v/>
      </c>
      <c r="I22" s="18">
        <f>IF(H22="","",H22/'الإعدادات'!$B$9)</f>
        <v/>
      </c>
    </row>
    <row r="23">
      <c r="A23" s="5" t="n"/>
      <c r="B23" s="5" t="n"/>
      <c r="C23" s="5" t="n"/>
      <c r="D23" s="17" t="n"/>
      <c r="E23" s="17" t="n"/>
      <c r="F23" s="5" t="n"/>
      <c r="G23" s="18">
        <f>IF(B23&amp;""="","",N(D23)+N(E23))</f>
        <v/>
      </c>
      <c r="H23" s="18">
        <f>IF(G23="","",G23/'الإعدادات'!$B$8)</f>
        <v/>
      </c>
      <c r="I23" s="18">
        <f>IF(H23="","",H23/'الإعدادات'!$B$9)</f>
        <v/>
      </c>
    </row>
    <row r="24">
      <c r="A24" s="5" t="n"/>
      <c r="B24" s="5" t="n"/>
      <c r="C24" s="5" t="n"/>
      <c r="D24" s="17" t="n"/>
      <c r="E24" s="17" t="n"/>
      <c r="F24" s="5" t="n"/>
      <c r="G24" s="18">
        <f>IF(B24&amp;""="","",N(D24)+N(E24))</f>
        <v/>
      </c>
      <c r="H24" s="18">
        <f>IF(G24="","",G24/'الإعدادات'!$B$8)</f>
        <v/>
      </c>
      <c r="I24" s="18">
        <f>IF(H24="","",H24/'الإعدادات'!$B$9)</f>
        <v/>
      </c>
    </row>
    <row r="25">
      <c r="A25" s="5" t="n"/>
      <c r="B25" s="5" t="n"/>
      <c r="C25" s="5" t="n"/>
      <c r="D25" s="17" t="n"/>
      <c r="E25" s="17" t="n"/>
      <c r="F25" s="5" t="n"/>
      <c r="G25" s="18">
        <f>IF(B25&amp;""="","",N(D25)+N(E25))</f>
        <v/>
      </c>
      <c r="H25" s="18">
        <f>IF(G25="","",G25/'الإعدادات'!$B$8)</f>
        <v/>
      </c>
      <c r="I25" s="18">
        <f>IF(H25="","",H25/'الإعدادات'!$B$9)</f>
        <v/>
      </c>
    </row>
    <row r="26">
      <c r="A26" s="5" t="n"/>
      <c r="B26" s="5" t="n"/>
      <c r="C26" s="5" t="n"/>
      <c r="D26" s="17" t="n"/>
      <c r="E26" s="17" t="n"/>
      <c r="F26" s="5" t="n"/>
      <c r="G26" s="18">
        <f>IF(B26&amp;""="","",N(D26)+N(E26))</f>
        <v/>
      </c>
      <c r="H26" s="18">
        <f>IF(G26="","",G26/'الإعدادات'!$B$8)</f>
        <v/>
      </c>
      <c r="I26" s="18">
        <f>IF(H26="","",H26/'الإعدادات'!$B$9)</f>
        <v/>
      </c>
    </row>
    <row r="27">
      <c r="A27" s="5" t="n"/>
      <c r="B27" s="5" t="n"/>
      <c r="C27" s="5" t="n"/>
      <c r="D27" s="17" t="n"/>
      <c r="E27" s="17" t="n"/>
      <c r="F27" s="5" t="n"/>
      <c r="G27" s="18">
        <f>IF(B27&amp;""="","",N(D27)+N(E27))</f>
        <v/>
      </c>
      <c r="H27" s="18">
        <f>IF(G27="","",G27/'الإعدادات'!$B$8)</f>
        <v/>
      </c>
      <c r="I27" s="18">
        <f>IF(H27="","",H27/'الإعدادات'!$B$9)</f>
        <v/>
      </c>
    </row>
    <row r="28">
      <c r="A28" s="5" t="n"/>
      <c r="B28" s="5" t="n"/>
      <c r="C28" s="5" t="n"/>
      <c r="D28" s="17" t="n"/>
      <c r="E28" s="17" t="n"/>
      <c r="F28" s="5" t="n"/>
      <c r="G28" s="18">
        <f>IF(B28&amp;""="","",N(D28)+N(E28))</f>
        <v/>
      </c>
      <c r="H28" s="18">
        <f>IF(G28="","",G28/'الإعدادات'!$B$8)</f>
        <v/>
      </c>
      <c r="I28" s="18">
        <f>IF(H28="","",H28/'الإعدادات'!$B$9)</f>
        <v/>
      </c>
    </row>
    <row r="29">
      <c r="A29" s="5" t="n"/>
      <c r="B29" s="5" t="n"/>
      <c r="C29" s="5" t="n"/>
      <c r="D29" s="17" t="n"/>
      <c r="E29" s="17" t="n"/>
      <c r="F29" s="5" t="n"/>
      <c r="G29" s="18">
        <f>IF(B29&amp;""="","",N(D29)+N(E29))</f>
        <v/>
      </c>
      <c r="H29" s="18">
        <f>IF(G29="","",G29/'الإعدادات'!$B$8)</f>
        <v/>
      </c>
      <c r="I29" s="18">
        <f>IF(H29="","",H29/'الإعدادات'!$B$9)</f>
        <v/>
      </c>
    </row>
    <row r="30">
      <c r="A30" s="5" t="n"/>
      <c r="B30" s="5" t="n"/>
      <c r="C30" s="5" t="n"/>
      <c r="D30" s="17" t="n"/>
      <c r="E30" s="17" t="n"/>
      <c r="F30" s="5" t="n"/>
      <c r="G30" s="18">
        <f>IF(B30&amp;""="","",N(D30)+N(E30))</f>
        <v/>
      </c>
      <c r="H30" s="18">
        <f>IF(G30="","",G30/'الإعدادات'!$B$8)</f>
        <v/>
      </c>
      <c r="I30" s="18">
        <f>IF(H30="","",H30/'الإعدادات'!$B$9)</f>
        <v/>
      </c>
    </row>
    <row r="31">
      <c r="A31" s="5" t="n"/>
      <c r="B31" s="5" t="n"/>
      <c r="C31" s="5" t="n"/>
      <c r="D31" s="17" t="n"/>
      <c r="E31" s="17" t="n"/>
      <c r="F31" s="5" t="n"/>
      <c r="G31" s="18">
        <f>IF(B31&amp;""="","",N(D31)+N(E31))</f>
        <v/>
      </c>
      <c r="H31" s="18">
        <f>IF(G31="","",G31/'الإعدادات'!$B$8)</f>
        <v/>
      </c>
      <c r="I31" s="18">
        <f>IF(H31="","",H31/'الإعدادات'!$B$9)</f>
        <v/>
      </c>
    </row>
    <row r="32">
      <c r="A32" s="5" t="n"/>
      <c r="B32" s="5" t="n"/>
      <c r="C32" s="5" t="n"/>
      <c r="D32" s="17" t="n"/>
      <c r="E32" s="17" t="n"/>
      <c r="F32" s="5" t="n"/>
      <c r="G32" s="18">
        <f>IF(B32&amp;""="","",N(D32)+N(E32))</f>
        <v/>
      </c>
      <c r="H32" s="18">
        <f>IF(G32="","",G32/'الإعدادات'!$B$8)</f>
        <v/>
      </c>
      <c r="I32" s="18">
        <f>IF(H32="","",H32/'الإعدادات'!$B$9)</f>
        <v/>
      </c>
    </row>
    <row r="33">
      <c r="A33" s="5" t="n"/>
      <c r="B33" s="5" t="n"/>
      <c r="C33" s="5" t="n"/>
      <c r="D33" s="17" t="n"/>
      <c r="E33" s="17" t="n"/>
      <c r="F33" s="5" t="n"/>
      <c r="G33" s="18">
        <f>IF(B33&amp;""="","",N(D33)+N(E33))</f>
        <v/>
      </c>
      <c r="H33" s="18">
        <f>IF(G33="","",G33/'الإعدادات'!$B$8)</f>
        <v/>
      </c>
      <c r="I33" s="18">
        <f>IF(H33="","",H33/'الإعدادات'!$B$9)</f>
        <v/>
      </c>
    </row>
    <row r="34">
      <c r="A34" s="5" t="n"/>
      <c r="B34" s="5" t="n"/>
      <c r="C34" s="5" t="n"/>
      <c r="D34" s="17" t="n"/>
      <c r="E34" s="17" t="n"/>
      <c r="F34" s="5" t="n"/>
      <c r="G34" s="18">
        <f>IF(B34&amp;""="","",N(D34)+N(E34))</f>
        <v/>
      </c>
      <c r="H34" s="18">
        <f>IF(G34="","",G34/'الإعدادات'!$B$8)</f>
        <v/>
      </c>
      <c r="I34" s="18">
        <f>IF(H34="","",H34/'الإعدادات'!$B$9)</f>
        <v/>
      </c>
    </row>
    <row r="35">
      <c r="A35" s="5" t="n"/>
      <c r="B35" s="5" t="n"/>
      <c r="C35" s="5" t="n"/>
      <c r="D35" s="17" t="n"/>
      <c r="E35" s="17" t="n"/>
      <c r="F35" s="5" t="n"/>
      <c r="G35" s="18">
        <f>IF(B35&amp;""="","",N(D35)+N(E35))</f>
        <v/>
      </c>
      <c r="H35" s="18">
        <f>IF(G35="","",G35/'الإعدادات'!$B$8)</f>
        <v/>
      </c>
      <c r="I35" s="18">
        <f>IF(H35="","",H35/'الإعدادات'!$B$9)</f>
        <v/>
      </c>
    </row>
    <row r="36">
      <c r="A36" s="5" t="n"/>
      <c r="B36" s="5" t="n"/>
      <c r="C36" s="5" t="n"/>
      <c r="D36" s="17" t="n"/>
      <c r="E36" s="17" t="n"/>
      <c r="F36" s="5" t="n"/>
      <c r="G36" s="18">
        <f>IF(B36&amp;""="","",N(D36)+N(E36))</f>
        <v/>
      </c>
      <c r="H36" s="18">
        <f>IF(G36="","",G36/'الإعدادات'!$B$8)</f>
        <v/>
      </c>
      <c r="I36" s="18">
        <f>IF(H36="","",H36/'الإعدادات'!$B$9)</f>
        <v/>
      </c>
    </row>
    <row r="37">
      <c r="A37" s="5" t="n"/>
      <c r="B37" s="5" t="n"/>
      <c r="C37" s="5" t="n"/>
      <c r="D37" s="17" t="n"/>
      <c r="E37" s="17" t="n"/>
      <c r="F37" s="5" t="n"/>
      <c r="G37" s="18">
        <f>IF(B37&amp;""="","",N(D37)+N(E37))</f>
        <v/>
      </c>
      <c r="H37" s="18">
        <f>IF(G37="","",G37/'الإعدادات'!$B$8)</f>
        <v/>
      </c>
      <c r="I37" s="18">
        <f>IF(H37="","",H37/'الإعدادات'!$B$9)</f>
        <v/>
      </c>
    </row>
    <row r="38">
      <c r="A38" s="5" t="n"/>
      <c r="B38" s="5" t="n"/>
      <c r="C38" s="5" t="n"/>
      <c r="D38" s="17" t="n"/>
      <c r="E38" s="17" t="n"/>
      <c r="F38" s="5" t="n"/>
      <c r="G38" s="18">
        <f>IF(B38&amp;""="","",N(D38)+N(E38))</f>
        <v/>
      </c>
      <c r="H38" s="18">
        <f>IF(G38="","",G38/'الإعدادات'!$B$8)</f>
        <v/>
      </c>
      <c r="I38" s="18">
        <f>IF(H38="","",H38/'الإعدادات'!$B$9)</f>
        <v/>
      </c>
    </row>
    <row r="39">
      <c r="A39" s="5" t="n"/>
      <c r="B39" s="5" t="n"/>
      <c r="C39" s="5" t="n"/>
      <c r="D39" s="17" t="n"/>
      <c r="E39" s="17" t="n"/>
      <c r="F39" s="5" t="n"/>
      <c r="G39" s="18">
        <f>IF(B39&amp;""="","",N(D39)+N(E39))</f>
        <v/>
      </c>
      <c r="H39" s="18">
        <f>IF(G39="","",G39/'الإعدادات'!$B$8)</f>
        <v/>
      </c>
      <c r="I39" s="18">
        <f>IF(H39="","",H39/'الإعدادات'!$B$9)</f>
        <v/>
      </c>
    </row>
    <row r="40">
      <c r="A40" s="5" t="n"/>
      <c r="B40" s="5" t="n"/>
      <c r="C40" s="5" t="n"/>
      <c r="D40" s="17" t="n"/>
      <c r="E40" s="17" t="n"/>
      <c r="F40" s="5" t="n"/>
      <c r="G40" s="18">
        <f>IF(B40&amp;""="","",N(D40)+N(E40))</f>
        <v/>
      </c>
      <c r="H40" s="18">
        <f>IF(G40="","",G40/'الإعدادات'!$B$8)</f>
        <v/>
      </c>
      <c r="I40" s="18">
        <f>IF(H40="","",H40/'الإعدادات'!$B$9)</f>
        <v/>
      </c>
    </row>
    <row r="41">
      <c r="A41" s="5" t="n"/>
      <c r="B41" s="5" t="n"/>
      <c r="C41" s="5" t="n"/>
      <c r="D41" s="17" t="n"/>
      <c r="E41" s="17" t="n"/>
      <c r="F41" s="5" t="n"/>
      <c r="G41" s="18">
        <f>IF(B41&amp;""="","",N(D41)+N(E41))</f>
        <v/>
      </c>
      <c r="H41" s="18">
        <f>IF(G41="","",G41/'الإعدادات'!$B$8)</f>
        <v/>
      </c>
      <c r="I41" s="18">
        <f>IF(H41="","",H41/'الإعدادات'!$B$9)</f>
        <v/>
      </c>
    </row>
    <row r="42">
      <c r="A42" s="5" t="n"/>
      <c r="B42" s="5" t="n"/>
      <c r="C42" s="5" t="n"/>
      <c r="D42" s="17" t="n"/>
      <c r="E42" s="17" t="n"/>
      <c r="F42" s="5" t="n"/>
      <c r="G42" s="18">
        <f>IF(B42&amp;""="","",N(D42)+N(E42))</f>
        <v/>
      </c>
      <c r="H42" s="18">
        <f>IF(G42="","",G42/'الإعدادات'!$B$8)</f>
        <v/>
      </c>
      <c r="I42" s="18">
        <f>IF(H42="","",H42/'الإعدادات'!$B$9)</f>
        <v/>
      </c>
    </row>
    <row r="43">
      <c r="A43" s="5" t="n"/>
      <c r="B43" s="5" t="n"/>
      <c r="C43" s="5" t="n"/>
      <c r="D43" s="17" t="n"/>
      <c r="E43" s="17" t="n"/>
      <c r="F43" s="5" t="n"/>
      <c r="G43" s="18">
        <f>IF(B43&amp;""="","",N(D43)+N(E43))</f>
        <v/>
      </c>
      <c r="H43" s="18">
        <f>IF(G43="","",G43/'الإعدادات'!$B$8)</f>
        <v/>
      </c>
      <c r="I43" s="18">
        <f>IF(H43="","",H43/'الإعدادات'!$B$9)</f>
        <v/>
      </c>
    </row>
    <row r="44">
      <c r="A44" s="5" t="n"/>
      <c r="B44" s="5" t="n"/>
      <c r="C44" s="5" t="n"/>
      <c r="D44" s="17" t="n"/>
      <c r="E44" s="17" t="n"/>
      <c r="F44" s="5" t="n"/>
      <c r="G44" s="18">
        <f>IF(B44&amp;""="","",N(D44)+N(E44))</f>
        <v/>
      </c>
      <c r="H44" s="18">
        <f>IF(G44="","",G44/'الإعدادات'!$B$8)</f>
        <v/>
      </c>
      <c r="I44" s="18">
        <f>IF(H44="","",H44/'الإعدادات'!$B$9)</f>
        <v/>
      </c>
    </row>
    <row r="45">
      <c r="A45" s="5" t="n"/>
      <c r="B45" s="5" t="n"/>
      <c r="C45" s="5" t="n"/>
      <c r="D45" s="17" t="n"/>
      <c r="E45" s="17" t="n"/>
      <c r="F45" s="5" t="n"/>
      <c r="G45" s="18">
        <f>IF(B45&amp;""="","",N(D45)+N(E45))</f>
        <v/>
      </c>
      <c r="H45" s="18">
        <f>IF(G45="","",G45/'الإعدادات'!$B$8)</f>
        <v/>
      </c>
      <c r="I45" s="18">
        <f>IF(H45="","",H45/'الإعدادات'!$B$9)</f>
        <v/>
      </c>
    </row>
    <row r="46">
      <c r="A46" s="5" t="n"/>
      <c r="B46" s="5" t="n"/>
      <c r="C46" s="5" t="n"/>
      <c r="D46" s="17" t="n"/>
      <c r="E46" s="17" t="n"/>
      <c r="F46" s="5" t="n"/>
      <c r="G46" s="18">
        <f>IF(B46&amp;""="","",N(D46)+N(E46))</f>
        <v/>
      </c>
      <c r="H46" s="18">
        <f>IF(G46="","",G46/'الإعدادات'!$B$8)</f>
        <v/>
      </c>
      <c r="I46" s="18">
        <f>IF(H46="","",H46/'الإعدادات'!$B$9)</f>
        <v/>
      </c>
    </row>
    <row r="47">
      <c r="A47" s="5" t="n"/>
      <c r="B47" s="5" t="n"/>
      <c r="C47" s="5" t="n"/>
      <c r="D47" s="17" t="n"/>
      <c r="E47" s="17" t="n"/>
      <c r="F47" s="5" t="n"/>
      <c r="G47" s="18">
        <f>IF(B47&amp;""="","",N(D47)+N(E47))</f>
        <v/>
      </c>
      <c r="H47" s="18">
        <f>IF(G47="","",G47/'الإعدادات'!$B$8)</f>
        <v/>
      </c>
      <c r="I47" s="18">
        <f>IF(H47="","",H47/'الإعدادات'!$B$9)</f>
        <v/>
      </c>
    </row>
    <row r="48">
      <c r="A48" s="5" t="n"/>
      <c r="B48" s="5" t="n"/>
      <c r="C48" s="5" t="n"/>
      <c r="D48" s="17" t="n"/>
      <c r="E48" s="17" t="n"/>
      <c r="F48" s="5" t="n"/>
      <c r="G48" s="18">
        <f>IF(B48&amp;""="","",N(D48)+N(E48))</f>
        <v/>
      </c>
      <c r="H48" s="18">
        <f>IF(G48="","",G48/'الإعدادات'!$B$8)</f>
        <v/>
      </c>
      <c r="I48" s="18">
        <f>IF(H48="","",H48/'الإعدادات'!$B$9)</f>
        <v/>
      </c>
    </row>
    <row r="49">
      <c r="A49" s="5" t="n"/>
      <c r="B49" s="5" t="n"/>
      <c r="C49" s="5" t="n"/>
      <c r="D49" s="17" t="n"/>
      <c r="E49" s="17" t="n"/>
      <c r="F49" s="5" t="n"/>
      <c r="G49" s="18">
        <f>IF(B49&amp;""="","",N(D49)+N(E49))</f>
        <v/>
      </c>
      <c r="H49" s="18">
        <f>IF(G49="","",G49/'الإعدادات'!$B$8)</f>
        <v/>
      </c>
      <c r="I49" s="18">
        <f>IF(H49="","",H49/'الإعدادات'!$B$9)</f>
        <v/>
      </c>
    </row>
    <row r="50">
      <c r="A50" s="5" t="n"/>
      <c r="B50" s="5" t="n"/>
      <c r="C50" s="5" t="n"/>
      <c r="D50" s="17" t="n"/>
      <c r="E50" s="17" t="n"/>
      <c r="F50" s="5" t="n"/>
      <c r="G50" s="18">
        <f>IF(B50&amp;""="","",N(D50)+N(E50))</f>
        <v/>
      </c>
      <c r="H50" s="18">
        <f>IF(G50="","",G50/'الإعدادات'!$B$8)</f>
        <v/>
      </c>
      <c r="I50" s="18">
        <f>IF(H50="","",H50/'الإعدادات'!$B$9)</f>
        <v/>
      </c>
    </row>
    <row r="51">
      <c r="A51" s="5" t="n"/>
      <c r="B51" s="5" t="n"/>
      <c r="C51" s="5" t="n"/>
      <c r="D51" s="17" t="n"/>
      <c r="E51" s="17" t="n"/>
      <c r="F51" s="5" t="n"/>
      <c r="G51" s="18">
        <f>IF(B51&amp;""="","",N(D51)+N(E51))</f>
        <v/>
      </c>
      <c r="H51" s="18">
        <f>IF(G51="","",G51/'الإعدادات'!$B$8)</f>
        <v/>
      </c>
      <c r="I51" s="18">
        <f>IF(H51="","",H51/'الإعدادات'!$B$9)</f>
        <v/>
      </c>
    </row>
    <row r="52">
      <c r="A52" s="5" t="n"/>
      <c r="B52" s="5" t="n"/>
      <c r="C52" s="5" t="n"/>
      <c r="D52" s="17" t="n"/>
      <c r="E52" s="17" t="n"/>
      <c r="F52" s="5" t="n"/>
      <c r="G52" s="18">
        <f>IF(B52&amp;""="","",N(D52)+N(E52))</f>
        <v/>
      </c>
      <c r="H52" s="18">
        <f>IF(G52="","",G52/'الإعدادات'!$B$8)</f>
        <v/>
      </c>
      <c r="I52" s="18">
        <f>IF(H52="","",H52/'الإعدادات'!$B$9)</f>
        <v/>
      </c>
    </row>
    <row r="53">
      <c r="A53" s="5" t="n"/>
      <c r="B53" s="5" t="n"/>
      <c r="C53" s="5" t="n"/>
      <c r="D53" s="17" t="n"/>
      <c r="E53" s="17" t="n"/>
      <c r="F53" s="5" t="n"/>
      <c r="G53" s="18">
        <f>IF(B53&amp;""="","",N(D53)+N(E53))</f>
        <v/>
      </c>
      <c r="H53" s="18">
        <f>IF(G53="","",G53/'الإعدادات'!$B$8)</f>
        <v/>
      </c>
      <c r="I53" s="18">
        <f>IF(H53="","",H53/'الإعدادات'!$B$9)</f>
        <v/>
      </c>
    </row>
    <row r="54">
      <c r="A54" s="5" t="n"/>
      <c r="B54" s="5" t="n"/>
      <c r="C54" s="5" t="n"/>
      <c r="D54" s="17" t="n"/>
      <c r="E54" s="17" t="n"/>
      <c r="F54" s="5" t="n"/>
      <c r="G54" s="18">
        <f>IF(B54&amp;""="","",N(D54)+N(E54))</f>
        <v/>
      </c>
      <c r="H54" s="18">
        <f>IF(G54="","",G54/'الإعدادات'!$B$8)</f>
        <v/>
      </c>
      <c r="I54" s="18">
        <f>IF(H54="","",H54/'الإعدادات'!$B$9)</f>
        <v/>
      </c>
    </row>
    <row r="55">
      <c r="A55" s="5" t="n"/>
      <c r="B55" s="5" t="n"/>
      <c r="C55" s="5" t="n"/>
      <c r="D55" s="17" t="n"/>
      <c r="E55" s="17" t="n"/>
      <c r="F55" s="5" t="n"/>
      <c r="G55" s="18">
        <f>IF(B55&amp;""="","",N(D55)+N(E55))</f>
        <v/>
      </c>
      <c r="H55" s="18">
        <f>IF(G55="","",G55/'الإعدادات'!$B$8)</f>
        <v/>
      </c>
      <c r="I55" s="18">
        <f>IF(H55="","",H55/'الإعدادات'!$B$9)</f>
        <v/>
      </c>
    </row>
    <row r="56">
      <c r="A56" s="5" t="n"/>
      <c r="B56" s="5" t="n"/>
      <c r="C56" s="5" t="n"/>
      <c r="D56" s="17" t="n"/>
      <c r="E56" s="17" t="n"/>
      <c r="F56" s="5" t="n"/>
      <c r="G56" s="18">
        <f>IF(B56&amp;""="","",N(D56)+N(E56))</f>
        <v/>
      </c>
      <c r="H56" s="18">
        <f>IF(G56="","",G56/'الإعدادات'!$B$8)</f>
        <v/>
      </c>
      <c r="I56" s="18">
        <f>IF(H56="","",H56/'الإعدادات'!$B$9)</f>
        <v/>
      </c>
    </row>
    <row r="57">
      <c r="A57" s="5" t="n"/>
      <c r="B57" s="5" t="n"/>
      <c r="C57" s="5" t="n"/>
      <c r="D57" s="17" t="n"/>
      <c r="E57" s="17" t="n"/>
      <c r="F57" s="5" t="n"/>
      <c r="G57" s="18">
        <f>IF(B57&amp;""="","",N(D57)+N(E57))</f>
        <v/>
      </c>
      <c r="H57" s="18">
        <f>IF(G57="","",G57/'الإعدادات'!$B$8)</f>
        <v/>
      </c>
      <c r="I57" s="18">
        <f>IF(H57="","",H57/'الإعدادات'!$B$9)</f>
        <v/>
      </c>
    </row>
    <row r="58">
      <c r="A58" s="5" t="n"/>
      <c r="B58" s="5" t="n"/>
      <c r="C58" s="5" t="n"/>
      <c r="D58" s="17" t="n"/>
      <c r="E58" s="17" t="n"/>
      <c r="F58" s="5" t="n"/>
      <c r="G58" s="18">
        <f>IF(B58&amp;""="","",N(D58)+N(E58))</f>
        <v/>
      </c>
      <c r="H58" s="18">
        <f>IF(G58="","",G58/'الإعدادات'!$B$8)</f>
        <v/>
      </c>
      <c r="I58" s="18">
        <f>IF(H58="","",H58/'الإعدادات'!$B$9)</f>
        <v/>
      </c>
    </row>
    <row r="59">
      <c r="A59" s="5" t="n"/>
      <c r="B59" s="5" t="n"/>
      <c r="C59" s="5" t="n"/>
      <c r="D59" s="17" t="n"/>
      <c r="E59" s="17" t="n"/>
      <c r="F59" s="5" t="n"/>
      <c r="G59" s="18">
        <f>IF(B59&amp;""="","",N(D59)+N(E59))</f>
        <v/>
      </c>
      <c r="H59" s="18">
        <f>IF(G59="","",G59/'الإعدادات'!$B$8)</f>
        <v/>
      </c>
      <c r="I59" s="18">
        <f>IF(H59="","",H59/'الإعدادات'!$B$9)</f>
        <v/>
      </c>
    </row>
    <row r="60">
      <c r="A60" s="5" t="n"/>
      <c r="B60" s="5" t="n"/>
      <c r="C60" s="5" t="n"/>
      <c r="D60" s="17" t="n"/>
      <c r="E60" s="17" t="n"/>
      <c r="F60" s="5" t="n"/>
      <c r="G60" s="18">
        <f>IF(B60&amp;""="","",N(D60)+N(E60))</f>
        <v/>
      </c>
      <c r="H60" s="18">
        <f>IF(G60="","",G60/'الإعدادات'!$B$8)</f>
        <v/>
      </c>
      <c r="I60" s="18">
        <f>IF(H60="","",H60/'الإعدادات'!$B$9)</f>
        <v/>
      </c>
    </row>
    <row r="61">
      <c r="A61" s="5" t="n"/>
      <c r="B61" s="5" t="n"/>
      <c r="C61" s="5" t="n"/>
      <c r="D61" s="17" t="n"/>
      <c r="E61" s="17" t="n"/>
      <c r="F61" s="5" t="n"/>
      <c r="G61" s="18">
        <f>IF(B61&amp;""="","",N(D61)+N(E61))</f>
        <v/>
      </c>
      <c r="H61" s="18">
        <f>IF(G61="","",G61/'الإعدادات'!$B$8)</f>
        <v/>
      </c>
      <c r="I61" s="18">
        <f>IF(H61="","",H61/'الإعدادات'!$B$9)</f>
        <v/>
      </c>
    </row>
    <row r="62">
      <c r="A62" s="5" t="n"/>
      <c r="B62" s="5" t="n"/>
      <c r="C62" s="5" t="n"/>
      <c r="D62" s="17" t="n"/>
      <c r="E62" s="17" t="n"/>
      <c r="F62" s="5" t="n"/>
      <c r="G62" s="18">
        <f>IF(B62&amp;""="","",N(D62)+N(E62))</f>
        <v/>
      </c>
      <c r="H62" s="18">
        <f>IF(G62="","",G62/'الإعدادات'!$B$8)</f>
        <v/>
      </c>
      <c r="I62" s="18">
        <f>IF(H62="","",H62/'الإعدادات'!$B$9)</f>
        <v/>
      </c>
    </row>
    <row r="63">
      <c r="A63" s="5" t="n"/>
      <c r="B63" s="5" t="n"/>
      <c r="C63" s="5" t="n"/>
      <c r="D63" s="17" t="n"/>
      <c r="E63" s="17" t="n"/>
      <c r="F63" s="5" t="n"/>
      <c r="G63" s="18">
        <f>IF(B63&amp;""="","",N(D63)+N(E63))</f>
        <v/>
      </c>
      <c r="H63" s="18">
        <f>IF(G63="","",G63/'الإعدادات'!$B$8)</f>
        <v/>
      </c>
      <c r="I63" s="18">
        <f>IF(H63="","",H63/'الإعدادات'!$B$9)</f>
        <v/>
      </c>
    </row>
    <row r="64">
      <c r="A64" s="5" t="n"/>
      <c r="B64" s="5" t="n"/>
      <c r="C64" s="5" t="n"/>
      <c r="D64" s="17" t="n"/>
      <c r="E64" s="17" t="n"/>
      <c r="F64" s="5" t="n"/>
      <c r="G64" s="18">
        <f>IF(B64&amp;""="","",N(D64)+N(E64))</f>
        <v/>
      </c>
      <c r="H64" s="18">
        <f>IF(G64="","",G64/'الإعدادات'!$B$8)</f>
        <v/>
      </c>
      <c r="I64" s="18">
        <f>IF(H64="","",H64/'الإعدادات'!$B$9)</f>
        <v/>
      </c>
    </row>
    <row r="65">
      <c r="A65" s="5" t="n"/>
      <c r="B65" s="5" t="n"/>
      <c r="C65" s="5" t="n"/>
      <c r="D65" s="17" t="n"/>
      <c r="E65" s="17" t="n"/>
      <c r="F65" s="5" t="n"/>
      <c r="G65" s="18">
        <f>IF(B65&amp;""="","",N(D65)+N(E65))</f>
        <v/>
      </c>
      <c r="H65" s="18">
        <f>IF(G65="","",G65/'الإعدادات'!$B$8)</f>
        <v/>
      </c>
      <c r="I65" s="18">
        <f>IF(H65="","",H65/'الإعدادات'!$B$9)</f>
        <v/>
      </c>
    </row>
    <row r="66">
      <c r="A66" s="5" t="n"/>
      <c r="B66" s="5" t="n"/>
      <c r="C66" s="5" t="n"/>
      <c r="D66" s="17" t="n"/>
      <c r="E66" s="17" t="n"/>
      <c r="F66" s="5" t="n"/>
      <c r="G66" s="18">
        <f>IF(B66&amp;""="","",N(D66)+N(E66))</f>
        <v/>
      </c>
      <c r="H66" s="18">
        <f>IF(G66="","",G66/'الإعدادات'!$B$8)</f>
        <v/>
      </c>
      <c r="I66" s="18">
        <f>IF(H66="","",H66/'الإعدادات'!$B$9)</f>
        <v/>
      </c>
    </row>
    <row r="67">
      <c r="A67" s="5" t="n"/>
      <c r="B67" s="5" t="n"/>
      <c r="C67" s="5" t="n"/>
      <c r="D67" s="17" t="n"/>
      <c r="E67" s="17" t="n"/>
      <c r="F67" s="5" t="n"/>
      <c r="G67" s="18">
        <f>IF(B67&amp;""="","",N(D67)+N(E67))</f>
        <v/>
      </c>
      <c r="H67" s="18">
        <f>IF(G67="","",G67/'الإعدادات'!$B$8)</f>
        <v/>
      </c>
      <c r="I67" s="18">
        <f>IF(H67="","",H67/'الإعدادات'!$B$9)</f>
        <v/>
      </c>
    </row>
    <row r="68">
      <c r="A68" s="5" t="n"/>
      <c r="B68" s="5" t="n"/>
      <c r="C68" s="5" t="n"/>
      <c r="D68" s="17" t="n"/>
      <c r="E68" s="17" t="n"/>
      <c r="F68" s="5" t="n"/>
      <c r="G68" s="18">
        <f>IF(B68&amp;""="","",N(D68)+N(E68))</f>
        <v/>
      </c>
      <c r="H68" s="18">
        <f>IF(G68="","",G68/'الإعدادات'!$B$8)</f>
        <v/>
      </c>
      <c r="I68" s="18">
        <f>IF(H68="","",H68/'الإعدادات'!$B$9)</f>
        <v/>
      </c>
    </row>
    <row r="69">
      <c r="A69" s="5" t="n"/>
      <c r="B69" s="5" t="n"/>
      <c r="C69" s="5" t="n"/>
      <c r="D69" s="17" t="n"/>
      <c r="E69" s="17" t="n"/>
      <c r="F69" s="5" t="n"/>
      <c r="G69" s="18">
        <f>IF(B69&amp;""="","",N(D69)+N(E69))</f>
        <v/>
      </c>
      <c r="H69" s="18">
        <f>IF(G69="","",G69/'الإعدادات'!$B$8)</f>
        <v/>
      </c>
      <c r="I69" s="18">
        <f>IF(H69="","",H69/'الإعدادات'!$B$9)</f>
        <v/>
      </c>
    </row>
    <row r="70">
      <c r="A70" s="5" t="n"/>
      <c r="B70" s="5" t="n"/>
      <c r="C70" s="5" t="n"/>
      <c r="D70" s="17" t="n"/>
      <c r="E70" s="17" t="n"/>
      <c r="F70" s="5" t="n"/>
      <c r="G70" s="18">
        <f>IF(B70&amp;""="","",N(D70)+N(E70))</f>
        <v/>
      </c>
      <c r="H70" s="18">
        <f>IF(G70="","",G70/'الإعدادات'!$B$8)</f>
        <v/>
      </c>
      <c r="I70" s="18">
        <f>IF(H70="","",H70/'الإعدادات'!$B$9)</f>
        <v/>
      </c>
    </row>
    <row r="71">
      <c r="A71" s="5" t="n"/>
      <c r="B71" s="5" t="n"/>
      <c r="C71" s="5" t="n"/>
      <c r="D71" s="17" t="n"/>
      <c r="E71" s="17" t="n"/>
      <c r="F71" s="5" t="n"/>
      <c r="G71" s="18">
        <f>IF(B71&amp;""="","",N(D71)+N(E71))</f>
        <v/>
      </c>
      <c r="H71" s="18">
        <f>IF(G71="","",G71/'الإعدادات'!$B$8)</f>
        <v/>
      </c>
      <c r="I71" s="18">
        <f>IF(H71="","",H71/'الإعدادات'!$B$9)</f>
        <v/>
      </c>
    </row>
    <row r="72">
      <c r="A72" s="5" t="n"/>
      <c r="B72" s="5" t="n"/>
      <c r="C72" s="5" t="n"/>
      <c r="D72" s="17" t="n"/>
      <c r="E72" s="17" t="n"/>
      <c r="F72" s="5" t="n"/>
      <c r="G72" s="18">
        <f>IF(B72&amp;""="","",N(D72)+N(E72))</f>
        <v/>
      </c>
      <c r="H72" s="18">
        <f>IF(G72="","",G72/'الإعدادات'!$B$8)</f>
        <v/>
      </c>
      <c r="I72" s="18">
        <f>IF(H72="","",H72/'الإعدادات'!$B$9)</f>
        <v/>
      </c>
    </row>
    <row r="73">
      <c r="A73" s="5" t="n"/>
      <c r="B73" s="5" t="n"/>
      <c r="C73" s="5" t="n"/>
      <c r="D73" s="17" t="n"/>
      <c r="E73" s="17" t="n"/>
      <c r="F73" s="5" t="n"/>
      <c r="G73" s="18">
        <f>IF(B73&amp;""="","",N(D73)+N(E73))</f>
        <v/>
      </c>
      <c r="H73" s="18">
        <f>IF(G73="","",G73/'الإعدادات'!$B$8)</f>
        <v/>
      </c>
      <c r="I73" s="18">
        <f>IF(H73="","",H73/'الإعدادات'!$B$9)</f>
        <v/>
      </c>
    </row>
    <row r="74">
      <c r="A74" s="5" t="n"/>
      <c r="B74" s="5" t="n"/>
      <c r="C74" s="5" t="n"/>
      <c r="D74" s="17" t="n"/>
      <c r="E74" s="17" t="n"/>
      <c r="F74" s="5" t="n"/>
      <c r="G74" s="18">
        <f>IF(B74&amp;""="","",N(D74)+N(E74))</f>
        <v/>
      </c>
      <c r="H74" s="18">
        <f>IF(G74="","",G74/'الإعدادات'!$B$8)</f>
        <v/>
      </c>
      <c r="I74" s="18">
        <f>IF(H74="","",H74/'الإعدادات'!$B$9)</f>
        <v/>
      </c>
    </row>
    <row r="75">
      <c r="A75" s="5" t="n"/>
      <c r="B75" s="5" t="n"/>
      <c r="C75" s="5" t="n"/>
      <c r="D75" s="17" t="n"/>
      <c r="E75" s="17" t="n"/>
      <c r="F75" s="5" t="n"/>
      <c r="G75" s="18">
        <f>IF(B75&amp;""="","",N(D75)+N(E75))</f>
        <v/>
      </c>
      <c r="H75" s="18">
        <f>IF(G75="","",G75/'الإعدادات'!$B$8)</f>
        <v/>
      </c>
      <c r="I75" s="18">
        <f>IF(H75="","",H75/'الإعدادات'!$B$9)</f>
        <v/>
      </c>
    </row>
    <row r="76">
      <c r="A76" s="5" t="n"/>
      <c r="B76" s="5" t="n"/>
      <c r="C76" s="5" t="n"/>
      <c r="D76" s="17" t="n"/>
      <c r="E76" s="17" t="n"/>
      <c r="F76" s="5" t="n"/>
      <c r="G76" s="18">
        <f>IF(B76&amp;""="","",N(D76)+N(E76))</f>
        <v/>
      </c>
      <c r="H76" s="18">
        <f>IF(G76="","",G76/'الإعدادات'!$B$8)</f>
        <v/>
      </c>
      <c r="I76" s="18">
        <f>IF(H76="","",H76/'الإعدادات'!$B$9)</f>
        <v/>
      </c>
    </row>
    <row r="77">
      <c r="A77" s="5" t="n"/>
      <c r="B77" s="5" t="n"/>
      <c r="C77" s="5" t="n"/>
      <c r="D77" s="17" t="n"/>
      <c r="E77" s="17" t="n"/>
      <c r="F77" s="5" t="n"/>
      <c r="G77" s="18">
        <f>IF(B77&amp;""="","",N(D77)+N(E77))</f>
        <v/>
      </c>
      <c r="H77" s="18">
        <f>IF(G77="","",G77/'الإعدادات'!$B$8)</f>
        <v/>
      </c>
      <c r="I77" s="18">
        <f>IF(H77="","",H77/'الإعدادات'!$B$9)</f>
        <v/>
      </c>
    </row>
    <row r="78">
      <c r="A78" s="5" t="n"/>
      <c r="B78" s="5" t="n"/>
      <c r="C78" s="5" t="n"/>
      <c r="D78" s="17" t="n"/>
      <c r="E78" s="17" t="n"/>
      <c r="F78" s="5" t="n"/>
      <c r="G78" s="18">
        <f>IF(B78&amp;""="","",N(D78)+N(E78))</f>
        <v/>
      </c>
      <c r="H78" s="18">
        <f>IF(G78="","",G78/'الإعدادات'!$B$8)</f>
        <v/>
      </c>
      <c r="I78" s="18">
        <f>IF(H78="","",H78/'الإعدادات'!$B$9)</f>
        <v/>
      </c>
    </row>
    <row r="79">
      <c r="A79" s="5" t="n"/>
      <c r="B79" s="5" t="n"/>
      <c r="C79" s="5" t="n"/>
      <c r="D79" s="17" t="n"/>
      <c r="E79" s="17" t="n"/>
      <c r="F79" s="5" t="n"/>
      <c r="G79" s="18">
        <f>IF(B79&amp;""="","",N(D79)+N(E79))</f>
        <v/>
      </c>
      <c r="H79" s="18">
        <f>IF(G79="","",G79/'الإعدادات'!$B$8)</f>
        <v/>
      </c>
      <c r="I79" s="18">
        <f>IF(H79="","",H79/'الإعدادات'!$B$9)</f>
        <v/>
      </c>
    </row>
    <row r="80">
      <c r="A80" s="5" t="n"/>
      <c r="B80" s="5" t="n"/>
      <c r="C80" s="5" t="n"/>
      <c r="D80" s="17" t="n"/>
      <c r="E80" s="17" t="n"/>
      <c r="F80" s="5" t="n"/>
      <c r="G80" s="18">
        <f>IF(B80&amp;""="","",N(D80)+N(E80))</f>
        <v/>
      </c>
      <c r="H80" s="18">
        <f>IF(G80="","",G80/'الإعدادات'!$B$8)</f>
        <v/>
      </c>
      <c r="I80" s="18">
        <f>IF(H80="","",H80/'الإعدادات'!$B$9)</f>
        <v/>
      </c>
    </row>
    <row r="81">
      <c r="A81" s="5" t="n"/>
      <c r="B81" s="5" t="n"/>
      <c r="C81" s="5" t="n"/>
      <c r="D81" s="17" t="n"/>
      <c r="E81" s="17" t="n"/>
      <c r="F81" s="5" t="n"/>
      <c r="G81" s="18">
        <f>IF(B81&amp;""="","",N(D81)+N(E81))</f>
        <v/>
      </c>
      <c r="H81" s="18">
        <f>IF(G81="","",G81/'الإعدادات'!$B$8)</f>
        <v/>
      </c>
      <c r="I81" s="18">
        <f>IF(H81="","",H81/'الإعدادات'!$B$9)</f>
        <v/>
      </c>
    </row>
    <row r="82">
      <c r="A82" s="5" t="n"/>
      <c r="B82" s="5" t="n"/>
      <c r="C82" s="5" t="n"/>
      <c r="D82" s="17" t="n"/>
      <c r="E82" s="17" t="n"/>
      <c r="F82" s="5" t="n"/>
      <c r="G82" s="18">
        <f>IF(B82&amp;""="","",N(D82)+N(E82))</f>
        <v/>
      </c>
      <c r="H82" s="18">
        <f>IF(G82="","",G82/'الإعدادات'!$B$8)</f>
        <v/>
      </c>
      <c r="I82" s="18">
        <f>IF(H82="","",H82/'الإعدادات'!$B$9)</f>
        <v/>
      </c>
    </row>
    <row r="83">
      <c r="A83" s="5" t="n"/>
      <c r="B83" s="5" t="n"/>
      <c r="C83" s="5" t="n"/>
      <c r="D83" s="17" t="n"/>
      <c r="E83" s="17" t="n"/>
      <c r="F83" s="5" t="n"/>
      <c r="G83" s="18">
        <f>IF(B83&amp;""="","",N(D83)+N(E83))</f>
        <v/>
      </c>
      <c r="H83" s="18">
        <f>IF(G83="","",G83/'الإعدادات'!$B$8)</f>
        <v/>
      </c>
      <c r="I83" s="18">
        <f>IF(H83="","",H83/'الإعدادات'!$B$9)</f>
        <v/>
      </c>
    </row>
    <row r="84">
      <c r="A84" s="5" t="n"/>
      <c r="B84" s="5" t="n"/>
      <c r="C84" s="5" t="n"/>
      <c r="D84" s="17" t="n"/>
      <c r="E84" s="17" t="n"/>
      <c r="F84" s="5" t="n"/>
      <c r="G84" s="18">
        <f>IF(B84&amp;""="","",N(D84)+N(E84))</f>
        <v/>
      </c>
      <c r="H84" s="18">
        <f>IF(G84="","",G84/'الإعدادات'!$B$8)</f>
        <v/>
      </c>
      <c r="I84" s="18">
        <f>IF(H84="","",H84/'الإعدادات'!$B$9)</f>
        <v/>
      </c>
    </row>
    <row r="85">
      <c r="A85" s="5" t="n"/>
      <c r="B85" s="5" t="n"/>
      <c r="C85" s="5" t="n"/>
      <c r="D85" s="17" t="n"/>
      <c r="E85" s="17" t="n"/>
      <c r="F85" s="5" t="n"/>
      <c r="G85" s="18">
        <f>IF(B85&amp;""="","",N(D85)+N(E85))</f>
        <v/>
      </c>
      <c r="H85" s="18">
        <f>IF(G85="","",G85/'الإعدادات'!$B$8)</f>
        <v/>
      </c>
      <c r="I85" s="18">
        <f>IF(H85="","",H85/'الإعدادات'!$B$9)</f>
        <v/>
      </c>
    </row>
    <row r="86">
      <c r="A86" s="5" t="n"/>
      <c r="B86" s="5" t="n"/>
      <c r="C86" s="5" t="n"/>
      <c r="D86" s="17" t="n"/>
      <c r="E86" s="17" t="n"/>
      <c r="F86" s="5" t="n"/>
      <c r="G86" s="18">
        <f>IF(B86&amp;""="","",N(D86)+N(E86))</f>
        <v/>
      </c>
      <c r="H86" s="18">
        <f>IF(G86="","",G86/'الإعدادات'!$B$8)</f>
        <v/>
      </c>
      <c r="I86" s="18">
        <f>IF(H86="","",H86/'الإعدادات'!$B$9)</f>
        <v/>
      </c>
    </row>
    <row r="87">
      <c r="A87" s="5" t="n"/>
      <c r="B87" s="5" t="n"/>
      <c r="C87" s="5" t="n"/>
      <c r="D87" s="17" t="n"/>
      <c r="E87" s="17" t="n"/>
      <c r="F87" s="5" t="n"/>
      <c r="G87" s="18">
        <f>IF(B87&amp;""="","",N(D87)+N(E87))</f>
        <v/>
      </c>
      <c r="H87" s="18">
        <f>IF(G87="","",G87/'الإعدادات'!$B$8)</f>
        <v/>
      </c>
      <c r="I87" s="18">
        <f>IF(H87="","",H87/'الإعدادات'!$B$9)</f>
        <v/>
      </c>
    </row>
    <row r="88">
      <c r="A88" s="5" t="n"/>
      <c r="B88" s="5" t="n"/>
      <c r="C88" s="5" t="n"/>
      <c r="D88" s="17" t="n"/>
      <c r="E88" s="17" t="n"/>
      <c r="F88" s="5" t="n"/>
      <c r="G88" s="18">
        <f>IF(B88&amp;""="","",N(D88)+N(E88))</f>
        <v/>
      </c>
      <c r="H88" s="18">
        <f>IF(G88="","",G88/'الإعدادات'!$B$8)</f>
        <v/>
      </c>
      <c r="I88" s="18">
        <f>IF(H88="","",H88/'الإعدادات'!$B$9)</f>
        <v/>
      </c>
    </row>
    <row r="89">
      <c r="A89" s="5" t="n"/>
      <c r="B89" s="5" t="n"/>
      <c r="C89" s="5" t="n"/>
      <c r="D89" s="17" t="n"/>
      <c r="E89" s="17" t="n"/>
      <c r="F89" s="5" t="n"/>
      <c r="G89" s="18">
        <f>IF(B89&amp;""="","",N(D89)+N(E89))</f>
        <v/>
      </c>
      <c r="H89" s="18">
        <f>IF(G89="","",G89/'الإعدادات'!$B$8)</f>
        <v/>
      </c>
      <c r="I89" s="18">
        <f>IF(H89="","",H89/'الإعدادات'!$B$9)</f>
        <v/>
      </c>
    </row>
    <row r="90">
      <c r="A90" s="5" t="n"/>
      <c r="B90" s="5" t="n"/>
      <c r="C90" s="5" t="n"/>
      <c r="D90" s="17" t="n"/>
      <c r="E90" s="17" t="n"/>
      <c r="F90" s="5" t="n"/>
      <c r="G90" s="18">
        <f>IF(B90&amp;""="","",N(D90)+N(E90))</f>
        <v/>
      </c>
      <c r="H90" s="18">
        <f>IF(G90="","",G90/'الإعدادات'!$B$8)</f>
        <v/>
      </c>
      <c r="I90" s="18">
        <f>IF(H90="","",H90/'الإعدادات'!$B$9)</f>
        <v/>
      </c>
    </row>
    <row r="91">
      <c r="A91" s="5" t="n"/>
      <c r="B91" s="5" t="n"/>
      <c r="C91" s="5" t="n"/>
      <c r="D91" s="17" t="n"/>
      <c r="E91" s="17" t="n"/>
      <c r="F91" s="5" t="n"/>
      <c r="G91" s="18">
        <f>IF(B91&amp;""="","",N(D91)+N(E91))</f>
        <v/>
      </c>
      <c r="H91" s="18">
        <f>IF(G91="","",G91/'الإعدادات'!$B$8)</f>
        <v/>
      </c>
      <c r="I91" s="18">
        <f>IF(H91="","",H91/'الإعدادات'!$B$9)</f>
        <v/>
      </c>
    </row>
    <row r="92">
      <c r="A92" s="5" t="n"/>
      <c r="B92" s="5" t="n"/>
      <c r="C92" s="5" t="n"/>
      <c r="D92" s="17" t="n"/>
      <c r="E92" s="17" t="n"/>
      <c r="F92" s="5" t="n"/>
      <c r="G92" s="18">
        <f>IF(B92&amp;""="","",N(D92)+N(E92))</f>
        <v/>
      </c>
      <c r="H92" s="18">
        <f>IF(G92="","",G92/'الإعدادات'!$B$8)</f>
        <v/>
      </c>
      <c r="I92" s="18">
        <f>IF(H92="","",H92/'الإعدادات'!$B$9)</f>
        <v/>
      </c>
    </row>
    <row r="93">
      <c r="A93" s="5" t="n"/>
      <c r="B93" s="5" t="n"/>
      <c r="C93" s="5" t="n"/>
      <c r="D93" s="17" t="n"/>
      <c r="E93" s="17" t="n"/>
      <c r="F93" s="5" t="n"/>
      <c r="G93" s="18">
        <f>IF(B93&amp;""="","",N(D93)+N(E93))</f>
        <v/>
      </c>
      <c r="H93" s="18">
        <f>IF(G93="","",G93/'الإعدادات'!$B$8)</f>
        <v/>
      </c>
      <c r="I93" s="18">
        <f>IF(H93="","",H93/'الإعدادات'!$B$9)</f>
        <v/>
      </c>
    </row>
    <row r="94">
      <c r="A94" s="5" t="n"/>
      <c r="B94" s="5" t="n"/>
      <c r="C94" s="5" t="n"/>
      <c r="D94" s="17" t="n"/>
      <c r="E94" s="17" t="n"/>
      <c r="F94" s="5" t="n"/>
      <c r="G94" s="18">
        <f>IF(B94&amp;""="","",N(D94)+N(E94))</f>
        <v/>
      </c>
      <c r="H94" s="18">
        <f>IF(G94="","",G94/'الإعدادات'!$B$8)</f>
        <v/>
      </c>
      <c r="I94" s="18">
        <f>IF(H94="","",H94/'الإعدادات'!$B$9)</f>
        <v/>
      </c>
    </row>
    <row r="95">
      <c r="A95" s="5" t="n"/>
      <c r="B95" s="5" t="n"/>
      <c r="C95" s="5" t="n"/>
      <c r="D95" s="17" t="n"/>
      <c r="E95" s="17" t="n"/>
      <c r="F95" s="5" t="n"/>
      <c r="G95" s="18">
        <f>IF(B95&amp;""="","",N(D95)+N(E95))</f>
        <v/>
      </c>
      <c r="H95" s="18">
        <f>IF(G95="","",G95/'الإعدادات'!$B$8)</f>
        <v/>
      </c>
      <c r="I95" s="18">
        <f>IF(H95="","",H95/'الإعدادات'!$B$9)</f>
        <v/>
      </c>
    </row>
    <row r="96">
      <c r="A96" s="5" t="n"/>
      <c r="B96" s="5" t="n"/>
      <c r="C96" s="5" t="n"/>
      <c r="D96" s="17" t="n"/>
      <c r="E96" s="17" t="n"/>
      <c r="F96" s="5" t="n"/>
      <c r="G96" s="18">
        <f>IF(B96&amp;""="","",N(D96)+N(E96))</f>
        <v/>
      </c>
      <c r="H96" s="18">
        <f>IF(G96="","",G96/'الإعدادات'!$B$8)</f>
        <v/>
      </c>
      <c r="I96" s="18">
        <f>IF(H96="","",H96/'الإعدادات'!$B$9)</f>
        <v/>
      </c>
    </row>
    <row r="97">
      <c r="A97" s="5" t="n"/>
      <c r="B97" s="5" t="n"/>
      <c r="C97" s="5" t="n"/>
      <c r="D97" s="17" t="n"/>
      <c r="E97" s="17" t="n"/>
      <c r="F97" s="5" t="n"/>
      <c r="G97" s="18">
        <f>IF(B97&amp;""="","",N(D97)+N(E97))</f>
        <v/>
      </c>
      <c r="H97" s="18">
        <f>IF(G97="","",G97/'الإعدادات'!$B$8)</f>
        <v/>
      </c>
      <c r="I97" s="18">
        <f>IF(H97="","",H97/'الإعدادات'!$B$9)</f>
        <v/>
      </c>
    </row>
    <row r="98">
      <c r="A98" s="5" t="n"/>
      <c r="B98" s="5" t="n"/>
      <c r="C98" s="5" t="n"/>
      <c r="D98" s="17" t="n"/>
      <c r="E98" s="17" t="n"/>
      <c r="F98" s="5" t="n"/>
      <c r="G98" s="18">
        <f>IF(B98&amp;""="","",N(D98)+N(E98))</f>
        <v/>
      </c>
      <c r="H98" s="18">
        <f>IF(G98="","",G98/'الإعدادات'!$B$8)</f>
        <v/>
      </c>
      <c r="I98" s="18">
        <f>IF(H98="","",H98/'الإعدادات'!$B$9)</f>
        <v/>
      </c>
    </row>
    <row r="99">
      <c r="A99" s="5" t="n"/>
      <c r="B99" s="5" t="n"/>
      <c r="C99" s="5" t="n"/>
      <c r="D99" s="17" t="n"/>
      <c r="E99" s="17" t="n"/>
      <c r="F99" s="5" t="n"/>
      <c r="G99" s="18">
        <f>IF(B99&amp;""="","",N(D99)+N(E99))</f>
        <v/>
      </c>
      <c r="H99" s="18">
        <f>IF(G99="","",G99/'الإعدادات'!$B$8)</f>
        <v/>
      </c>
      <c r="I99" s="18">
        <f>IF(H99="","",H99/'الإعدادات'!$B$9)</f>
        <v/>
      </c>
    </row>
    <row r="100">
      <c r="A100" s="5" t="n"/>
      <c r="B100" s="5" t="n"/>
      <c r="C100" s="5" t="n"/>
      <c r="D100" s="17" t="n"/>
      <c r="E100" s="17" t="n"/>
      <c r="F100" s="5" t="n"/>
      <c r="G100" s="18">
        <f>IF(B100&amp;""="","",N(D100)+N(E100))</f>
        <v/>
      </c>
      <c r="H100" s="18">
        <f>IF(G100="","",G100/'الإعدادات'!$B$8)</f>
        <v/>
      </c>
      <c r="I100" s="18">
        <f>IF(H100="","",H100/'الإعدادات'!$B$9)</f>
        <v/>
      </c>
    </row>
    <row r="101">
      <c r="A101" s="5" t="n"/>
      <c r="B101" s="5" t="n"/>
      <c r="C101" s="5" t="n"/>
      <c r="D101" s="17" t="n"/>
      <c r="E101" s="17" t="n"/>
      <c r="F101" s="5" t="n"/>
      <c r="G101" s="18">
        <f>IF(B101&amp;""="","",N(D101)+N(E101))</f>
        <v/>
      </c>
      <c r="H101" s="18">
        <f>IF(G101="","",G101/'الإعدادات'!$B$8)</f>
        <v/>
      </c>
      <c r="I101" s="18">
        <f>IF(H101="","",H101/'الإعدادات'!$B$9)</f>
        <v/>
      </c>
    </row>
    <row r="102">
      <c r="A102" s="5" t="n"/>
      <c r="B102" s="5" t="n"/>
      <c r="C102" s="5" t="n"/>
      <c r="D102" s="17" t="n"/>
      <c r="E102" s="17" t="n"/>
      <c r="F102" s="5" t="n"/>
      <c r="G102" s="18">
        <f>IF(B102&amp;""="","",N(D102)+N(E102))</f>
        <v/>
      </c>
      <c r="H102" s="18">
        <f>IF(G102="","",G102/'الإعدادات'!$B$8)</f>
        <v/>
      </c>
      <c r="I102" s="18">
        <f>IF(H102="","",H102/'الإعدادات'!$B$9)</f>
        <v/>
      </c>
    </row>
    <row r="103">
      <c r="A103" s="5" t="n"/>
      <c r="B103" s="5" t="n"/>
      <c r="C103" s="5" t="n"/>
      <c r="D103" s="17" t="n"/>
      <c r="E103" s="17" t="n"/>
      <c r="F103" s="5" t="n"/>
      <c r="G103" s="18">
        <f>IF(B103&amp;""="","",N(D103)+N(E103))</f>
        <v/>
      </c>
      <c r="H103" s="18">
        <f>IF(G103="","",G103/'الإعدادات'!$B$8)</f>
        <v/>
      </c>
      <c r="I103" s="18">
        <f>IF(H103="","",H103/'الإعدادات'!$B$9)</f>
        <v/>
      </c>
    </row>
    <row r="104">
      <c r="A104" s="5" t="n"/>
      <c r="B104" s="5" t="n"/>
      <c r="C104" s="5" t="n"/>
      <c r="D104" s="17" t="n"/>
      <c r="E104" s="17" t="n"/>
      <c r="F104" s="5" t="n"/>
      <c r="G104" s="18">
        <f>IF(B104&amp;""="","",N(D104)+N(E104))</f>
        <v/>
      </c>
      <c r="H104" s="18">
        <f>IF(G104="","",G104/'الإعدادات'!$B$8)</f>
        <v/>
      </c>
      <c r="I104" s="18">
        <f>IF(H104="","",H104/'الإعدادات'!$B$9)</f>
        <v/>
      </c>
    </row>
    <row r="105">
      <c r="A105" s="5" t="n"/>
      <c r="B105" s="5" t="n"/>
      <c r="C105" s="5" t="n"/>
      <c r="D105" s="17" t="n"/>
      <c r="E105" s="17" t="n"/>
      <c r="F105" s="5" t="n"/>
      <c r="G105" s="18">
        <f>IF(B105&amp;""="","",N(D105)+N(E105))</f>
        <v/>
      </c>
      <c r="H105" s="18">
        <f>IF(G105="","",G105/'الإعدادات'!$B$8)</f>
        <v/>
      </c>
      <c r="I105" s="18">
        <f>IF(H105="","",H105/'الإعدادات'!$B$9)</f>
        <v/>
      </c>
    </row>
    <row r="106">
      <c r="A106" s="5" t="n"/>
      <c r="B106" s="5" t="n"/>
      <c r="C106" s="5" t="n"/>
      <c r="D106" s="17" t="n"/>
      <c r="E106" s="17" t="n"/>
      <c r="F106" s="5" t="n"/>
      <c r="G106" s="18">
        <f>IF(B106&amp;""="","",N(D106)+N(E106))</f>
        <v/>
      </c>
      <c r="H106" s="18">
        <f>IF(G106="","",G106/'الإعدادات'!$B$8)</f>
        <v/>
      </c>
      <c r="I106" s="18">
        <f>IF(H106="","",H106/'الإعدادات'!$B$9)</f>
        <v/>
      </c>
    </row>
    <row r="107">
      <c r="A107" s="5" t="n"/>
      <c r="B107" s="5" t="n"/>
      <c r="C107" s="5" t="n"/>
      <c r="D107" s="17" t="n"/>
      <c r="E107" s="17" t="n"/>
      <c r="F107" s="5" t="n"/>
      <c r="G107" s="18">
        <f>IF(B107&amp;""="","",N(D107)+N(E107))</f>
        <v/>
      </c>
      <c r="H107" s="18">
        <f>IF(G107="","",G107/'الإعدادات'!$B$8)</f>
        <v/>
      </c>
      <c r="I107" s="18">
        <f>IF(H107="","",H107/'الإعدادات'!$B$9)</f>
        <v/>
      </c>
    </row>
    <row r="108">
      <c r="A108" s="5" t="n"/>
      <c r="B108" s="5" t="n"/>
      <c r="C108" s="5" t="n"/>
      <c r="D108" s="17" t="n"/>
      <c r="E108" s="17" t="n"/>
      <c r="F108" s="5" t="n"/>
      <c r="G108" s="18">
        <f>IF(B108&amp;""="","",N(D108)+N(E108))</f>
        <v/>
      </c>
      <c r="H108" s="18">
        <f>IF(G108="","",G108/'الإعدادات'!$B$8)</f>
        <v/>
      </c>
      <c r="I108" s="18">
        <f>IF(H108="","",H108/'الإعدادات'!$B$9)</f>
        <v/>
      </c>
    </row>
    <row r="109">
      <c r="A109" s="5" t="n"/>
      <c r="B109" s="5" t="n"/>
      <c r="C109" s="5" t="n"/>
      <c r="D109" s="17" t="n"/>
      <c r="E109" s="17" t="n"/>
      <c r="F109" s="5" t="n"/>
      <c r="G109" s="18">
        <f>IF(B109&amp;""="","",N(D109)+N(E109))</f>
        <v/>
      </c>
      <c r="H109" s="18">
        <f>IF(G109="","",G109/'الإعدادات'!$B$8)</f>
        <v/>
      </c>
      <c r="I109" s="18">
        <f>IF(H109="","",H109/'الإعدادات'!$B$9)</f>
        <v/>
      </c>
    </row>
    <row r="110">
      <c r="A110" s="5" t="n"/>
      <c r="B110" s="5" t="n"/>
      <c r="C110" s="5" t="n"/>
      <c r="D110" s="17" t="n"/>
      <c r="E110" s="17" t="n"/>
      <c r="F110" s="5" t="n"/>
      <c r="G110" s="18">
        <f>IF(B110&amp;""="","",N(D110)+N(E110))</f>
        <v/>
      </c>
      <c r="H110" s="18">
        <f>IF(G110="","",G110/'الإعدادات'!$B$8)</f>
        <v/>
      </c>
      <c r="I110" s="18">
        <f>IF(H110="","",H110/'الإعدادات'!$B$9)</f>
        <v/>
      </c>
    </row>
    <row r="111">
      <c r="A111" s="5" t="n"/>
      <c r="B111" s="5" t="n"/>
      <c r="C111" s="5" t="n"/>
      <c r="D111" s="17" t="n"/>
      <c r="E111" s="17" t="n"/>
      <c r="F111" s="5" t="n"/>
      <c r="G111" s="18">
        <f>IF(B111&amp;""="","",N(D111)+N(E111))</f>
        <v/>
      </c>
      <c r="H111" s="18">
        <f>IF(G111="","",G111/'الإعدادات'!$B$8)</f>
        <v/>
      </c>
      <c r="I111" s="18">
        <f>IF(H111="","",H111/'الإعدادات'!$B$9)</f>
        <v/>
      </c>
    </row>
    <row r="112">
      <c r="A112" s="5" t="n"/>
      <c r="B112" s="5" t="n"/>
      <c r="C112" s="5" t="n"/>
      <c r="D112" s="17" t="n"/>
      <c r="E112" s="17" t="n"/>
      <c r="F112" s="5" t="n"/>
      <c r="G112" s="18">
        <f>IF(B112&amp;""="","",N(D112)+N(E112))</f>
        <v/>
      </c>
      <c r="H112" s="18">
        <f>IF(G112="","",G112/'الإعدادات'!$B$8)</f>
        <v/>
      </c>
      <c r="I112" s="18">
        <f>IF(H112="","",H112/'الإعدادات'!$B$9)</f>
        <v/>
      </c>
    </row>
    <row r="113">
      <c r="A113" s="5" t="n"/>
      <c r="B113" s="5" t="n"/>
      <c r="C113" s="5" t="n"/>
      <c r="D113" s="17" t="n"/>
      <c r="E113" s="17" t="n"/>
      <c r="F113" s="5" t="n"/>
      <c r="G113" s="18">
        <f>IF(B113&amp;""="","",N(D113)+N(E113))</f>
        <v/>
      </c>
      <c r="H113" s="18">
        <f>IF(G113="","",G113/'الإعدادات'!$B$8)</f>
        <v/>
      </c>
      <c r="I113" s="18">
        <f>IF(H113="","",H113/'الإعدادات'!$B$9)</f>
        <v/>
      </c>
    </row>
    <row r="114">
      <c r="A114" s="5" t="n"/>
      <c r="B114" s="5" t="n"/>
      <c r="C114" s="5" t="n"/>
      <c r="D114" s="17" t="n"/>
      <c r="E114" s="17" t="n"/>
      <c r="F114" s="5" t="n"/>
      <c r="G114" s="18">
        <f>IF(B114&amp;""="","",N(D114)+N(E114))</f>
        <v/>
      </c>
      <c r="H114" s="18">
        <f>IF(G114="","",G114/'الإعدادات'!$B$8)</f>
        <v/>
      </c>
      <c r="I114" s="18">
        <f>IF(H114="","",H114/'الإعدادات'!$B$9)</f>
        <v/>
      </c>
    </row>
    <row r="115">
      <c r="A115" s="5" t="n"/>
      <c r="B115" s="5" t="n"/>
      <c r="C115" s="5" t="n"/>
      <c r="D115" s="17" t="n"/>
      <c r="E115" s="17" t="n"/>
      <c r="F115" s="5" t="n"/>
      <c r="G115" s="18">
        <f>IF(B115&amp;""="","",N(D115)+N(E115))</f>
        <v/>
      </c>
      <c r="H115" s="18">
        <f>IF(G115="","",G115/'الإعدادات'!$B$8)</f>
        <v/>
      </c>
      <c r="I115" s="18">
        <f>IF(H115="","",H115/'الإعدادات'!$B$9)</f>
        <v/>
      </c>
    </row>
    <row r="116">
      <c r="A116" s="5" t="n"/>
      <c r="B116" s="5" t="n"/>
      <c r="C116" s="5" t="n"/>
      <c r="D116" s="17" t="n"/>
      <c r="E116" s="17" t="n"/>
      <c r="F116" s="5" t="n"/>
      <c r="G116" s="18">
        <f>IF(B116&amp;""="","",N(D116)+N(E116))</f>
        <v/>
      </c>
      <c r="H116" s="18">
        <f>IF(G116="","",G116/'الإعدادات'!$B$8)</f>
        <v/>
      </c>
      <c r="I116" s="18">
        <f>IF(H116="","",H116/'الإعدادات'!$B$9)</f>
        <v/>
      </c>
    </row>
    <row r="117">
      <c r="A117" s="5" t="n"/>
      <c r="B117" s="5" t="n"/>
      <c r="C117" s="5" t="n"/>
      <c r="D117" s="17" t="n"/>
      <c r="E117" s="17" t="n"/>
      <c r="F117" s="5" t="n"/>
      <c r="G117" s="18">
        <f>IF(B117&amp;""="","",N(D117)+N(E117))</f>
        <v/>
      </c>
      <c r="H117" s="18">
        <f>IF(G117="","",G117/'الإعدادات'!$B$8)</f>
        <v/>
      </c>
      <c r="I117" s="18">
        <f>IF(H117="","",H117/'الإعدادات'!$B$9)</f>
        <v/>
      </c>
    </row>
    <row r="118">
      <c r="A118" s="5" t="n"/>
      <c r="B118" s="5" t="n"/>
      <c r="C118" s="5" t="n"/>
      <c r="D118" s="17" t="n"/>
      <c r="E118" s="17" t="n"/>
      <c r="F118" s="5" t="n"/>
      <c r="G118" s="18">
        <f>IF(B118&amp;""="","",N(D118)+N(E118))</f>
        <v/>
      </c>
      <c r="H118" s="18">
        <f>IF(G118="","",G118/'الإعدادات'!$B$8)</f>
        <v/>
      </c>
      <c r="I118" s="18">
        <f>IF(H118="","",H118/'الإعدادات'!$B$9)</f>
        <v/>
      </c>
    </row>
    <row r="119">
      <c r="A119" s="5" t="n"/>
      <c r="B119" s="5" t="n"/>
      <c r="C119" s="5" t="n"/>
      <c r="D119" s="17" t="n"/>
      <c r="E119" s="17" t="n"/>
      <c r="F119" s="5" t="n"/>
      <c r="G119" s="18">
        <f>IF(B119&amp;""="","",N(D119)+N(E119))</f>
        <v/>
      </c>
      <c r="H119" s="18">
        <f>IF(G119="","",G119/'الإعدادات'!$B$8)</f>
        <v/>
      </c>
      <c r="I119" s="18">
        <f>IF(H119="","",H119/'الإعدادات'!$B$9)</f>
        <v/>
      </c>
    </row>
    <row r="120">
      <c r="A120" s="5" t="n"/>
      <c r="B120" s="5" t="n"/>
      <c r="C120" s="5" t="n"/>
      <c r="D120" s="17" t="n"/>
      <c r="E120" s="17" t="n"/>
      <c r="F120" s="5" t="n"/>
      <c r="G120" s="18">
        <f>IF(B120&amp;""="","",N(D120)+N(E120))</f>
        <v/>
      </c>
      <c r="H120" s="18">
        <f>IF(G120="","",G120/'الإعدادات'!$B$8)</f>
        <v/>
      </c>
      <c r="I120" s="18">
        <f>IF(H120="","",H120/'الإعدادات'!$B$9)</f>
        <v/>
      </c>
    </row>
    <row r="121">
      <c r="A121" s="5" t="n"/>
      <c r="B121" s="5" t="n"/>
      <c r="C121" s="5" t="n"/>
      <c r="D121" s="17" t="n"/>
      <c r="E121" s="17" t="n"/>
      <c r="F121" s="5" t="n"/>
      <c r="G121" s="18">
        <f>IF(B121&amp;""="","",N(D121)+N(E121))</f>
        <v/>
      </c>
      <c r="H121" s="18">
        <f>IF(G121="","",G121/'الإعدادات'!$B$8)</f>
        <v/>
      </c>
      <c r="I121" s="18">
        <f>IF(H121="","",H121/'الإعدادات'!$B$9)</f>
        <v/>
      </c>
    </row>
    <row r="122">
      <c r="A122" s="5" t="n"/>
      <c r="B122" s="5" t="n"/>
      <c r="C122" s="5" t="n"/>
      <c r="D122" s="17" t="n"/>
      <c r="E122" s="17" t="n"/>
      <c r="F122" s="5" t="n"/>
      <c r="G122" s="18">
        <f>IF(B122&amp;""="","",N(D122)+N(E122))</f>
        <v/>
      </c>
      <c r="H122" s="18">
        <f>IF(G122="","",G122/'الإعدادات'!$B$8)</f>
        <v/>
      </c>
      <c r="I122" s="18">
        <f>IF(H122="","",H122/'الإعدادات'!$B$9)</f>
        <v/>
      </c>
    </row>
    <row r="123">
      <c r="A123" s="5" t="n"/>
      <c r="B123" s="5" t="n"/>
      <c r="C123" s="5" t="n"/>
      <c r="D123" s="17" t="n"/>
      <c r="E123" s="17" t="n"/>
      <c r="F123" s="5" t="n"/>
      <c r="G123" s="18">
        <f>IF(B123&amp;""="","",N(D123)+N(E123))</f>
        <v/>
      </c>
      <c r="H123" s="18">
        <f>IF(G123="","",G123/'الإعدادات'!$B$8)</f>
        <v/>
      </c>
      <c r="I123" s="18">
        <f>IF(H123="","",H123/'الإعدادات'!$B$9)</f>
        <v/>
      </c>
    </row>
    <row r="124">
      <c r="A124" s="5" t="n"/>
      <c r="B124" s="5" t="n"/>
      <c r="C124" s="5" t="n"/>
      <c r="D124" s="17" t="n"/>
      <c r="E124" s="17" t="n"/>
      <c r="F124" s="5" t="n"/>
      <c r="G124" s="18">
        <f>IF(B124&amp;""="","",N(D124)+N(E124))</f>
        <v/>
      </c>
      <c r="H124" s="18">
        <f>IF(G124="","",G124/'الإعدادات'!$B$8)</f>
        <v/>
      </c>
      <c r="I124" s="18">
        <f>IF(H124="","",H124/'الإعدادات'!$B$9)</f>
        <v/>
      </c>
    </row>
    <row r="125">
      <c r="A125" s="5" t="n"/>
      <c r="B125" s="5" t="n"/>
      <c r="C125" s="5" t="n"/>
      <c r="D125" s="17" t="n"/>
      <c r="E125" s="17" t="n"/>
      <c r="F125" s="5" t="n"/>
      <c r="G125" s="18">
        <f>IF(B125&amp;""="","",N(D125)+N(E125))</f>
        <v/>
      </c>
      <c r="H125" s="18">
        <f>IF(G125="","",G125/'الإعدادات'!$B$8)</f>
        <v/>
      </c>
      <c r="I125" s="18">
        <f>IF(H125="","",H125/'الإعدادات'!$B$9)</f>
        <v/>
      </c>
    </row>
    <row r="126">
      <c r="A126" s="5" t="n"/>
      <c r="B126" s="5" t="n"/>
      <c r="C126" s="5" t="n"/>
      <c r="D126" s="17" t="n"/>
      <c r="E126" s="17" t="n"/>
      <c r="F126" s="5" t="n"/>
      <c r="G126" s="18">
        <f>IF(B126&amp;""="","",N(D126)+N(E126))</f>
        <v/>
      </c>
      <c r="H126" s="18">
        <f>IF(G126="","",G126/'الإعدادات'!$B$8)</f>
        <v/>
      </c>
      <c r="I126" s="18">
        <f>IF(H126="","",H126/'الإعدادات'!$B$9)</f>
        <v/>
      </c>
    </row>
    <row r="127">
      <c r="A127" s="5" t="n"/>
      <c r="B127" s="5" t="n"/>
      <c r="C127" s="5" t="n"/>
      <c r="D127" s="17" t="n"/>
      <c r="E127" s="17" t="n"/>
      <c r="F127" s="5" t="n"/>
      <c r="G127" s="18">
        <f>IF(B127&amp;""="","",N(D127)+N(E127))</f>
        <v/>
      </c>
      <c r="H127" s="18">
        <f>IF(G127="","",G127/'الإعدادات'!$B$8)</f>
        <v/>
      </c>
      <c r="I127" s="18">
        <f>IF(H127="","",H127/'الإعدادات'!$B$9)</f>
        <v/>
      </c>
    </row>
    <row r="128">
      <c r="A128" s="5" t="n"/>
      <c r="B128" s="5" t="n"/>
      <c r="C128" s="5" t="n"/>
      <c r="D128" s="17" t="n"/>
      <c r="E128" s="17" t="n"/>
      <c r="F128" s="5" t="n"/>
      <c r="G128" s="18">
        <f>IF(B128&amp;""="","",N(D128)+N(E128))</f>
        <v/>
      </c>
      <c r="H128" s="18">
        <f>IF(G128="","",G128/'الإعدادات'!$B$8)</f>
        <v/>
      </c>
      <c r="I128" s="18">
        <f>IF(H128="","",H128/'الإعدادات'!$B$9)</f>
        <v/>
      </c>
    </row>
    <row r="129">
      <c r="A129" s="5" t="n"/>
      <c r="B129" s="5" t="n"/>
      <c r="C129" s="5" t="n"/>
      <c r="D129" s="17" t="n"/>
      <c r="E129" s="17" t="n"/>
      <c r="F129" s="5" t="n"/>
      <c r="G129" s="18">
        <f>IF(B129&amp;""="","",N(D129)+N(E129))</f>
        <v/>
      </c>
      <c r="H129" s="18">
        <f>IF(G129="","",G129/'الإعدادات'!$B$8)</f>
        <v/>
      </c>
      <c r="I129" s="18">
        <f>IF(H129="","",H129/'الإعدادات'!$B$9)</f>
        <v/>
      </c>
    </row>
    <row r="130">
      <c r="A130" s="5" t="n"/>
      <c r="B130" s="5" t="n"/>
      <c r="C130" s="5" t="n"/>
      <c r="D130" s="17" t="n"/>
      <c r="E130" s="17" t="n"/>
      <c r="F130" s="5" t="n"/>
      <c r="G130" s="18">
        <f>IF(B130&amp;""="","",N(D130)+N(E130))</f>
        <v/>
      </c>
      <c r="H130" s="18">
        <f>IF(G130="","",G130/'الإعدادات'!$B$8)</f>
        <v/>
      </c>
      <c r="I130" s="18">
        <f>IF(H130="","",H130/'الإعدادات'!$B$9)</f>
        <v/>
      </c>
    </row>
    <row r="131">
      <c r="A131" s="5" t="n"/>
      <c r="B131" s="5" t="n"/>
      <c r="C131" s="5" t="n"/>
      <c r="D131" s="17" t="n"/>
      <c r="E131" s="17" t="n"/>
      <c r="F131" s="5" t="n"/>
      <c r="G131" s="18">
        <f>IF(B131&amp;""="","",N(D131)+N(E131))</f>
        <v/>
      </c>
      <c r="H131" s="18">
        <f>IF(G131="","",G131/'الإعدادات'!$B$8)</f>
        <v/>
      </c>
      <c r="I131" s="18">
        <f>IF(H131="","",H131/'الإعدادات'!$B$9)</f>
        <v/>
      </c>
    </row>
    <row r="132">
      <c r="A132" s="5" t="n"/>
      <c r="B132" s="5" t="n"/>
      <c r="C132" s="5" t="n"/>
      <c r="D132" s="17" t="n"/>
      <c r="E132" s="17" t="n"/>
      <c r="F132" s="5" t="n"/>
      <c r="G132" s="18">
        <f>IF(B132&amp;""="","",N(D132)+N(E132))</f>
        <v/>
      </c>
      <c r="H132" s="18">
        <f>IF(G132="","",G132/'الإعدادات'!$B$8)</f>
        <v/>
      </c>
      <c r="I132" s="18">
        <f>IF(H132="","",H132/'الإعدادات'!$B$9)</f>
        <v/>
      </c>
    </row>
    <row r="133">
      <c r="A133" s="5" t="n"/>
      <c r="B133" s="5" t="n"/>
      <c r="C133" s="5" t="n"/>
      <c r="D133" s="17" t="n"/>
      <c r="E133" s="17" t="n"/>
      <c r="F133" s="5" t="n"/>
      <c r="G133" s="18">
        <f>IF(B133&amp;""="","",N(D133)+N(E133))</f>
        <v/>
      </c>
      <c r="H133" s="18">
        <f>IF(G133="","",G133/'الإعدادات'!$B$8)</f>
        <v/>
      </c>
      <c r="I133" s="18">
        <f>IF(H133="","",H133/'الإعدادات'!$B$9)</f>
        <v/>
      </c>
    </row>
    <row r="134">
      <c r="A134" s="5" t="n"/>
      <c r="B134" s="5" t="n"/>
      <c r="C134" s="5" t="n"/>
      <c r="D134" s="17" t="n"/>
      <c r="E134" s="17" t="n"/>
      <c r="F134" s="5" t="n"/>
      <c r="G134" s="18">
        <f>IF(B134&amp;""="","",N(D134)+N(E134))</f>
        <v/>
      </c>
      <c r="H134" s="18">
        <f>IF(G134="","",G134/'الإعدادات'!$B$8)</f>
        <v/>
      </c>
      <c r="I134" s="18">
        <f>IF(H134="","",H134/'الإعدادات'!$B$9)</f>
        <v/>
      </c>
    </row>
    <row r="135">
      <c r="A135" s="5" t="n"/>
      <c r="B135" s="5" t="n"/>
      <c r="C135" s="5" t="n"/>
      <c r="D135" s="17" t="n"/>
      <c r="E135" s="17" t="n"/>
      <c r="F135" s="5" t="n"/>
      <c r="G135" s="18">
        <f>IF(B135&amp;""="","",N(D135)+N(E135))</f>
        <v/>
      </c>
      <c r="H135" s="18">
        <f>IF(G135="","",G135/'الإعدادات'!$B$8)</f>
        <v/>
      </c>
      <c r="I135" s="18">
        <f>IF(H135="","",H135/'الإعدادات'!$B$9)</f>
        <v/>
      </c>
    </row>
    <row r="136">
      <c r="A136" s="5" t="n"/>
      <c r="B136" s="5" t="n"/>
      <c r="C136" s="5" t="n"/>
      <c r="D136" s="17" t="n"/>
      <c r="E136" s="17" t="n"/>
      <c r="F136" s="5" t="n"/>
      <c r="G136" s="18">
        <f>IF(B136&amp;""="","",N(D136)+N(E136))</f>
        <v/>
      </c>
      <c r="H136" s="18">
        <f>IF(G136="","",G136/'الإعدادات'!$B$8)</f>
        <v/>
      </c>
      <c r="I136" s="18">
        <f>IF(H136="","",H136/'الإعدادات'!$B$9)</f>
        <v/>
      </c>
    </row>
    <row r="137">
      <c r="A137" s="5" t="n"/>
      <c r="B137" s="5" t="n"/>
      <c r="C137" s="5" t="n"/>
      <c r="D137" s="17" t="n"/>
      <c r="E137" s="17" t="n"/>
      <c r="F137" s="5" t="n"/>
      <c r="G137" s="18">
        <f>IF(B137&amp;""="","",N(D137)+N(E137))</f>
        <v/>
      </c>
      <c r="H137" s="18">
        <f>IF(G137="","",G137/'الإعدادات'!$B$8)</f>
        <v/>
      </c>
      <c r="I137" s="18">
        <f>IF(H137="","",H137/'الإعدادات'!$B$9)</f>
        <v/>
      </c>
    </row>
    <row r="138">
      <c r="A138" s="5" t="n"/>
      <c r="B138" s="5" t="n"/>
      <c r="C138" s="5" t="n"/>
      <c r="D138" s="17" t="n"/>
      <c r="E138" s="17" t="n"/>
      <c r="F138" s="5" t="n"/>
      <c r="G138" s="18">
        <f>IF(B138&amp;""="","",N(D138)+N(E138))</f>
        <v/>
      </c>
      <c r="H138" s="18">
        <f>IF(G138="","",G138/'الإعدادات'!$B$8)</f>
        <v/>
      </c>
      <c r="I138" s="18">
        <f>IF(H138="","",H138/'الإعدادات'!$B$9)</f>
        <v/>
      </c>
    </row>
    <row r="139">
      <c r="A139" s="5" t="n"/>
      <c r="B139" s="5" t="n"/>
      <c r="C139" s="5" t="n"/>
      <c r="D139" s="17" t="n"/>
      <c r="E139" s="17" t="n"/>
      <c r="F139" s="5" t="n"/>
      <c r="G139" s="18">
        <f>IF(B139&amp;""="","",N(D139)+N(E139))</f>
        <v/>
      </c>
      <c r="H139" s="18">
        <f>IF(G139="","",G139/'الإعدادات'!$B$8)</f>
        <v/>
      </c>
      <c r="I139" s="18">
        <f>IF(H139="","",H139/'الإعدادات'!$B$9)</f>
        <v/>
      </c>
    </row>
    <row r="140">
      <c r="A140" s="5" t="n"/>
      <c r="B140" s="5" t="n"/>
      <c r="C140" s="5" t="n"/>
      <c r="D140" s="17" t="n"/>
      <c r="E140" s="17" t="n"/>
      <c r="F140" s="5" t="n"/>
      <c r="G140" s="18">
        <f>IF(B140&amp;""="","",N(D140)+N(E140))</f>
        <v/>
      </c>
      <c r="H140" s="18">
        <f>IF(G140="","",G140/'الإعدادات'!$B$8)</f>
        <v/>
      </c>
      <c r="I140" s="18">
        <f>IF(H140="","",H140/'الإعدادات'!$B$9)</f>
        <v/>
      </c>
    </row>
    <row r="141">
      <c r="A141" s="5" t="n"/>
      <c r="B141" s="5" t="n"/>
      <c r="C141" s="5" t="n"/>
      <c r="D141" s="17" t="n"/>
      <c r="E141" s="17" t="n"/>
      <c r="F141" s="5" t="n"/>
      <c r="G141" s="18">
        <f>IF(B141&amp;""="","",N(D141)+N(E141))</f>
        <v/>
      </c>
      <c r="H141" s="18">
        <f>IF(G141="","",G141/'الإعدادات'!$B$8)</f>
        <v/>
      </c>
      <c r="I141" s="18">
        <f>IF(H141="","",H141/'الإعدادات'!$B$9)</f>
        <v/>
      </c>
    </row>
    <row r="142">
      <c r="A142" s="5" t="n"/>
      <c r="B142" s="5" t="n"/>
      <c r="C142" s="5" t="n"/>
      <c r="D142" s="17" t="n"/>
      <c r="E142" s="17" t="n"/>
      <c r="F142" s="5" t="n"/>
      <c r="G142" s="18">
        <f>IF(B142&amp;""="","",N(D142)+N(E142))</f>
        <v/>
      </c>
      <c r="H142" s="18">
        <f>IF(G142="","",G142/'الإعدادات'!$B$8)</f>
        <v/>
      </c>
      <c r="I142" s="18">
        <f>IF(H142="","",H142/'الإعدادات'!$B$9)</f>
        <v/>
      </c>
    </row>
    <row r="143">
      <c r="A143" s="5" t="n"/>
      <c r="B143" s="5" t="n"/>
      <c r="C143" s="5" t="n"/>
      <c r="D143" s="17" t="n"/>
      <c r="E143" s="17" t="n"/>
      <c r="F143" s="5" t="n"/>
      <c r="G143" s="18">
        <f>IF(B143&amp;""="","",N(D143)+N(E143))</f>
        <v/>
      </c>
      <c r="H143" s="18">
        <f>IF(G143="","",G143/'الإعدادات'!$B$8)</f>
        <v/>
      </c>
      <c r="I143" s="18">
        <f>IF(H143="","",H143/'الإعدادات'!$B$9)</f>
        <v/>
      </c>
    </row>
    <row r="144">
      <c r="A144" s="5" t="n"/>
      <c r="B144" s="5" t="n"/>
      <c r="C144" s="5" t="n"/>
      <c r="D144" s="17" t="n"/>
      <c r="E144" s="17" t="n"/>
      <c r="F144" s="5" t="n"/>
      <c r="G144" s="18">
        <f>IF(B144&amp;""="","",N(D144)+N(E144))</f>
        <v/>
      </c>
      <c r="H144" s="18">
        <f>IF(G144="","",G144/'الإعدادات'!$B$8)</f>
        <v/>
      </c>
      <c r="I144" s="18">
        <f>IF(H144="","",H144/'الإعدادات'!$B$9)</f>
        <v/>
      </c>
    </row>
    <row r="145">
      <c r="A145" s="5" t="n"/>
      <c r="B145" s="5" t="n"/>
      <c r="C145" s="5" t="n"/>
      <c r="D145" s="17" t="n"/>
      <c r="E145" s="17" t="n"/>
      <c r="F145" s="5" t="n"/>
      <c r="G145" s="18">
        <f>IF(B145&amp;""="","",N(D145)+N(E145))</f>
        <v/>
      </c>
      <c r="H145" s="18">
        <f>IF(G145="","",G145/'الإعدادات'!$B$8)</f>
        <v/>
      </c>
      <c r="I145" s="18">
        <f>IF(H145="","",H145/'الإعدادات'!$B$9)</f>
        <v/>
      </c>
    </row>
    <row r="146">
      <c r="A146" s="5" t="n"/>
      <c r="B146" s="5" t="n"/>
      <c r="C146" s="5" t="n"/>
      <c r="D146" s="17" t="n"/>
      <c r="E146" s="17" t="n"/>
      <c r="F146" s="5" t="n"/>
      <c r="G146" s="18">
        <f>IF(B146&amp;""="","",N(D146)+N(E146))</f>
        <v/>
      </c>
      <c r="H146" s="18">
        <f>IF(G146="","",G146/'الإعدادات'!$B$8)</f>
        <v/>
      </c>
      <c r="I146" s="18">
        <f>IF(H146="","",H146/'الإعدادات'!$B$9)</f>
        <v/>
      </c>
    </row>
    <row r="147">
      <c r="A147" s="5" t="n"/>
      <c r="B147" s="5" t="n"/>
      <c r="C147" s="5" t="n"/>
      <c r="D147" s="17" t="n"/>
      <c r="E147" s="17" t="n"/>
      <c r="F147" s="5" t="n"/>
      <c r="G147" s="18">
        <f>IF(B147&amp;""="","",N(D147)+N(E147))</f>
        <v/>
      </c>
      <c r="H147" s="18">
        <f>IF(G147="","",G147/'الإعدادات'!$B$8)</f>
        <v/>
      </c>
      <c r="I147" s="18">
        <f>IF(H147="","",H147/'الإعدادات'!$B$9)</f>
        <v/>
      </c>
    </row>
    <row r="148">
      <c r="A148" s="5" t="n"/>
      <c r="B148" s="5" t="n"/>
      <c r="C148" s="5" t="n"/>
      <c r="D148" s="17" t="n"/>
      <c r="E148" s="17" t="n"/>
      <c r="F148" s="5" t="n"/>
      <c r="G148" s="18">
        <f>IF(B148&amp;""="","",N(D148)+N(E148))</f>
        <v/>
      </c>
      <c r="H148" s="18">
        <f>IF(G148="","",G148/'الإعدادات'!$B$8)</f>
        <v/>
      </c>
      <c r="I148" s="18">
        <f>IF(H148="","",H148/'الإعدادات'!$B$9)</f>
        <v/>
      </c>
    </row>
    <row r="149">
      <c r="A149" s="5" t="n"/>
      <c r="B149" s="5" t="n"/>
      <c r="C149" s="5" t="n"/>
      <c r="D149" s="17" t="n"/>
      <c r="E149" s="17" t="n"/>
      <c r="F149" s="5" t="n"/>
      <c r="G149" s="18">
        <f>IF(B149&amp;""="","",N(D149)+N(E149))</f>
        <v/>
      </c>
      <c r="H149" s="18">
        <f>IF(G149="","",G149/'الإعدادات'!$B$8)</f>
        <v/>
      </c>
      <c r="I149" s="18">
        <f>IF(H149="","",H149/'الإعدادات'!$B$9)</f>
        <v/>
      </c>
    </row>
    <row r="150">
      <c r="A150" s="5" t="n"/>
      <c r="B150" s="5" t="n"/>
      <c r="C150" s="5" t="n"/>
      <c r="D150" s="17" t="n"/>
      <c r="E150" s="17" t="n"/>
      <c r="F150" s="5" t="n"/>
      <c r="G150" s="18">
        <f>IF(B150&amp;""="","",N(D150)+N(E150))</f>
        <v/>
      </c>
      <c r="H150" s="18">
        <f>IF(G150="","",G150/'الإعدادات'!$B$8)</f>
        <v/>
      </c>
      <c r="I150" s="18">
        <f>IF(H150="","",H150/'الإعدادات'!$B$9)</f>
        <v/>
      </c>
    </row>
    <row r="151">
      <c r="A151" s="5" t="n"/>
      <c r="B151" s="5" t="n"/>
      <c r="C151" s="5" t="n"/>
      <c r="D151" s="17" t="n"/>
      <c r="E151" s="17" t="n"/>
      <c r="F151" s="5" t="n"/>
      <c r="G151" s="18">
        <f>IF(B151&amp;""="","",N(D151)+N(E151))</f>
        <v/>
      </c>
      <c r="H151" s="18">
        <f>IF(G151="","",G151/'الإعدادات'!$B$8)</f>
        <v/>
      </c>
      <c r="I151" s="18">
        <f>IF(H151="","",H151/'الإعدادات'!$B$9)</f>
        <v/>
      </c>
    </row>
    <row r="152">
      <c r="A152" s="5" t="n"/>
      <c r="B152" s="5" t="n"/>
      <c r="C152" s="5" t="n"/>
      <c r="D152" s="17" t="n"/>
      <c r="E152" s="17" t="n"/>
      <c r="F152" s="5" t="n"/>
      <c r="G152" s="18">
        <f>IF(B152&amp;""="","",N(D152)+N(E152))</f>
        <v/>
      </c>
      <c r="H152" s="18">
        <f>IF(G152="","",G152/'الإعدادات'!$B$8)</f>
        <v/>
      </c>
      <c r="I152" s="18">
        <f>IF(H152="","",H152/'الإعدادات'!$B$9)</f>
        <v/>
      </c>
    </row>
    <row r="153">
      <c r="A153" s="5" t="n"/>
      <c r="B153" s="5" t="n"/>
      <c r="C153" s="5" t="n"/>
      <c r="D153" s="17" t="n"/>
      <c r="E153" s="17" t="n"/>
      <c r="F153" s="5" t="n"/>
      <c r="G153" s="18">
        <f>IF(B153&amp;""="","",N(D153)+N(E153))</f>
        <v/>
      </c>
      <c r="H153" s="18">
        <f>IF(G153="","",G153/'الإعدادات'!$B$8)</f>
        <v/>
      </c>
      <c r="I153" s="18">
        <f>IF(H153="","",H153/'الإعدادات'!$B$9)</f>
        <v/>
      </c>
    </row>
    <row r="154">
      <c r="A154" s="5" t="n"/>
      <c r="B154" s="5" t="n"/>
      <c r="C154" s="5" t="n"/>
      <c r="D154" s="17" t="n"/>
      <c r="E154" s="17" t="n"/>
      <c r="F154" s="5" t="n"/>
      <c r="G154" s="18">
        <f>IF(B154&amp;""="","",N(D154)+N(E154))</f>
        <v/>
      </c>
      <c r="H154" s="18">
        <f>IF(G154="","",G154/'الإعدادات'!$B$8)</f>
        <v/>
      </c>
      <c r="I154" s="18">
        <f>IF(H154="","",H154/'الإعدادات'!$B$9)</f>
        <v/>
      </c>
    </row>
    <row r="155">
      <c r="A155" s="5" t="n"/>
      <c r="B155" s="5" t="n"/>
      <c r="C155" s="5" t="n"/>
      <c r="D155" s="17" t="n"/>
      <c r="E155" s="17" t="n"/>
      <c r="F155" s="5" t="n"/>
      <c r="G155" s="18">
        <f>IF(B155&amp;""="","",N(D155)+N(E155))</f>
        <v/>
      </c>
      <c r="H155" s="18">
        <f>IF(G155="","",G155/'الإعدادات'!$B$8)</f>
        <v/>
      </c>
      <c r="I155" s="18">
        <f>IF(H155="","",H155/'الإعدادات'!$B$9)</f>
        <v/>
      </c>
    </row>
    <row r="156">
      <c r="A156" s="5" t="n"/>
      <c r="B156" s="5" t="n"/>
      <c r="C156" s="5" t="n"/>
      <c r="D156" s="17" t="n"/>
      <c r="E156" s="17" t="n"/>
      <c r="F156" s="5" t="n"/>
      <c r="G156" s="18">
        <f>IF(B156&amp;""="","",N(D156)+N(E156))</f>
        <v/>
      </c>
      <c r="H156" s="18">
        <f>IF(G156="","",G156/'الإعدادات'!$B$8)</f>
        <v/>
      </c>
      <c r="I156" s="18">
        <f>IF(H156="","",H156/'الإعدادات'!$B$9)</f>
        <v/>
      </c>
    </row>
    <row r="157">
      <c r="A157" s="5" t="n"/>
      <c r="B157" s="5" t="n"/>
      <c r="C157" s="5" t="n"/>
      <c r="D157" s="17" t="n"/>
      <c r="E157" s="17" t="n"/>
      <c r="F157" s="5" t="n"/>
      <c r="G157" s="18">
        <f>IF(B157&amp;""="","",N(D157)+N(E157))</f>
        <v/>
      </c>
      <c r="H157" s="18">
        <f>IF(G157="","",G157/'الإعدادات'!$B$8)</f>
        <v/>
      </c>
      <c r="I157" s="18">
        <f>IF(H157="","",H157/'الإعدادات'!$B$9)</f>
        <v/>
      </c>
    </row>
    <row r="158">
      <c r="A158" s="5" t="n"/>
      <c r="B158" s="5" t="n"/>
      <c r="C158" s="5" t="n"/>
      <c r="D158" s="17" t="n"/>
      <c r="E158" s="17" t="n"/>
      <c r="F158" s="5" t="n"/>
      <c r="G158" s="18">
        <f>IF(B158&amp;""="","",N(D158)+N(E158))</f>
        <v/>
      </c>
      <c r="H158" s="18">
        <f>IF(G158="","",G158/'الإعدادات'!$B$8)</f>
        <v/>
      </c>
      <c r="I158" s="18">
        <f>IF(H158="","",H158/'الإعدادات'!$B$9)</f>
        <v/>
      </c>
    </row>
    <row r="159">
      <c r="A159" s="5" t="n"/>
      <c r="B159" s="5" t="n"/>
      <c r="C159" s="5" t="n"/>
      <c r="D159" s="17" t="n"/>
      <c r="E159" s="17" t="n"/>
      <c r="F159" s="5" t="n"/>
      <c r="G159" s="18">
        <f>IF(B159&amp;""="","",N(D159)+N(E159))</f>
        <v/>
      </c>
      <c r="H159" s="18">
        <f>IF(G159="","",G159/'الإعدادات'!$B$8)</f>
        <v/>
      </c>
      <c r="I159" s="18">
        <f>IF(H159="","",H159/'الإعدادات'!$B$9)</f>
        <v/>
      </c>
    </row>
    <row r="160">
      <c r="A160" s="5" t="n"/>
      <c r="B160" s="5" t="n"/>
      <c r="C160" s="5" t="n"/>
      <c r="D160" s="17" t="n"/>
      <c r="E160" s="17" t="n"/>
      <c r="F160" s="5" t="n"/>
      <c r="G160" s="18">
        <f>IF(B160&amp;""="","",N(D160)+N(E160))</f>
        <v/>
      </c>
      <c r="H160" s="18">
        <f>IF(G160="","",G160/'الإعدادات'!$B$8)</f>
        <v/>
      </c>
      <c r="I160" s="18">
        <f>IF(H160="","",H160/'الإعدادات'!$B$9)</f>
        <v/>
      </c>
    </row>
    <row r="161">
      <c r="A161" s="5" t="n"/>
      <c r="B161" s="5" t="n"/>
      <c r="C161" s="5" t="n"/>
      <c r="D161" s="17" t="n"/>
      <c r="E161" s="17" t="n"/>
      <c r="F161" s="5" t="n"/>
      <c r="G161" s="18">
        <f>IF(B161&amp;""="","",N(D161)+N(E161))</f>
        <v/>
      </c>
      <c r="H161" s="18">
        <f>IF(G161="","",G161/'الإعدادات'!$B$8)</f>
        <v/>
      </c>
      <c r="I161" s="18">
        <f>IF(H161="","",H161/'الإعدادات'!$B$9)</f>
        <v/>
      </c>
    </row>
    <row r="162">
      <c r="A162" s="5" t="n"/>
      <c r="B162" s="5" t="n"/>
      <c r="C162" s="5" t="n"/>
      <c r="D162" s="17" t="n"/>
      <c r="E162" s="17" t="n"/>
      <c r="F162" s="5" t="n"/>
      <c r="G162" s="18">
        <f>IF(B162&amp;""="","",N(D162)+N(E162))</f>
        <v/>
      </c>
      <c r="H162" s="18">
        <f>IF(G162="","",G162/'الإعدادات'!$B$8)</f>
        <v/>
      </c>
      <c r="I162" s="18">
        <f>IF(H162="","",H162/'الإعدادات'!$B$9)</f>
        <v/>
      </c>
    </row>
    <row r="163">
      <c r="A163" s="5" t="n"/>
      <c r="B163" s="5" t="n"/>
      <c r="C163" s="5" t="n"/>
      <c r="D163" s="17" t="n"/>
      <c r="E163" s="17" t="n"/>
      <c r="F163" s="5" t="n"/>
      <c r="G163" s="18">
        <f>IF(B163&amp;""="","",N(D163)+N(E163))</f>
        <v/>
      </c>
      <c r="H163" s="18">
        <f>IF(G163="","",G163/'الإعدادات'!$B$8)</f>
        <v/>
      </c>
      <c r="I163" s="18">
        <f>IF(H163="","",H163/'الإعدادات'!$B$9)</f>
        <v/>
      </c>
    </row>
    <row r="164">
      <c r="A164" s="5" t="n"/>
      <c r="B164" s="5" t="n"/>
      <c r="C164" s="5" t="n"/>
      <c r="D164" s="17" t="n"/>
      <c r="E164" s="17" t="n"/>
      <c r="F164" s="5" t="n"/>
      <c r="G164" s="18">
        <f>IF(B164&amp;""="","",N(D164)+N(E164))</f>
        <v/>
      </c>
      <c r="H164" s="18">
        <f>IF(G164="","",G164/'الإعدادات'!$B$8)</f>
        <v/>
      </c>
      <c r="I164" s="18">
        <f>IF(H164="","",H164/'الإعدادات'!$B$9)</f>
        <v/>
      </c>
    </row>
    <row r="165">
      <c r="A165" s="5" t="n"/>
      <c r="B165" s="5" t="n"/>
      <c r="C165" s="5" t="n"/>
      <c r="D165" s="17" t="n"/>
      <c r="E165" s="17" t="n"/>
      <c r="F165" s="5" t="n"/>
      <c r="G165" s="18">
        <f>IF(B165&amp;""="","",N(D165)+N(E165))</f>
        <v/>
      </c>
      <c r="H165" s="18">
        <f>IF(G165="","",G165/'الإعدادات'!$B$8)</f>
        <v/>
      </c>
      <c r="I165" s="18">
        <f>IF(H165="","",H165/'الإعدادات'!$B$9)</f>
        <v/>
      </c>
    </row>
    <row r="166">
      <c r="A166" s="5" t="n"/>
      <c r="B166" s="5" t="n"/>
      <c r="C166" s="5" t="n"/>
      <c r="D166" s="17" t="n"/>
      <c r="E166" s="17" t="n"/>
      <c r="F166" s="5" t="n"/>
      <c r="G166" s="18">
        <f>IF(B166&amp;""="","",N(D166)+N(E166))</f>
        <v/>
      </c>
      <c r="H166" s="18">
        <f>IF(G166="","",G166/'الإعدادات'!$B$8)</f>
        <v/>
      </c>
      <c r="I166" s="18">
        <f>IF(H166="","",H166/'الإعدادات'!$B$9)</f>
        <v/>
      </c>
    </row>
    <row r="167">
      <c r="A167" s="5" t="n"/>
      <c r="B167" s="5" t="n"/>
      <c r="C167" s="5" t="n"/>
      <c r="D167" s="17" t="n"/>
      <c r="E167" s="17" t="n"/>
      <c r="F167" s="5" t="n"/>
      <c r="G167" s="18">
        <f>IF(B167&amp;""="","",N(D167)+N(E167))</f>
        <v/>
      </c>
      <c r="H167" s="18">
        <f>IF(G167="","",G167/'الإعدادات'!$B$8)</f>
        <v/>
      </c>
      <c r="I167" s="18">
        <f>IF(H167="","",H167/'الإعدادات'!$B$9)</f>
        <v/>
      </c>
    </row>
    <row r="168">
      <c r="A168" s="5" t="n"/>
      <c r="B168" s="5" t="n"/>
      <c r="C168" s="5" t="n"/>
      <c r="D168" s="17" t="n"/>
      <c r="E168" s="17" t="n"/>
      <c r="F168" s="5" t="n"/>
      <c r="G168" s="18">
        <f>IF(B168&amp;""="","",N(D168)+N(E168))</f>
        <v/>
      </c>
      <c r="H168" s="18">
        <f>IF(G168="","",G168/'الإعدادات'!$B$8)</f>
        <v/>
      </c>
      <c r="I168" s="18">
        <f>IF(H168="","",H168/'الإعدادات'!$B$9)</f>
        <v/>
      </c>
    </row>
    <row r="169">
      <c r="A169" s="5" t="n"/>
      <c r="B169" s="5" t="n"/>
      <c r="C169" s="5" t="n"/>
      <c r="D169" s="17" t="n"/>
      <c r="E169" s="17" t="n"/>
      <c r="F169" s="5" t="n"/>
      <c r="G169" s="18">
        <f>IF(B169&amp;""="","",N(D169)+N(E169))</f>
        <v/>
      </c>
      <c r="H169" s="18">
        <f>IF(G169="","",G169/'الإعدادات'!$B$8)</f>
        <v/>
      </c>
      <c r="I169" s="18">
        <f>IF(H169="","",H169/'الإعدادات'!$B$9)</f>
        <v/>
      </c>
    </row>
    <row r="170">
      <c r="A170" s="5" t="n"/>
      <c r="B170" s="5" t="n"/>
      <c r="C170" s="5" t="n"/>
      <c r="D170" s="17" t="n"/>
      <c r="E170" s="17" t="n"/>
      <c r="F170" s="5" t="n"/>
      <c r="G170" s="18">
        <f>IF(B170&amp;""="","",N(D170)+N(E170))</f>
        <v/>
      </c>
      <c r="H170" s="18">
        <f>IF(G170="","",G170/'الإعدادات'!$B$8)</f>
        <v/>
      </c>
      <c r="I170" s="18">
        <f>IF(H170="","",H170/'الإعدادات'!$B$9)</f>
        <v/>
      </c>
    </row>
    <row r="171">
      <c r="A171" s="5" t="n"/>
      <c r="B171" s="5" t="n"/>
      <c r="C171" s="5" t="n"/>
      <c r="D171" s="17" t="n"/>
      <c r="E171" s="17" t="n"/>
      <c r="F171" s="5" t="n"/>
      <c r="G171" s="18">
        <f>IF(B171&amp;""="","",N(D171)+N(E171))</f>
        <v/>
      </c>
      <c r="H171" s="18">
        <f>IF(G171="","",G171/'الإعدادات'!$B$8)</f>
        <v/>
      </c>
      <c r="I171" s="18">
        <f>IF(H171="","",H171/'الإعدادات'!$B$9)</f>
        <v/>
      </c>
    </row>
    <row r="172">
      <c r="A172" s="5" t="n"/>
      <c r="B172" s="5" t="n"/>
      <c r="C172" s="5" t="n"/>
      <c r="D172" s="17" t="n"/>
      <c r="E172" s="17" t="n"/>
      <c r="F172" s="5" t="n"/>
      <c r="G172" s="18">
        <f>IF(B172&amp;""="","",N(D172)+N(E172))</f>
        <v/>
      </c>
      <c r="H172" s="18">
        <f>IF(G172="","",G172/'الإعدادات'!$B$8)</f>
        <v/>
      </c>
      <c r="I172" s="18">
        <f>IF(H172="","",H172/'الإعدادات'!$B$9)</f>
        <v/>
      </c>
    </row>
    <row r="173">
      <c r="A173" s="5" t="n"/>
      <c r="B173" s="5" t="n"/>
      <c r="C173" s="5" t="n"/>
      <c r="D173" s="17" t="n"/>
      <c r="E173" s="17" t="n"/>
      <c r="F173" s="5" t="n"/>
      <c r="G173" s="18">
        <f>IF(B173&amp;""="","",N(D173)+N(E173))</f>
        <v/>
      </c>
      <c r="H173" s="18">
        <f>IF(G173="","",G173/'الإعدادات'!$B$8)</f>
        <v/>
      </c>
      <c r="I173" s="18">
        <f>IF(H173="","",H173/'الإعدادات'!$B$9)</f>
        <v/>
      </c>
    </row>
    <row r="174">
      <c r="A174" s="5" t="n"/>
      <c r="B174" s="5" t="n"/>
      <c r="C174" s="5" t="n"/>
      <c r="D174" s="17" t="n"/>
      <c r="E174" s="17" t="n"/>
      <c r="F174" s="5" t="n"/>
      <c r="G174" s="18">
        <f>IF(B174&amp;""="","",N(D174)+N(E174))</f>
        <v/>
      </c>
      <c r="H174" s="18">
        <f>IF(G174="","",G174/'الإعدادات'!$B$8)</f>
        <v/>
      </c>
      <c r="I174" s="18">
        <f>IF(H174="","",H174/'الإعدادات'!$B$9)</f>
        <v/>
      </c>
    </row>
    <row r="175">
      <c r="A175" s="5" t="n"/>
      <c r="B175" s="5" t="n"/>
      <c r="C175" s="5" t="n"/>
      <c r="D175" s="17" t="n"/>
      <c r="E175" s="17" t="n"/>
      <c r="F175" s="5" t="n"/>
      <c r="G175" s="18">
        <f>IF(B175&amp;""="","",N(D175)+N(E175))</f>
        <v/>
      </c>
      <c r="H175" s="18">
        <f>IF(G175="","",G175/'الإعدادات'!$B$8)</f>
        <v/>
      </c>
      <c r="I175" s="18">
        <f>IF(H175="","",H175/'الإعدادات'!$B$9)</f>
        <v/>
      </c>
    </row>
    <row r="176">
      <c r="A176" s="5" t="n"/>
      <c r="B176" s="5" t="n"/>
      <c r="C176" s="5" t="n"/>
      <c r="D176" s="17" t="n"/>
      <c r="E176" s="17" t="n"/>
      <c r="F176" s="5" t="n"/>
      <c r="G176" s="18">
        <f>IF(B176&amp;""="","",N(D176)+N(E176))</f>
        <v/>
      </c>
      <c r="H176" s="18">
        <f>IF(G176="","",G176/'الإعدادات'!$B$8)</f>
        <v/>
      </c>
      <c r="I176" s="18">
        <f>IF(H176="","",H176/'الإعدادات'!$B$9)</f>
        <v/>
      </c>
    </row>
    <row r="177">
      <c r="A177" s="5" t="n"/>
      <c r="B177" s="5" t="n"/>
      <c r="C177" s="5" t="n"/>
      <c r="D177" s="17" t="n"/>
      <c r="E177" s="17" t="n"/>
      <c r="F177" s="5" t="n"/>
      <c r="G177" s="18">
        <f>IF(B177&amp;""="","",N(D177)+N(E177))</f>
        <v/>
      </c>
      <c r="H177" s="18">
        <f>IF(G177="","",G177/'الإعدادات'!$B$8)</f>
        <v/>
      </c>
      <c r="I177" s="18">
        <f>IF(H177="","",H177/'الإعدادات'!$B$9)</f>
        <v/>
      </c>
    </row>
    <row r="178">
      <c r="A178" s="5" t="n"/>
      <c r="B178" s="5" t="n"/>
      <c r="C178" s="5" t="n"/>
      <c r="D178" s="17" t="n"/>
      <c r="E178" s="17" t="n"/>
      <c r="F178" s="5" t="n"/>
      <c r="G178" s="18">
        <f>IF(B178&amp;""="","",N(D178)+N(E178))</f>
        <v/>
      </c>
      <c r="H178" s="18">
        <f>IF(G178="","",G178/'الإعدادات'!$B$8)</f>
        <v/>
      </c>
      <c r="I178" s="18">
        <f>IF(H178="","",H178/'الإعدادات'!$B$9)</f>
        <v/>
      </c>
    </row>
    <row r="179">
      <c r="A179" s="5" t="n"/>
      <c r="B179" s="5" t="n"/>
      <c r="C179" s="5" t="n"/>
      <c r="D179" s="17" t="n"/>
      <c r="E179" s="17" t="n"/>
      <c r="F179" s="5" t="n"/>
      <c r="G179" s="18">
        <f>IF(B179&amp;""="","",N(D179)+N(E179))</f>
        <v/>
      </c>
      <c r="H179" s="18">
        <f>IF(G179="","",G179/'الإعدادات'!$B$8)</f>
        <v/>
      </c>
      <c r="I179" s="18">
        <f>IF(H179="","",H179/'الإعدادات'!$B$9)</f>
        <v/>
      </c>
    </row>
    <row r="180">
      <c r="A180" s="5" t="n"/>
      <c r="B180" s="5" t="n"/>
      <c r="C180" s="5" t="n"/>
      <c r="D180" s="17" t="n"/>
      <c r="E180" s="17" t="n"/>
      <c r="F180" s="5" t="n"/>
      <c r="G180" s="18">
        <f>IF(B180&amp;""="","",N(D180)+N(E180))</f>
        <v/>
      </c>
      <c r="H180" s="18">
        <f>IF(G180="","",G180/'الإعدادات'!$B$8)</f>
        <v/>
      </c>
      <c r="I180" s="18">
        <f>IF(H180="","",H180/'الإعدادات'!$B$9)</f>
        <v/>
      </c>
    </row>
    <row r="181">
      <c r="A181" s="5" t="n"/>
      <c r="B181" s="5" t="n"/>
      <c r="C181" s="5" t="n"/>
      <c r="D181" s="17" t="n"/>
      <c r="E181" s="17" t="n"/>
      <c r="F181" s="5" t="n"/>
      <c r="G181" s="18">
        <f>IF(B181&amp;""="","",N(D181)+N(E181))</f>
        <v/>
      </c>
      <c r="H181" s="18">
        <f>IF(G181="","",G181/'الإعدادات'!$B$8)</f>
        <v/>
      </c>
      <c r="I181" s="18">
        <f>IF(H181="","",H181/'الإعدادات'!$B$9)</f>
        <v/>
      </c>
    </row>
    <row r="182">
      <c r="A182" s="5" t="n"/>
      <c r="B182" s="5" t="n"/>
      <c r="C182" s="5" t="n"/>
      <c r="D182" s="17" t="n"/>
      <c r="E182" s="17" t="n"/>
      <c r="F182" s="5" t="n"/>
      <c r="G182" s="18">
        <f>IF(B182&amp;""="","",N(D182)+N(E182))</f>
        <v/>
      </c>
      <c r="H182" s="18">
        <f>IF(G182="","",G182/'الإعدادات'!$B$8)</f>
        <v/>
      </c>
      <c r="I182" s="18">
        <f>IF(H182="","",H182/'الإعدادات'!$B$9)</f>
        <v/>
      </c>
    </row>
    <row r="183">
      <c r="A183" s="5" t="n"/>
      <c r="B183" s="5" t="n"/>
      <c r="C183" s="5" t="n"/>
      <c r="D183" s="17" t="n"/>
      <c r="E183" s="17" t="n"/>
      <c r="F183" s="5" t="n"/>
      <c r="G183" s="18">
        <f>IF(B183&amp;""="","",N(D183)+N(E183))</f>
        <v/>
      </c>
      <c r="H183" s="18">
        <f>IF(G183="","",G183/'الإعدادات'!$B$8)</f>
        <v/>
      </c>
      <c r="I183" s="18">
        <f>IF(H183="","",H183/'الإعدادات'!$B$9)</f>
        <v/>
      </c>
    </row>
    <row r="184">
      <c r="A184" s="5" t="n"/>
      <c r="B184" s="5" t="n"/>
      <c r="C184" s="5" t="n"/>
      <c r="D184" s="17" t="n"/>
      <c r="E184" s="17" t="n"/>
      <c r="F184" s="5" t="n"/>
      <c r="G184" s="18">
        <f>IF(B184&amp;""="","",N(D184)+N(E184))</f>
        <v/>
      </c>
      <c r="H184" s="18">
        <f>IF(G184="","",G184/'الإعدادات'!$B$8)</f>
        <v/>
      </c>
      <c r="I184" s="18">
        <f>IF(H184="","",H184/'الإعدادات'!$B$9)</f>
        <v/>
      </c>
    </row>
    <row r="185">
      <c r="A185" s="5" t="n"/>
      <c r="B185" s="5" t="n"/>
      <c r="C185" s="5" t="n"/>
      <c r="D185" s="17" t="n"/>
      <c r="E185" s="17" t="n"/>
      <c r="F185" s="5" t="n"/>
      <c r="G185" s="18">
        <f>IF(B185&amp;""="","",N(D185)+N(E185))</f>
        <v/>
      </c>
      <c r="H185" s="18">
        <f>IF(G185="","",G185/'الإعدادات'!$B$8)</f>
        <v/>
      </c>
      <c r="I185" s="18">
        <f>IF(H185="","",H185/'الإعدادات'!$B$9)</f>
        <v/>
      </c>
    </row>
    <row r="186">
      <c r="A186" s="5" t="n"/>
      <c r="B186" s="5" t="n"/>
      <c r="C186" s="5" t="n"/>
      <c r="D186" s="17" t="n"/>
      <c r="E186" s="17" t="n"/>
      <c r="F186" s="5" t="n"/>
      <c r="G186" s="18">
        <f>IF(B186&amp;""="","",N(D186)+N(E186))</f>
        <v/>
      </c>
      <c r="H186" s="18">
        <f>IF(G186="","",G186/'الإعدادات'!$B$8)</f>
        <v/>
      </c>
      <c r="I186" s="18">
        <f>IF(H186="","",H186/'الإعدادات'!$B$9)</f>
        <v/>
      </c>
    </row>
    <row r="187">
      <c r="A187" s="5" t="n"/>
      <c r="B187" s="5" t="n"/>
      <c r="C187" s="5" t="n"/>
      <c r="D187" s="17" t="n"/>
      <c r="E187" s="17" t="n"/>
      <c r="F187" s="5" t="n"/>
      <c r="G187" s="18">
        <f>IF(B187&amp;""="","",N(D187)+N(E187))</f>
        <v/>
      </c>
      <c r="H187" s="18">
        <f>IF(G187="","",G187/'الإعدادات'!$B$8)</f>
        <v/>
      </c>
      <c r="I187" s="18">
        <f>IF(H187="","",H187/'الإعدادات'!$B$9)</f>
        <v/>
      </c>
    </row>
    <row r="188">
      <c r="A188" s="5" t="n"/>
      <c r="B188" s="5" t="n"/>
      <c r="C188" s="5" t="n"/>
      <c r="D188" s="17" t="n"/>
      <c r="E188" s="17" t="n"/>
      <c r="F188" s="5" t="n"/>
      <c r="G188" s="18">
        <f>IF(B188&amp;""="","",N(D188)+N(E188))</f>
        <v/>
      </c>
      <c r="H188" s="18">
        <f>IF(G188="","",G188/'الإعدادات'!$B$8)</f>
        <v/>
      </c>
      <c r="I188" s="18">
        <f>IF(H188="","",H188/'الإعدادات'!$B$9)</f>
        <v/>
      </c>
    </row>
    <row r="189">
      <c r="A189" s="5" t="n"/>
      <c r="B189" s="5" t="n"/>
      <c r="C189" s="5" t="n"/>
      <c r="D189" s="17" t="n"/>
      <c r="E189" s="17" t="n"/>
      <c r="F189" s="5" t="n"/>
      <c r="G189" s="18">
        <f>IF(B189&amp;""="","",N(D189)+N(E189))</f>
        <v/>
      </c>
      <c r="H189" s="18">
        <f>IF(G189="","",G189/'الإعدادات'!$B$8)</f>
        <v/>
      </c>
      <c r="I189" s="18">
        <f>IF(H189="","",H189/'الإعدادات'!$B$9)</f>
        <v/>
      </c>
    </row>
    <row r="190">
      <c r="A190" s="5" t="n"/>
      <c r="B190" s="5" t="n"/>
      <c r="C190" s="5" t="n"/>
      <c r="D190" s="17" t="n"/>
      <c r="E190" s="17" t="n"/>
      <c r="F190" s="5" t="n"/>
      <c r="G190" s="18">
        <f>IF(B190&amp;""="","",N(D190)+N(E190))</f>
        <v/>
      </c>
      <c r="H190" s="18">
        <f>IF(G190="","",G190/'الإعدادات'!$B$8)</f>
        <v/>
      </c>
      <c r="I190" s="18">
        <f>IF(H190="","",H190/'الإعدادات'!$B$9)</f>
        <v/>
      </c>
    </row>
    <row r="191">
      <c r="A191" s="5" t="n"/>
      <c r="B191" s="5" t="n"/>
      <c r="C191" s="5" t="n"/>
      <c r="D191" s="17" t="n"/>
      <c r="E191" s="17" t="n"/>
      <c r="F191" s="5" t="n"/>
      <c r="G191" s="18">
        <f>IF(B191&amp;""="","",N(D191)+N(E191))</f>
        <v/>
      </c>
      <c r="H191" s="18">
        <f>IF(G191="","",G191/'الإعدادات'!$B$8)</f>
        <v/>
      </c>
      <c r="I191" s="18">
        <f>IF(H191="","",H191/'الإعدادات'!$B$9)</f>
        <v/>
      </c>
    </row>
    <row r="192">
      <c r="A192" s="5" t="n"/>
      <c r="B192" s="5" t="n"/>
      <c r="C192" s="5" t="n"/>
      <c r="D192" s="17" t="n"/>
      <c r="E192" s="17" t="n"/>
      <c r="F192" s="5" t="n"/>
      <c r="G192" s="18">
        <f>IF(B192&amp;""="","",N(D192)+N(E192))</f>
        <v/>
      </c>
      <c r="H192" s="18">
        <f>IF(G192="","",G192/'الإعدادات'!$B$8)</f>
        <v/>
      </c>
      <c r="I192" s="18">
        <f>IF(H192="","",H192/'الإعدادات'!$B$9)</f>
        <v/>
      </c>
    </row>
    <row r="193">
      <c r="A193" s="5" t="n"/>
      <c r="B193" s="5" t="n"/>
      <c r="C193" s="5" t="n"/>
      <c r="D193" s="17" t="n"/>
      <c r="E193" s="17" t="n"/>
      <c r="F193" s="5" t="n"/>
      <c r="G193" s="18">
        <f>IF(B193&amp;""="","",N(D193)+N(E193))</f>
        <v/>
      </c>
      <c r="H193" s="18">
        <f>IF(G193="","",G193/'الإعدادات'!$B$8)</f>
        <v/>
      </c>
      <c r="I193" s="18">
        <f>IF(H193="","",H193/'الإعدادات'!$B$9)</f>
        <v/>
      </c>
    </row>
    <row r="194">
      <c r="A194" s="5" t="n"/>
      <c r="B194" s="5" t="n"/>
      <c r="C194" s="5" t="n"/>
      <c r="D194" s="17" t="n"/>
      <c r="E194" s="17" t="n"/>
      <c r="F194" s="5" t="n"/>
      <c r="G194" s="18">
        <f>IF(B194&amp;""="","",N(D194)+N(E194))</f>
        <v/>
      </c>
      <c r="H194" s="18">
        <f>IF(G194="","",G194/'الإعدادات'!$B$8)</f>
        <v/>
      </c>
      <c r="I194" s="18">
        <f>IF(H194="","",H194/'الإعدادات'!$B$9)</f>
        <v/>
      </c>
    </row>
    <row r="195">
      <c r="A195" s="5" t="n"/>
      <c r="B195" s="5" t="n"/>
      <c r="C195" s="5" t="n"/>
      <c r="D195" s="17" t="n"/>
      <c r="E195" s="17" t="n"/>
      <c r="F195" s="5" t="n"/>
      <c r="G195" s="18">
        <f>IF(B195&amp;""="","",N(D195)+N(E195))</f>
        <v/>
      </c>
      <c r="H195" s="18">
        <f>IF(G195="","",G195/'الإعدادات'!$B$8)</f>
        <v/>
      </c>
      <c r="I195" s="18">
        <f>IF(H195="","",H195/'الإعدادات'!$B$9)</f>
        <v/>
      </c>
    </row>
    <row r="196">
      <c r="A196" s="5" t="n"/>
      <c r="B196" s="5" t="n"/>
      <c r="C196" s="5" t="n"/>
      <c r="D196" s="17" t="n"/>
      <c r="E196" s="17" t="n"/>
      <c r="F196" s="5" t="n"/>
      <c r="G196" s="18">
        <f>IF(B196&amp;""="","",N(D196)+N(E196))</f>
        <v/>
      </c>
      <c r="H196" s="18">
        <f>IF(G196="","",G196/'الإعدادات'!$B$8)</f>
        <v/>
      </c>
      <c r="I196" s="18">
        <f>IF(H196="","",H196/'الإعدادات'!$B$9)</f>
        <v/>
      </c>
    </row>
    <row r="197">
      <c r="A197" s="5" t="n"/>
      <c r="B197" s="5" t="n"/>
      <c r="C197" s="5" t="n"/>
      <c r="D197" s="17" t="n"/>
      <c r="E197" s="17" t="n"/>
      <c r="F197" s="5" t="n"/>
      <c r="G197" s="18">
        <f>IF(B197&amp;""="","",N(D197)+N(E197))</f>
        <v/>
      </c>
      <c r="H197" s="18">
        <f>IF(G197="","",G197/'الإعدادات'!$B$8)</f>
        <v/>
      </c>
      <c r="I197" s="18">
        <f>IF(H197="","",H197/'الإعدادات'!$B$9)</f>
        <v/>
      </c>
    </row>
    <row r="198">
      <c r="A198" s="5" t="n"/>
      <c r="B198" s="5" t="n"/>
      <c r="C198" s="5" t="n"/>
      <c r="D198" s="17" t="n"/>
      <c r="E198" s="17" t="n"/>
      <c r="F198" s="5" t="n"/>
      <c r="G198" s="18">
        <f>IF(B198&amp;""="","",N(D198)+N(E198))</f>
        <v/>
      </c>
      <c r="H198" s="18">
        <f>IF(G198="","",G198/'الإعدادات'!$B$8)</f>
        <v/>
      </c>
      <c r="I198" s="18">
        <f>IF(H198="","",H198/'الإعدادات'!$B$9)</f>
        <v/>
      </c>
    </row>
    <row r="199">
      <c r="A199" s="5" t="n"/>
      <c r="B199" s="5" t="n"/>
      <c r="C199" s="5" t="n"/>
      <c r="D199" s="17" t="n"/>
      <c r="E199" s="17" t="n"/>
      <c r="F199" s="5" t="n"/>
      <c r="G199" s="18">
        <f>IF(B199&amp;""="","",N(D199)+N(E199))</f>
        <v/>
      </c>
      <c r="H199" s="18">
        <f>IF(G199="","",G199/'الإعدادات'!$B$8)</f>
        <v/>
      </c>
      <c r="I199" s="18">
        <f>IF(H199="","",H199/'الإعدادات'!$B$9)</f>
        <v/>
      </c>
    </row>
    <row r="200">
      <c r="A200" s="5" t="n"/>
      <c r="B200" s="5" t="n"/>
      <c r="C200" s="5" t="n"/>
      <c r="D200" s="17" t="n"/>
      <c r="E200" s="17" t="n"/>
      <c r="F200" s="5" t="n"/>
      <c r="G200" s="18">
        <f>IF(B200&amp;""="","",N(D200)+N(E200))</f>
        <v/>
      </c>
      <c r="H200" s="18">
        <f>IF(G200="","",G200/'الإعدادات'!$B$8)</f>
        <v/>
      </c>
      <c r="I200" s="18">
        <f>IF(H200="","",H200/'الإعدادات'!$B$9)</f>
        <v/>
      </c>
    </row>
    <row r="201">
      <c r="A201" s="5" t="n"/>
      <c r="B201" s="5" t="n"/>
      <c r="C201" s="5" t="n"/>
      <c r="D201" s="17" t="n"/>
      <c r="E201" s="17" t="n"/>
      <c r="F201" s="5" t="n"/>
      <c r="G201" s="18">
        <f>IF(B201&amp;""="","",N(D201)+N(E201))</f>
        <v/>
      </c>
      <c r="H201" s="18">
        <f>IF(G201="","",G201/'الإعدادات'!$B$8)</f>
        <v/>
      </c>
      <c r="I201" s="18">
        <f>IF(H201="","",H201/'الإعدادات'!$B$9)</f>
        <v/>
      </c>
    </row>
    <row r="202">
      <c r="A202" s="5" t="n"/>
      <c r="B202" s="5" t="n"/>
      <c r="C202" s="5" t="n"/>
      <c r="D202" s="17" t="n"/>
      <c r="E202" s="17" t="n"/>
      <c r="F202" s="5" t="n"/>
      <c r="G202" s="18">
        <f>IF(B202&amp;""="","",N(D202)+N(E202))</f>
        <v/>
      </c>
      <c r="H202" s="18">
        <f>IF(G202="","",G202/'الإعدادات'!$B$8)</f>
        <v/>
      </c>
      <c r="I202" s="18">
        <f>IF(H202="","",H202/'الإعدادات'!$B$9)</f>
        <v/>
      </c>
    </row>
    <row r="203">
      <c r="A203" s="5" t="n"/>
      <c r="B203" s="5" t="n"/>
      <c r="C203" s="5" t="n"/>
      <c r="D203" s="17" t="n"/>
      <c r="E203" s="17" t="n"/>
      <c r="F203" s="5" t="n"/>
      <c r="G203" s="18">
        <f>IF(B203&amp;""="","",N(D203)+N(E203))</f>
        <v/>
      </c>
      <c r="H203" s="18">
        <f>IF(G203="","",G203/'الإعدادات'!$B$8)</f>
        <v/>
      </c>
      <c r="I203" s="18">
        <f>IF(H203="","",H203/'الإعدادات'!$B$9)</f>
        <v/>
      </c>
    </row>
    <row r="204">
      <c r="A204" s="5" t="n"/>
      <c r="B204" s="5" t="n"/>
      <c r="C204" s="5" t="n"/>
      <c r="D204" s="17" t="n"/>
      <c r="E204" s="17" t="n"/>
      <c r="F204" s="5" t="n"/>
      <c r="G204" s="18">
        <f>IF(B204&amp;""="","",N(D204)+N(E204))</f>
        <v/>
      </c>
      <c r="H204" s="18">
        <f>IF(G204="","",G204/'الإعدادات'!$B$8)</f>
        <v/>
      </c>
      <c r="I204" s="18">
        <f>IF(H204="","",H204/'الإعدادات'!$B$9)</f>
        <v/>
      </c>
    </row>
    <row r="205">
      <c r="A205" s="5" t="n"/>
      <c r="B205" s="5" t="n"/>
      <c r="C205" s="5" t="n"/>
      <c r="D205" s="17" t="n"/>
      <c r="E205" s="17" t="n"/>
      <c r="F205" s="5" t="n"/>
      <c r="G205" s="18">
        <f>IF(B205&amp;""="","",N(D205)+N(E205))</f>
        <v/>
      </c>
      <c r="H205" s="18">
        <f>IF(G205="","",G205/'الإعدادات'!$B$8)</f>
        <v/>
      </c>
      <c r="I205" s="18">
        <f>IF(H205="","",H205/'الإعدادات'!$B$9)</f>
        <v/>
      </c>
    </row>
  </sheetData>
  <autoFilter ref="A5:I205"/>
  <mergeCells count="2">
    <mergeCell ref="A1:I1"/>
    <mergeCell ref="A2:I2"/>
  </mergeCells>
  <conditionalFormatting sqref="A6:I205">
    <cfRule type="expression" priority="1" dxfId="0">
      <formula>$F6="متوقف"</formula>
    </cfRule>
  </conditionalFormatting>
  <dataValidations count="1">
    <dataValidation sqref="F6:F205" showDropDown="0" showInputMessage="0" showErrorMessage="0" allowBlank="1" type="list">
      <formula1>"نشط,متوقف"</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G2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6" customWidth="1" min="3" max="3"/>
    <col width="12" customWidth="1" min="4" max="4"/>
    <col width="26" customWidth="1" min="5" max="5"/>
    <col width="24" customWidth="1" min="6" max="6"/>
    <col width="12" customWidth="1" min="7" max="7"/>
  </cols>
  <sheetData>
    <row r="1" ht="26" customHeight="1">
      <c r="A1" s="10" t="inlineStr">
        <is>
          <t>شيت مرتبات وحضور الموظفين · قالب مجاني من Softwiro</t>
        </is>
      </c>
    </row>
    <row r="2">
      <c r="A2" s="11" t="inlineStr">
        <is>
          <t>عايز برنامج مرتبات وحضور بدخول لكل مسؤول وربط بالبصمة؟ Softwiro تبنيه لك على طريقتك ← اضغط هنا</t>
        </is>
      </c>
    </row>
    <row r="5" ht="32" customHeight="1">
      <c r="A5" s="16" t="inlineStr">
        <is>
          <t>التاريخ</t>
        </is>
      </c>
      <c r="B5" s="16" t="inlineStr">
        <is>
          <t>كود الموظف</t>
        </is>
      </c>
      <c r="C5" s="16" t="inlineStr">
        <is>
          <t>النوع</t>
        </is>
      </c>
      <c r="D5" s="16" t="inlineStr">
        <is>
          <t>الساعات</t>
        </is>
      </c>
      <c r="E5" s="16" t="inlineStr">
        <is>
          <t>ملاحظة</t>
        </is>
      </c>
      <c r="F5" s="16" t="inlineStr">
        <is>
          <t>الموظف</t>
        </is>
      </c>
      <c r="G5" s="16" t="inlineStr">
        <is>
          <t>ضمن الشهر المختار</t>
        </is>
      </c>
    </row>
    <row r="6">
      <c r="A6" s="19" t="n">
        <v>46299</v>
      </c>
      <c r="B6" s="5" t="inlineStr">
        <is>
          <t>E01</t>
        </is>
      </c>
      <c r="C6" s="5" t="inlineStr">
        <is>
          <t>غياب</t>
        </is>
      </c>
      <c r="D6" s="15" t="n"/>
      <c r="E6" s="5" t="n"/>
      <c r="F6" s="6">
        <f>IF(B6&amp;""="","",IFERROR(INDEX('الموظفون'!$B$6:$B$205,MATCH(B6&amp;"",'الموظفون'!$A$6:$A$205,0))&amp;"","كود غير موجود"))</f>
        <v/>
      </c>
      <c r="G6" s="20">
        <f>IF(NOT(ISNUMBER(A6)),"",IF(AND(A6&gt;='الإعدادات'!$B$6,A6&lt;='الإعدادات'!$B$7),1,0))</f>
        <v/>
      </c>
    </row>
    <row r="7">
      <c r="A7" s="19" t="n">
        <v>46306</v>
      </c>
      <c r="B7" s="5" t="inlineStr">
        <is>
          <t>E03</t>
        </is>
      </c>
      <c r="C7" s="5" t="inlineStr">
        <is>
          <t>غياب</t>
        </is>
      </c>
      <c r="D7" s="15" t="n"/>
      <c r="E7" s="5" t="n"/>
      <c r="F7" s="6">
        <f>IF(B7&amp;""="","",IFERROR(INDEX('الموظفون'!$B$6:$B$205,MATCH(B7&amp;"",'الموظفون'!$A$6:$A$205,0))&amp;"","كود غير موجود"))</f>
        <v/>
      </c>
      <c r="G7" s="20">
        <f>IF(NOT(ISNUMBER(A7)),"",IF(AND(A7&gt;='الإعدادات'!$B$6,A7&lt;='الإعدادات'!$B$7),1,0))</f>
        <v/>
      </c>
    </row>
    <row r="8">
      <c r="A8" s="19" t="n">
        <v>46307</v>
      </c>
      <c r="B8" s="5" t="inlineStr">
        <is>
          <t>E03</t>
        </is>
      </c>
      <c r="C8" s="5" t="inlineStr">
        <is>
          <t>غياب</t>
        </is>
      </c>
      <c r="D8" s="15" t="n"/>
      <c r="E8" s="5" t="n"/>
      <c r="F8" s="6">
        <f>IF(B8&amp;""="","",IFERROR(INDEX('الموظفون'!$B$6:$B$205,MATCH(B8&amp;"",'الموظفون'!$A$6:$A$205,0))&amp;"","كود غير موجود"))</f>
        <v/>
      </c>
      <c r="G8" s="20">
        <f>IF(NOT(ISNUMBER(A8)),"",IF(AND(A8&gt;='الإعدادات'!$B$6,A8&lt;='الإعدادات'!$B$7),1,0))</f>
        <v/>
      </c>
    </row>
    <row r="9">
      <c r="A9" s="19" t="n">
        <v>46313</v>
      </c>
      <c r="B9" s="5" t="inlineStr">
        <is>
          <t>E04</t>
        </is>
      </c>
      <c r="C9" s="5" t="inlineStr">
        <is>
          <t>إجازة مدفوعة</t>
        </is>
      </c>
      <c r="D9" s="15" t="n"/>
      <c r="E9" s="5" t="n"/>
      <c r="F9" s="6">
        <f>IF(B9&amp;""="","",IFERROR(INDEX('الموظفون'!$B$6:$B$205,MATCH(B9&amp;"",'الموظفون'!$A$6:$A$205,0))&amp;"","كود غير موجود"))</f>
        <v/>
      </c>
      <c r="G9" s="20">
        <f>IF(NOT(ISNUMBER(A9)),"",IF(AND(A9&gt;='الإعدادات'!$B$6,A9&lt;='الإعدادات'!$B$7),1,0))</f>
        <v/>
      </c>
    </row>
    <row r="10">
      <c r="A10" s="19" t="n">
        <v>46300</v>
      </c>
      <c r="B10" s="5" t="inlineStr">
        <is>
          <t>E01</t>
        </is>
      </c>
      <c r="C10" s="5" t="inlineStr">
        <is>
          <t>إضافي</t>
        </is>
      </c>
      <c r="D10" s="15" t="n">
        <v>3</v>
      </c>
      <c r="E10" s="5" t="n"/>
      <c r="F10" s="6">
        <f>IF(B10&amp;""="","",IFERROR(INDEX('الموظفون'!$B$6:$B$205,MATCH(B10&amp;"",'الموظفون'!$A$6:$A$205,0))&amp;"","كود غير موجود"))</f>
        <v/>
      </c>
      <c r="G10" s="20">
        <f>IF(NOT(ISNUMBER(A10)),"",IF(AND(A10&gt;='الإعدادات'!$B$6,A10&lt;='الإعدادات'!$B$7),1,0))</f>
        <v/>
      </c>
    </row>
    <row r="11">
      <c r="A11" s="19" t="n">
        <v>46309</v>
      </c>
      <c r="B11" s="5" t="inlineStr">
        <is>
          <t>E01</t>
        </is>
      </c>
      <c r="C11" s="5" t="inlineStr">
        <is>
          <t>إضافي</t>
        </is>
      </c>
      <c r="D11" s="15" t="n">
        <v>2</v>
      </c>
      <c r="E11" s="5" t="n"/>
      <c r="F11" s="6">
        <f>IF(B11&amp;""="","",IFERROR(INDEX('الموظفون'!$B$6:$B$205,MATCH(B11&amp;"",'الموظفون'!$A$6:$A$205,0))&amp;"","كود غير موجود"))</f>
        <v/>
      </c>
      <c r="G11" s="20">
        <f>IF(NOT(ISNUMBER(A11)),"",IF(AND(A11&gt;='الإعدادات'!$B$6,A11&lt;='الإعدادات'!$B$7),1,0))</f>
        <v/>
      </c>
    </row>
    <row r="12">
      <c r="A12" s="19" t="n">
        <v>46303</v>
      </c>
      <c r="B12" s="5" t="inlineStr">
        <is>
          <t>E02</t>
        </is>
      </c>
      <c r="C12" s="5" t="inlineStr">
        <is>
          <t>تأخير</t>
        </is>
      </c>
      <c r="D12" s="15" t="n">
        <v>1.5</v>
      </c>
      <c r="E12" s="5" t="n"/>
      <c r="F12" s="6">
        <f>IF(B12&amp;""="","",IFERROR(INDEX('الموظفون'!$B$6:$B$205,MATCH(B12&amp;"",'الموظفون'!$A$6:$A$205,0))&amp;"","كود غير موجود"))</f>
        <v/>
      </c>
      <c r="G12" s="20">
        <f>IF(NOT(ISNUMBER(A12)),"",IF(AND(A12&gt;='الإعدادات'!$B$6,A12&lt;='الإعدادات'!$B$7),1,0))</f>
        <v/>
      </c>
    </row>
    <row r="13">
      <c r="A13" s="19" t="n">
        <v>46316</v>
      </c>
      <c r="B13" s="5" t="inlineStr">
        <is>
          <t>E02</t>
        </is>
      </c>
      <c r="C13" s="5" t="inlineStr">
        <is>
          <t>تأخير</t>
        </is>
      </c>
      <c r="D13" s="15" t="n">
        <v>0.5</v>
      </c>
      <c r="E13" s="5" t="n"/>
      <c r="F13" s="6">
        <f>IF(B13&amp;""="","",IFERROR(INDEX('الموظفون'!$B$6:$B$205,MATCH(B13&amp;"",'الموظفون'!$A$6:$A$205,0))&amp;"","كود غير موجود"))</f>
        <v/>
      </c>
      <c r="G13" s="20">
        <f>IF(NOT(ISNUMBER(A13)),"",IF(AND(A13&gt;='الإعدادات'!$B$6,A13&lt;='الإعدادات'!$B$7),1,0))</f>
        <v/>
      </c>
    </row>
    <row r="14">
      <c r="A14" s="19" t="n">
        <v>46310</v>
      </c>
      <c r="B14" s="5" t="inlineStr">
        <is>
          <t>E05</t>
        </is>
      </c>
      <c r="C14" s="5" t="inlineStr">
        <is>
          <t>إضافي</t>
        </is>
      </c>
      <c r="D14" s="15" t="n">
        <v>4</v>
      </c>
      <c r="E14" s="5" t="n"/>
      <c r="F14" s="6">
        <f>IF(B14&amp;""="","",IFERROR(INDEX('الموظفون'!$B$6:$B$205,MATCH(B14&amp;"",'الموظفون'!$A$6:$A$205,0))&amp;"","كود غير موجود"))</f>
        <v/>
      </c>
      <c r="G14" s="20">
        <f>IF(NOT(ISNUMBER(A14)),"",IF(AND(A14&gt;='الإعدادات'!$B$6,A14&lt;='الإعدادات'!$B$7),1,0))</f>
        <v/>
      </c>
    </row>
    <row r="15">
      <c r="A15" s="19" t="n">
        <v>46317</v>
      </c>
      <c r="B15" s="5" t="inlineStr">
        <is>
          <t>E05</t>
        </is>
      </c>
      <c r="C15" s="5" t="inlineStr">
        <is>
          <t>إضافي</t>
        </is>
      </c>
      <c r="D15" s="15" t="n">
        <v>2.5</v>
      </c>
      <c r="E15" s="5" t="n"/>
      <c r="F15" s="6">
        <f>IF(B15&amp;""="","",IFERROR(INDEX('الموظفون'!$B$6:$B$205,MATCH(B15&amp;"",'الموظفون'!$A$6:$A$205,0))&amp;"","كود غير موجود"))</f>
        <v/>
      </c>
      <c r="G15" s="20">
        <f>IF(NOT(ISNUMBER(A15)),"",IF(AND(A15&gt;='الإعدادات'!$B$6,A15&lt;='الإعدادات'!$B$7),1,0))</f>
        <v/>
      </c>
    </row>
    <row r="16">
      <c r="A16" s="19" t="n">
        <v>46320</v>
      </c>
      <c r="B16" s="5" t="inlineStr">
        <is>
          <t>E06</t>
        </is>
      </c>
      <c r="C16" s="5" t="inlineStr">
        <is>
          <t>غياب</t>
        </is>
      </c>
      <c r="D16" s="15" t="n"/>
      <c r="E16" s="5" t="n"/>
      <c r="F16" s="6">
        <f>IF(B16&amp;""="","",IFERROR(INDEX('الموظفون'!$B$6:$B$205,MATCH(B16&amp;"",'الموظفون'!$A$6:$A$205,0))&amp;"","كود غير موجود"))</f>
        <v/>
      </c>
      <c r="G16" s="20">
        <f>IF(NOT(ISNUMBER(A16)),"",IF(AND(A16&gt;='الإعدادات'!$B$6,A16&lt;='الإعدادات'!$B$7),1,0))</f>
        <v/>
      </c>
    </row>
    <row r="17">
      <c r="A17" s="19" t="n">
        <v>46321</v>
      </c>
      <c r="B17" s="5" t="inlineStr">
        <is>
          <t>E07</t>
        </is>
      </c>
      <c r="C17" s="5" t="inlineStr">
        <is>
          <t>تأخير</t>
        </is>
      </c>
      <c r="D17" s="15" t="n">
        <v>1</v>
      </c>
      <c r="E17" s="5" t="n"/>
      <c r="F17" s="6">
        <f>IF(B17&amp;""="","",IFERROR(INDEX('الموظفون'!$B$6:$B$205,MATCH(B17&amp;"",'الموظفون'!$A$6:$A$205,0))&amp;"","كود غير موجود"))</f>
        <v/>
      </c>
      <c r="G17" s="20">
        <f>IF(NOT(ISNUMBER(A17)),"",IF(AND(A17&gt;='الإعدادات'!$B$6,A17&lt;='الإعدادات'!$B$7),1,0))</f>
        <v/>
      </c>
    </row>
    <row r="18">
      <c r="A18" s="19" t="n">
        <v>46304</v>
      </c>
      <c r="B18" s="5" t="inlineStr">
        <is>
          <t>E07</t>
        </is>
      </c>
      <c r="C18" s="5" t="inlineStr">
        <is>
          <t>غياب</t>
        </is>
      </c>
      <c r="D18" s="15" t="n"/>
      <c r="E18" s="5" t="n"/>
      <c r="F18" s="6">
        <f>IF(B18&amp;""="","",IFERROR(INDEX('الموظفون'!$B$6:$B$205,MATCH(B18&amp;"",'الموظفون'!$A$6:$A$205,0))&amp;"","كود غير موجود"))</f>
        <v/>
      </c>
      <c r="G18" s="20">
        <f>IF(NOT(ISNUMBER(A18)),"",IF(AND(A18&gt;='الإعدادات'!$B$6,A18&lt;='الإعدادات'!$B$7),1,0))</f>
        <v/>
      </c>
    </row>
    <row r="19">
      <c r="A19" s="19" t="n">
        <v>46293</v>
      </c>
      <c r="B19" s="5" t="inlineStr">
        <is>
          <t>E02</t>
        </is>
      </c>
      <c r="C19" s="5" t="inlineStr">
        <is>
          <t>غياب</t>
        </is>
      </c>
      <c r="D19" s="15" t="n"/>
      <c r="E19" s="5" t="n"/>
      <c r="F19" s="6">
        <f>IF(B19&amp;""="","",IFERROR(INDEX('الموظفون'!$B$6:$B$205,MATCH(B19&amp;"",'الموظفون'!$A$6:$A$205,0))&amp;"","كود غير موجود"))</f>
        <v/>
      </c>
      <c r="G19" s="20">
        <f>IF(NOT(ISNUMBER(A19)),"",IF(AND(A19&gt;='الإعدادات'!$B$6,A19&lt;='الإعدادات'!$B$7),1,0))</f>
        <v/>
      </c>
    </row>
    <row r="20">
      <c r="A20" s="19" t="n">
        <v>46314</v>
      </c>
      <c r="B20" s="5" t="inlineStr">
        <is>
          <t>E99</t>
        </is>
      </c>
      <c r="C20" s="5" t="inlineStr">
        <is>
          <t>غياب</t>
        </is>
      </c>
      <c r="D20" s="15" t="n"/>
      <c r="E20" s="5" t="n"/>
      <c r="F20" s="6">
        <f>IF(B20&amp;""="","",IFERROR(INDEX('الموظفون'!$B$6:$B$205,MATCH(B20&amp;"",'الموظفون'!$A$6:$A$205,0))&amp;"","كود غير موجود"))</f>
        <v/>
      </c>
      <c r="G20" s="20">
        <f>IF(NOT(ISNUMBER(A20)),"",IF(AND(A20&gt;='الإعدادات'!$B$6,A20&lt;='الإعدادات'!$B$7),1,0))</f>
        <v/>
      </c>
    </row>
    <row r="21">
      <c r="A21" s="19" t="n">
        <v>46315</v>
      </c>
      <c r="B21" s="5" t="inlineStr">
        <is>
          <t>E08</t>
        </is>
      </c>
      <c r="C21" s="5" t="inlineStr">
        <is>
          <t>غياب</t>
        </is>
      </c>
      <c r="D21" s="15" t="n"/>
      <c r="E21" s="5" t="n"/>
      <c r="F21" s="6">
        <f>IF(B21&amp;""="","",IFERROR(INDEX('الموظفون'!$B$6:$B$205,MATCH(B21&amp;"",'الموظفون'!$A$6:$A$205,0))&amp;"","كود غير موجود"))</f>
        <v/>
      </c>
      <c r="G21" s="20">
        <f>IF(NOT(ISNUMBER(A21)),"",IF(AND(A21&gt;='الإعدادات'!$B$6,A21&lt;='الإعدادات'!$B$7),1,0))</f>
        <v/>
      </c>
    </row>
    <row r="22">
      <c r="A22" s="19" t="n">
        <v>46319</v>
      </c>
      <c r="B22" s="5" t="inlineStr">
        <is>
          <t>E04</t>
        </is>
      </c>
      <c r="C22" s="5" t="inlineStr">
        <is>
          <t>إضافي</t>
        </is>
      </c>
      <c r="D22" s="15" t="n">
        <v>2</v>
      </c>
      <c r="E22" s="5" t="n"/>
      <c r="F22" s="6">
        <f>IF(B22&amp;""="","",IFERROR(INDEX('الموظفون'!$B$6:$B$205,MATCH(B22&amp;"",'الموظفون'!$A$6:$A$205,0))&amp;"","كود غير موجود"))</f>
        <v/>
      </c>
      <c r="G22" s="20">
        <f>IF(NOT(ISNUMBER(A22)),"",IF(AND(A22&gt;='الإعدادات'!$B$6,A22&lt;='الإعدادات'!$B$7),1,0))</f>
        <v/>
      </c>
    </row>
    <row r="23">
      <c r="A23" s="19" t="n"/>
      <c r="B23" s="5" t="n"/>
      <c r="C23" s="5" t="n"/>
      <c r="D23" s="15" t="n"/>
      <c r="E23" s="5" t="n"/>
      <c r="F23" s="6">
        <f>IF(B23&amp;""="","",IFERROR(INDEX('الموظفون'!$B$6:$B$205,MATCH(B23&amp;"",'الموظفون'!$A$6:$A$205,0))&amp;"","كود غير موجود"))</f>
        <v/>
      </c>
      <c r="G23" s="20">
        <f>IF(NOT(ISNUMBER(A23)),"",IF(AND(A23&gt;='الإعدادات'!$B$6,A23&lt;='الإعدادات'!$B$7),1,0))</f>
        <v/>
      </c>
    </row>
    <row r="24">
      <c r="A24" s="19" t="n"/>
      <c r="B24" s="5" t="n"/>
      <c r="C24" s="5" t="n"/>
      <c r="D24" s="15" t="n"/>
      <c r="E24" s="5" t="n"/>
      <c r="F24" s="6">
        <f>IF(B24&amp;""="","",IFERROR(INDEX('الموظفون'!$B$6:$B$205,MATCH(B24&amp;"",'الموظفون'!$A$6:$A$205,0))&amp;"","كود غير موجود"))</f>
        <v/>
      </c>
      <c r="G24" s="20">
        <f>IF(NOT(ISNUMBER(A24)),"",IF(AND(A24&gt;='الإعدادات'!$B$6,A24&lt;='الإعدادات'!$B$7),1,0))</f>
        <v/>
      </c>
    </row>
    <row r="25">
      <c r="A25" s="19" t="n"/>
      <c r="B25" s="5" t="n"/>
      <c r="C25" s="5" t="n"/>
      <c r="D25" s="15" t="n"/>
      <c r="E25" s="5" t="n"/>
      <c r="F25" s="6">
        <f>IF(B25&amp;""="","",IFERROR(INDEX('الموظفون'!$B$6:$B$205,MATCH(B25&amp;"",'الموظفون'!$A$6:$A$205,0))&amp;"","كود غير موجود"))</f>
        <v/>
      </c>
      <c r="G25" s="20">
        <f>IF(NOT(ISNUMBER(A25)),"",IF(AND(A25&gt;='الإعدادات'!$B$6,A25&lt;='الإعدادات'!$B$7),1,0))</f>
        <v/>
      </c>
    </row>
    <row r="26">
      <c r="A26" s="19" t="n"/>
      <c r="B26" s="5" t="n"/>
      <c r="C26" s="5" t="n"/>
      <c r="D26" s="15" t="n"/>
      <c r="E26" s="5" t="n"/>
      <c r="F26" s="6">
        <f>IF(B26&amp;""="","",IFERROR(INDEX('الموظفون'!$B$6:$B$205,MATCH(B26&amp;"",'الموظفون'!$A$6:$A$205,0))&amp;"","كود غير موجود"))</f>
        <v/>
      </c>
      <c r="G26" s="20">
        <f>IF(NOT(ISNUMBER(A26)),"",IF(AND(A26&gt;='الإعدادات'!$B$6,A26&lt;='الإعدادات'!$B$7),1,0))</f>
        <v/>
      </c>
    </row>
    <row r="27">
      <c r="A27" s="19" t="n"/>
      <c r="B27" s="5" t="n"/>
      <c r="C27" s="5" t="n"/>
      <c r="D27" s="15" t="n"/>
      <c r="E27" s="5" t="n"/>
      <c r="F27" s="6">
        <f>IF(B27&amp;""="","",IFERROR(INDEX('الموظفون'!$B$6:$B$205,MATCH(B27&amp;"",'الموظفون'!$A$6:$A$205,0))&amp;"","كود غير موجود"))</f>
        <v/>
      </c>
      <c r="G27" s="20">
        <f>IF(NOT(ISNUMBER(A27)),"",IF(AND(A27&gt;='الإعدادات'!$B$6,A27&lt;='الإعدادات'!$B$7),1,0))</f>
        <v/>
      </c>
    </row>
    <row r="28">
      <c r="A28" s="19" t="n"/>
      <c r="B28" s="5" t="n"/>
      <c r="C28" s="5" t="n"/>
      <c r="D28" s="15" t="n"/>
      <c r="E28" s="5" t="n"/>
      <c r="F28" s="6">
        <f>IF(B28&amp;""="","",IFERROR(INDEX('الموظفون'!$B$6:$B$205,MATCH(B28&amp;"",'الموظفون'!$A$6:$A$205,0))&amp;"","كود غير موجود"))</f>
        <v/>
      </c>
      <c r="G28" s="20">
        <f>IF(NOT(ISNUMBER(A28)),"",IF(AND(A28&gt;='الإعدادات'!$B$6,A28&lt;='الإعدادات'!$B$7),1,0))</f>
        <v/>
      </c>
    </row>
    <row r="29">
      <c r="A29" s="19" t="n"/>
      <c r="B29" s="5" t="n"/>
      <c r="C29" s="5" t="n"/>
      <c r="D29" s="15" t="n"/>
      <c r="E29" s="5" t="n"/>
      <c r="F29" s="6">
        <f>IF(B29&amp;""="","",IFERROR(INDEX('الموظفون'!$B$6:$B$205,MATCH(B29&amp;"",'الموظفون'!$A$6:$A$205,0))&amp;"","كود غير موجود"))</f>
        <v/>
      </c>
      <c r="G29" s="20">
        <f>IF(NOT(ISNUMBER(A29)),"",IF(AND(A29&gt;='الإعدادات'!$B$6,A29&lt;='الإعدادات'!$B$7),1,0))</f>
        <v/>
      </c>
    </row>
    <row r="30">
      <c r="A30" s="19" t="n"/>
      <c r="B30" s="5" t="n"/>
      <c r="C30" s="5" t="n"/>
      <c r="D30" s="15" t="n"/>
      <c r="E30" s="5" t="n"/>
      <c r="F30" s="6">
        <f>IF(B30&amp;""="","",IFERROR(INDEX('الموظفون'!$B$6:$B$205,MATCH(B30&amp;"",'الموظفون'!$A$6:$A$205,0))&amp;"","كود غير موجود"))</f>
        <v/>
      </c>
      <c r="G30" s="20">
        <f>IF(NOT(ISNUMBER(A30)),"",IF(AND(A30&gt;='الإعدادات'!$B$6,A30&lt;='الإعدادات'!$B$7),1,0))</f>
        <v/>
      </c>
    </row>
    <row r="31">
      <c r="A31" s="19" t="n"/>
      <c r="B31" s="5" t="n"/>
      <c r="C31" s="5" t="n"/>
      <c r="D31" s="15" t="n"/>
      <c r="E31" s="5" t="n"/>
      <c r="F31" s="6">
        <f>IF(B31&amp;""="","",IFERROR(INDEX('الموظفون'!$B$6:$B$205,MATCH(B31&amp;"",'الموظفون'!$A$6:$A$205,0))&amp;"","كود غير موجود"))</f>
        <v/>
      </c>
      <c r="G31" s="20">
        <f>IF(NOT(ISNUMBER(A31)),"",IF(AND(A31&gt;='الإعدادات'!$B$6,A31&lt;='الإعدادات'!$B$7),1,0))</f>
        <v/>
      </c>
    </row>
    <row r="32">
      <c r="A32" s="19" t="n"/>
      <c r="B32" s="5" t="n"/>
      <c r="C32" s="5" t="n"/>
      <c r="D32" s="15" t="n"/>
      <c r="E32" s="5" t="n"/>
      <c r="F32" s="6">
        <f>IF(B32&amp;""="","",IFERROR(INDEX('الموظفون'!$B$6:$B$205,MATCH(B32&amp;"",'الموظفون'!$A$6:$A$205,0))&amp;"","كود غير موجود"))</f>
        <v/>
      </c>
      <c r="G32" s="20">
        <f>IF(NOT(ISNUMBER(A32)),"",IF(AND(A32&gt;='الإعدادات'!$B$6,A32&lt;='الإعدادات'!$B$7),1,0))</f>
        <v/>
      </c>
    </row>
    <row r="33">
      <c r="A33" s="19" t="n"/>
      <c r="B33" s="5" t="n"/>
      <c r="C33" s="5" t="n"/>
      <c r="D33" s="15" t="n"/>
      <c r="E33" s="5" t="n"/>
      <c r="F33" s="6">
        <f>IF(B33&amp;""="","",IFERROR(INDEX('الموظفون'!$B$6:$B$205,MATCH(B33&amp;"",'الموظفون'!$A$6:$A$205,0))&amp;"","كود غير موجود"))</f>
        <v/>
      </c>
      <c r="G33" s="20">
        <f>IF(NOT(ISNUMBER(A33)),"",IF(AND(A33&gt;='الإعدادات'!$B$6,A33&lt;='الإعدادات'!$B$7),1,0))</f>
        <v/>
      </c>
    </row>
    <row r="34">
      <c r="A34" s="19" t="n"/>
      <c r="B34" s="5" t="n"/>
      <c r="C34" s="5" t="n"/>
      <c r="D34" s="15" t="n"/>
      <c r="E34" s="5" t="n"/>
      <c r="F34" s="6">
        <f>IF(B34&amp;""="","",IFERROR(INDEX('الموظفون'!$B$6:$B$205,MATCH(B34&amp;"",'الموظفون'!$A$6:$A$205,0))&amp;"","كود غير موجود"))</f>
        <v/>
      </c>
      <c r="G34" s="20">
        <f>IF(NOT(ISNUMBER(A34)),"",IF(AND(A34&gt;='الإعدادات'!$B$6,A34&lt;='الإعدادات'!$B$7),1,0))</f>
        <v/>
      </c>
    </row>
    <row r="35">
      <c r="A35" s="19" t="n"/>
      <c r="B35" s="5" t="n"/>
      <c r="C35" s="5" t="n"/>
      <c r="D35" s="15" t="n"/>
      <c r="E35" s="5" t="n"/>
      <c r="F35" s="6">
        <f>IF(B35&amp;""="","",IFERROR(INDEX('الموظفون'!$B$6:$B$205,MATCH(B35&amp;"",'الموظفون'!$A$6:$A$205,0))&amp;"","كود غير موجود"))</f>
        <v/>
      </c>
      <c r="G35" s="20">
        <f>IF(NOT(ISNUMBER(A35)),"",IF(AND(A35&gt;='الإعدادات'!$B$6,A35&lt;='الإعدادات'!$B$7),1,0))</f>
        <v/>
      </c>
    </row>
    <row r="36">
      <c r="A36" s="19" t="n"/>
      <c r="B36" s="5" t="n"/>
      <c r="C36" s="5" t="n"/>
      <c r="D36" s="15" t="n"/>
      <c r="E36" s="5" t="n"/>
      <c r="F36" s="6">
        <f>IF(B36&amp;""="","",IFERROR(INDEX('الموظفون'!$B$6:$B$205,MATCH(B36&amp;"",'الموظفون'!$A$6:$A$205,0))&amp;"","كود غير موجود"))</f>
        <v/>
      </c>
      <c r="G36" s="20">
        <f>IF(NOT(ISNUMBER(A36)),"",IF(AND(A36&gt;='الإعدادات'!$B$6,A36&lt;='الإعدادات'!$B$7),1,0))</f>
        <v/>
      </c>
    </row>
    <row r="37">
      <c r="A37" s="19" t="n"/>
      <c r="B37" s="5" t="n"/>
      <c r="C37" s="5" t="n"/>
      <c r="D37" s="15" t="n"/>
      <c r="E37" s="5" t="n"/>
      <c r="F37" s="6">
        <f>IF(B37&amp;""="","",IFERROR(INDEX('الموظفون'!$B$6:$B$205,MATCH(B37&amp;"",'الموظفون'!$A$6:$A$205,0))&amp;"","كود غير موجود"))</f>
        <v/>
      </c>
      <c r="G37" s="20">
        <f>IF(NOT(ISNUMBER(A37)),"",IF(AND(A37&gt;='الإعدادات'!$B$6,A37&lt;='الإعدادات'!$B$7),1,0))</f>
        <v/>
      </c>
    </row>
    <row r="38">
      <c r="A38" s="19" t="n"/>
      <c r="B38" s="5" t="n"/>
      <c r="C38" s="5" t="n"/>
      <c r="D38" s="15" t="n"/>
      <c r="E38" s="5" t="n"/>
      <c r="F38" s="6">
        <f>IF(B38&amp;""="","",IFERROR(INDEX('الموظفون'!$B$6:$B$205,MATCH(B38&amp;"",'الموظفون'!$A$6:$A$205,0))&amp;"","كود غير موجود"))</f>
        <v/>
      </c>
      <c r="G38" s="20">
        <f>IF(NOT(ISNUMBER(A38)),"",IF(AND(A38&gt;='الإعدادات'!$B$6,A38&lt;='الإعدادات'!$B$7),1,0))</f>
        <v/>
      </c>
    </row>
    <row r="39">
      <c r="A39" s="19" t="n"/>
      <c r="B39" s="5" t="n"/>
      <c r="C39" s="5" t="n"/>
      <c r="D39" s="15" t="n"/>
      <c r="E39" s="5" t="n"/>
      <c r="F39" s="6">
        <f>IF(B39&amp;""="","",IFERROR(INDEX('الموظفون'!$B$6:$B$205,MATCH(B39&amp;"",'الموظفون'!$A$6:$A$205,0))&amp;"","كود غير موجود"))</f>
        <v/>
      </c>
      <c r="G39" s="20">
        <f>IF(NOT(ISNUMBER(A39)),"",IF(AND(A39&gt;='الإعدادات'!$B$6,A39&lt;='الإعدادات'!$B$7),1,0))</f>
        <v/>
      </c>
    </row>
    <row r="40">
      <c r="A40" s="19" t="n"/>
      <c r="B40" s="5" t="n"/>
      <c r="C40" s="5" t="n"/>
      <c r="D40" s="15" t="n"/>
      <c r="E40" s="5" t="n"/>
      <c r="F40" s="6">
        <f>IF(B40&amp;""="","",IFERROR(INDEX('الموظفون'!$B$6:$B$205,MATCH(B40&amp;"",'الموظفون'!$A$6:$A$205,0))&amp;"","كود غير موجود"))</f>
        <v/>
      </c>
      <c r="G40" s="20">
        <f>IF(NOT(ISNUMBER(A40)),"",IF(AND(A40&gt;='الإعدادات'!$B$6,A40&lt;='الإعدادات'!$B$7),1,0))</f>
        <v/>
      </c>
    </row>
    <row r="41">
      <c r="A41" s="19" t="n"/>
      <c r="B41" s="5" t="n"/>
      <c r="C41" s="5" t="n"/>
      <c r="D41" s="15" t="n"/>
      <c r="E41" s="5" t="n"/>
      <c r="F41" s="6">
        <f>IF(B41&amp;""="","",IFERROR(INDEX('الموظفون'!$B$6:$B$205,MATCH(B41&amp;"",'الموظفون'!$A$6:$A$205,0))&amp;"","كود غير موجود"))</f>
        <v/>
      </c>
      <c r="G41" s="20">
        <f>IF(NOT(ISNUMBER(A41)),"",IF(AND(A41&gt;='الإعدادات'!$B$6,A41&lt;='الإعدادات'!$B$7),1,0))</f>
        <v/>
      </c>
    </row>
    <row r="42">
      <c r="A42" s="19" t="n"/>
      <c r="B42" s="5" t="n"/>
      <c r="C42" s="5" t="n"/>
      <c r="D42" s="15" t="n"/>
      <c r="E42" s="5" t="n"/>
      <c r="F42" s="6">
        <f>IF(B42&amp;""="","",IFERROR(INDEX('الموظفون'!$B$6:$B$205,MATCH(B42&amp;"",'الموظفون'!$A$6:$A$205,0))&amp;"","كود غير موجود"))</f>
        <v/>
      </c>
      <c r="G42" s="20">
        <f>IF(NOT(ISNUMBER(A42)),"",IF(AND(A42&gt;='الإعدادات'!$B$6,A42&lt;='الإعدادات'!$B$7),1,0))</f>
        <v/>
      </c>
    </row>
    <row r="43">
      <c r="A43" s="19" t="n"/>
      <c r="B43" s="5" t="n"/>
      <c r="C43" s="5" t="n"/>
      <c r="D43" s="15" t="n"/>
      <c r="E43" s="5" t="n"/>
      <c r="F43" s="6">
        <f>IF(B43&amp;""="","",IFERROR(INDEX('الموظفون'!$B$6:$B$205,MATCH(B43&amp;"",'الموظفون'!$A$6:$A$205,0))&amp;"","كود غير موجود"))</f>
        <v/>
      </c>
      <c r="G43" s="20">
        <f>IF(NOT(ISNUMBER(A43)),"",IF(AND(A43&gt;='الإعدادات'!$B$6,A43&lt;='الإعدادات'!$B$7),1,0))</f>
        <v/>
      </c>
    </row>
    <row r="44">
      <c r="A44" s="19" t="n"/>
      <c r="B44" s="5" t="n"/>
      <c r="C44" s="5" t="n"/>
      <c r="D44" s="15" t="n"/>
      <c r="E44" s="5" t="n"/>
      <c r="F44" s="6">
        <f>IF(B44&amp;""="","",IFERROR(INDEX('الموظفون'!$B$6:$B$205,MATCH(B44&amp;"",'الموظفون'!$A$6:$A$205,0))&amp;"","كود غير موجود"))</f>
        <v/>
      </c>
      <c r="G44" s="20">
        <f>IF(NOT(ISNUMBER(A44)),"",IF(AND(A44&gt;='الإعدادات'!$B$6,A44&lt;='الإعدادات'!$B$7),1,0))</f>
        <v/>
      </c>
    </row>
    <row r="45">
      <c r="A45" s="19" t="n"/>
      <c r="B45" s="5" t="n"/>
      <c r="C45" s="5" t="n"/>
      <c r="D45" s="15" t="n"/>
      <c r="E45" s="5" t="n"/>
      <c r="F45" s="6">
        <f>IF(B45&amp;""="","",IFERROR(INDEX('الموظفون'!$B$6:$B$205,MATCH(B45&amp;"",'الموظفون'!$A$6:$A$205,0))&amp;"","كود غير موجود"))</f>
        <v/>
      </c>
      <c r="G45" s="20">
        <f>IF(NOT(ISNUMBER(A45)),"",IF(AND(A45&gt;='الإعدادات'!$B$6,A45&lt;='الإعدادات'!$B$7),1,0))</f>
        <v/>
      </c>
    </row>
    <row r="46">
      <c r="A46" s="19" t="n"/>
      <c r="B46" s="5" t="n"/>
      <c r="C46" s="5" t="n"/>
      <c r="D46" s="15" t="n"/>
      <c r="E46" s="5" t="n"/>
      <c r="F46" s="6">
        <f>IF(B46&amp;""="","",IFERROR(INDEX('الموظفون'!$B$6:$B$205,MATCH(B46&amp;"",'الموظفون'!$A$6:$A$205,0))&amp;"","كود غير موجود"))</f>
        <v/>
      </c>
      <c r="G46" s="20">
        <f>IF(NOT(ISNUMBER(A46)),"",IF(AND(A46&gt;='الإعدادات'!$B$6,A46&lt;='الإعدادات'!$B$7),1,0))</f>
        <v/>
      </c>
    </row>
    <row r="47">
      <c r="A47" s="19" t="n"/>
      <c r="B47" s="5" t="n"/>
      <c r="C47" s="5" t="n"/>
      <c r="D47" s="15" t="n"/>
      <c r="E47" s="5" t="n"/>
      <c r="F47" s="6">
        <f>IF(B47&amp;""="","",IFERROR(INDEX('الموظفون'!$B$6:$B$205,MATCH(B47&amp;"",'الموظفون'!$A$6:$A$205,0))&amp;"","كود غير موجود"))</f>
        <v/>
      </c>
      <c r="G47" s="20">
        <f>IF(NOT(ISNUMBER(A47)),"",IF(AND(A47&gt;='الإعدادات'!$B$6,A47&lt;='الإعدادات'!$B$7),1,0))</f>
        <v/>
      </c>
    </row>
    <row r="48">
      <c r="A48" s="19" t="n"/>
      <c r="B48" s="5" t="n"/>
      <c r="C48" s="5" t="n"/>
      <c r="D48" s="15" t="n"/>
      <c r="E48" s="5" t="n"/>
      <c r="F48" s="6">
        <f>IF(B48&amp;""="","",IFERROR(INDEX('الموظفون'!$B$6:$B$205,MATCH(B48&amp;"",'الموظفون'!$A$6:$A$205,0))&amp;"","كود غير موجود"))</f>
        <v/>
      </c>
      <c r="G48" s="20">
        <f>IF(NOT(ISNUMBER(A48)),"",IF(AND(A48&gt;='الإعدادات'!$B$6,A48&lt;='الإعدادات'!$B$7),1,0))</f>
        <v/>
      </c>
    </row>
    <row r="49">
      <c r="A49" s="19" t="n"/>
      <c r="B49" s="5" t="n"/>
      <c r="C49" s="5" t="n"/>
      <c r="D49" s="15" t="n"/>
      <c r="E49" s="5" t="n"/>
      <c r="F49" s="6">
        <f>IF(B49&amp;""="","",IFERROR(INDEX('الموظفون'!$B$6:$B$205,MATCH(B49&amp;"",'الموظفون'!$A$6:$A$205,0))&amp;"","كود غير موجود"))</f>
        <v/>
      </c>
      <c r="G49" s="20">
        <f>IF(NOT(ISNUMBER(A49)),"",IF(AND(A49&gt;='الإعدادات'!$B$6,A49&lt;='الإعدادات'!$B$7),1,0))</f>
        <v/>
      </c>
    </row>
    <row r="50">
      <c r="A50" s="19" t="n"/>
      <c r="B50" s="5" t="n"/>
      <c r="C50" s="5" t="n"/>
      <c r="D50" s="15" t="n"/>
      <c r="E50" s="5" t="n"/>
      <c r="F50" s="6">
        <f>IF(B50&amp;""="","",IFERROR(INDEX('الموظفون'!$B$6:$B$205,MATCH(B50&amp;"",'الموظفون'!$A$6:$A$205,0))&amp;"","كود غير موجود"))</f>
        <v/>
      </c>
      <c r="G50" s="20">
        <f>IF(NOT(ISNUMBER(A50)),"",IF(AND(A50&gt;='الإعدادات'!$B$6,A50&lt;='الإعدادات'!$B$7),1,0))</f>
        <v/>
      </c>
    </row>
    <row r="51">
      <c r="A51" s="19" t="n"/>
      <c r="B51" s="5" t="n"/>
      <c r="C51" s="5" t="n"/>
      <c r="D51" s="15" t="n"/>
      <c r="E51" s="5" t="n"/>
      <c r="F51" s="6">
        <f>IF(B51&amp;""="","",IFERROR(INDEX('الموظفون'!$B$6:$B$205,MATCH(B51&amp;"",'الموظفون'!$A$6:$A$205,0))&amp;"","كود غير موجود"))</f>
        <v/>
      </c>
      <c r="G51" s="20">
        <f>IF(NOT(ISNUMBER(A51)),"",IF(AND(A51&gt;='الإعدادات'!$B$6,A51&lt;='الإعدادات'!$B$7),1,0))</f>
        <v/>
      </c>
    </row>
    <row r="52">
      <c r="A52" s="19" t="n"/>
      <c r="B52" s="5" t="n"/>
      <c r="C52" s="5" t="n"/>
      <c r="D52" s="15" t="n"/>
      <c r="E52" s="5" t="n"/>
      <c r="F52" s="6">
        <f>IF(B52&amp;""="","",IFERROR(INDEX('الموظفون'!$B$6:$B$205,MATCH(B52&amp;"",'الموظفون'!$A$6:$A$205,0))&amp;"","كود غير موجود"))</f>
        <v/>
      </c>
      <c r="G52" s="20">
        <f>IF(NOT(ISNUMBER(A52)),"",IF(AND(A52&gt;='الإعدادات'!$B$6,A52&lt;='الإعدادات'!$B$7),1,0))</f>
        <v/>
      </c>
    </row>
    <row r="53">
      <c r="A53" s="19" t="n"/>
      <c r="B53" s="5" t="n"/>
      <c r="C53" s="5" t="n"/>
      <c r="D53" s="15" t="n"/>
      <c r="E53" s="5" t="n"/>
      <c r="F53" s="6">
        <f>IF(B53&amp;""="","",IFERROR(INDEX('الموظفون'!$B$6:$B$205,MATCH(B53&amp;"",'الموظفون'!$A$6:$A$205,0))&amp;"","كود غير موجود"))</f>
        <v/>
      </c>
      <c r="G53" s="20">
        <f>IF(NOT(ISNUMBER(A53)),"",IF(AND(A53&gt;='الإعدادات'!$B$6,A53&lt;='الإعدادات'!$B$7),1,0))</f>
        <v/>
      </c>
    </row>
    <row r="54">
      <c r="A54" s="19" t="n"/>
      <c r="B54" s="5" t="n"/>
      <c r="C54" s="5" t="n"/>
      <c r="D54" s="15" t="n"/>
      <c r="E54" s="5" t="n"/>
      <c r="F54" s="6">
        <f>IF(B54&amp;""="","",IFERROR(INDEX('الموظفون'!$B$6:$B$205,MATCH(B54&amp;"",'الموظفون'!$A$6:$A$205,0))&amp;"","كود غير موجود"))</f>
        <v/>
      </c>
      <c r="G54" s="20">
        <f>IF(NOT(ISNUMBER(A54)),"",IF(AND(A54&gt;='الإعدادات'!$B$6,A54&lt;='الإعدادات'!$B$7),1,0))</f>
        <v/>
      </c>
    </row>
    <row r="55">
      <c r="A55" s="19" t="n"/>
      <c r="B55" s="5" t="n"/>
      <c r="C55" s="5" t="n"/>
      <c r="D55" s="15" t="n"/>
      <c r="E55" s="5" t="n"/>
      <c r="F55" s="6">
        <f>IF(B55&amp;""="","",IFERROR(INDEX('الموظفون'!$B$6:$B$205,MATCH(B55&amp;"",'الموظفون'!$A$6:$A$205,0))&amp;"","كود غير موجود"))</f>
        <v/>
      </c>
      <c r="G55" s="20">
        <f>IF(NOT(ISNUMBER(A55)),"",IF(AND(A55&gt;='الإعدادات'!$B$6,A55&lt;='الإعدادات'!$B$7),1,0))</f>
        <v/>
      </c>
    </row>
    <row r="56">
      <c r="A56" s="19" t="n"/>
      <c r="B56" s="5" t="n"/>
      <c r="C56" s="5" t="n"/>
      <c r="D56" s="15" t="n"/>
      <c r="E56" s="5" t="n"/>
      <c r="F56" s="6">
        <f>IF(B56&amp;""="","",IFERROR(INDEX('الموظفون'!$B$6:$B$205,MATCH(B56&amp;"",'الموظفون'!$A$6:$A$205,0))&amp;"","كود غير موجود"))</f>
        <v/>
      </c>
      <c r="G56" s="20">
        <f>IF(NOT(ISNUMBER(A56)),"",IF(AND(A56&gt;='الإعدادات'!$B$6,A56&lt;='الإعدادات'!$B$7),1,0))</f>
        <v/>
      </c>
    </row>
    <row r="57">
      <c r="A57" s="19" t="n"/>
      <c r="B57" s="5" t="n"/>
      <c r="C57" s="5" t="n"/>
      <c r="D57" s="15" t="n"/>
      <c r="E57" s="5" t="n"/>
      <c r="F57" s="6">
        <f>IF(B57&amp;""="","",IFERROR(INDEX('الموظفون'!$B$6:$B$205,MATCH(B57&amp;"",'الموظفون'!$A$6:$A$205,0))&amp;"","كود غير موجود"))</f>
        <v/>
      </c>
      <c r="G57" s="20">
        <f>IF(NOT(ISNUMBER(A57)),"",IF(AND(A57&gt;='الإعدادات'!$B$6,A57&lt;='الإعدادات'!$B$7),1,0))</f>
        <v/>
      </c>
    </row>
    <row r="58">
      <c r="A58" s="19" t="n"/>
      <c r="B58" s="5" t="n"/>
      <c r="C58" s="5" t="n"/>
      <c r="D58" s="15" t="n"/>
      <c r="E58" s="5" t="n"/>
      <c r="F58" s="6">
        <f>IF(B58&amp;""="","",IFERROR(INDEX('الموظفون'!$B$6:$B$205,MATCH(B58&amp;"",'الموظفون'!$A$6:$A$205,0))&amp;"","كود غير موجود"))</f>
        <v/>
      </c>
      <c r="G58" s="20">
        <f>IF(NOT(ISNUMBER(A58)),"",IF(AND(A58&gt;='الإعدادات'!$B$6,A58&lt;='الإعدادات'!$B$7),1,0))</f>
        <v/>
      </c>
    </row>
    <row r="59">
      <c r="A59" s="19" t="n"/>
      <c r="B59" s="5" t="n"/>
      <c r="C59" s="5" t="n"/>
      <c r="D59" s="15" t="n"/>
      <c r="E59" s="5" t="n"/>
      <c r="F59" s="6">
        <f>IF(B59&amp;""="","",IFERROR(INDEX('الموظفون'!$B$6:$B$205,MATCH(B59&amp;"",'الموظفون'!$A$6:$A$205,0))&amp;"","كود غير موجود"))</f>
        <v/>
      </c>
      <c r="G59" s="20">
        <f>IF(NOT(ISNUMBER(A59)),"",IF(AND(A59&gt;='الإعدادات'!$B$6,A59&lt;='الإعدادات'!$B$7),1,0))</f>
        <v/>
      </c>
    </row>
    <row r="60">
      <c r="A60" s="19" t="n"/>
      <c r="B60" s="5" t="n"/>
      <c r="C60" s="5" t="n"/>
      <c r="D60" s="15" t="n"/>
      <c r="E60" s="5" t="n"/>
      <c r="F60" s="6">
        <f>IF(B60&amp;""="","",IFERROR(INDEX('الموظفون'!$B$6:$B$205,MATCH(B60&amp;"",'الموظفون'!$A$6:$A$205,0))&amp;"","كود غير موجود"))</f>
        <v/>
      </c>
      <c r="G60" s="20">
        <f>IF(NOT(ISNUMBER(A60)),"",IF(AND(A60&gt;='الإعدادات'!$B$6,A60&lt;='الإعدادات'!$B$7),1,0))</f>
        <v/>
      </c>
    </row>
    <row r="61">
      <c r="A61" s="19" t="n"/>
      <c r="B61" s="5" t="n"/>
      <c r="C61" s="5" t="n"/>
      <c r="D61" s="15" t="n"/>
      <c r="E61" s="5" t="n"/>
      <c r="F61" s="6">
        <f>IF(B61&amp;""="","",IFERROR(INDEX('الموظفون'!$B$6:$B$205,MATCH(B61&amp;"",'الموظفون'!$A$6:$A$205,0))&amp;"","كود غير موجود"))</f>
        <v/>
      </c>
      <c r="G61" s="20">
        <f>IF(NOT(ISNUMBER(A61)),"",IF(AND(A61&gt;='الإعدادات'!$B$6,A61&lt;='الإعدادات'!$B$7),1,0))</f>
        <v/>
      </c>
    </row>
    <row r="62">
      <c r="A62" s="19" t="n"/>
      <c r="B62" s="5" t="n"/>
      <c r="C62" s="5" t="n"/>
      <c r="D62" s="15" t="n"/>
      <c r="E62" s="5" t="n"/>
      <c r="F62" s="6">
        <f>IF(B62&amp;""="","",IFERROR(INDEX('الموظفون'!$B$6:$B$205,MATCH(B62&amp;"",'الموظفون'!$A$6:$A$205,0))&amp;"","كود غير موجود"))</f>
        <v/>
      </c>
      <c r="G62" s="20">
        <f>IF(NOT(ISNUMBER(A62)),"",IF(AND(A62&gt;='الإعدادات'!$B$6,A62&lt;='الإعدادات'!$B$7),1,0))</f>
        <v/>
      </c>
    </row>
    <row r="63">
      <c r="A63" s="19" t="n"/>
      <c r="B63" s="5" t="n"/>
      <c r="C63" s="5" t="n"/>
      <c r="D63" s="15" t="n"/>
      <c r="E63" s="5" t="n"/>
      <c r="F63" s="6">
        <f>IF(B63&amp;""="","",IFERROR(INDEX('الموظفون'!$B$6:$B$205,MATCH(B63&amp;"",'الموظفون'!$A$6:$A$205,0))&amp;"","كود غير موجود"))</f>
        <v/>
      </c>
      <c r="G63" s="20">
        <f>IF(NOT(ISNUMBER(A63)),"",IF(AND(A63&gt;='الإعدادات'!$B$6,A63&lt;='الإعدادات'!$B$7),1,0))</f>
        <v/>
      </c>
    </row>
    <row r="64">
      <c r="A64" s="19" t="n"/>
      <c r="B64" s="5" t="n"/>
      <c r="C64" s="5" t="n"/>
      <c r="D64" s="15" t="n"/>
      <c r="E64" s="5" t="n"/>
      <c r="F64" s="6">
        <f>IF(B64&amp;""="","",IFERROR(INDEX('الموظفون'!$B$6:$B$205,MATCH(B64&amp;"",'الموظفون'!$A$6:$A$205,0))&amp;"","كود غير موجود"))</f>
        <v/>
      </c>
      <c r="G64" s="20">
        <f>IF(NOT(ISNUMBER(A64)),"",IF(AND(A64&gt;='الإعدادات'!$B$6,A64&lt;='الإعدادات'!$B$7),1,0))</f>
        <v/>
      </c>
    </row>
    <row r="65">
      <c r="A65" s="19" t="n"/>
      <c r="B65" s="5" t="n"/>
      <c r="C65" s="5" t="n"/>
      <c r="D65" s="15" t="n"/>
      <c r="E65" s="5" t="n"/>
      <c r="F65" s="6">
        <f>IF(B65&amp;""="","",IFERROR(INDEX('الموظفون'!$B$6:$B$205,MATCH(B65&amp;"",'الموظفون'!$A$6:$A$205,0))&amp;"","كود غير موجود"))</f>
        <v/>
      </c>
      <c r="G65" s="20">
        <f>IF(NOT(ISNUMBER(A65)),"",IF(AND(A65&gt;='الإعدادات'!$B$6,A65&lt;='الإعدادات'!$B$7),1,0))</f>
        <v/>
      </c>
    </row>
    <row r="66">
      <c r="A66" s="19" t="n"/>
      <c r="B66" s="5" t="n"/>
      <c r="C66" s="5" t="n"/>
      <c r="D66" s="15" t="n"/>
      <c r="E66" s="5" t="n"/>
      <c r="F66" s="6">
        <f>IF(B66&amp;""="","",IFERROR(INDEX('الموظفون'!$B$6:$B$205,MATCH(B66&amp;"",'الموظفون'!$A$6:$A$205,0))&amp;"","كود غير موجود"))</f>
        <v/>
      </c>
      <c r="G66" s="20">
        <f>IF(NOT(ISNUMBER(A66)),"",IF(AND(A66&gt;='الإعدادات'!$B$6,A66&lt;='الإعدادات'!$B$7),1,0))</f>
        <v/>
      </c>
    </row>
    <row r="67">
      <c r="A67" s="19" t="n"/>
      <c r="B67" s="5" t="n"/>
      <c r="C67" s="5" t="n"/>
      <c r="D67" s="15" t="n"/>
      <c r="E67" s="5" t="n"/>
      <c r="F67" s="6">
        <f>IF(B67&amp;""="","",IFERROR(INDEX('الموظفون'!$B$6:$B$205,MATCH(B67&amp;"",'الموظفون'!$A$6:$A$205,0))&amp;"","كود غير موجود"))</f>
        <v/>
      </c>
      <c r="G67" s="20">
        <f>IF(NOT(ISNUMBER(A67)),"",IF(AND(A67&gt;='الإعدادات'!$B$6,A67&lt;='الإعدادات'!$B$7),1,0))</f>
        <v/>
      </c>
    </row>
    <row r="68">
      <c r="A68" s="19" t="n"/>
      <c r="B68" s="5" t="n"/>
      <c r="C68" s="5" t="n"/>
      <c r="D68" s="15" t="n"/>
      <c r="E68" s="5" t="n"/>
      <c r="F68" s="6">
        <f>IF(B68&amp;""="","",IFERROR(INDEX('الموظفون'!$B$6:$B$205,MATCH(B68&amp;"",'الموظفون'!$A$6:$A$205,0))&amp;"","كود غير موجود"))</f>
        <v/>
      </c>
      <c r="G68" s="20">
        <f>IF(NOT(ISNUMBER(A68)),"",IF(AND(A68&gt;='الإعدادات'!$B$6,A68&lt;='الإعدادات'!$B$7),1,0))</f>
        <v/>
      </c>
    </row>
    <row r="69">
      <c r="A69" s="19" t="n"/>
      <c r="B69" s="5" t="n"/>
      <c r="C69" s="5" t="n"/>
      <c r="D69" s="15" t="n"/>
      <c r="E69" s="5" t="n"/>
      <c r="F69" s="6">
        <f>IF(B69&amp;""="","",IFERROR(INDEX('الموظفون'!$B$6:$B$205,MATCH(B69&amp;"",'الموظفون'!$A$6:$A$205,0))&amp;"","كود غير موجود"))</f>
        <v/>
      </c>
      <c r="G69" s="20">
        <f>IF(NOT(ISNUMBER(A69)),"",IF(AND(A69&gt;='الإعدادات'!$B$6,A69&lt;='الإعدادات'!$B$7),1,0))</f>
        <v/>
      </c>
    </row>
    <row r="70">
      <c r="A70" s="19" t="n"/>
      <c r="B70" s="5" t="n"/>
      <c r="C70" s="5" t="n"/>
      <c r="D70" s="15" t="n"/>
      <c r="E70" s="5" t="n"/>
      <c r="F70" s="6">
        <f>IF(B70&amp;""="","",IFERROR(INDEX('الموظفون'!$B$6:$B$205,MATCH(B70&amp;"",'الموظفون'!$A$6:$A$205,0))&amp;"","كود غير موجود"))</f>
        <v/>
      </c>
      <c r="G70" s="20">
        <f>IF(NOT(ISNUMBER(A70)),"",IF(AND(A70&gt;='الإعدادات'!$B$6,A70&lt;='الإعدادات'!$B$7),1,0))</f>
        <v/>
      </c>
    </row>
    <row r="71">
      <c r="A71" s="19" t="n"/>
      <c r="B71" s="5" t="n"/>
      <c r="C71" s="5" t="n"/>
      <c r="D71" s="15" t="n"/>
      <c r="E71" s="5" t="n"/>
      <c r="F71" s="6">
        <f>IF(B71&amp;""="","",IFERROR(INDEX('الموظفون'!$B$6:$B$205,MATCH(B71&amp;"",'الموظفون'!$A$6:$A$205,0))&amp;"","كود غير موجود"))</f>
        <v/>
      </c>
      <c r="G71" s="20">
        <f>IF(NOT(ISNUMBER(A71)),"",IF(AND(A71&gt;='الإعدادات'!$B$6,A71&lt;='الإعدادات'!$B$7),1,0))</f>
        <v/>
      </c>
    </row>
    <row r="72">
      <c r="A72" s="19" t="n"/>
      <c r="B72" s="5" t="n"/>
      <c r="C72" s="5" t="n"/>
      <c r="D72" s="15" t="n"/>
      <c r="E72" s="5" t="n"/>
      <c r="F72" s="6">
        <f>IF(B72&amp;""="","",IFERROR(INDEX('الموظفون'!$B$6:$B$205,MATCH(B72&amp;"",'الموظفون'!$A$6:$A$205,0))&amp;"","كود غير موجود"))</f>
        <v/>
      </c>
      <c r="G72" s="20">
        <f>IF(NOT(ISNUMBER(A72)),"",IF(AND(A72&gt;='الإعدادات'!$B$6,A72&lt;='الإعدادات'!$B$7),1,0))</f>
        <v/>
      </c>
    </row>
    <row r="73">
      <c r="A73" s="19" t="n"/>
      <c r="B73" s="5" t="n"/>
      <c r="C73" s="5" t="n"/>
      <c r="D73" s="15" t="n"/>
      <c r="E73" s="5" t="n"/>
      <c r="F73" s="6">
        <f>IF(B73&amp;""="","",IFERROR(INDEX('الموظفون'!$B$6:$B$205,MATCH(B73&amp;"",'الموظفون'!$A$6:$A$205,0))&amp;"","كود غير موجود"))</f>
        <v/>
      </c>
      <c r="G73" s="20">
        <f>IF(NOT(ISNUMBER(A73)),"",IF(AND(A73&gt;='الإعدادات'!$B$6,A73&lt;='الإعدادات'!$B$7),1,0))</f>
        <v/>
      </c>
    </row>
    <row r="74">
      <c r="A74" s="19" t="n"/>
      <c r="B74" s="5" t="n"/>
      <c r="C74" s="5" t="n"/>
      <c r="D74" s="15" t="n"/>
      <c r="E74" s="5" t="n"/>
      <c r="F74" s="6">
        <f>IF(B74&amp;""="","",IFERROR(INDEX('الموظفون'!$B$6:$B$205,MATCH(B74&amp;"",'الموظفون'!$A$6:$A$205,0))&amp;"","كود غير موجود"))</f>
        <v/>
      </c>
      <c r="G74" s="20">
        <f>IF(NOT(ISNUMBER(A74)),"",IF(AND(A74&gt;='الإعدادات'!$B$6,A74&lt;='الإعدادات'!$B$7),1,0))</f>
        <v/>
      </c>
    </row>
    <row r="75">
      <c r="A75" s="19" t="n"/>
      <c r="B75" s="5" t="n"/>
      <c r="C75" s="5" t="n"/>
      <c r="D75" s="15" t="n"/>
      <c r="E75" s="5" t="n"/>
      <c r="F75" s="6">
        <f>IF(B75&amp;""="","",IFERROR(INDEX('الموظفون'!$B$6:$B$205,MATCH(B75&amp;"",'الموظفون'!$A$6:$A$205,0))&amp;"","كود غير موجود"))</f>
        <v/>
      </c>
      <c r="G75" s="20">
        <f>IF(NOT(ISNUMBER(A75)),"",IF(AND(A75&gt;='الإعدادات'!$B$6,A75&lt;='الإعدادات'!$B$7),1,0))</f>
        <v/>
      </c>
    </row>
    <row r="76">
      <c r="A76" s="19" t="n"/>
      <c r="B76" s="5" t="n"/>
      <c r="C76" s="5" t="n"/>
      <c r="D76" s="15" t="n"/>
      <c r="E76" s="5" t="n"/>
      <c r="F76" s="6">
        <f>IF(B76&amp;""="","",IFERROR(INDEX('الموظفون'!$B$6:$B$205,MATCH(B76&amp;"",'الموظفون'!$A$6:$A$205,0))&amp;"","كود غير موجود"))</f>
        <v/>
      </c>
      <c r="G76" s="20">
        <f>IF(NOT(ISNUMBER(A76)),"",IF(AND(A76&gt;='الإعدادات'!$B$6,A76&lt;='الإعدادات'!$B$7),1,0))</f>
        <v/>
      </c>
    </row>
    <row r="77">
      <c r="A77" s="19" t="n"/>
      <c r="B77" s="5" t="n"/>
      <c r="C77" s="5" t="n"/>
      <c r="D77" s="15" t="n"/>
      <c r="E77" s="5" t="n"/>
      <c r="F77" s="6">
        <f>IF(B77&amp;""="","",IFERROR(INDEX('الموظفون'!$B$6:$B$205,MATCH(B77&amp;"",'الموظفون'!$A$6:$A$205,0))&amp;"","كود غير موجود"))</f>
        <v/>
      </c>
      <c r="G77" s="20">
        <f>IF(NOT(ISNUMBER(A77)),"",IF(AND(A77&gt;='الإعدادات'!$B$6,A77&lt;='الإعدادات'!$B$7),1,0))</f>
        <v/>
      </c>
    </row>
    <row r="78">
      <c r="A78" s="19" t="n"/>
      <c r="B78" s="5" t="n"/>
      <c r="C78" s="5" t="n"/>
      <c r="D78" s="15" t="n"/>
      <c r="E78" s="5" t="n"/>
      <c r="F78" s="6">
        <f>IF(B78&amp;""="","",IFERROR(INDEX('الموظفون'!$B$6:$B$205,MATCH(B78&amp;"",'الموظفون'!$A$6:$A$205,0))&amp;"","كود غير موجود"))</f>
        <v/>
      </c>
      <c r="G78" s="20">
        <f>IF(NOT(ISNUMBER(A78)),"",IF(AND(A78&gt;='الإعدادات'!$B$6,A78&lt;='الإعدادات'!$B$7),1,0))</f>
        <v/>
      </c>
    </row>
    <row r="79">
      <c r="A79" s="19" t="n"/>
      <c r="B79" s="5" t="n"/>
      <c r="C79" s="5" t="n"/>
      <c r="D79" s="15" t="n"/>
      <c r="E79" s="5" t="n"/>
      <c r="F79" s="6">
        <f>IF(B79&amp;""="","",IFERROR(INDEX('الموظفون'!$B$6:$B$205,MATCH(B79&amp;"",'الموظفون'!$A$6:$A$205,0))&amp;"","كود غير موجود"))</f>
        <v/>
      </c>
      <c r="G79" s="20">
        <f>IF(NOT(ISNUMBER(A79)),"",IF(AND(A79&gt;='الإعدادات'!$B$6,A79&lt;='الإعدادات'!$B$7),1,0))</f>
        <v/>
      </c>
    </row>
    <row r="80">
      <c r="A80" s="19" t="n"/>
      <c r="B80" s="5" t="n"/>
      <c r="C80" s="5" t="n"/>
      <c r="D80" s="15" t="n"/>
      <c r="E80" s="5" t="n"/>
      <c r="F80" s="6">
        <f>IF(B80&amp;""="","",IFERROR(INDEX('الموظفون'!$B$6:$B$205,MATCH(B80&amp;"",'الموظفون'!$A$6:$A$205,0))&amp;"","كود غير موجود"))</f>
        <v/>
      </c>
      <c r="G80" s="20">
        <f>IF(NOT(ISNUMBER(A80)),"",IF(AND(A80&gt;='الإعدادات'!$B$6,A80&lt;='الإعدادات'!$B$7),1,0))</f>
        <v/>
      </c>
    </row>
    <row r="81">
      <c r="A81" s="19" t="n"/>
      <c r="B81" s="5" t="n"/>
      <c r="C81" s="5" t="n"/>
      <c r="D81" s="15" t="n"/>
      <c r="E81" s="5" t="n"/>
      <c r="F81" s="6">
        <f>IF(B81&amp;""="","",IFERROR(INDEX('الموظفون'!$B$6:$B$205,MATCH(B81&amp;"",'الموظفون'!$A$6:$A$205,0))&amp;"","كود غير موجود"))</f>
        <v/>
      </c>
      <c r="G81" s="20">
        <f>IF(NOT(ISNUMBER(A81)),"",IF(AND(A81&gt;='الإعدادات'!$B$6,A81&lt;='الإعدادات'!$B$7),1,0))</f>
        <v/>
      </c>
    </row>
    <row r="82">
      <c r="A82" s="19" t="n"/>
      <c r="B82" s="5" t="n"/>
      <c r="C82" s="5" t="n"/>
      <c r="D82" s="15" t="n"/>
      <c r="E82" s="5" t="n"/>
      <c r="F82" s="6">
        <f>IF(B82&amp;""="","",IFERROR(INDEX('الموظفون'!$B$6:$B$205,MATCH(B82&amp;"",'الموظفون'!$A$6:$A$205,0))&amp;"","كود غير موجود"))</f>
        <v/>
      </c>
      <c r="G82" s="20">
        <f>IF(NOT(ISNUMBER(A82)),"",IF(AND(A82&gt;='الإعدادات'!$B$6,A82&lt;='الإعدادات'!$B$7),1,0))</f>
        <v/>
      </c>
    </row>
    <row r="83">
      <c r="A83" s="19" t="n"/>
      <c r="B83" s="5" t="n"/>
      <c r="C83" s="5" t="n"/>
      <c r="D83" s="15" t="n"/>
      <c r="E83" s="5" t="n"/>
      <c r="F83" s="6">
        <f>IF(B83&amp;""="","",IFERROR(INDEX('الموظفون'!$B$6:$B$205,MATCH(B83&amp;"",'الموظفون'!$A$6:$A$205,0))&amp;"","كود غير موجود"))</f>
        <v/>
      </c>
      <c r="G83" s="20">
        <f>IF(NOT(ISNUMBER(A83)),"",IF(AND(A83&gt;='الإعدادات'!$B$6,A83&lt;='الإعدادات'!$B$7),1,0))</f>
        <v/>
      </c>
    </row>
    <row r="84">
      <c r="A84" s="19" t="n"/>
      <c r="B84" s="5" t="n"/>
      <c r="C84" s="5" t="n"/>
      <c r="D84" s="15" t="n"/>
      <c r="E84" s="5" t="n"/>
      <c r="F84" s="6">
        <f>IF(B84&amp;""="","",IFERROR(INDEX('الموظفون'!$B$6:$B$205,MATCH(B84&amp;"",'الموظفون'!$A$6:$A$205,0))&amp;"","كود غير موجود"))</f>
        <v/>
      </c>
      <c r="G84" s="20">
        <f>IF(NOT(ISNUMBER(A84)),"",IF(AND(A84&gt;='الإعدادات'!$B$6,A84&lt;='الإعدادات'!$B$7),1,0))</f>
        <v/>
      </c>
    </row>
    <row r="85">
      <c r="A85" s="19" t="n"/>
      <c r="B85" s="5" t="n"/>
      <c r="C85" s="5" t="n"/>
      <c r="D85" s="15" t="n"/>
      <c r="E85" s="5" t="n"/>
      <c r="F85" s="6">
        <f>IF(B85&amp;""="","",IFERROR(INDEX('الموظفون'!$B$6:$B$205,MATCH(B85&amp;"",'الموظفون'!$A$6:$A$205,0))&amp;"","كود غير موجود"))</f>
        <v/>
      </c>
      <c r="G85" s="20">
        <f>IF(NOT(ISNUMBER(A85)),"",IF(AND(A85&gt;='الإعدادات'!$B$6,A85&lt;='الإعدادات'!$B$7),1,0))</f>
        <v/>
      </c>
    </row>
    <row r="86">
      <c r="A86" s="19" t="n"/>
      <c r="B86" s="5" t="n"/>
      <c r="C86" s="5" t="n"/>
      <c r="D86" s="15" t="n"/>
      <c r="E86" s="5" t="n"/>
      <c r="F86" s="6">
        <f>IF(B86&amp;""="","",IFERROR(INDEX('الموظفون'!$B$6:$B$205,MATCH(B86&amp;"",'الموظفون'!$A$6:$A$205,0))&amp;"","كود غير موجود"))</f>
        <v/>
      </c>
      <c r="G86" s="20">
        <f>IF(NOT(ISNUMBER(A86)),"",IF(AND(A86&gt;='الإعدادات'!$B$6,A86&lt;='الإعدادات'!$B$7),1,0))</f>
        <v/>
      </c>
    </row>
    <row r="87">
      <c r="A87" s="19" t="n"/>
      <c r="B87" s="5" t="n"/>
      <c r="C87" s="5" t="n"/>
      <c r="D87" s="15" t="n"/>
      <c r="E87" s="5" t="n"/>
      <c r="F87" s="6">
        <f>IF(B87&amp;""="","",IFERROR(INDEX('الموظفون'!$B$6:$B$205,MATCH(B87&amp;"",'الموظفون'!$A$6:$A$205,0))&amp;"","كود غير موجود"))</f>
        <v/>
      </c>
      <c r="G87" s="20">
        <f>IF(NOT(ISNUMBER(A87)),"",IF(AND(A87&gt;='الإعدادات'!$B$6,A87&lt;='الإعدادات'!$B$7),1,0))</f>
        <v/>
      </c>
    </row>
    <row r="88">
      <c r="A88" s="19" t="n"/>
      <c r="B88" s="5" t="n"/>
      <c r="C88" s="5" t="n"/>
      <c r="D88" s="15" t="n"/>
      <c r="E88" s="5" t="n"/>
      <c r="F88" s="6">
        <f>IF(B88&amp;""="","",IFERROR(INDEX('الموظفون'!$B$6:$B$205,MATCH(B88&amp;"",'الموظفون'!$A$6:$A$205,0))&amp;"","كود غير موجود"))</f>
        <v/>
      </c>
      <c r="G88" s="20">
        <f>IF(NOT(ISNUMBER(A88)),"",IF(AND(A88&gt;='الإعدادات'!$B$6,A88&lt;='الإعدادات'!$B$7),1,0))</f>
        <v/>
      </c>
    </row>
    <row r="89">
      <c r="A89" s="19" t="n"/>
      <c r="B89" s="5" t="n"/>
      <c r="C89" s="5" t="n"/>
      <c r="D89" s="15" t="n"/>
      <c r="E89" s="5" t="n"/>
      <c r="F89" s="6">
        <f>IF(B89&amp;""="","",IFERROR(INDEX('الموظفون'!$B$6:$B$205,MATCH(B89&amp;"",'الموظفون'!$A$6:$A$205,0))&amp;"","كود غير موجود"))</f>
        <v/>
      </c>
      <c r="G89" s="20">
        <f>IF(NOT(ISNUMBER(A89)),"",IF(AND(A89&gt;='الإعدادات'!$B$6,A89&lt;='الإعدادات'!$B$7),1,0))</f>
        <v/>
      </c>
    </row>
    <row r="90">
      <c r="A90" s="19" t="n"/>
      <c r="B90" s="5" t="n"/>
      <c r="C90" s="5" t="n"/>
      <c r="D90" s="15" t="n"/>
      <c r="E90" s="5" t="n"/>
      <c r="F90" s="6">
        <f>IF(B90&amp;""="","",IFERROR(INDEX('الموظفون'!$B$6:$B$205,MATCH(B90&amp;"",'الموظفون'!$A$6:$A$205,0))&amp;"","كود غير موجود"))</f>
        <v/>
      </c>
      <c r="G90" s="20">
        <f>IF(NOT(ISNUMBER(A90)),"",IF(AND(A90&gt;='الإعدادات'!$B$6,A90&lt;='الإعدادات'!$B$7),1,0))</f>
        <v/>
      </c>
    </row>
    <row r="91">
      <c r="A91" s="19" t="n"/>
      <c r="B91" s="5" t="n"/>
      <c r="C91" s="5" t="n"/>
      <c r="D91" s="15" t="n"/>
      <c r="E91" s="5" t="n"/>
      <c r="F91" s="6">
        <f>IF(B91&amp;""="","",IFERROR(INDEX('الموظفون'!$B$6:$B$205,MATCH(B91&amp;"",'الموظفون'!$A$6:$A$205,0))&amp;"","كود غير موجود"))</f>
        <v/>
      </c>
      <c r="G91" s="20">
        <f>IF(NOT(ISNUMBER(A91)),"",IF(AND(A91&gt;='الإعدادات'!$B$6,A91&lt;='الإعدادات'!$B$7),1,0))</f>
        <v/>
      </c>
    </row>
    <row r="92">
      <c r="A92" s="19" t="n"/>
      <c r="B92" s="5" t="n"/>
      <c r="C92" s="5" t="n"/>
      <c r="D92" s="15" t="n"/>
      <c r="E92" s="5" t="n"/>
      <c r="F92" s="6">
        <f>IF(B92&amp;""="","",IFERROR(INDEX('الموظفون'!$B$6:$B$205,MATCH(B92&amp;"",'الموظفون'!$A$6:$A$205,0))&amp;"","كود غير موجود"))</f>
        <v/>
      </c>
      <c r="G92" s="20">
        <f>IF(NOT(ISNUMBER(A92)),"",IF(AND(A92&gt;='الإعدادات'!$B$6,A92&lt;='الإعدادات'!$B$7),1,0))</f>
        <v/>
      </c>
    </row>
    <row r="93">
      <c r="A93" s="19" t="n"/>
      <c r="B93" s="5" t="n"/>
      <c r="C93" s="5" t="n"/>
      <c r="D93" s="15" t="n"/>
      <c r="E93" s="5" t="n"/>
      <c r="F93" s="6">
        <f>IF(B93&amp;""="","",IFERROR(INDEX('الموظفون'!$B$6:$B$205,MATCH(B93&amp;"",'الموظفون'!$A$6:$A$205,0))&amp;"","كود غير موجود"))</f>
        <v/>
      </c>
      <c r="G93" s="20">
        <f>IF(NOT(ISNUMBER(A93)),"",IF(AND(A93&gt;='الإعدادات'!$B$6,A93&lt;='الإعدادات'!$B$7),1,0))</f>
        <v/>
      </c>
    </row>
    <row r="94">
      <c r="A94" s="19" t="n"/>
      <c r="B94" s="5" t="n"/>
      <c r="C94" s="5" t="n"/>
      <c r="D94" s="15" t="n"/>
      <c r="E94" s="5" t="n"/>
      <c r="F94" s="6">
        <f>IF(B94&amp;""="","",IFERROR(INDEX('الموظفون'!$B$6:$B$205,MATCH(B94&amp;"",'الموظفون'!$A$6:$A$205,0))&amp;"","كود غير موجود"))</f>
        <v/>
      </c>
      <c r="G94" s="20">
        <f>IF(NOT(ISNUMBER(A94)),"",IF(AND(A94&gt;='الإعدادات'!$B$6,A94&lt;='الإعدادات'!$B$7),1,0))</f>
        <v/>
      </c>
    </row>
    <row r="95">
      <c r="A95" s="19" t="n"/>
      <c r="B95" s="5" t="n"/>
      <c r="C95" s="5" t="n"/>
      <c r="D95" s="15" t="n"/>
      <c r="E95" s="5" t="n"/>
      <c r="F95" s="6">
        <f>IF(B95&amp;""="","",IFERROR(INDEX('الموظفون'!$B$6:$B$205,MATCH(B95&amp;"",'الموظفون'!$A$6:$A$205,0))&amp;"","كود غير موجود"))</f>
        <v/>
      </c>
      <c r="G95" s="20">
        <f>IF(NOT(ISNUMBER(A95)),"",IF(AND(A95&gt;='الإعدادات'!$B$6,A95&lt;='الإعدادات'!$B$7),1,0))</f>
        <v/>
      </c>
    </row>
    <row r="96">
      <c r="A96" s="19" t="n"/>
      <c r="B96" s="5" t="n"/>
      <c r="C96" s="5" t="n"/>
      <c r="D96" s="15" t="n"/>
      <c r="E96" s="5" t="n"/>
      <c r="F96" s="6">
        <f>IF(B96&amp;""="","",IFERROR(INDEX('الموظفون'!$B$6:$B$205,MATCH(B96&amp;"",'الموظفون'!$A$6:$A$205,0))&amp;"","كود غير موجود"))</f>
        <v/>
      </c>
      <c r="G96" s="20">
        <f>IF(NOT(ISNUMBER(A96)),"",IF(AND(A96&gt;='الإعدادات'!$B$6,A96&lt;='الإعدادات'!$B$7),1,0))</f>
        <v/>
      </c>
    </row>
    <row r="97">
      <c r="A97" s="19" t="n"/>
      <c r="B97" s="5" t="n"/>
      <c r="C97" s="5" t="n"/>
      <c r="D97" s="15" t="n"/>
      <c r="E97" s="5" t="n"/>
      <c r="F97" s="6">
        <f>IF(B97&amp;""="","",IFERROR(INDEX('الموظفون'!$B$6:$B$205,MATCH(B97&amp;"",'الموظفون'!$A$6:$A$205,0))&amp;"","كود غير موجود"))</f>
        <v/>
      </c>
      <c r="G97" s="20">
        <f>IF(NOT(ISNUMBER(A97)),"",IF(AND(A97&gt;='الإعدادات'!$B$6,A97&lt;='الإعدادات'!$B$7),1,0))</f>
        <v/>
      </c>
    </row>
    <row r="98">
      <c r="A98" s="19" t="n"/>
      <c r="B98" s="5" t="n"/>
      <c r="C98" s="5" t="n"/>
      <c r="D98" s="15" t="n"/>
      <c r="E98" s="5" t="n"/>
      <c r="F98" s="6">
        <f>IF(B98&amp;""="","",IFERROR(INDEX('الموظفون'!$B$6:$B$205,MATCH(B98&amp;"",'الموظفون'!$A$6:$A$205,0))&amp;"","كود غير موجود"))</f>
        <v/>
      </c>
      <c r="G98" s="20">
        <f>IF(NOT(ISNUMBER(A98)),"",IF(AND(A98&gt;='الإعدادات'!$B$6,A98&lt;='الإعدادات'!$B$7),1,0))</f>
        <v/>
      </c>
    </row>
    <row r="99">
      <c r="A99" s="19" t="n"/>
      <c r="B99" s="5" t="n"/>
      <c r="C99" s="5" t="n"/>
      <c r="D99" s="15" t="n"/>
      <c r="E99" s="5" t="n"/>
      <c r="F99" s="6">
        <f>IF(B99&amp;""="","",IFERROR(INDEX('الموظفون'!$B$6:$B$205,MATCH(B99&amp;"",'الموظفون'!$A$6:$A$205,0))&amp;"","كود غير موجود"))</f>
        <v/>
      </c>
      <c r="G99" s="20">
        <f>IF(NOT(ISNUMBER(A99)),"",IF(AND(A99&gt;='الإعدادات'!$B$6,A99&lt;='الإعدادات'!$B$7),1,0))</f>
        <v/>
      </c>
    </row>
    <row r="100">
      <c r="A100" s="19" t="n"/>
      <c r="B100" s="5" t="n"/>
      <c r="C100" s="5" t="n"/>
      <c r="D100" s="15" t="n"/>
      <c r="E100" s="5" t="n"/>
      <c r="F100" s="6">
        <f>IF(B100&amp;""="","",IFERROR(INDEX('الموظفون'!$B$6:$B$205,MATCH(B100&amp;"",'الموظفون'!$A$6:$A$205,0))&amp;"","كود غير موجود"))</f>
        <v/>
      </c>
      <c r="G100" s="20">
        <f>IF(NOT(ISNUMBER(A100)),"",IF(AND(A100&gt;='الإعدادات'!$B$6,A100&lt;='الإعدادات'!$B$7),1,0))</f>
        <v/>
      </c>
    </row>
    <row r="101">
      <c r="A101" s="19" t="n"/>
      <c r="B101" s="5" t="n"/>
      <c r="C101" s="5" t="n"/>
      <c r="D101" s="15" t="n"/>
      <c r="E101" s="5" t="n"/>
      <c r="F101" s="6">
        <f>IF(B101&amp;""="","",IFERROR(INDEX('الموظفون'!$B$6:$B$205,MATCH(B101&amp;"",'الموظفون'!$A$6:$A$205,0))&amp;"","كود غير موجود"))</f>
        <v/>
      </c>
      <c r="G101" s="20">
        <f>IF(NOT(ISNUMBER(A101)),"",IF(AND(A101&gt;='الإعدادات'!$B$6,A101&lt;='الإعدادات'!$B$7),1,0))</f>
        <v/>
      </c>
    </row>
    <row r="102">
      <c r="A102" s="19" t="n"/>
      <c r="B102" s="5" t="n"/>
      <c r="C102" s="5" t="n"/>
      <c r="D102" s="15" t="n"/>
      <c r="E102" s="5" t="n"/>
      <c r="F102" s="6">
        <f>IF(B102&amp;""="","",IFERROR(INDEX('الموظفون'!$B$6:$B$205,MATCH(B102&amp;"",'الموظفون'!$A$6:$A$205,0))&amp;"","كود غير موجود"))</f>
        <v/>
      </c>
      <c r="G102" s="20">
        <f>IF(NOT(ISNUMBER(A102)),"",IF(AND(A102&gt;='الإعدادات'!$B$6,A102&lt;='الإعدادات'!$B$7),1,0))</f>
        <v/>
      </c>
    </row>
    <row r="103">
      <c r="A103" s="19" t="n"/>
      <c r="B103" s="5" t="n"/>
      <c r="C103" s="5" t="n"/>
      <c r="D103" s="15" t="n"/>
      <c r="E103" s="5" t="n"/>
      <c r="F103" s="6">
        <f>IF(B103&amp;""="","",IFERROR(INDEX('الموظفون'!$B$6:$B$205,MATCH(B103&amp;"",'الموظفون'!$A$6:$A$205,0))&amp;"","كود غير موجود"))</f>
        <v/>
      </c>
      <c r="G103" s="20">
        <f>IF(NOT(ISNUMBER(A103)),"",IF(AND(A103&gt;='الإعدادات'!$B$6,A103&lt;='الإعدادات'!$B$7),1,0))</f>
        <v/>
      </c>
    </row>
    <row r="104">
      <c r="A104" s="19" t="n"/>
      <c r="B104" s="5" t="n"/>
      <c r="C104" s="5" t="n"/>
      <c r="D104" s="15" t="n"/>
      <c r="E104" s="5" t="n"/>
      <c r="F104" s="6">
        <f>IF(B104&amp;""="","",IFERROR(INDEX('الموظفون'!$B$6:$B$205,MATCH(B104&amp;"",'الموظفون'!$A$6:$A$205,0))&amp;"","كود غير موجود"))</f>
        <v/>
      </c>
      <c r="G104" s="20">
        <f>IF(NOT(ISNUMBER(A104)),"",IF(AND(A104&gt;='الإعدادات'!$B$6,A104&lt;='الإعدادات'!$B$7),1,0))</f>
        <v/>
      </c>
    </row>
    <row r="105">
      <c r="A105" s="19" t="n"/>
      <c r="B105" s="5" t="n"/>
      <c r="C105" s="5" t="n"/>
      <c r="D105" s="15" t="n"/>
      <c r="E105" s="5" t="n"/>
      <c r="F105" s="6">
        <f>IF(B105&amp;""="","",IFERROR(INDEX('الموظفون'!$B$6:$B$205,MATCH(B105&amp;"",'الموظفون'!$A$6:$A$205,0))&amp;"","كود غير موجود"))</f>
        <v/>
      </c>
      <c r="G105" s="20">
        <f>IF(NOT(ISNUMBER(A105)),"",IF(AND(A105&gt;='الإعدادات'!$B$6,A105&lt;='الإعدادات'!$B$7),1,0))</f>
        <v/>
      </c>
    </row>
    <row r="106">
      <c r="A106" s="19" t="n"/>
      <c r="B106" s="5" t="n"/>
      <c r="C106" s="5" t="n"/>
      <c r="D106" s="15" t="n"/>
      <c r="E106" s="5" t="n"/>
      <c r="F106" s="6">
        <f>IF(B106&amp;""="","",IFERROR(INDEX('الموظفون'!$B$6:$B$205,MATCH(B106&amp;"",'الموظفون'!$A$6:$A$205,0))&amp;"","كود غير موجود"))</f>
        <v/>
      </c>
      <c r="G106" s="20">
        <f>IF(NOT(ISNUMBER(A106)),"",IF(AND(A106&gt;='الإعدادات'!$B$6,A106&lt;='الإعدادات'!$B$7),1,0))</f>
        <v/>
      </c>
    </row>
    <row r="107">
      <c r="A107" s="19" t="n"/>
      <c r="B107" s="5" t="n"/>
      <c r="C107" s="5" t="n"/>
      <c r="D107" s="15" t="n"/>
      <c r="E107" s="5" t="n"/>
      <c r="F107" s="6">
        <f>IF(B107&amp;""="","",IFERROR(INDEX('الموظفون'!$B$6:$B$205,MATCH(B107&amp;"",'الموظفون'!$A$6:$A$205,0))&amp;"","كود غير موجود"))</f>
        <v/>
      </c>
      <c r="G107" s="20">
        <f>IF(NOT(ISNUMBER(A107)),"",IF(AND(A107&gt;='الإعدادات'!$B$6,A107&lt;='الإعدادات'!$B$7),1,0))</f>
        <v/>
      </c>
    </row>
    <row r="108">
      <c r="A108" s="19" t="n"/>
      <c r="B108" s="5" t="n"/>
      <c r="C108" s="5" t="n"/>
      <c r="D108" s="15" t="n"/>
      <c r="E108" s="5" t="n"/>
      <c r="F108" s="6">
        <f>IF(B108&amp;""="","",IFERROR(INDEX('الموظفون'!$B$6:$B$205,MATCH(B108&amp;"",'الموظفون'!$A$6:$A$205,0))&amp;"","كود غير موجود"))</f>
        <v/>
      </c>
      <c r="G108" s="20">
        <f>IF(NOT(ISNUMBER(A108)),"",IF(AND(A108&gt;='الإعدادات'!$B$6,A108&lt;='الإعدادات'!$B$7),1,0))</f>
        <v/>
      </c>
    </row>
    <row r="109">
      <c r="A109" s="19" t="n"/>
      <c r="B109" s="5" t="n"/>
      <c r="C109" s="5" t="n"/>
      <c r="D109" s="15" t="n"/>
      <c r="E109" s="5" t="n"/>
      <c r="F109" s="6">
        <f>IF(B109&amp;""="","",IFERROR(INDEX('الموظفون'!$B$6:$B$205,MATCH(B109&amp;"",'الموظفون'!$A$6:$A$205,0))&amp;"","كود غير موجود"))</f>
        <v/>
      </c>
      <c r="G109" s="20">
        <f>IF(NOT(ISNUMBER(A109)),"",IF(AND(A109&gt;='الإعدادات'!$B$6,A109&lt;='الإعدادات'!$B$7),1,0))</f>
        <v/>
      </c>
    </row>
    <row r="110">
      <c r="A110" s="19" t="n"/>
      <c r="B110" s="5" t="n"/>
      <c r="C110" s="5" t="n"/>
      <c r="D110" s="15" t="n"/>
      <c r="E110" s="5" t="n"/>
      <c r="F110" s="6">
        <f>IF(B110&amp;""="","",IFERROR(INDEX('الموظفون'!$B$6:$B$205,MATCH(B110&amp;"",'الموظفون'!$A$6:$A$205,0))&amp;"","كود غير موجود"))</f>
        <v/>
      </c>
      <c r="G110" s="20">
        <f>IF(NOT(ISNUMBER(A110)),"",IF(AND(A110&gt;='الإعدادات'!$B$6,A110&lt;='الإعدادات'!$B$7),1,0))</f>
        <v/>
      </c>
    </row>
    <row r="111">
      <c r="A111" s="19" t="n"/>
      <c r="B111" s="5" t="n"/>
      <c r="C111" s="5" t="n"/>
      <c r="D111" s="15" t="n"/>
      <c r="E111" s="5" t="n"/>
      <c r="F111" s="6">
        <f>IF(B111&amp;""="","",IFERROR(INDEX('الموظفون'!$B$6:$B$205,MATCH(B111&amp;"",'الموظفون'!$A$6:$A$205,0))&amp;"","كود غير موجود"))</f>
        <v/>
      </c>
      <c r="G111" s="20">
        <f>IF(NOT(ISNUMBER(A111)),"",IF(AND(A111&gt;='الإعدادات'!$B$6,A111&lt;='الإعدادات'!$B$7),1,0))</f>
        <v/>
      </c>
    </row>
    <row r="112">
      <c r="A112" s="19" t="n"/>
      <c r="B112" s="5" t="n"/>
      <c r="C112" s="5" t="n"/>
      <c r="D112" s="15" t="n"/>
      <c r="E112" s="5" t="n"/>
      <c r="F112" s="6">
        <f>IF(B112&amp;""="","",IFERROR(INDEX('الموظفون'!$B$6:$B$205,MATCH(B112&amp;"",'الموظفون'!$A$6:$A$205,0))&amp;"","كود غير موجود"))</f>
        <v/>
      </c>
      <c r="G112" s="20">
        <f>IF(NOT(ISNUMBER(A112)),"",IF(AND(A112&gt;='الإعدادات'!$B$6,A112&lt;='الإعدادات'!$B$7),1,0))</f>
        <v/>
      </c>
    </row>
    <row r="113">
      <c r="A113" s="19" t="n"/>
      <c r="B113" s="5" t="n"/>
      <c r="C113" s="5" t="n"/>
      <c r="D113" s="15" t="n"/>
      <c r="E113" s="5" t="n"/>
      <c r="F113" s="6">
        <f>IF(B113&amp;""="","",IFERROR(INDEX('الموظفون'!$B$6:$B$205,MATCH(B113&amp;"",'الموظفون'!$A$6:$A$205,0))&amp;"","كود غير موجود"))</f>
        <v/>
      </c>
      <c r="G113" s="20">
        <f>IF(NOT(ISNUMBER(A113)),"",IF(AND(A113&gt;='الإعدادات'!$B$6,A113&lt;='الإعدادات'!$B$7),1,0))</f>
        <v/>
      </c>
    </row>
    <row r="114">
      <c r="A114" s="19" t="n"/>
      <c r="B114" s="5" t="n"/>
      <c r="C114" s="5" t="n"/>
      <c r="D114" s="15" t="n"/>
      <c r="E114" s="5" t="n"/>
      <c r="F114" s="6">
        <f>IF(B114&amp;""="","",IFERROR(INDEX('الموظفون'!$B$6:$B$205,MATCH(B114&amp;"",'الموظفون'!$A$6:$A$205,0))&amp;"","كود غير موجود"))</f>
        <v/>
      </c>
      <c r="G114" s="20">
        <f>IF(NOT(ISNUMBER(A114)),"",IF(AND(A114&gt;='الإعدادات'!$B$6,A114&lt;='الإعدادات'!$B$7),1,0))</f>
        <v/>
      </c>
    </row>
    <row r="115">
      <c r="A115" s="19" t="n"/>
      <c r="B115" s="5" t="n"/>
      <c r="C115" s="5" t="n"/>
      <c r="D115" s="15" t="n"/>
      <c r="E115" s="5" t="n"/>
      <c r="F115" s="6">
        <f>IF(B115&amp;""="","",IFERROR(INDEX('الموظفون'!$B$6:$B$205,MATCH(B115&amp;"",'الموظفون'!$A$6:$A$205,0))&amp;"","كود غير موجود"))</f>
        <v/>
      </c>
      <c r="G115" s="20">
        <f>IF(NOT(ISNUMBER(A115)),"",IF(AND(A115&gt;='الإعدادات'!$B$6,A115&lt;='الإعدادات'!$B$7),1,0))</f>
        <v/>
      </c>
    </row>
    <row r="116">
      <c r="A116" s="19" t="n"/>
      <c r="B116" s="5" t="n"/>
      <c r="C116" s="5" t="n"/>
      <c r="D116" s="15" t="n"/>
      <c r="E116" s="5" t="n"/>
      <c r="F116" s="6">
        <f>IF(B116&amp;""="","",IFERROR(INDEX('الموظفون'!$B$6:$B$205,MATCH(B116&amp;"",'الموظفون'!$A$6:$A$205,0))&amp;"","كود غير موجود"))</f>
        <v/>
      </c>
      <c r="G116" s="20">
        <f>IF(NOT(ISNUMBER(A116)),"",IF(AND(A116&gt;='الإعدادات'!$B$6,A116&lt;='الإعدادات'!$B$7),1,0))</f>
        <v/>
      </c>
    </row>
    <row r="117">
      <c r="A117" s="19" t="n"/>
      <c r="B117" s="5" t="n"/>
      <c r="C117" s="5" t="n"/>
      <c r="D117" s="15" t="n"/>
      <c r="E117" s="5" t="n"/>
      <c r="F117" s="6">
        <f>IF(B117&amp;""="","",IFERROR(INDEX('الموظفون'!$B$6:$B$205,MATCH(B117&amp;"",'الموظفون'!$A$6:$A$205,0))&amp;"","كود غير موجود"))</f>
        <v/>
      </c>
      <c r="G117" s="20">
        <f>IF(NOT(ISNUMBER(A117)),"",IF(AND(A117&gt;='الإعدادات'!$B$6,A117&lt;='الإعدادات'!$B$7),1,0))</f>
        <v/>
      </c>
    </row>
    <row r="118">
      <c r="A118" s="19" t="n"/>
      <c r="B118" s="5" t="n"/>
      <c r="C118" s="5" t="n"/>
      <c r="D118" s="15" t="n"/>
      <c r="E118" s="5" t="n"/>
      <c r="F118" s="6">
        <f>IF(B118&amp;""="","",IFERROR(INDEX('الموظفون'!$B$6:$B$205,MATCH(B118&amp;"",'الموظفون'!$A$6:$A$205,0))&amp;"","كود غير موجود"))</f>
        <v/>
      </c>
      <c r="G118" s="20">
        <f>IF(NOT(ISNUMBER(A118)),"",IF(AND(A118&gt;='الإعدادات'!$B$6,A118&lt;='الإعدادات'!$B$7),1,0))</f>
        <v/>
      </c>
    </row>
    <row r="119">
      <c r="A119" s="19" t="n"/>
      <c r="B119" s="5" t="n"/>
      <c r="C119" s="5" t="n"/>
      <c r="D119" s="15" t="n"/>
      <c r="E119" s="5" t="n"/>
      <c r="F119" s="6">
        <f>IF(B119&amp;""="","",IFERROR(INDEX('الموظفون'!$B$6:$B$205,MATCH(B119&amp;"",'الموظفون'!$A$6:$A$205,0))&amp;"","كود غير موجود"))</f>
        <v/>
      </c>
      <c r="G119" s="20">
        <f>IF(NOT(ISNUMBER(A119)),"",IF(AND(A119&gt;='الإعدادات'!$B$6,A119&lt;='الإعدادات'!$B$7),1,0))</f>
        <v/>
      </c>
    </row>
    <row r="120">
      <c r="A120" s="19" t="n"/>
      <c r="B120" s="5" t="n"/>
      <c r="C120" s="5" t="n"/>
      <c r="D120" s="15" t="n"/>
      <c r="E120" s="5" t="n"/>
      <c r="F120" s="6">
        <f>IF(B120&amp;""="","",IFERROR(INDEX('الموظفون'!$B$6:$B$205,MATCH(B120&amp;"",'الموظفون'!$A$6:$A$205,0))&amp;"","كود غير موجود"))</f>
        <v/>
      </c>
      <c r="G120" s="20">
        <f>IF(NOT(ISNUMBER(A120)),"",IF(AND(A120&gt;='الإعدادات'!$B$6,A120&lt;='الإعدادات'!$B$7),1,0))</f>
        <v/>
      </c>
    </row>
    <row r="121">
      <c r="A121" s="19" t="n"/>
      <c r="B121" s="5" t="n"/>
      <c r="C121" s="5" t="n"/>
      <c r="D121" s="15" t="n"/>
      <c r="E121" s="5" t="n"/>
      <c r="F121" s="6">
        <f>IF(B121&amp;""="","",IFERROR(INDEX('الموظفون'!$B$6:$B$205,MATCH(B121&amp;"",'الموظفون'!$A$6:$A$205,0))&amp;"","كود غير موجود"))</f>
        <v/>
      </c>
      <c r="G121" s="20">
        <f>IF(NOT(ISNUMBER(A121)),"",IF(AND(A121&gt;='الإعدادات'!$B$6,A121&lt;='الإعدادات'!$B$7),1,0))</f>
        <v/>
      </c>
    </row>
    <row r="122">
      <c r="A122" s="19" t="n"/>
      <c r="B122" s="5" t="n"/>
      <c r="C122" s="5" t="n"/>
      <c r="D122" s="15" t="n"/>
      <c r="E122" s="5" t="n"/>
      <c r="F122" s="6">
        <f>IF(B122&amp;""="","",IFERROR(INDEX('الموظفون'!$B$6:$B$205,MATCH(B122&amp;"",'الموظفون'!$A$6:$A$205,0))&amp;"","كود غير موجود"))</f>
        <v/>
      </c>
      <c r="G122" s="20">
        <f>IF(NOT(ISNUMBER(A122)),"",IF(AND(A122&gt;='الإعدادات'!$B$6,A122&lt;='الإعدادات'!$B$7),1,0))</f>
        <v/>
      </c>
    </row>
    <row r="123">
      <c r="A123" s="19" t="n"/>
      <c r="B123" s="5" t="n"/>
      <c r="C123" s="5" t="n"/>
      <c r="D123" s="15" t="n"/>
      <c r="E123" s="5" t="n"/>
      <c r="F123" s="6">
        <f>IF(B123&amp;""="","",IFERROR(INDEX('الموظفون'!$B$6:$B$205,MATCH(B123&amp;"",'الموظفون'!$A$6:$A$205,0))&amp;"","كود غير موجود"))</f>
        <v/>
      </c>
      <c r="G123" s="20">
        <f>IF(NOT(ISNUMBER(A123)),"",IF(AND(A123&gt;='الإعدادات'!$B$6,A123&lt;='الإعدادات'!$B$7),1,0))</f>
        <v/>
      </c>
    </row>
    <row r="124">
      <c r="A124" s="19" t="n"/>
      <c r="B124" s="5" t="n"/>
      <c r="C124" s="5" t="n"/>
      <c r="D124" s="15" t="n"/>
      <c r="E124" s="5" t="n"/>
      <c r="F124" s="6">
        <f>IF(B124&amp;""="","",IFERROR(INDEX('الموظفون'!$B$6:$B$205,MATCH(B124&amp;"",'الموظفون'!$A$6:$A$205,0))&amp;"","كود غير موجود"))</f>
        <v/>
      </c>
      <c r="G124" s="20">
        <f>IF(NOT(ISNUMBER(A124)),"",IF(AND(A124&gt;='الإعدادات'!$B$6,A124&lt;='الإعدادات'!$B$7),1,0))</f>
        <v/>
      </c>
    </row>
    <row r="125">
      <c r="A125" s="19" t="n"/>
      <c r="B125" s="5" t="n"/>
      <c r="C125" s="5" t="n"/>
      <c r="D125" s="15" t="n"/>
      <c r="E125" s="5" t="n"/>
      <c r="F125" s="6">
        <f>IF(B125&amp;""="","",IFERROR(INDEX('الموظفون'!$B$6:$B$205,MATCH(B125&amp;"",'الموظفون'!$A$6:$A$205,0))&amp;"","كود غير موجود"))</f>
        <v/>
      </c>
      <c r="G125" s="20">
        <f>IF(NOT(ISNUMBER(A125)),"",IF(AND(A125&gt;='الإعدادات'!$B$6,A125&lt;='الإعدادات'!$B$7),1,0))</f>
        <v/>
      </c>
    </row>
    <row r="126">
      <c r="A126" s="19" t="n"/>
      <c r="B126" s="5" t="n"/>
      <c r="C126" s="5" t="n"/>
      <c r="D126" s="15" t="n"/>
      <c r="E126" s="5" t="n"/>
      <c r="F126" s="6">
        <f>IF(B126&amp;""="","",IFERROR(INDEX('الموظفون'!$B$6:$B$205,MATCH(B126&amp;"",'الموظفون'!$A$6:$A$205,0))&amp;"","كود غير موجود"))</f>
        <v/>
      </c>
      <c r="G126" s="20">
        <f>IF(NOT(ISNUMBER(A126)),"",IF(AND(A126&gt;='الإعدادات'!$B$6,A126&lt;='الإعدادات'!$B$7),1,0))</f>
        <v/>
      </c>
    </row>
    <row r="127">
      <c r="A127" s="19" t="n"/>
      <c r="B127" s="5" t="n"/>
      <c r="C127" s="5" t="n"/>
      <c r="D127" s="15" t="n"/>
      <c r="E127" s="5" t="n"/>
      <c r="F127" s="6">
        <f>IF(B127&amp;""="","",IFERROR(INDEX('الموظفون'!$B$6:$B$205,MATCH(B127&amp;"",'الموظفون'!$A$6:$A$205,0))&amp;"","كود غير موجود"))</f>
        <v/>
      </c>
      <c r="G127" s="20">
        <f>IF(NOT(ISNUMBER(A127)),"",IF(AND(A127&gt;='الإعدادات'!$B$6,A127&lt;='الإعدادات'!$B$7),1,0))</f>
        <v/>
      </c>
    </row>
    <row r="128">
      <c r="A128" s="19" t="n"/>
      <c r="B128" s="5" t="n"/>
      <c r="C128" s="5" t="n"/>
      <c r="D128" s="15" t="n"/>
      <c r="E128" s="5" t="n"/>
      <c r="F128" s="6">
        <f>IF(B128&amp;""="","",IFERROR(INDEX('الموظفون'!$B$6:$B$205,MATCH(B128&amp;"",'الموظفون'!$A$6:$A$205,0))&amp;"","كود غير موجود"))</f>
        <v/>
      </c>
      <c r="G128" s="20">
        <f>IF(NOT(ISNUMBER(A128)),"",IF(AND(A128&gt;='الإعدادات'!$B$6,A128&lt;='الإعدادات'!$B$7),1,0))</f>
        <v/>
      </c>
    </row>
    <row r="129">
      <c r="A129" s="19" t="n"/>
      <c r="B129" s="5" t="n"/>
      <c r="C129" s="5" t="n"/>
      <c r="D129" s="15" t="n"/>
      <c r="E129" s="5" t="n"/>
      <c r="F129" s="6">
        <f>IF(B129&amp;""="","",IFERROR(INDEX('الموظفون'!$B$6:$B$205,MATCH(B129&amp;"",'الموظفون'!$A$6:$A$205,0))&amp;"","كود غير موجود"))</f>
        <v/>
      </c>
      <c r="G129" s="20">
        <f>IF(NOT(ISNUMBER(A129)),"",IF(AND(A129&gt;='الإعدادات'!$B$6,A129&lt;='الإعدادات'!$B$7),1,0))</f>
        <v/>
      </c>
    </row>
    <row r="130">
      <c r="A130" s="19" t="n"/>
      <c r="B130" s="5" t="n"/>
      <c r="C130" s="5" t="n"/>
      <c r="D130" s="15" t="n"/>
      <c r="E130" s="5" t="n"/>
      <c r="F130" s="6">
        <f>IF(B130&amp;""="","",IFERROR(INDEX('الموظفون'!$B$6:$B$205,MATCH(B130&amp;"",'الموظفون'!$A$6:$A$205,0))&amp;"","كود غير موجود"))</f>
        <v/>
      </c>
      <c r="G130" s="20">
        <f>IF(NOT(ISNUMBER(A130)),"",IF(AND(A130&gt;='الإعدادات'!$B$6,A130&lt;='الإعدادات'!$B$7),1,0))</f>
        <v/>
      </c>
    </row>
    <row r="131">
      <c r="A131" s="19" t="n"/>
      <c r="B131" s="5" t="n"/>
      <c r="C131" s="5" t="n"/>
      <c r="D131" s="15" t="n"/>
      <c r="E131" s="5" t="n"/>
      <c r="F131" s="6">
        <f>IF(B131&amp;""="","",IFERROR(INDEX('الموظفون'!$B$6:$B$205,MATCH(B131&amp;"",'الموظفون'!$A$6:$A$205,0))&amp;"","كود غير موجود"))</f>
        <v/>
      </c>
      <c r="G131" s="20">
        <f>IF(NOT(ISNUMBER(A131)),"",IF(AND(A131&gt;='الإعدادات'!$B$6,A131&lt;='الإعدادات'!$B$7),1,0))</f>
        <v/>
      </c>
    </row>
    <row r="132">
      <c r="A132" s="19" t="n"/>
      <c r="B132" s="5" t="n"/>
      <c r="C132" s="5" t="n"/>
      <c r="D132" s="15" t="n"/>
      <c r="E132" s="5" t="n"/>
      <c r="F132" s="6">
        <f>IF(B132&amp;""="","",IFERROR(INDEX('الموظفون'!$B$6:$B$205,MATCH(B132&amp;"",'الموظفون'!$A$6:$A$205,0))&amp;"","كود غير موجود"))</f>
        <v/>
      </c>
      <c r="G132" s="20">
        <f>IF(NOT(ISNUMBER(A132)),"",IF(AND(A132&gt;='الإعدادات'!$B$6,A132&lt;='الإعدادات'!$B$7),1,0))</f>
        <v/>
      </c>
    </row>
    <row r="133">
      <c r="A133" s="19" t="n"/>
      <c r="B133" s="5" t="n"/>
      <c r="C133" s="5" t="n"/>
      <c r="D133" s="15" t="n"/>
      <c r="E133" s="5" t="n"/>
      <c r="F133" s="6">
        <f>IF(B133&amp;""="","",IFERROR(INDEX('الموظفون'!$B$6:$B$205,MATCH(B133&amp;"",'الموظفون'!$A$6:$A$205,0))&amp;"","كود غير موجود"))</f>
        <v/>
      </c>
      <c r="G133" s="20">
        <f>IF(NOT(ISNUMBER(A133)),"",IF(AND(A133&gt;='الإعدادات'!$B$6,A133&lt;='الإعدادات'!$B$7),1,0))</f>
        <v/>
      </c>
    </row>
    <row r="134">
      <c r="A134" s="19" t="n"/>
      <c r="B134" s="5" t="n"/>
      <c r="C134" s="5" t="n"/>
      <c r="D134" s="15" t="n"/>
      <c r="E134" s="5" t="n"/>
      <c r="F134" s="6">
        <f>IF(B134&amp;""="","",IFERROR(INDEX('الموظفون'!$B$6:$B$205,MATCH(B134&amp;"",'الموظفون'!$A$6:$A$205,0))&amp;"","كود غير موجود"))</f>
        <v/>
      </c>
      <c r="G134" s="20">
        <f>IF(NOT(ISNUMBER(A134)),"",IF(AND(A134&gt;='الإعدادات'!$B$6,A134&lt;='الإعدادات'!$B$7),1,0))</f>
        <v/>
      </c>
    </row>
    <row r="135">
      <c r="A135" s="19" t="n"/>
      <c r="B135" s="5" t="n"/>
      <c r="C135" s="5" t="n"/>
      <c r="D135" s="15" t="n"/>
      <c r="E135" s="5" t="n"/>
      <c r="F135" s="6">
        <f>IF(B135&amp;""="","",IFERROR(INDEX('الموظفون'!$B$6:$B$205,MATCH(B135&amp;"",'الموظفون'!$A$6:$A$205,0))&amp;"","كود غير موجود"))</f>
        <v/>
      </c>
      <c r="G135" s="20">
        <f>IF(NOT(ISNUMBER(A135)),"",IF(AND(A135&gt;='الإعدادات'!$B$6,A135&lt;='الإعدادات'!$B$7),1,0))</f>
        <v/>
      </c>
    </row>
    <row r="136">
      <c r="A136" s="19" t="n"/>
      <c r="B136" s="5" t="n"/>
      <c r="C136" s="5" t="n"/>
      <c r="D136" s="15" t="n"/>
      <c r="E136" s="5" t="n"/>
      <c r="F136" s="6">
        <f>IF(B136&amp;""="","",IFERROR(INDEX('الموظفون'!$B$6:$B$205,MATCH(B136&amp;"",'الموظفون'!$A$6:$A$205,0))&amp;"","كود غير موجود"))</f>
        <v/>
      </c>
      <c r="G136" s="20">
        <f>IF(NOT(ISNUMBER(A136)),"",IF(AND(A136&gt;='الإعدادات'!$B$6,A136&lt;='الإعدادات'!$B$7),1,0))</f>
        <v/>
      </c>
    </row>
    <row r="137">
      <c r="A137" s="19" t="n"/>
      <c r="B137" s="5" t="n"/>
      <c r="C137" s="5" t="n"/>
      <c r="D137" s="15" t="n"/>
      <c r="E137" s="5" t="n"/>
      <c r="F137" s="6">
        <f>IF(B137&amp;""="","",IFERROR(INDEX('الموظفون'!$B$6:$B$205,MATCH(B137&amp;"",'الموظفون'!$A$6:$A$205,0))&amp;"","كود غير موجود"))</f>
        <v/>
      </c>
      <c r="G137" s="20">
        <f>IF(NOT(ISNUMBER(A137)),"",IF(AND(A137&gt;='الإعدادات'!$B$6,A137&lt;='الإعدادات'!$B$7),1,0))</f>
        <v/>
      </c>
    </row>
    <row r="138">
      <c r="A138" s="19" t="n"/>
      <c r="B138" s="5" t="n"/>
      <c r="C138" s="5" t="n"/>
      <c r="D138" s="15" t="n"/>
      <c r="E138" s="5" t="n"/>
      <c r="F138" s="6">
        <f>IF(B138&amp;""="","",IFERROR(INDEX('الموظفون'!$B$6:$B$205,MATCH(B138&amp;"",'الموظفون'!$A$6:$A$205,0))&amp;"","كود غير موجود"))</f>
        <v/>
      </c>
      <c r="G138" s="20">
        <f>IF(NOT(ISNUMBER(A138)),"",IF(AND(A138&gt;='الإعدادات'!$B$6,A138&lt;='الإعدادات'!$B$7),1,0))</f>
        <v/>
      </c>
    </row>
    <row r="139">
      <c r="A139" s="19" t="n"/>
      <c r="B139" s="5" t="n"/>
      <c r="C139" s="5" t="n"/>
      <c r="D139" s="15" t="n"/>
      <c r="E139" s="5" t="n"/>
      <c r="F139" s="6">
        <f>IF(B139&amp;""="","",IFERROR(INDEX('الموظفون'!$B$6:$B$205,MATCH(B139&amp;"",'الموظفون'!$A$6:$A$205,0))&amp;"","كود غير موجود"))</f>
        <v/>
      </c>
      <c r="G139" s="20">
        <f>IF(NOT(ISNUMBER(A139)),"",IF(AND(A139&gt;='الإعدادات'!$B$6,A139&lt;='الإعدادات'!$B$7),1,0))</f>
        <v/>
      </c>
    </row>
    <row r="140">
      <c r="A140" s="19" t="n"/>
      <c r="B140" s="5" t="n"/>
      <c r="C140" s="5" t="n"/>
      <c r="D140" s="15" t="n"/>
      <c r="E140" s="5" t="n"/>
      <c r="F140" s="6">
        <f>IF(B140&amp;""="","",IFERROR(INDEX('الموظفون'!$B$6:$B$205,MATCH(B140&amp;"",'الموظفون'!$A$6:$A$205,0))&amp;"","كود غير موجود"))</f>
        <v/>
      </c>
      <c r="G140" s="20">
        <f>IF(NOT(ISNUMBER(A140)),"",IF(AND(A140&gt;='الإعدادات'!$B$6,A140&lt;='الإعدادات'!$B$7),1,0))</f>
        <v/>
      </c>
    </row>
    <row r="141">
      <c r="A141" s="19" t="n"/>
      <c r="B141" s="5" t="n"/>
      <c r="C141" s="5" t="n"/>
      <c r="D141" s="15" t="n"/>
      <c r="E141" s="5" t="n"/>
      <c r="F141" s="6">
        <f>IF(B141&amp;""="","",IFERROR(INDEX('الموظفون'!$B$6:$B$205,MATCH(B141&amp;"",'الموظفون'!$A$6:$A$205,0))&amp;"","كود غير موجود"))</f>
        <v/>
      </c>
      <c r="G141" s="20">
        <f>IF(NOT(ISNUMBER(A141)),"",IF(AND(A141&gt;='الإعدادات'!$B$6,A141&lt;='الإعدادات'!$B$7),1,0))</f>
        <v/>
      </c>
    </row>
    <row r="142">
      <c r="A142" s="19" t="n"/>
      <c r="B142" s="5" t="n"/>
      <c r="C142" s="5" t="n"/>
      <c r="D142" s="15" t="n"/>
      <c r="E142" s="5" t="n"/>
      <c r="F142" s="6">
        <f>IF(B142&amp;""="","",IFERROR(INDEX('الموظفون'!$B$6:$B$205,MATCH(B142&amp;"",'الموظفون'!$A$6:$A$205,0))&amp;"","كود غير موجود"))</f>
        <v/>
      </c>
      <c r="G142" s="20">
        <f>IF(NOT(ISNUMBER(A142)),"",IF(AND(A142&gt;='الإعدادات'!$B$6,A142&lt;='الإعدادات'!$B$7),1,0))</f>
        <v/>
      </c>
    </row>
    <row r="143">
      <c r="A143" s="19" t="n"/>
      <c r="B143" s="5" t="n"/>
      <c r="C143" s="5" t="n"/>
      <c r="D143" s="15" t="n"/>
      <c r="E143" s="5" t="n"/>
      <c r="F143" s="6">
        <f>IF(B143&amp;""="","",IFERROR(INDEX('الموظفون'!$B$6:$B$205,MATCH(B143&amp;"",'الموظفون'!$A$6:$A$205,0))&amp;"","كود غير موجود"))</f>
        <v/>
      </c>
      <c r="G143" s="20">
        <f>IF(NOT(ISNUMBER(A143)),"",IF(AND(A143&gt;='الإعدادات'!$B$6,A143&lt;='الإعدادات'!$B$7),1,0))</f>
        <v/>
      </c>
    </row>
    <row r="144">
      <c r="A144" s="19" t="n"/>
      <c r="B144" s="5" t="n"/>
      <c r="C144" s="5" t="n"/>
      <c r="D144" s="15" t="n"/>
      <c r="E144" s="5" t="n"/>
      <c r="F144" s="6">
        <f>IF(B144&amp;""="","",IFERROR(INDEX('الموظفون'!$B$6:$B$205,MATCH(B144&amp;"",'الموظفون'!$A$6:$A$205,0))&amp;"","كود غير موجود"))</f>
        <v/>
      </c>
      <c r="G144" s="20">
        <f>IF(NOT(ISNUMBER(A144)),"",IF(AND(A144&gt;='الإعدادات'!$B$6,A144&lt;='الإعدادات'!$B$7),1,0))</f>
        <v/>
      </c>
    </row>
    <row r="145">
      <c r="A145" s="19" t="n"/>
      <c r="B145" s="5" t="n"/>
      <c r="C145" s="5" t="n"/>
      <c r="D145" s="15" t="n"/>
      <c r="E145" s="5" t="n"/>
      <c r="F145" s="6">
        <f>IF(B145&amp;""="","",IFERROR(INDEX('الموظفون'!$B$6:$B$205,MATCH(B145&amp;"",'الموظفون'!$A$6:$A$205,0))&amp;"","كود غير موجود"))</f>
        <v/>
      </c>
      <c r="G145" s="20">
        <f>IF(NOT(ISNUMBER(A145)),"",IF(AND(A145&gt;='الإعدادات'!$B$6,A145&lt;='الإعدادات'!$B$7),1,0))</f>
        <v/>
      </c>
    </row>
    <row r="146">
      <c r="A146" s="19" t="n"/>
      <c r="B146" s="5" t="n"/>
      <c r="C146" s="5" t="n"/>
      <c r="D146" s="15" t="n"/>
      <c r="E146" s="5" t="n"/>
      <c r="F146" s="6">
        <f>IF(B146&amp;""="","",IFERROR(INDEX('الموظفون'!$B$6:$B$205,MATCH(B146&amp;"",'الموظفون'!$A$6:$A$205,0))&amp;"","كود غير موجود"))</f>
        <v/>
      </c>
      <c r="G146" s="20">
        <f>IF(NOT(ISNUMBER(A146)),"",IF(AND(A146&gt;='الإعدادات'!$B$6,A146&lt;='الإعدادات'!$B$7),1,0))</f>
        <v/>
      </c>
    </row>
    <row r="147">
      <c r="A147" s="19" t="n"/>
      <c r="B147" s="5" t="n"/>
      <c r="C147" s="5" t="n"/>
      <c r="D147" s="15" t="n"/>
      <c r="E147" s="5" t="n"/>
      <c r="F147" s="6">
        <f>IF(B147&amp;""="","",IFERROR(INDEX('الموظفون'!$B$6:$B$205,MATCH(B147&amp;"",'الموظفون'!$A$6:$A$205,0))&amp;"","كود غير موجود"))</f>
        <v/>
      </c>
      <c r="G147" s="20">
        <f>IF(NOT(ISNUMBER(A147)),"",IF(AND(A147&gt;='الإعدادات'!$B$6,A147&lt;='الإعدادات'!$B$7),1,0))</f>
        <v/>
      </c>
    </row>
    <row r="148">
      <c r="A148" s="19" t="n"/>
      <c r="B148" s="5" t="n"/>
      <c r="C148" s="5" t="n"/>
      <c r="D148" s="15" t="n"/>
      <c r="E148" s="5" t="n"/>
      <c r="F148" s="6">
        <f>IF(B148&amp;""="","",IFERROR(INDEX('الموظفون'!$B$6:$B$205,MATCH(B148&amp;"",'الموظفون'!$A$6:$A$205,0))&amp;"","كود غير موجود"))</f>
        <v/>
      </c>
      <c r="G148" s="20">
        <f>IF(NOT(ISNUMBER(A148)),"",IF(AND(A148&gt;='الإعدادات'!$B$6,A148&lt;='الإعدادات'!$B$7),1,0))</f>
        <v/>
      </c>
    </row>
    <row r="149">
      <c r="A149" s="19" t="n"/>
      <c r="B149" s="5" t="n"/>
      <c r="C149" s="5" t="n"/>
      <c r="D149" s="15" t="n"/>
      <c r="E149" s="5" t="n"/>
      <c r="F149" s="6">
        <f>IF(B149&amp;""="","",IFERROR(INDEX('الموظفون'!$B$6:$B$205,MATCH(B149&amp;"",'الموظفون'!$A$6:$A$205,0))&amp;"","كود غير موجود"))</f>
        <v/>
      </c>
      <c r="G149" s="20">
        <f>IF(NOT(ISNUMBER(A149)),"",IF(AND(A149&gt;='الإعدادات'!$B$6,A149&lt;='الإعدادات'!$B$7),1,0))</f>
        <v/>
      </c>
    </row>
    <row r="150">
      <c r="A150" s="19" t="n"/>
      <c r="B150" s="5" t="n"/>
      <c r="C150" s="5" t="n"/>
      <c r="D150" s="15" t="n"/>
      <c r="E150" s="5" t="n"/>
      <c r="F150" s="6">
        <f>IF(B150&amp;""="","",IFERROR(INDEX('الموظفون'!$B$6:$B$205,MATCH(B150&amp;"",'الموظفون'!$A$6:$A$205,0))&amp;"","كود غير موجود"))</f>
        <v/>
      </c>
      <c r="G150" s="20">
        <f>IF(NOT(ISNUMBER(A150)),"",IF(AND(A150&gt;='الإعدادات'!$B$6,A150&lt;='الإعدادات'!$B$7),1,0))</f>
        <v/>
      </c>
    </row>
    <row r="151">
      <c r="A151" s="19" t="n"/>
      <c r="B151" s="5" t="n"/>
      <c r="C151" s="5" t="n"/>
      <c r="D151" s="15" t="n"/>
      <c r="E151" s="5" t="n"/>
      <c r="F151" s="6">
        <f>IF(B151&amp;""="","",IFERROR(INDEX('الموظفون'!$B$6:$B$205,MATCH(B151&amp;"",'الموظفون'!$A$6:$A$205,0))&amp;"","كود غير موجود"))</f>
        <v/>
      </c>
      <c r="G151" s="20">
        <f>IF(NOT(ISNUMBER(A151)),"",IF(AND(A151&gt;='الإعدادات'!$B$6,A151&lt;='الإعدادات'!$B$7),1,0))</f>
        <v/>
      </c>
    </row>
    <row r="152">
      <c r="A152" s="19" t="n"/>
      <c r="B152" s="5" t="n"/>
      <c r="C152" s="5" t="n"/>
      <c r="D152" s="15" t="n"/>
      <c r="E152" s="5" t="n"/>
      <c r="F152" s="6">
        <f>IF(B152&amp;""="","",IFERROR(INDEX('الموظفون'!$B$6:$B$205,MATCH(B152&amp;"",'الموظفون'!$A$6:$A$205,0))&amp;"","كود غير موجود"))</f>
        <v/>
      </c>
      <c r="G152" s="20">
        <f>IF(NOT(ISNUMBER(A152)),"",IF(AND(A152&gt;='الإعدادات'!$B$6,A152&lt;='الإعدادات'!$B$7),1,0))</f>
        <v/>
      </c>
    </row>
    <row r="153">
      <c r="A153" s="19" t="n"/>
      <c r="B153" s="5" t="n"/>
      <c r="C153" s="5" t="n"/>
      <c r="D153" s="15" t="n"/>
      <c r="E153" s="5" t="n"/>
      <c r="F153" s="6">
        <f>IF(B153&amp;""="","",IFERROR(INDEX('الموظفون'!$B$6:$B$205,MATCH(B153&amp;"",'الموظفون'!$A$6:$A$205,0))&amp;"","كود غير موجود"))</f>
        <v/>
      </c>
      <c r="G153" s="20">
        <f>IF(NOT(ISNUMBER(A153)),"",IF(AND(A153&gt;='الإعدادات'!$B$6,A153&lt;='الإعدادات'!$B$7),1,0))</f>
        <v/>
      </c>
    </row>
    <row r="154">
      <c r="A154" s="19" t="n"/>
      <c r="B154" s="5" t="n"/>
      <c r="C154" s="5" t="n"/>
      <c r="D154" s="15" t="n"/>
      <c r="E154" s="5" t="n"/>
      <c r="F154" s="6">
        <f>IF(B154&amp;""="","",IFERROR(INDEX('الموظفون'!$B$6:$B$205,MATCH(B154&amp;"",'الموظفون'!$A$6:$A$205,0))&amp;"","كود غير موجود"))</f>
        <v/>
      </c>
      <c r="G154" s="20">
        <f>IF(NOT(ISNUMBER(A154)),"",IF(AND(A154&gt;='الإعدادات'!$B$6,A154&lt;='الإعدادات'!$B$7),1,0))</f>
        <v/>
      </c>
    </row>
    <row r="155">
      <c r="A155" s="19" t="n"/>
      <c r="B155" s="5" t="n"/>
      <c r="C155" s="5" t="n"/>
      <c r="D155" s="15" t="n"/>
      <c r="E155" s="5" t="n"/>
      <c r="F155" s="6">
        <f>IF(B155&amp;""="","",IFERROR(INDEX('الموظفون'!$B$6:$B$205,MATCH(B155&amp;"",'الموظفون'!$A$6:$A$205,0))&amp;"","كود غير موجود"))</f>
        <v/>
      </c>
      <c r="G155" s="20">
        <f>IF(NOT(ISNUMBER(A155)),"",IF(AND(A155&gt;='الإعدادات'!$B$6,A155&lt;='الإعدادات'!$B$7),1,0))</f>
        <v/>
      </c>
    </row>
    <row r="156">
      <c r="A156" s="19" t="n"/>
      <c r="B156" s="5" t="n"/>
      <c r="C156" s="5" t="n"/>
      <c r="D156" s="15" t="n"/>
      <c r="E156" s="5" t="n"/>
      <c r="F156" s="6">
        <f>IF(B156&amp;""="","",IFERROR(INDEX('الموظفون'!$B$6:$B$205,MATCH(B156&amp;"",'الموظفون'!$A$6:$A$205,0))&amp;"","كود غير موجود"))</f>
        <v/>
      </c>
      <c r="G156" s="20">
        <f>IF(NOT(ISNUMBER(A156)),"",IF(AND(A156&gt;='الإعدادات'!$B$6,A156&lt;='الإعدادات'!$B$7),1,0))</f>
        <v/>
      </c>
    </row>
    <row r="157">
      <c r="A157" s="19" t="n"/>
      <c r="B157" s="5" t="n"/>
      <c r="C157" s="5" t="n"/>
      <c r="D157" s="15" t="n"/>
      <c r="E157" s="5" t="n"/>
      <c r="F157" s="6">
        <f>IF(B157&amp;""="","",IFERROR(INDEX('الموظفون'!$B$6:$B$205,MATCH(B157&amp;"",'الموظفون'!$A$6:$A$205,0))&amp;"","كود غير موجود"))</f>
        <v/>
      </c>
      <c r="G157" s="20">
        <f>IF(NOT(ISNUMBER(A157)),"",IF(AND(A157&gt;='الإعدادات'!$B$6,A157&lt;='الإعدادات'!$B$7),1,0))</f>
        <v/>
      </c>
    </row>
    <row r="158">
      <c r="A158" s="19" t="n"/>
      <c r="B158" s="5" t="n"/>
      <c r="C158" s="5" t="n"/>
      <c r="D158" s="15" t="n"/>
      <c r="E158" s="5" t="n"/>
      <c r="F158" s="6">
        <f>IF(B158&amp;""="","",IFERROR(INDEX('الموظفون'!$B$6:$B$205,MATCH(B158&amp;"",'الموظفون'!$A$6:$A$205,0))&amp;"","كود غير موجود"))</f>
        <v/>
      </c>
      <c r="G158" s="20">
        <f>IF(NOT(ISNUMBER(A158)),"",IF(AND(A158&gt;='الإعدادات'!$B$6,A158&lt;='الإعدادات'!$B$7),1,0))</f>
        <v/>
      </c>
    </row>
    <row r="159">
      <c r="A159" s="19" t="n"/>
      <c r="B159" s="5" t="n"/>
      <c r="C159" s="5" t="n"/>
      <c r="D159" s="15" t="n"/>
      <c r="E159" s="5" t="n"/>
      <c r="F159" s="6">
        <f>IF(B159&amp;""="","",IFERROR(INDEX('الموظفون'!$B$6:$B$205,MATCH(B159&amp;"",'الموظفون'!$A$6:$A$205,0))&amp;"","كود غير موجود"))</f>
        <v/>
      </c>
      <c r="G159" s="20">
        <f>IF(NOT(ISNUMBER(A159)),"",IF(AND(A159&gt;='الإعدادات'!$B$6,A159&lt;='الإعدادات'!$B$7),1,0))</f>
        <v/>
      </c>
    </row>
    <row r="160">
      <c r="A160" s="19" t="n"/>
      <c r="B160" s="5" t="n"/>
      <c r="C160" s="5" t="n"/>
      <c r="D160" s="15" t="n"/>
      <c r="E160" s="5" t="n"/>
      <c r="F160" s="6">
        <f>IF(B160&amp;""="","",IFERROR(INDEX('الموظفون'!$B$6:$B$205,MATCH(B160&amp;"",'الموظفون'!$A$6:$A$205,0))&amp;"","كود غير موجود"))</f>
        <v/>
      </c>
      <c r="G160" s="20">
        <f>IF(NOT(ISNUMBER(A160)),"",IF(AND(A160&gt;='الإعدادات'!$B$6,A160&lt;='الإعدادات'!$B$7),1,0))</f>
        <v/>
      </c>
    </row>
    <row r="161">
      <c r="A161" s="19" t="n"/>
      <c r="B161" s="5" t="n"/>
      <c r="C161" s="5" t="n"/>
      <c r="D161" s="15" t="n"/>
      <c r="E161" s="5" t="n"/>
      <c r="F161" s="6">
        <f>IF(B161&amp;""="","",IFERROR(INDEX('الموظفون'!$B$6:$B$205,MATCH(B161&amp;"",'الموظفون'!$A$6:$A$205,0))&amp;"","كود غير موجود"))</f>
        <v/>
      </c>
      <c r="G161" s="20">
        <f>IF(NOT(ISNUMBER(A161)),"",IF(AND(A161&gt;='الإعدادات'!$B$6,A161&lt;='الإعدادات'!$B$7),1,0))</f>
        <v/>
      </c>
    </row>
    <row r="162">
      <c r="A162" s="19" t="n"/>
      <c r="B162" s="5" t="n"/>
      <c r="C162" s="5" t="n"/>
      <c r="D162" s="15" t="n"/>
      <c r="E162" s="5" t="n"/>
      <c r="F162" s="6">
        <f>IF(B162&amp;""="","",IFERROR(INDEX('الموظفون'!$B$6:$B$205,MATCH(B162&amp;"",'الموظفون'!$A$6:$A$205,0))&amp;"","كود غير موجود"))</f>
        <v/>
      </c>
      <c r="G162" s="20">
        <f>IF(NOT(ISNUMBER(A162)),"",IF(AND(A162&gt;='الإعدادات'!$B$6,A162&lt;='الإعدادات'!$B$7),1,0))</f>
        <v/>
      </c>
    </row>
    <row r="163">
      <c r="A163" s="19" t="n"/>
      <c r="B163" s="5" t="n"/>
      <c r="C163" s="5" t="n"/>
      <c r="D163" s="15" t="n"/>
      <c r="E163" s="5" t="n"/>
      <c r="F163" s="6">
        <f>IF(B163&amp;""="","",IFERROR(INDEX('الموظفون'!$B$6:$B$205,MATCH(B163&amp;"",'الموظفون'!$A$6:$A$205,0))&amp;"","كود غير موجود"))</f>
        <v/>
      </c>
      <c r="G163" s="20">
        <f>IF(NOT(ISNUMBER(A163)),"",IF(AND(A163&gt;='الإعدادات'!$B$6,A163&lt;='الإعدادات'!$B$7),1,0))</f>
        <v/>
      </c>
    </row>
    <row r="164">
      <c r="A164" s="19" t="n"/>
      <c r="B164" s="5" t="n"/>
      <c r="C164" s="5" t="n"/>
      <c r="D164" s="15" t="n"/>
      <c r="E164" s="5" t="n"/>
      <c r="F164" s="6">
        <f>IF(B164&amp;""="","",IFERROR(INDEX('الموظفون'!$B$6:$B$205,MATCH(B164&amp;"",'الموظفون'!$A$6:$A$205,0))&amp;"","كود غير موجود"))</f>
        <v/>
      </c>
      <c r="G164" s="20">
        <f>IF(NOT(ISNUMBER(A164)),"",IF(AND(A164&gt;='الإعدادات'!$B$6,A164&lt;='الإعدادات'!$B$7),1,0))</f>
        <v/>
      </c>
    </row>
    <row r="165">
      <c r="A165" s="19" t="n"/>
      <c r="B165" s="5" t="n"/>
      <c r="C165" s="5" t="n"/>
      <c r="D165" s="15" t="n"/>
      <c r="E165" s="5" t="n"/>
      <c r="F165" s="6">
        <f>IF(B165&amp;""="","",IFERROR(INDEX('الموظفون'!$B$6:$B$205,MATCH(B165&amp;"",'الموظفون'!$A$6:$A$205,0))&amp;"","كود غير موجود"))</f>
        <v/>
      </c>
      <c r="G165" s="20">
        <f>IF(NOT(ISNUMBER(A165)),"",IF(AND(A165&gt;='الإعدادات'!$B$6,A165&lt;='الإعدادات'!$B$7),1,0))</f>
        <v/>
      </c>
    </row>
    <row r="166">
      <c r="A166" s="19" t="n"/>
      <c r="B166" s="5" t="n"/>
      <c r="C166" s="5" t="n"/>
      <c r="D166" s="15" t="n"/>
      <c r="E166" s="5" t="n"/>
      <c r="F166" s="6">
        <f>IF(B166&amp;""="","",IFERROR(INDEX('الموظفون'!$B$6:$B$205,MATCH(B166&amp;"",'الموظفون'!$A$6:$A$205,0))&amp;"","كود غير موجود"))</f>
        <v/>
      </c>
      <c r="G166" s="20">
        <f>IF(NOT(ISNUMBER(A166)),"",IF(AND(A166&gt;='الإعدادات'!$B$6,A166&lt;='الإعدادات'!$B$7),1,0))</f>
        <v/>
      </c>
    </row>
    <row r="167">
      <c r="A167" s="19" t="n"/>
      <c r="B167" s="5" t="n"/>
      <c r="C167" s="5" t="n"/>
      <c r="D167" s="15" t="n"/>
      <c r="E167" s="5" t="n"/>
      <c r="F167" s="6">
        <f>IF(B167&amp;""="","",IFERROR(INDEX('الموظفون'!$B$6:$B$205,MATCH(B167&amp;"",'الموظفون'!$A$6:$A$205,0))&amp;"","كود غير موجود"))</f>
        <v/>
      </c>
      <c r="G167" s="20">
        <f>IF(NOT(ISNUMBER(A167)),"",IF(AND(A167&gt;='الإعدادات'!$B$6,A167&lt;='الإعدادات'!$B$7),1,0))</f>
        <v/>
      </c>
    </row>
    <row r="168">
      <c r="A168" s="19" t="n"/>
      <c r="B168" s="5" t="n"/>
      <c r="C168" s="5" t="n"/>
      <c r="D168" s="15" t="n"/>
      <c r="E168" s="5" t="n"/>
      <c r="F168" s="6">
        <f>IF(B168&amp;""="","",IFERROR(INDEX('الموظفون'!$B$6:$B$205,MATCH(B168&amp;"",'الموظفون'!$A$6:$A$205,0))&amp;"","كود غير موجود"))</f>
        <v/>
      </c>
      <c r="G168" s="20">
        <f>IF(NOT(ISNUMBER(A168)),"",IF(AND(A168&gt;='الإعدادات'!$B$6,A168&lt;='الإعدادات'!$B$7),1,0))</f>
        <v/>
      </c>
    </row>
    <row r="169">
      <c r="A169" s="19" t="n"/>
      <c r="B169" s="5" t="n"/>
      <c r="C169" s="5" t="n"/>
      <c r="D169" s="15" t="n"/>
      <c r="E169" s="5" t="n"/>
      <c r="F169" s="6">
        <f>IF(B169&amp;""="","",IFERROR(INDEX('الموظفون'!$B$6:$B$205,MATCH(B169&amp;"",'الموظفون'!$A$6:$A$205,0))&amp;"","كود غير موجود"))</f>
        <v/>
      </c>
      <c r="G169" s="20">
        <f>IF(NOT(ISNUMBER(A169)),"",IF(AND(A169&gt;='الإعدادات'!$B$6,A169&lt;='الإعدادات'!$B$7),1,0))</f>
        <v/>
      </c>
    </row>
    <row r="170">
      <c r="A170" s="19" t="n"/>
      <c r="B170" s="5" t="n"/>
      <c r="C170" s="5" t="n"/>
      <c r="D170" s="15" t="n"/>
      <c r="E170" s="5" t="n"/>
      <c r="F170" s="6">
        <f>IF(B170&amp;""="","",IFERROR(INDEX('الموظفون'!$B$6:$B$205,MATCH(B170&amp;"",'الموظفون'!$A$6:$A$205,0))&amp;"","كود غير موجود"))</f>
        <v/>
      </c>
      <c r="G170" s="20">
        <f>IF(NOT(ISNUMBER(A170)),"",IF(AND(A170&gt;='الإعدادات'!$B$6,A170&lt;='الإعدادات'!$B$7),1,0))</f>
        <v/>
      </c>
    </row>
    <row r="171">
      <c r="A171" s="19" t="n"/>
      <c r="B171" s="5" t="n"/>
      <c r="C171" s="5" t="n"/>
      <c r="D171" s="15" t="n"/>
      <c r="E171" s="5" t="n"/>
      <c r="F171" s="6">
        <f>IF(B171&amp;""="","",IFERROR(INDEX('الموظفون'!$B$6:$B$205,MATCH(B171&amp;"",'الموظفون'!$A$6:$A$205,0))&amp;"","كود غير موجود"))</f>
        <v/>
      </c>
      <c r="G171" s="20">
        <f>IF(NOT(ISNUMBER(A171)),"",IF(AND(A171&gt;='الإعدادات'!$B$6,A171&lt;='الإعدادات'!$B$7),1,0))</f>
        <v/>
      </c>
    </row>
    <row r="172">
      <c r="A172" s="19" t="n"/>
      <c r="B172" s="5" t="n"/>
      <c r="C172" s="5" t="n"/>
      <c r="D172" s="15" t="n"/>
      <c r="E172" s="5" t="n"/>
      <c r="F172" s="6">
        <f>IF(B172&amp;""="","",IFERROR(INDEX('الموظفون'!$B$6:$B$205,MATCH(B172&amp;"",'الموظفون'!$A$6:$A$205,0))&amp;"","كود غير موجود"))</f>
        <v/>
      </c>
      <c r="G172" s="20">
        <f>IF(NOT(ISNUMBER(A172)),"",IF(AND(A172&gt;='الإعدادات'!$B$6,A172&lt;='الإعدادات'!$B$7),1,0))</f>
        <v/>
      </c>
    </row>
    <row r="173">
      <c r="A173" s="19" t="n"/>
      <c r="B173" s="5" t="n"/>
      <c r="C173" s="5" t="n"/>
      <c r="D173" s="15" t="n"/>
      <c r="E173" s="5" t="n"/>
      <c r="F173" s="6">
        <f>IF(B173&amp;""="","",IFERROR(INDEX('الموظفون'!$B$6:$B$205,MATCH(B173&amp;"",'الموظفون'!$A$6:$A$205,0))&amp;"","كود غير موجود"))</f>
        <v/>
      </c>
      <c r="G173" s="20">
        <f>IF(NOT(ISNUMBER(A173)),"",IF(AND(A173&gt;='الإعدادات'!$B$6,A173&lt;='الإعدادات'!$B$7),1,0))</f>
        <v/>
      </c>
    </row>
    <row r="174">
      <c r="A174" s="19" t="n"/>
      <c r="B174" s="5" t="n"/>
      <c r="C174" s="5" t="n"/>
      <c r="D174" s="15" t="n"/>
      <c r="E174" s="5" t="n"/>
      <c r="F174" s="6">
        <f>IF(B174&amp;""="","",IFERROR(INDEX('الموظفون'!$B$6:$B$205,MATCH(B174&amp;"",'الموظفون'!$A$6:$A$205,0))&amp;"","كود غير موجود"))</f>
        <v/>
      </c>
      <c r="G174" s="20">
        <f>IF(NOT(ISNUMBER(A174)),"",IF(AND(A174&gt;='الإعدادات'!$B$6,A174&lt;='الإعدادات'!$B$7),1,0))</f>
        <v/>
      </c>
    </row>
    <row r="175">
      <c r="A175" s="19" t="n"/>
      <c r="B175" s="5" t="n"/>
      <c r="C175" s="5" t="n"/>
      <c r="D175" s="15" t="n"/>
      <c r="E175" s="5" t="n"/>
      <c r="F175" s="6">
        <f>IF(B175&amp;""="","",IFERROR(INDEX('الموظفون'!$B$6:$B$205,MATCH(B175&amp;"",'الموظفون'!$A$6:$A$205,0))&amp;"","كود غير موجود"))</f>
        <v/>
      </c>
      <c r="G175" s="20">
        <f>IF(NOT(ISNUMBER(A175)),"",IF(AND(A175&gt;='الإعدادات'!$B$6,A175&lt;='الإعدادات'!$B$7),1,0))</f>
        <v/>
      </c>
    </row>
    <row r="176">
      <c r="A176" s="19" t="n"/>
      <c r="B176" s="5" t="n"/>
      <c r="C176" s="5" t="n"/>
      <c r="D176" s="15" t="n"/>
      <c r="E176" s="5" t="n"/>
      <c r="F176" s="6">
        <f>IF(B176&amp;""="","",IFERROR(INDEX('الموظفون'!$B$6:$B$205,MATCH(B176&amp;"",'الموظفون'!$A$6:$A$205,0))&amp;"","كود غير موجود"))</f>
        <v/>
      </c>
      <c r="G176" s="20">
        <f>IF(NOT(ISNUMBER(A176)),"",IF(AND(A176&gt;='الإعدادات'!$B$6,A176&lt;='الإعدادات'!$B$7),1,0))</f>
        <v/>
      </c>
    </row>
    <row r="177">
      <c r="A177" s="19" t="n"/>
      <c r="B177" s="5" t="n"/>
      <c r="C177" s="5" t="n"/>
      <c r="D177" s="15" t="n"/>
      <c r="E177" s="5" t="n"/>
      <c r="F177" s="6">
        <f>IF(B177&amp;""="","",IFERROR(INDEX('الموظفون'!$B$6:$B$205,MATCH(B177&amp;"",'الموظفون'!$A$6:$A$205,0))&amp;"","كود غير موجود"))</f>
        <v/>
      </c>
      <c r="G177" s="20">
        <f>IF(NOT(ISNUMBER(A177)),"",IF(AND(A177&gt;='الإعدادات'!$B$6,A177&lt;='الإعدادات'!$B$7),1,0))</f>
        <v/>
      </c>
    </row>
    <row r="178">
      <c r="A178" s="19" t="n"/>
      <c r="B178" s="5" t="n"/>
      <c r="C178" s="5" t="n"/>
      <c r="D178" s="15" t="n"/>
      <c r="E178" s="5" t="n"/>
      <c r="F178" s="6">
        <f>IF(B178&amp;""="","",IFERROR(INDEX('الموظفون'!$B$6:$B$205,MATCH(B178&amp;"",'الموظفون'!$A$6:$A$205,0))&amp;"","كود غير موجود"))</f>
        <v/>
      </c>
      <c r="G178" s="20">
        <f>IF(NOT(ISNUMBER(A178)),"",IF(AND(A178&gt;='الإعدادات'!$B$6,A178&lt;='الإعدادات'!$B$7),1,0))</f>
        <v/>
      </c>
    </row>
    <row r="179">
      <c r="A179" s="19" t="n"/>
      <c r="B179" s="5" t="n"/>
      <c r="C179" s="5" t="n"/>
      <c r="D179" s="15" t="n"/>
      <c r="E179" s="5" t="n"/>
      <c r="F179" s="6">
        <f>IF(B179&amp;""="","",IFERROR(INDEX('الموظفون'!$B$6:$B$205,MATCH(B179&amp;"",'الموظفون'!$A$6:$A$205,0))&amp;"","كود غير موجود"))</f>
        <v/>
      </c>
      <c r="G179" s="20">
        <f>IF(NOT(ISNUMBER(A179)),"",IF(AND(A179&gt;='الإعدادات'!$B$6,A179&lt;='الإعدادات'!$B$7),1,0))</f>
        <v/>
      </c>
    </row>
    <row r="180">
      <c r="A180" s="19" t="n"/>
      <c r="B180" s="5" t="n"/>
      <c r="C180" s="5" t="n"/>
      <c r="D180" s="15" t="n"/>
      <c r="E180" s="5" t="n"/>
      <c r="F180" s="6">
        <f>IF(B180&amp;""="","",IFERROR(INDEX('الموظفون'!$B$6:$B$205,MATCH(B180&amp;"",'الموظفون'!$A$6:$A$205,0))&amp;"","كود غير موجود"))</f>
        <v/>
      </c>
      <c r="G180" s="20">
        <f>IF(NOT(ISNUMBER(A180)),"",IF(AND(A180&gt;='الإعدادات'!$B$6,A180&lt;='الإعدادات'!$B$7),1,0))</f>
        <v/>
      </c>
    </row>
    <row r="181">
      <c r="A181" s="19" t="n"/>
      <c r="B181" s="5" t="n"/>
      <c r="C181" s="5" t="n"/>
      <c r="D181" s="15" t="n"/>
      <c r="E181" s="5" t="n"/>
      <c r="F181" s="6">
        <f>IF(B181&amp;""="","",IFERROR(INDEX('الموظفون'!$B$6:$B$205,MATCH(B181&amp;"",'الموظفون'!$A$6:$A$205,0))&amp;"","كود غير موجود"))</f>
        <v/>
      </c>
      <c r="G181" s="20">
        <f>IF(NOT(ISNUMBER(A181)),"",IF(AND(A181&gt;='الإعدادات'!$B$6,A181&lt;='الإعدادات'!$B$7),1,0))</f>
        <v/>
      </c>
    </row>
    <row r="182">
      <c r="A182" s="19" t="n"/>
      <c r="B182" s="5" t="n"/>
      <c r="C182" s="5" t="n"/>
      <c r="D182" s="15" t="n"/>
      <c r="E182" s="5" t="n"/>
      <c r="F182" s="6">
        <f>IF(B182&amp;""="","",IFERROR(INDEX('الموظفون'!$B$6:$B$205,MATCH(B182&amp;"",'الموظفون'!$A$6:$A$205,0))&amp;"","كود غير موجود"))</f>
        <v/>
      </c>
      <c r="G182" s="20">
        <f>IF(NOT(ISNUMBER(A182)),"",IF(AND(A182&gt;='الإعدادات'!$B$6,A182&lt;='الإعدادات'!$B$7),1,0))</f>
        <v/>
      </c>
    </row>
    <row r="183">
      <c r="A183" s="19" t="n"/>
      <c r="B183" s="5" t="n"/>
      <c r="C183" s="5" t="n"/>
      <c r="D183" s="15" t="n"/>
      <c r="E183" s="5" t="n"/>
      <c r="F183" s="6">
        <f>IF(B183&amp;""="","",IFERROR(INDEX('الموظفون'!$B$6:$B$205,MATCH(B183&amp;"",'الموظفون'!$A$6:$A$205,0))&amp;"","كود غير موجود"))</f>
        <v/>
      </c>
      <c r="G183" s="20">
        <f>IF(NOT(ISNUMBER(A183)),"",IF(AND(A183&gt;='الإعدادات'!$B$6,A183&lt;='الإعدادات'!$B$7),1,0))</f>
        <v/>
      </c>
    </row>
    <row r="184">
      <c r="A184" s="19" t="n"/>
      <c r="B184" s="5" t="n"/>
      <c r="C184" s="5" t="n"/>
      <c r="D184" s="15" t="n"/>
      <c r="E184" s="5" t="n"/>
      <c r="F184" s="6">
        <f>IF(B184&amp;""="","",IFERROR(INDEX('الموظفون'!$B$6:$B$205,MATCH(B184&amp;"",'الموظفون'!$A$6:$A$205,0))&amp;"","كود غير موجود"))</f>
        <v/>
      </c>
      <c r="G184" s="20">
        <f>IF(NOT(ISNUMBER(A184)),"",IF(AND(A184&gt;='الإعدادات'!$B$6,A184&lt;='الإعدادات'!$B$7),1,0))</f>
        <v/>
      </c>
    </row>
    <row r="185">
      <c r="A185" s="19" t="n"/>
      <c r="B185" s="5" t="n"/>
      <c r="C185" s="5" t="n"/>
      <c r="D185" s="15" t="n"/>
      <c r="E185" s="5" t="n"/>
      <c r="F185" s="6">
        <f>IF(B185&amp;""="","",IFERROR(INDEX('الموظفون'!$B$6:$B$205,MATCH(B185&amp;"",'الموظفون'!$A$6:$A$205,0))&amp;"","كود غير موجود"))</f>
        <v/>
      </c>
      <c r="G185" s="20">
        <f>IF(NOT(ISNUMBER(A185)),"",IF(AND(A185&gt;='الإعدادات'!$B$6,A185&lt;='الإعدادات'!$B$7),1,0))</f>
        <v/>
      </c>
    </row>
    <row r="186">
      <c r="A186" s="19" t="n"/>
      <c r="B186" s="5" t="n"/>
      <c r="C186" s="5" t="n"/>
      <c r="D186" s="15" t="n"/>
      <c r="E186" s="5" t="n"/>
      <c r="F186" s="6">
        <f>IF(B186&amp;""="","",IFERROR(INDEX('الموظفون'!$B$6:$B$205,MATCH(B186&amp;"",'الموظفون'!$A$6:$A$205,0))&amp;"","كود غير موجود"))</f>
        <v/>
      </c>
      <c r="G186" s="20">
        <f>IF(NOT(ISNUMBER(A186)),"",IF(AND(A186&gt;='الإعدادات'!$B$6,A186&lt;='الإعدادات'!$B$7),1,0))</f>
        <v/>
      </c>
    </row>
    <row r="187">
      <c r="A187" s="19" t="n"/>
      <c r="B187" s="5" t="n"/>
      <c r="C187" s="5" t="n"/>
      <c r="D187" s="15" t="n"/>
      <c r="E187" s="5" t="n"/>
      <c r="F187" s="6">
        <f>IF(B187&amp;""="","",IFERROR(INDEX('الموظفون'!$B$6:$B$205,MATCH(B187&amp;"",'الموظفون'!$A$6:$A$205,0))&amp;"","كود غير موجود"))</f>
        <v/>
      </c>
      <c r="G187" s="20">
        <f>IF(NOT(ISNUMBER(A187)),"",IF(AND(A187&gt;='الإعدادات'!$B$6,A187&lt;='الإعدادات'!$B$7),1,0))</f>
        <v/>
      </c>
    </row>
    <row r="188">
      <c r="A188" s="19" t="n"/>
      <c r="B188" s="5" t="n"/>
      <c r="C188" s="5" t="n"/>
      <c r="D188" s="15" t="n"/>
      <c r="E188" s="5" t="n"/>
      <c r="F188" s="6">
        <f>IF(B188&amp;""="","",IFERROR(INDEX('الموظفون'!$B$6:$B$205,MATCH(B188&amp;"",'الموظفون'!$A$6:$A$205,0))&amp;"","كود غير موجود"))</f>
        <v/>
      </c>
      <c r="G188" s="20">
        <f>IF(NOT(ISNUMBER(A188)),"",IF(AND(A188&gt;='الإعدادات'!$B$6,A188&lt;='الإعدادات'!$B$7),1,0))</f>
        <v/>
      </c>
    </row>
    <row r="189">
      <c r="A189" s="19" t="n"/>
      <c r="B189" s="5" t="n"/>
      <c r="C189" s="5" t="n"/>
      <c r="D189" s="15" t="n"/>
      <c r="E189" s="5" t="n"/>
      <c r="F189" s="6">
        <f>IF(B189&amp;""="","",IFERROR(INDEX('الموظفون'!$B$6:$B$205,MATCH(B189&amp;"",'الموظفون'!$A$6:$A$205,0))&amp;"","كود غير موجود"))</f>
        <v/>
      </c>
      <c r="G189" s="20">
        <f>IF(NOT(ISNUMBER(A189)),"",IF(AND(A189&gt;='الإعدادات'!$B$6,A189&lt;='الإعدادات'!$B$7),1,0))</f>
        <v/>
      </c>
    </row>
    <row r="190">
      <c r="A190" s="19" t="n"/>
      <c r="B190" s="5" t="n"/>
      <c r="C190" s="5" t="n"/>
      <c r="D190" s="15" t="n"/>
      <c r="E190" s="5" t="n"/>
      <c r="F190" s="6">
        <f>IF(B190&amp;""="","",IFERROR(INDEX('الموظفون'!$B$6:$B$205,MATCH(B190&amp;"",'الموظفون'!$A$6:$A$205,0))&amp;"","كود غير موجود"))</f>
        <v/>
      </c>
      <c r="G190" s="20">
        <f>IF(NOT(ISNUMBER(A190)),"",IF(AND(A190&gt;='الإعدادات'!$B$6,A190&lt;='الإعدادات'!$B$7),1,0))</f>
        <v/>
      </c>
    </row>
    <row r="191">
      <c r="A191" s="19" t="n"/>
      <c r="B191" s="5" t="n"/>
      <c r="C191" s="5" t="n"/>
      <c r="D191" s="15" t="n"/>
      <c r="E191" s="5" t="n"/>
      <c r="F191" s="6">
        <f>IF(B191&amp;""="","",IFERROR(INDEX('الموظفون'!$B$6:$B$205,MATCH(B191&amp;"",'الموظفون'!$A$6:$A$205,0))&amp;"","كود غير موجود"))</f>
        <v/>
      </c>
      <c r="G191" s="20">
        <f>IF(NOT(ISNUMBER(A191)),"",IF(AND(A191&gt;='الإعدادات'!$B$6,A191&lt;='الإعدادات'!$B$7),1,0))</f>
        <v/>
      </c>
    </row>
    <row r="192">
      <c r="A192" s="19" t="n"/>
      <c r="B192" s="5" t="n"/>
      <c r="C192" s="5" t="n"/>
      <c r="D192" s="15" t="n"/>
      <c r="E192" s="5" t="n"/>
      <c r="F192" s="6">
        <f>IF(B192&amp;""="","",IFERROR(INDEX('الموظفون'!$B$6:$B$205,MATCH(B192&amp;"",'الموظفون'!$A$6:$A$205,0))&amp;"","كود غير موجود"))</f>
        <v/>
      </c>
      <c r="G192" s="20">
        <f>IF(NOT(ISNUMBER(A192)),"",IF(AND(A192&gt;='الإعدادات'!$B$6,A192&lt;='الإعدادات'!$B$7),1,0))</f>
        <v/>
      </c>
    </row>
    <row r="193">
      <c r="A193" s="19" t="n"/>
      <c r="B193" s="5" t="n"/>
      <c r="C193" s="5" t="n"/>
      <c r="D193" s="15" t="n"/>
      <c r="E193" s="5" t="n"/>
      <c r="F193" s="6">
        <f>IF(B193&amp;""="","",IFERROR(INDEX('الموظفون'!$B$6:$B$205,MATCH(B193&amp;"",'الموظفون'!$A$6:$A$205,0))&amp;"","كود غير موجود"))</f>
        <v/>
      </c>
      <c r="G193" s="20">
        <f>IF(NOT(ISNUMBER(A193)),"",IF(AND(A193&gt;='الإعدادات'!$B$6,A193&lt;='الإعدادات'!$B$7),1,0))</f>
        <v/>
      </c>
    </row>
    <row r="194">
      <c r="A194" s="19" t="n"/>
      <c r="B194" s="5" t="n"/>
      <c r="C194" s="5" t="n"/>
      <c r="D194" s="15" t="n"/>
      <c r="E194" s="5" t="n"/>
      <c r="F194" s="6">
        <f>IF(B194&amp;""="","",IFERROR(INDEX('الموظفون'!$B$6:$B$205,MATCH(B194&amp;"",'الموظفون'!$A$6:$A$205,0))&amp;"","كود غير موجود"))</f>
        <v/>
      </c>
      <c r="G194" s="20">
        <f>IF(NOT(ISNUMBER(A194)),"",IF(AND(A194&gt;='الإعدادات'!$B$6,A194&lt;='الإعدادات'!$B$7),1,0))</f>
        <v/>
      </c>
    </row>
    <row r="195">
      <c r="A195" s="19" t="n"/>
      <c r="B195" s="5" t="n"/>
      <c r="C195" s="5" t="n"/>
      <c r="D195" s="15" t="n"/>
      <c r="E195" s="5" t="n"/>
      <c r="F195" s="6">
        <f>IF(B195&amp;""="","",IFERROR(INDEX('الموظفون'!$B$6:$B$205,MATCH(B195&amp;"",'الموظفون'!$A$6:$A$205,0))&amp;"","كود غير موجود"))</f>
        <v/>
      </c>
      <c r="G195" s="20">
        <f>IF(NOT(ISNUMBER(A195)),"",IF(AND(A195&gt;='الإعدادات'!$B$6,A195&lt;='الإعدادات'!$B$7),1,0))</f>
        <v/>
      </c>
    </row>
    <row r="196">
      <c r="A196" s="19" t="n"/>
      <c r="B196" s="5" t="n"/>
      <c r="C196" s="5" t="n"/>
      <c r="D196" s="15" t="n"/>
      <c r="E196" s="5" t="n"/>
      <c r="F196" s="6">
        <f>IF(B196&amp;""="","",IFERROR(INDEX('الموظفون'!$B$6:$B$205,MATCH(B196&amp;"",'الموظفون'!$A$6:$A$205,0))&amp;"","كود غير موجود"))</f>
        <v/>
      </c>
      <c r="G196" s="20">
        <f>IF(NOT(ISNUMBER(A196)),"",IF(AND(A196&gt;='الإعدادات'!$B$6,A196&lt;='الإعدادات'!$B$7),1,0))</f>
        <v/>
      </c>
    </row>
    <row r="197">
      <c r="A197" s="19" t="n"/>
      <c r="B197" s="5" t="n"/>
      <c r="C197" s="5" t="n"/>
      <c r="D197" s="15" t="n"/>
      <c r="E197" s="5" t="n"/>
      <c r="F197" s="6">
        <f>IF(B197&amp;""="","",IFERROR(INDEX('الموظفون'!$B$6:$B$205,MATCH(B197&amp;"",'الموظفون'!$A$6:$A$205,0))&amp;"","كود غير موجود"))</f>
        <v/>
      </c>
      <c r="G197" s="20">
        <f>IF(NOT(ISNUMBER(A197)),"",IF(AND(A197&gt;='الإعدادات'!$B$6,A197&lt;='الإعدادات'!$B$7),1,0))</f>
        <v/>
      </c>
    </row>
    <row r="198">
      <c r="A198" s="19" t="n"/>
      <c r="B198" s="5" t="n"/>
      <c r="C198" s="5" t="n"/>
      <c r="D198" s="15" t="n"/>
      <c r="E198" s="5" t="n"/>
      <c r="F198" s="6">
        <f>IF(B198&amp;""="","",IFERROR(INDEX('الموظفون'!$B$6:$B$205,MATCH(B198&amp;"",'الموظفون'!$A$6:$A$205,0))&amp;"","كود غير موجود"))</f>
        <v/>
      </c>
      <c r="G198" s="20">
        <f>IF(NOT(ISNUMBER(A198)),"",IF(AND(A198&gt;='الإعدادات'!$B$6,A198&lt;='الإعدادات'!$B$7),1,0))</f>
        <v/>
      </c>
    </row>
    <row r="199">
      <c r="A199" s="19" t="n"/>
      <c r="B199" s="5" t="n"/>
      <c r="C199" s="5" t="n"/>
      <c r="D199" s="15" t="n"/>
      <c r="E199" s="5" t="n"/>
      <c r="F199" s="6">
        <f>IF(B199&amp;""="","",IFERROR(INDEX('الموظفون'!$B$6:$B$205,MATCH(B199&amp;"",'الموظفون'!$A$6:$A$205,0))&amp;"","كود غير موجود"))</f>
        <v/>
      </c>
      <c r="G199" s="20">
        <f>IF(NOT(ISNUMBER(A199)),"",IF(AND(A199&gt;='الإعدادات'!$B$6,A199&lt;='الإعدادات'!$B$7),1,0))</f>
        <v/>
      </c>
    </row>
    <row r="200">
      <c r="A200" s="19" t="n"/>
      <c r="B200" s="5" t="n"/>
      <c r="C200" s="5" t="n"/>
      <c r="D200" s="15" t="n"/>
      <c r="E200" s="5" t="n"/>
      <c r="F200" s="6">
        <f>IF(B200&amp;""="","",IFERROR(INDEX('الموظفون'!$B$6:$B$205,MATCH(B200&amp;"",'الموظفون'!$A$6:$A$205,0))&amp;"","كود غير موجود"))</f>
        <v/>
      </c>
      <c r="G200" s="20">
        <f>IF(NOT(ISNUMBER(A200)),"",IF(AND(A200&gt;='الإعدادات'!$B$6,A200&lt;='الإعدادات'!$B$7),1,0))</f>
        <v/>
      </c>
    </row>
    <row r="201">
      <c r="A201" s="19" t="n"/>
      <c r="B201" s="5" t="n"/>
      <c r="C201" s="5" t="n"/>
      <c r="D201" s="15" t="n"/>
      <c r="E201" s="5" t="n"/>
      <c r="F201" s="6">
        <f>IF(B201&amp;""="","",IFERROR(INDEX('الموظفون'!$B$6:$B$205,MATCH(B201&amp;"",'الموظفون'!$A$6:$A$205,0))&amp;"","كود غير موجود"))</f>
        <v/>
      </c>
      <c r="G201" s="20">
        <f>IF(NOT(ISNUMBER(A201)),"",IF(AND(A201&gt;='الإعدادات'!$B$6,A201&lt;='الإعدادات'!$B$7),1,0))</f>
        <v/>
      </c>
    </row>
    <row r="202">
      <c r="A202" s="19" t="n"/>
      <c r="B202" s="5" t="n"/>
      <c r="C202" s="5" t="n"/>
      <c r="D202" s="15" t="n"/>
      <c r="E202" s="5" t="n"/>
      <c r="F202" s="6">
        <f>IF(B202&amp;""="","",IFERROR(INDEX('الموظفون'!$B$6:$B$205,MATCH(B202&amp;"",'الموظفون'!$A$6:$A$205,0))&amp;"","كود غير موجود"))</f>
        <v/>
      </c>
      <c r="G202" s="20">
        <f>IF(NOT(ISNUMBER(A202)),"",IF(AND(A202&gt;='الإعدادات'!$B$6,A202&lt;='الإعدادات'!$B$7),1,0))</f>
        <v/>
      </c>
    </row>
    <row r="203">
      <c r="A203" s="19" t="n"/>
      <c r="B203" s="5" t="n"/>
      <c r="C203" s="5" t="n"/>
      <c r="D203" s="15" t="n"/>
      <c r="E203" s="5" t="n"/>
      <c r="F203" s="6">
        <f>IF(B203&amp;""="","",IFERROR(INDEX('الموظفون'!$B$6:$B$205,MATCH(B203&amp;"",'الموظفون'!$A$6:$A$205,0))&amp;"","كود غير موجود"))</f>
        <v/>
      </c>
      <c r="G203" s="20">
        <f>IF(NOT(ISNUMBER(A203)),"",IF(AND(A203&gt;='الإعدادات'!$B$6,A203&lt;='الإعدادات'!$B$7),1,0))</f>
        <v/>
      </c>
    </row>
    <row r="204">
      <c r="A204" s="19" t="n"/>
      <c r="B204" s="5" t="n"/>
      <c r="C204" s="5" t="n"/>
      <c r="D204" s="15" t="n"/>
      <c r="E204" s="5" t="n"/>
      <c r="F204" s="6">
        <f>IF(B204&amp;""="","",IFERROR(INDEX('الموظفون'!$B$6:$B$205,MATCH(B204&amp;"",'الموظفون'!$A$6:$A$205,0))&amp;"","كود غير موجود"))</f>
        <v/>
      </c>
      <c r="G204" s="20">
        <f>IF(NOT(ISNUMBER(A204)),"",IF(AND(A204&gt;='الإعدادات'!$B$6,A204&lt;='الإعدادات'!$B$7),1,0))</f>
        <v/>
      </c>
    </row>
    <row r="205">
      <c r="A205" s="19" t="n"/>
      <c r="B205" s="5" t="n"/>
      <c r="C205" s="5" t="n"/>
      <c r="D205" s="15" t="n"/>
      <c r="E205" s="5" t="n"/>
      <c r="F205" s="6">
        <f>IF(B205&amp;""="","",IFERROR(INDEX('الموظفون'!$B$6:$B$205,MATCH(B205&amp;"",'الموظفون'!$A$6:$A$205,0))&amp;"","كود غير موجود"))</f>
        <v/>
      </c>
      <c r="G205" s="20">
        <f>IF(NOT(ISNUMBER(A205)),"",IF(AND(A205&gt;='الإعدادات'!$B$6,A205&lt;='الإعدادات'!$B$7),1,0))</f>
        <v/>
      </c>
    </row>
    <row r="206">
      <c r="A206" s="19" t="n"/>
      <c r="B206" s="5" t="n"/>
      <c r="C206" s="5" t="n"/>
      <c r="D206" s="15" t="n"/>
      <c r="E206" s="5" t="n"/>
      <c r="F206" s="6">
        <f>IF(B206&amp;""="","",IFERROR(INDEX('الموظفون'!$B$6:$B$205,MATCH(B206&amp;"",'الموظفون'!$A$6:$A$205,0))&amp;"","كود غير موجود"))</f>
        <v/>
      </c>
      <c r="G206" s="20">
        <f>IF(NOT(ISNUMBER(A206)),"",IF(AND(A206&gt;='الإعدادات'!$B$6,A206&lt;='الإعدادات'!$B$7),1,0))</f>
        <v/>
      </c>
    </row>
    <row r="207">
      <c r="A207" s="19" t="n"/>
      <c r="B207" s="5" t="n"/>
      <c r="C207" s="5" t="n"/>
      <c r="D207" s="15" t="n"/>
      <c r="E207" s="5" t="n"/>
      <c r="F207" s="6">
        <f>IF(B207&amp;""="","",IFERROR(INDEX('الموظفون'!$B$6:$B$205,MATCH(B207&amp;"",'الموظفون'!$A$6:$A$205,0))&amp;"","كود غير موجود"))</f>
        <v/>
      </c>
      <c r="G207" s="20">
        <f>IF(NOT(ISNUMBER(A207)),"",IF(AND(A207&gt;='الإعدادات'!$B$6,A207&lt;='الإعدادات'!$B$7),1,0))</f>
        <v/>
      </c>
    </row>
    <row r="208">
      <c r="A208" s="19" t="n"/>
      <c r="B208" s="5" t="n"/>
      <c r="C208" s="5" t="n"/>
      <c r="D208" s="15" t="n"/>
      <c r="E208" s="5" t="n"/>
      <c r="F208" s="6">
        <f>IF(B208&amp;""="","",IFERROR(INDEX('الموظفون'!$B$6:$B$205,MATCH(B208&amp;"",'الموظفون'!$A$6:$A$205,0))&amp;"","كود غير موجود"))</f>
        <v/>
      </c>
      <c r="G208" s="20">
        <f>IF(NOT(ISNUMBER(A208)),"",IF(AND(A208&gt;='الإعدادات'!$B$6,A208&lt;='الإعدادات'!$B$7),1,0))</f>
        <v/>
      </c>
    </row>
    <row r="209">
      <c r="A209" s="19" t="n"/>
      <c r="B209" s="5" t="n"/>
      <c r="C209" s="5" t="n"/>
      <c r="D209" s="15" t="n"/>
      <c r="E209" s="5" t="n"/>
      <c r="F209" s="6">
        <f>IF(B209&amp;""="","",IFERROR(INDEX('الموظفون'!$B$6:$B$205,MATCH(B209&amp;"",'الموظفون'!$A$6:$A$205,0))&amp;"","كود غير موجود"))</f>
        <v/>
      </c>
      <c r="G209" s="20">
        <f>IF(NOT(ISNUMBER(A209)),"",IF(AND(A209&gt;='الإعدادات'!$B$6,A209&lt;='الإعدادات'!$B$7),1,0))</f>
        <v/>
      </c>
    </row>
    <row r="210">
      <c r="A210" s="19" t="n"/>
      <c r="B210" s="5" t="n"/>
      <c r="C210" s="5" t="n"/>
      <c r="D210" s="15" t="n"/>
      <c r="E210" s="5" t="n"/>
      <c r="F210" s="6">
        <f>IF(B210&amp;""="","",IFERROR(INDEX('الموظفون'!$B$6:$B$205,MATCH(B210&amp;"",'الموظفون'!$A$6:$A$205,0))&amp;"","كود غير موجود"))</f>
        <v/>
      </c>
      <c r="G210" s="20">
        <f>IF(NOT(ISNUMBER(A210)),"",IF(AND(A210&gt;='الإعدادات'!$B$6,A210&lt;='الإعدادات'!$B$7),1,0))</f>
        <v/>
      </c>
    </row>
    <row r="211">
      <c r="A211" s="19" t="n"/>
      <c r="B211" s="5" t="n"/>
      <c r="C211" s="5" t="n"/>
      <c r="D211" s="15" t="n"/>
      <c r="E211" s="5" t="n"/>
      <c r="F211" s="6">
        <f>IF(B211&amp;""="","",IFERROR(INDEX('الموظفون'!$B$6:$B$205,MATCH(B211&amp;"",'الموظفون'!$A$6:$A$205,0))&amp;"","كود غير موجود"))</f>
        <v/>
      </c>
      <c r="G211" s="20">
        <f>IF(NOT(ISNUMBER(A211)),"",IF(AND(A211&gt;='الإعدادات'!$B$6,A211&lt;='الإعدادات'!$B$7),1,0))</f>
        <v/>
      </c>
    </row>
    <row r="212">
      <c r="A212" s="19" t="n"/>
      <c r="B212" s="5" t="n"/>
      <c r="C212" s="5" t="n"/>
      <c r="D212" s="15" t="n"/>
      <c r="E212" s="5" t="n"/>
      <c r="F212" s="6">
        <f>IF(B212&amp;""="","",IFERROR(INDEX('الموظفون'!$B$6:$B$205,MATCH(B212&amp;"",'الموظفون'!$A$6:$A$205,0))&amp;"","كود غير موجود"))</f>
        <v/>
      </c>
      <c r="G212" s="20">
        <f>IF(NOT(ISNUMBER(A212)),"",IF(AND(A212&gt;='الإعدادات'!$B$6,A212&lt;='الإعدادات'!$B$7),1,0))</f>
        <v/>
      </c>
    </row>
    <row r="213">
      <c r="A213" s="19" t="n"/>
      <c r="B213" s="5" t="n"/>
      <c r="C213" s="5" t="n"/>
      <c r="D213" s="15" t="n"/>
      <c r="E213" s="5" t="n"/>
      <c r="F213" s="6">
        <f>IF(B213&amp;""="","",IFERROR(INDEX('الموظفون'!$B$6:$B$205,MATCH(B213&amp;"",'الموظفون'!$A$6:$A$205,0))&amp;"","كود غير موجود"))</f>
        <v/>
      </c>
      <c r="G213" s="20">
        <f>IF(NOT(ISNUMBER(A213)),"",IF(AND(A213&gt;='الإعدادات'!$B$6,A213&lt;='الإعدادات'!$B$7),1,0))</f>
        <v/>
      </c>
    </row>
    <row r="214">
      <c r="A214" s="19" t="n"/>
      <c r="B214" s="5" t="n"/>
      <c r="C214" s="5" t="n"/>
      <c r="D214" s="15" t="n"/>
      <c r="E214" s="5" t="n"/>
      <c r="F214" s="6">
        <f>IF(B214&amp;""="","",IFERROR(INDEX('الموظفون'!$B$6:$B$205,MATCH(B214&amp;"",'الموظفون'!$A$6:$A$205,0))&amp;"","كود غير موجود"))</f>
        <v/>
      </c>
      <c r="G214" s="20">
        <f>IF(NOT(ISNUMBER(A214)),"",IF(AND(A214&gt;='الإعدادات'!$B$6,A214&lt;='الإعدادات'!$B$7),1,0))</f>
        <v/>
      </c>
    </row>
    <row r="215">
      <c r="A215" s="19" t="n"/>
      <c r="B215" s="5" t="n"/>
      <c r="C215" s="5" t="n"/>
      <c r="D215" s="15" t="n"/>
      <c r="E215" s="5" t="n"/>
      <c r="F215" s="6">
        <f>IF(B215&amp;""="","",IFERROR(INDEX('الموظفون'!$B$6:$B$205,MATCH(B215&amp;"",'الموظفون'!$A$6:$A$205,0))&amp;"","كود غير موجود"))</f>
        <v/>
      </c>
      <c r="G215" s="20">
        <f>IF(NOT(ISNUMBER(A215)),"",IF(AND(A215&gt;='الإعدادات'!$B$6,A215&lt;='الإعدادات'!$B$7),1,0))</f>
        <v/>
      </c>
    </row>
    <row r="216">
      <c r="A216" s="19" t="n"/>
      <c r="B216" s="5" t="n"/>
      <c r="C216" s="5" t="n"/>
      <c r="D216" s="15" t="n"/>
      <c r="E216" s="5" t="n"/>
      <c r="F216" s="6">
        <f>IF(B216&amp;""="","",IFERROR(INDEX('الموظفون'!$B$6:$B$205,MATCH(B216&amp;"",'الموظفون'!$A$6:$A$205,0))&amp;"","كود غير موجود"))</f>
        <v/>
      </c>
      <c r="G216" s="20">
        <f>IF(NOT(ISNUMBER(A216)),"",IF(AND(A216&gt;='الإعدادات'!$B$6,A216&lt;='الإعدادات'!$B$7),1,0))</f>
        <v/>
      </c>
    </row>
    <row r="217">
      <c r="A217" s="19" t="n"/>
      <c r="B217" s="5" t="n"/>
      <c r="C217" s="5" t="n"/>
      <c r="D217" s="15" t="n"/>
      <c r="E217" s="5" t="n"/>
      <c r="F217" s="6">
        <f>IF(B217&amp;""="","",IFERROR(INDEX('الموظفون'!$B$6:$B$205,MATCH(B217&amp;"",'الموظفون'!$A$6:$A$205,0))&amp;"","كود غير موجود"))</f>
        <v/>
      </c>
      <c r="G217" s="20">
        <f>IF(NOT(ISNUMBER(A217)),"",IF(AND(A217&gt;='الإعدادات'!$B$6,A217&lt;='الإعدادات'!$B$7),1,0))</f>
        <v/>
      </c>
    </row>
    <row r="218">
      <c r="A218" s="19" t="n"/>
      <c r="B218" s="5" t="n"/>
      <c r="C218" s="5" t="n"/>
      <c r="D218" s="15" t="n"/>
      <c r="E218" s="5" t="n"/>
      <c r="F218" s="6">
        <f>IF(B218&amp;""="","",IFERROR(INDEX('الموظفون'!$B$6:$B$205,MATCH(B218&amp;"",'الموظفون'!$A$6:$A$205,0))&amp;"","كود غير موجود"))</f>
        <v/>
      </c>
      <c r="G218" s="20">
        <f>IF(NOT(ISNUMBER(A218)),"",IF(AND(A218&gt;='الإعدادات'!$B$6,A218&lt;='الإعدادات'!$B$7),1,0))</f>
        <v/>
      </c>
    </row>
    <row r="219">
      <c r="A219" s="19" t="n"/>
      <c r="B219" s="5" t="n"/>
      <c r="C219" s="5" t="n"/>
      <c r="D219" s="15" t="n"/>
      <c r="E219" s="5" t="n"/>
      <c r="F219" s="6">
        <f>IF(B219&amp;""="","",IFERROR(INDEX('الموظفون'!$B$6:$B$205,MATCH(B219&amp;"",'الموظفون'!$A$6:$A$205,0))&amp;"","كود غير موجود"))</f>
        <v/>
      </c>
      <c r="G219" s="20">
        <f>IF(NOT(ISNUMBER(A219)),"",IF(AND(A219&gt;='الإعدادات'!$B$6,A219&lt;='الإعدادات'!$B$7),1,0))</f>
        <v/>
      </c>
    </row>
    <row r="220">
      <c r="A220" s="19" t="n"/>
      <c r="B220" s="5" t="n"/>
      <c r="C220" s="5" t="n"/>
      <c r="D220" s="15" t="n"/>
      <c r="E220" s="5" t="n"/>
      <c r="F220" s="6">
        <f>IF(B220&amp;""="","",IFERROR(INDEX('الموظفون'!$B$6:$B$205,MATCH(B220&amp;"",'الموظفون'!$A$6:$A$205,0))&amp;"","كود غير موجود"))</f>
        <v/>
      </c>
      <c r="G220" s="20">
        <f>IF(NOT(ISNUMBER(A220)),"",IF(AND(A220&gt;='الإعدادات'!$B$6,A220&lt;='الإعدادات'!$B$7),1,0))</f>
        <v/>
      </c>
    </row>
    <row r="221">
      <c r="A221" s="19" t="n"/>
      <c r="B221" s="5" t="n"/>
      <c r="C221" s="5" t="n"/>
      <c r="D221" s="15" t="n"/>
      <c r="E221" s="5" t="n"/>
      <c r="F221" s="6">
        <f>IF(B221&amp;""="","",IFERROR(INDEX('الموظفون'!$B$6:$B$205,MATCH(B221&amp;"",'الموظفون'!$A$6:$A$205,0))&amp;"","كود غير موجود"))</f>
        <v/>
      </c>
      <c r="G221" s="20">
        <f>IF(NOT(ISNUMBER(A221)),"",IF(AND(A221&gt;='الإعدادات'!$B$6,A221&lt;='الإعدادات'!$B$7),1,0))</f>
        <v/>
      </c>
    </row>
    <row r="222">
      <c r="A222" s="19" t="n"/>
      <c r="B222" s="5" t="n"/>
      <c r="C222" s="5" t="n"/>
      <c r="D222" s="15" t="n"/>
      <c r="E222" s="5" t="n"/>
      <c r="F222" s="6">
        <f>IF(B222&amp;""="","",IFERROR(INDEX('الموظفون'!$B$6:$B$205,MATCH(B222&amp;"",'الموظفون'!$A$6:$A$205,0))&amp;"","كود غير موجود"))</f>
        <v/>
      </c>
      <c r="G222" s="20">
        <f>IF(NOT(ISNUMBER(A222)),"",IF(AND(A222&gt;='الإعدادات'!$B$6,A222&lt;='الإعدادات'!$B$7),1,0))</f>
        <v/>
      </c>
    </row>
    <row r="223">
      <c r="A223" s="19" t="n"/>
      <c r="B223" s="5" t="n"/>
      <c r="C223" s="5" t="n"/>
      <c r="D223" s="15" t="n"/>
      <c r="E223" s="5" t="n"/>
      <c r="F223" s="6">
        <f>IF(B223&amp;""="","",IFERROR(INDEX('الموظفون'!$B$6:$B$205,MATCH(B223&amp;"",'الموظفون'!$A$6:$A$205,0))&amp;"","كود غير موجود"))</f>
        <v/>
      </c>
      <c r="G223" s="20">
        <f>IF(NOT(ISNUMBER(A223)),"",IF(AND(A223&gt;='الإعدادات'!$B$6,A223&lt;='الإعدادات'!$B$7),1,0))</f>
        <v/>
      </c>
    </row>
    <row r="224">
      <c r="A224" s="19" t="n"/>
      <c r="B224" s="5" t="n"/>
      <c r="C224" s="5" t="n"/>
      <c r="D224" s="15" t="n"/>
      <c r="E224" s="5" t="n"/>
      <c r="F224" s="6">
        <f>IF(B224&amp;""="","",IFERROR(INDEX('الموظفون'!$B$6:$B$205,MATCH(B224&amp;"",'الموظفون'!$A$6:$A$205,0))&amp;"","كود غير موجود"))</f>
        <v/>
      </c>
      <c r="G224" s="20">
        <f>IF(NOT(ISNUMBER(A224)),"",IF(AND(A224&gt;='الإعدادات'!$B$6,A224&lt;='الإعدادات'!$B$7),1,0))</f>
        <v/>
      </c>
    </row>
    <row r="225">
      <c r="A225" s="19" t="n"/>
      <c r="B225" s="5" t="n"/>
      <c r="C225" s="5" t="n"/>
      <c r="D225" s="15" t="n"/>
      <c r="E225" s="5" t="n"/>
      <c r="F225" s="6">
        <f>IF(B225&amp;""="","",IFERROR(INDEX('الموظفون'!$B$6:$B$205,MATCH(B225&amp;"",'الموظفون'!$A$6:$A$205,0))&amp;"","كود غير موجود"))</f>
        <v/>
      </c>
      <c r="G225" s="20">
        <f>IF(NOT(ISNUMBER(A225)),"",IF(AND(A225&gt;='الإعدادات'!$B$6,A225&lt;='الإعدادات'!$B$7),1,0))</f>
        <v/>
      </c>
    </row>
    <row r="226">
      <c r="A226" s="19" t="n"/>
      <c r="B226" s="5" t="n"/>
      <c r="C226" s="5" t="n"/>
      <c r="D226" s="15" t="n"/>
      <c r="E226" s="5" t="n"/>
      <c r="F226" s="6">
        <f>IF(B226&amp;""="","",IFERROR(INDEX('الموظفون'!$B$6:$B$205,MATCH(B226&amp;"",'الموظفون'!$A$6:$A$205,0))&amp;"","كود غير موجود"))</f>
        <v/>
      </c>
      <c r="G226" s="20">
        <f>IF(NOT(ISNUMBER(A226)),"",IF(AND(A226&gt;='الإعدادات'!$B$6,A226&lt;='الإعدادات'!$B$7),1,0))</f>
        <v/>
      </c>
    </row>
    <row r="227">
      <c r="A227" s="19" t="n"/>
      <c r="B227" s="5" t="n"/>
      <c r="C227" s="5" t="n"/>
      <c r="D227" s="15" t="n"/>
      <c r="E227" s="5" t="n"/>
      <c r="F227" s="6">
        <f>IF(B227&amp;""="","",IFERROR(INDEX('الموظفون'!$B$6:$B$205,MATCH(B227&amp;"",'الموظفون'!$A$6:$A$205,0))&amp;"","كود غير موجود"))</f>
        <v/>
      </c>
      <c r="G227" s="20">
        <f>IF(NOT(ISNUMBER(A227)),"",IF(AND(A227&gt;='الإعدادات'!$B$6,A227&lt;='الإعدادات'!$B$7),1,0))</f>
        <v/>
      </c>
    </row>
    <row r="228">
      <c r="A228" s="19" t="n"/>
      <c r="B228" s="5" t="n"/>
      <c r="C228" s="5" t="n"/>
      <c r="D228" s="15" t="n"/>
      <c r="E228" s="5" t="n"/>
      <c r="F228" s="6">
        <f>IF(B228&amp;""="","",IFERROR(INDEX('الموظفون'!$B$6:$B$205,MATCH(B228&amp;"",'الموظفون'!$A$6:$A$205,0))&amp;"","كود غير موجود"))</f>
        <v/>
      </c>
      <c r="G228" s="20">
        <f>IF(NOT(ISNUMBER(A228)),"",IF(AND(A228&gt;='الإعدادات'!$B$6,A228&lt;='الإعدادات'!$B$7),1,0))</f>
        <v/>
      </c>
    </row>
    <row r="229">
      <c r="A229" s="19" t="n"/>
      <c r="B229" s="5" t="n"/>
      <c r="C229" s="5" t="n"/>
      <c r="D229" s="15" t="n"/>
      <c r="E229" s="5" t="n"/>
      <c r="F229" s="6">
        <f>IF(B229&amp;""="","",IFERROR(INDEX('الموظفون'!$B$6:$B$205,MATCH(B229&amp;"",'الموظفون'!$A$6:$A$205,0))&amp;"","كود غير موجود"))</f>
        <v/>
      </c>
      <c r="G229" s="20">
        <f>IF(NOT(ISNUMBER(A229)),"",IF(AND(A229&gt;='الإعدادات'!$B$6,A229&lt;='الإعدادات'!$B$7),1,0))</f>
        <v/>
      </c>
    </row>
    <row r="230">
      <c r="A230" s="19" t="n"/>
      <c r="B230" s="5" t="n"/>
      <c r="C230" s="5" t="n"/>
      <c r="D230" s="15" t="n"/>
      <c r="E230" s="5" t="n"/>
      <c r="F230" s="6">
        <f>IF(B230&amp;""="","",IFERROR(INDEX('الموظفون'!$B$6:$B$205,MATCH(B230&amp;"",'الموظفون'!$A$6:$A$205,0))&amp;"","كود غير موجود"))</f>
        <v/>
      </c>
      <c r="G230" s="20">
        <f>IF(NOT(ISNUMBER(A230)),"",IF(AND(A230&gt;='الإعدادات'!$B$6,A230&lt;='الإعدادات'!$B$7),1,0))</f>
        <v/>
      </c>
    </row>
    <row r="231">
      <c r="A231" s="19" t="n"/>
      <c r="B231" s="5" t="n"/>
      <c r="C231" s="5" t="n"/>
      <c r="D231" s="15" t="n"/>
      <c r="E231" s="5" t="n"/>
      <c r="F231" s="6">
        <f>IF(B231&amp;""="","",IFERROR(INDEX('الموظفون'!$B$6:$B$205,MATCH(B231&amp;"",'الموظفون'!$A$6:$A$205,0))&amp;"","كود غير موجود"))</f>
        <v/>
      </c>
      <c r="G231" s="20">
        <f>IF(NOT(ISNUMBER(A231)),"",IF(AND(A231&gt;='الإعدادات'!$B$6,A231&lt;='الإعدادات'!$B$7),1,0))</f>
        <v/>
      </c>
    </row>
    <row r="232">
      <c r="A232" s="19" t="n"/>
      <c r="B232" s="5" t="n"/>
      <c r="C232" s="5" t="n"/>
      <c r="D232" s="15" t="n"/>
      <c r="E232" s="5" t="n"/>
      <c r="F232" s="6">
        <f>IF(B232&amp;""="","",IFERROR(INDEX('الموظفون'!$B$6:$B$205,MATCH(B232&amp;"",'الموظفون'!$A$6:$A$205,0))&amp;"","كود غير موجود"))</f>
        <v/>
      </c>
      <c r="G232" s="20">
        <f>IF(NOT(ISNUMBER(A232)),"",IF(AND(A232&gt;='الإعدادات'!$B$6,A232&lt;='الإعدادات'!$B$7),1,0))</f>
        <v/>
      </c>
    </row>
    <row r="233">
      <c r="A233" s="19" t="n"/>
      <c r="B233" s="5" t="n"/>
      <c r="C233" s="5" t="n"/>
      <c r="D233" s="15" t="n"/>
      <c r="E233" s="5" t="n"/>
      <c r="F233" s="6">
        <f>IF(B233&amp;""="","",IFERROR(INDEX('الموظفون'!$B$6:$B$205,MATCH(B233&amp;"",'الموظفون'!$A$6:$A$205,0))&amp;"","كود غير موجود"))</f>
        <v/>
      </c>
      <c r="G233" s="20">
        <f>IF(NOT(ISNUMBER(A233)),"",IF(AND(A233&gt;='الإعدادات'!$B$6,A233&lt;='الإعدادات'!$B$7),1,0))</f>
        <v/>
      </c>
    </row>
    <row r="234">
      <c r="A234" s="19" t="n"/>
      <c r="B234" s="5" t="n"/>
      <c r="C234" s="5" t="n"/>
      <c r="D234" s="15" t="n"/>
      <c r="E234" s="5" t="n"/>
      <c r="F234" s="6">
        <f>IF(B234&amp;""="","",IFERROR(INDEX('الموظفون'!$B$6:$B$205,MATCH(B234&amp;"",'الموظفون'!$A$6:$A$205,0))&amp;"","كود غير موجود"))</f>
        <v/>
      </c>
      <c r="G234" s="20">
        <f>IF(NOT(ISNUMBER(A234)),"",IF(AND(A234&gt;='الإعدادات'!$B$6,A234&lt;='الإعدادات'!$B$7),1,0))</f>
        <v/>
      </c>
    </row>
    <row r="235">
      <c r="A235" s="19" t="n"/>
      <c r="B235" s="5" t="n"/>
      <c r="C235" s="5" t="n"/>
      <c r="D235" s="15" t="n"/>
      <c r="E235" s="5" t="n"/>
      <c r="F235" s="6">
        <f>IF(B235&amp;""="","",IFERROR(INDEX('الموظفون'!$B$6:$B$205,MATCH(B235&amp;"",'الموظفون'!$A$6:$A$205,0))&amp;"","كود غير موجود"))</f>
        <v/>
      </c>
      <c r="G235" s="20">
        <f>IF(NOT(ISNUMBER(A235)),"",IF(AND(A235&gt;='الإعدادات'!$B$6,A235&lt;='الإعدادات'!$B$7),1,0))</f>
        <v/>
      </c>
    </row>
    <row r="236">
      <c r="A236" s="19" t="n"/>
      <c r="B236" s="5" t="n"/>
      <c r="C236" s="5" t="n"/>
      <c r="D236" s="15" t="n"/>
      <c r="E236" s="5" t="n"/>
      <c r="F236" s="6">
        <f>IF(B236&amp;""="","",IFERROR(INDEX('الموظفون'!$B$6:$B$205,MATCH(B236&amp;"",'الموظفون'!$A$6:$A$205,0))&amp;"","كود غير موجود"))</f>
        <v/>
      </c>
      <c r="G236" s="20">
        <f>IF(NOT(ISNUMBER(A236)),"",IF(AND(A236&gt;='الإعدادات'!$B$6,A236&lt;='الإعدادات'!$B$7),1,0))</f>
        <v/>
      </c>
    </row>
    <row r="237">
      <c r="A237" s="19" t="n"/>
      <c r="B237" s="5" t="n"/>
      <c r="C237" s="5" t="n"/>
      <c r="D237" s="15" t="n"/>
      <c r="E237" s="5" t="n"/>
      <c r="F237" s="6">
        <f>IF(B237&amp;""="","",IFERROR(INDEX('الموظفون'!$B$6:$B$205,MATCH(B237&amp;"",'الموظفون'!$A$6:$A$205,0))&amp;"","كود غير موجود"))</f>
        <v/>
      </c>
      <c r="G237" s="20">
        <f>IF(NOT(ISNUMBER(A237)),"",IF(AND(A237&gt;='الإعدادات'!$B$6,A237&lt;='الإعدادات'!$B$7),1,0))</f>
        <v/>
      </c>
    </row>
    <row r="238">
      <c r="A238" s="19" t="n"/>
      <c r="B238" s="5" t="n"/>
      <c r="C238" s="5" t="n"/>
      <c r="D238" s="15" t="n"/>
      <c r="E238" s="5" t="n"/>
      <c r="F238" s="6">
        <f>IF(B238&amp;""="","",IFERROR(INDEX('الموظفون'!$B$6:$B$205,MATCH(B238&amp;"",'الموظفون'!$A$6:$A$205,0))&amp;"","كود غير موجود"))</f>
        <v/>
      </c>
      <c r="G238" s="20">
        <f>IF(NOT(ISNUMBER(A238)),"",IF(AND(A238&gt;='الإعدادات'!$B$6,A238&lt;='الإعدادات'!$B$7),1,0))</f>
        <v/>
      </c>
    </row>
    <row r="239">
      <c r="A239" s="19" t="n"/>
      <c r="B239" s="5" t="n"/>
      <c r="C239" s="5" t="n"/>
      <c r="D239" s="15" t="n"/>
      <c r="E239" s="5" t="n"/>
      <c r="F239" s="6">
        <f>IF(B239&amp;""="","",IFERROR(INDEX('الموظفون'!$B$6:$B$205,MATCH(B239&amp;"",'الموظفون'!$A$6:$A$205,0))&amp;"","كود غير موجود"))</f>
        <v/>
      </c>
      <c r="G239" s="20">
        <f>IF(NOT(ISNUMBER(A239)),"",IF(AND(A239&gt;='الإعدادات'!$B$6,A239&lt;='الإعدادات'!$B$7),1,0))</f>
        <v/>
      </c>
    </row>
    <row r="240">
      <c r="A240" s="19" t="n"/>
      <c r="B240" s="5" t="n"/>
      <c r="C240" s="5" t="n"/>
      <c r="D240" s="15" t="n"/>
      <c r="E240" s="5" t="n"/>
      <c r="F240" s="6">
        <f>IF(B240&amp;""="","",IFERROR(INDEX('الموظفون'!$B$6:$B$205,MATCH(B240&amp;"",'الموظفون'!$A$6:$A$205,0))&amp;"","كود غير موجود"))</f>
        <v/>
      </c>
      <c r="G240" s="20">
        <f>IF(NOT(ISNUMBER(A240)),"",IF(AND(A240&gt;='الإعدادات'!$B$6,A240&lt;='الإعدادات'!$B$7),1,0))</f>
        <v/>
      </c>
    </row>
    <row r="241">
      <c r="A241" s="19" t="n"/>
      <c r="B241" s="5" t="n"/>
      <c r="C241" s="5" t="n"/>
      <c r="D241" s="15" t="n"/>
      <c r="E241" s="5" t="n"/>
      <c r="F241" s="6">
        <f>IF(B241&amp;""="","",IFERROR(INDEX('الموظفون'!$B$6:$B$205,MATCH(B241&amp;"",'الموظفون'!$A$6:$A$205,0))&amp;"","كود غير موجود"))</f>
        <v/>
      </c>
      <c r="G241" s="20">
        <f>IF(NOT(ISNUMBER(A241)),"",IF(AND(A241&gt;='الإعدادات'!$B$6,A241&lt;='الإعدادات'!$B$7),1,0))</f>
        <v/>
      </c>
    </row>
    <row r="242">
      <c r="A242" s="19" t="n"/>
      <c r="B242" s="5" t="n"/>
      <c r="C242" s="5" t="n"/>
      <c r="D242" s="15" t="n"/>
      <c r="E242" s="5" t="n"/>
      <c r="F242" s="6">
        <f>IF(B242&amp;""="","",IFERROR(INDEX('الموظفون'!$B$6:$B$205,MATCH(B242&amp;"",'الموظفون'!$A$6:$A$205,0))&amp;"","كود غير موجود"))</f>
        <v/>
      </c>
      <c r="G242" s="20">
        <f>IF(NOT(ISNUMBER(A242)),"",IF(AND(A242&gt;='الإعدادات'!$B$6,A242&lt;='الإعدادات'!$B$7),1,0))</f>
        <v/>
      </c>
    </row>
    <row r="243">
      <c r="A243" s="19" t="n"/>
      <c r="B243" s="5" t="n"/>
      <c r="C243" s="5" t="n"/>
      <c r="D243" s="15" t="n"/>
      <c r="E243" s="5" t="n"/>
      <c r="F243" s="6">
        <f>IF(B243&amp;""="","",IFERROR(INDEX('الموظفون'!$B$6:$B$205,MATCH(B243&amp;"",'الموظفون'!$A$6:$A$205,0))&amp;"","كود غير موجود"))</f>
        <v/>
      </c>
      <c r="G243" s="20">
        <f>IF(NOT(ISNUMBER(A243)),"",IF(AND(A243&gt;='الإعدادات'!$B$6,A243&lt;='الإعدادات'!$B$7),1,0))</f>
        <v/>
      </c>
    </row>
    <row r="244">
      <c r="A244" s="19" t="n"/>
      <c r="B244" s="5" t="n"/>
      <c r="C244" s="5" t="n"/>
      <c r="D244" s="15" t="n"/>
      <c r="E244" s="5" t="n"/>
      <c r="F244" s="6">
        <f>IF(B244&amp;""="","",IFERROR(INDEX('الموظفون'!$B$6:$B$205,MATCH(B244&amp;"",'الموظفون'!$A$6:$A$205,0))&amp;"","كود غير موجود"))</f>
        <v/>
      </c>
      <c r="G244" s="20">
        <f>IF(NOT(ISNUMBER(A244)),"",IF(AND(A244&gt;='الإعدادات'!$B$6,A244&lt;='الإعدادات'!$B$7),1,0))</f>
        <v/>
      </c>
    </row>
    <row r="245">
      <c r="A245" s="19" t="n"/>
      <c r="B245" s="5" t="n"/>
      <c r="C245" s="5" t="n"/>
      <c r="D245" s="15" t="n"/>
      <c r="E245" s="5" t="n"/>
      <c r="F245" s="6">
        <f>IF(B245&amp;""="","",IFERROR(INDEX('الموظفون'!$B$6:$B$205,MATCH(B245&amp;"",'الموظفون'!$A$6:$A$205,0))&amp;"","كود غير موجود"))</f>
        <v/>
      </c>
      <c r="G245" s="20">
        <f>IF(NOT(ISNUMBER(A245)),"",IF(AND(A245&gt;='الإعدادات'!$B$6,A245&lt;='الإعدادات'!$B$7),1,0))</f>
        <v/>
      </c>
    </row>
    <row r="246">
      <c r="A246" s="19" t="n"/>
      <c r="B246" s="5" t="n"/>
      <c r="C246" s="5" t="n"/>
      <c r="D246" s="15" t="n"/>
      <c r="E246" s="5" t="n"/>
      <c r="F246" s="6">
        <f>IF(B246&amp;""="","",IFERROR(INDEX('الموظفون'!$B$6:$B$205,MATCH(B246&amp;"",'الموظفون'!$A$6:$A$205,0))&amp;"","كود غير موجود"))</f>
        <v/>
      </c>
      <c r="G246" s="20">
        <f>IF(NOT(ISNUMBER(A246)),"",IF(AND(A246&gt;='الإعدادات'!$B$6,A246&lt;='الإعدادات'!$B$7),1,0))</f>
        <v/>
      </c>
    </row>
    <row r="247">
      <c r="A247" s="19" t="n"/>
      <c r="B247" s="5" t="n"/>
      <c r="C247" s="5" t="n"/>
      <c r="D247" s="15" t="n"/>
      <c r="E247" s="5" t="n"/>
      <c r="F247" s="6">
        <f>IF(B247&amp;""="","",IFERROR(INDEX('الموظفون'!$B$6:$B$205,MATCH(B247&amp;"",'الموظفون'!$A$6:$A$205,0))&amp;"","كود غير موجود"))</f>
        <v/>
      </c>
      <c r="G247" s="20">
        <f>IF(NOT(ISNUMBER(A247)),"",IF(AND(A247&gt;='الإعدادات'!$B$6,A247&lt;='الإعدادات'!$B$7),1,0))</f>
        <v/>
      </c>
    </row>
    <row r="248">
      <c r="A248" s="19" t="n"/>
      <c r="B248" s="5" t="n"/>
      <c r="C248" s="5" t="n"/>
      <c r="D248" s="15" t="n"/>
      <c r="E248" s="5" t="n"/>
      <c r="F248" s="6">
        <f>IF(B248&amp;""="","",IFERROR(INDEX('الموظفون'!$B$6:$B$205,MATCH(B248&amp;"",'الموظفون'!$A$6:$A$205,0))&amp;"","كود غير موجود"))</f>
        <v/>
      </c>
      <c r="G248" s="20">
        <f>IF(NOT(ISNUMBER(A248)),"",IF(AND(A248&gt;='الإعدادات'!$B$6,A248&lt;='الإعدادات'!$B$7),1,0))</f>
        <v/>
      </c>
    </row>
    <row r="249">
      <c r="A249" s="19" t="n"/>
      <c r="B249" s="5" t="n"/>
      <c r="C249" s="5" t="n"/>
      <c r="D249" s="15" t="n"/>
      <c r="E249" s="5" t="n"/>
      <c r="F249" s="6">
        <f>IF(B249&amp;""="","",IFERROR(INDEX('الموظفون'!$B$6:$B$205,MATCH(B249&amp;"",'الموظفون'!$A$6:$A$205,0))&amp;"","كود غير موجود"))</f>
        <v/>
      </c>
      <c r="G249" s="20">
        <f>IF(NOT(ISNUMBER(A249)),"",IF(AND(A249&gt;='الإعدادات'!$B$6,A249&lt;='الإعدادات'!$B$7),1,0))</f>
        <v/>
      </c>
    </row>
    <row r="250">
      <c r="A250" s="19" t="n"/>
      <c r="B250" s="5" t="n"/>
      <c r="C250" s="5" t="n"/>
      <c r="D250" s="15" t="n"/>
      <c r="E250" s="5" t="n"/>
      <c r="F250" s="6">
        <f>IF(B250&amp;""="","",IFERROR(INDEX('الموظفون'!$B$6:$B$205,MATCH(B250&amp;"",'الموظفون'!$A$6:$A$205,0))&amp;"","كود غير موجود"))</f>
        <v/>
      </c>
      <c r="G250" s="20">
        <f>IF(NOT(ISNUMBER(A250)),"",IF(AND(A250&gt;='الإعدادات'!$B$6,A250&lt;='الإعدادات'!$B$7),1,0))</f>
        <v/>
      </c>
    </row>
    <row r="251">
      <c r="A251" s="19" t="n"/>
      <c r="B251" s="5" t="n"/>
      <c r="C251" s="5" t="n"/>
      <c r="D251" s="15" t="n"/>
      <c r="E251" s="5" t="n"/>
      <c r="F251" s="6">
        <f>IF(B251&amp;""="","",IFERROR(INDEX('الموظفون'!$B$6:$B$205,MATCH(B251&amp;"",'الموظفون'!$A$6:$A$205,0))&amp;"","كود غير موجود"))</f>
        <v/>
      </c>
      <c r="G251" s="20">
        <f>IF(NOT(ISNUMBER(A251)),"",IF(AND(A251&gt;='الإعدادات'!$B$6,A251&lt;='الإعدادات'!$B$7),1,0))</f>
        <v/>
      </c>
    </row>
    <row r="252">
      <c r="A252" s="19" t="n"/>
      <c r="B252" s="5" t="n"/>
      <c r="C252" s="5" t="n"/>
      <c r="D252" s="15" t="n"/>
      <c r="E252" s="5" t="n"/>
      <c r="F252" s="6">
        <f>IF(B252&amp;""="","",IFERROR(INDEX('الموظفون'!$B$6:$B$205,MATCH(B252&amp;"",'الموظفون'!$A$6:$A$205,0))&amp;"","كود غير موجود"))</f>
        <v/>
      </c>
      <c r="G252" s="20">
        <f>IF(NOT(ISNUMBER(A252)),"",IF(AND(A252&gt;='الإعدادات'!$B$6,A252&lt;='الإعدادات'!$B$7),1,0))</f>
        <v/>
      </c>
    </row>
    <row r="253">
      <c r="A253" s="19" t="n"/>
      <c r="B253" s="5" t="n"/>
      <c r="C253" s="5" t="n"/>
      <c r="D253" s="15" t="n"/>
      <c r="E253" s="5" t="n"/>
      <c r="F253" s="6">
        <f>IF(B253&amp;""="","",IFERROR(INDEX('الموظفون'!$B$6:$B$205,MATCH(B253&amp;"",'الموظفون'!$A$6:$A$205,0))&amp;"","كود غير موجود"))</f>
        <v/>
      </c>
      <c r="G253" s="20">
        <f>IF(NOT(ISNUMBER(A253)),"",IF(AND(A253&gt;='الإعدادات'!$B$6,A253&lt;='الإعدادات'!$B$7),1,0))</f>
        <v/>
      </c>
    </row>
    <row r="254">
      <c r="A254" s="19" t="n"/>
      <c r="B254" s="5" t="n"/>
      <c r="C254" s="5" t="n"/>
      <c r="D254" s="15" t="n"/>
      <c r="E254" s="5" t="n"/>
      <c r="F254" s="6">
        <f>IF(B254&amp;""="","",IFERROR(INDEX('الموظفون'!$B$6:$B$205,MATCH(B254&amp;"",'الموظفون'!$A$6:$A$205,0))&amp;"","كود غير موجود"))</f>
        <v/>
      </c>
      <c r="G254" s="20">
        <f>IF(NOT(ISNUMBER(A254)),"",IF(AND(A254&gt;='الإعدادات'!$B$6,A254&lt;='الإعدادات'!$B$7),1,0))</f>
        <v/>
      </c>
    </row>
    <row r="255">
      <c r="A255" s="19" t="n"/>
      <c r="B255" s="5" t="n"/>
      <c r="C255" s="5" t="n"/>
      <c r="D255" s="15" t="n"/>
      <c r="E255" s="5" t="n"/>
      <c r="F255" s="6">
        <f>IF(B255&amp;""="","",IFERROR(INDEX('الموظفون'!$B$6:$B$205,MATCH(B255&amp;"",'الموظفون'!$A$6:$A$205,0))&amp;"","كود غير موجود"))</f>
        <v/>
      </c>
      <c r="G255" s="20">
        <f>IF(NOT(ISNUMBER(A255)),"",IF(AND(A255&gt;='الإعدادات'!$B$6,A255&lt;='الإعدادات'!$B$7),1,0))</f>
        <v/>
      </c>
    </row>
    <row r="256">
      <c r="A256" s="19" t="n"/>
      <c r="B256" s="5" t="n"/>
      <c r="C256" s="5" t="n"/>
      <c r="D256" s="15" t="n"/>
      <c r="E256" s="5" t="n"/>
      <c r="F256" s="6">
        <f>IF(B256&amp;""="","",IFERROR(INDEX('الموظفون'!$B$6:$B$205,MATCH(B256&amp;"",'الموظفون'!$A$6:$A$205,0))&amp;"","كود غير موجود"))</f>
        <v/>
      </c>
      <c r="G256" s="20">
        <f>IF(NOT(ISNUMBER(A256)),"",IF(AND(A256&gt;='الإعدادات'!$B$6,A256&lt;='الإعدادات'!$B$7),1,0))</f>
        <v/>
      </c>
    </row>
    <row r="257">
      <c r="A257" s="19" t="n"/>
      <c r="B257" s="5" t="n"/>
      <c r="C257" s="5" t="n"/>
      <c r="D257" s="15" t="n"/>
      <c r="E257" s="5" t="n"/>
      <c r="F257" s="6">
        <f>IF(B257&amp;""="","",IFERROR(INDEX('الموظفون'!$B$6:$B$205,MATCH(B257&amp;"",'الموظفون'!$A$6:$A$205,0))&amp;"","كود غير موجود"))</f>
        <v/>
      </c>
      <c r="G257" s="20">
        <f>IF(NOT(ISNUMBER(A257)),"",IF(AND(A257&gt;='الإعدادات'!$B$6,A257&lt;='الإعدادات'!$B$7),1,0))</f>
        <v/>
      </c>
    </row>
    <row r="258">
      <c r="A258" s="19" t="n"/>
      <c r="B258" s="5" t="n"/>
      <c r="C258" s="5" t="n"/>
      <c r="D258" s="15" t="n"/>
      <c r="E258" s="5" t="n"/>
      <c r="F258" s="6">
        <f>IF(B258&amp;""="","",IFERROR(INDEX('الموظفون'!$B$6:$B$205,MATCH(B258&amp;"",'الموظفون'!$A$6:$A$205,0))&amp;"","كود غير موجود"))</f>
        <v/>
      </c>
      <c r="G258" s="20">
        <f>IF(NOT(ISNUMBER(A258)),"",IF(AND(A258&gt;='الإعدادات'!$B$6,A258&lt;='الإعدادات'!$B$7),1,0))</f>
        <v/>
      </c>
    </row>
    <row r="259">
      <c r="A259" s="19" t="n"/>
      <c r="B259" s="5" t="n"/>
      <c r="C259" s="5" t="n"/>
      <c r="D259" s="15" t="n"/>
      <c r="E259" s="5" t="n"/>
      <c r="F259" s="6">
        <f>IF(B259&amp;""="","",IFERROR(INDEX('الموظفون'!$B$6:$B$205,MATCH(B259&amp;"",'الموظفون'!$A$6:$A$205,0))&amp;"","كود غير موجود"))</f>
        <v/>
      </c>
      <c r="G259" s="20">
        <f>IF(NOT(ISNUMBER(A259)),"",IF(AND(A259&gt;='الإعدادات'!$B$6,A259&lt;='الإعدادات'!$B$7),1,0))</f>
        <v/>
      </c>
    </row>
    <row r="260">
      <c r="A260" s="19" t="n"/>
      <c r="B260" s="5" t="n"/>
      <c r="C260" s="5" t="n"/>
      <c r="D260" s="15" t="n"/>
      <c r="E260" s="5" t="n"/>
      <c r="F260" s="6">
        <f>IF(B260&amp;""="","",IFERROR(INDEX('الموظفون'!$B$6:$B$205,MATCH(B260&amp;"",'الموظفون'!$A$6:$A$205,0))&amp;"","كود غير موجود"))</f>
        <v/>
      </c>
      <c r="G260" s="20">
        <f>IF(NOT(ISNUMBER(A260)),"",IF(AND(A260&gt;='الإعدادات'!$B$6,A260&lt;='الإعدادات'!$B$7),1,0))</f>
        <v/>
      </c>
    </row>
    <row r="261">
      <c r="A261" s="19" t="n"/>
      <c r="B261" s="5" t="n"/>
      <c r="C261" s="5" t="n"/>
      <c r="D261" s="15" t="n"/>
      <c r="E261" s="5" t="n"/>
      <c r="F261" s="6">
        <f>IF(B261&amp;""="","",IFERROR(INDEX('الموظفون'!$B$6:$B$205,MATCH(B261&amp;"",'الموظفون'!$A$6:$A$205,0))&amp;"","كود غير موجود"))</f>
        <v/>
      </c>
      <c r="G261" s="20">
        <f>IF(NOT(ISNUMBER(A261)),"",IF(AND(A261&gt;='الإعدادات'!$B$6,A261&lt;='الإعدادات'!$B$7),1,0))</f>
        <v/>
      </c>
    </row>
    <row r="262">
      <c r="A262" s="19" t="n"/>
      <c r="B262" s="5" t="n"/>
      <c r="C262" s="5" t="n"/>
      <c r="D262" s="15" t="n"/>
      <c r="E262" s="5" t="n"/>
      <c r="F262" s="6">
        <f>IF(B262&amp;""="","",IFERROR(INDEX('الموظفون'!$B$6:$B$205,MATCH(B262&amp;"",'الموظفون'!$A$6:$A$205,0))&amp;"","كود غير موجود"))</f>
        <v/>
      </c>
      <c r="G262" s="20">
        <f>IF(NOT(ISNUMBER(A262)),"",IF(AND(A262&gt;='الإعدادات'!$B$6,A262&lt;='الإعدادات'!$B$7),1,0))</f>
        <v/>
      </c>
    </row>
    <row r="263">
      <c r="A263" s="19" t="n"/>
      <c r="B263" s="5" t="n"/>
      <c r="C263" s="5" t="n"/>
      <c r="D263" s="15" t="n"/>
      <c r="E263" s="5" t="n"/>
      <c r="F263" s="6">
        <f>IF(B263&amp;""="","",IFERROR(INDEX('الموظفون'!$B$6:$B$205,MATCH(B263&amp;"",'الموظفون'!$A$6:$A$205,0))&amp;"","كود غير موجود"))</f>
        <v/>
      </c>
      <c r="G263" s="20">
        <f>IF(NOT(ISNUMBER(A263)),"",IF(AND(A263&gt;='الإعدادات'!$B$6,A263&lt;='الإعدادات'!$B$7),1,0))</f>
        <v/>
      </c>
    </row>
    <row r="264">
      <c r="A264" s="19" t="n"/>
      <c r="B264" s="5" t="n"/>
      <c r="C264" s="5" t="n"/>
      <c r="D264" s="15" t="n"/>
      <c r="E264" s="5" t="n"/>
      <c r="F264" s="6">
        <f>IF(B264&amp;""="","",IFERROR(INDEX('الموظفون'!$B$6:$B$205,MATCH(B264&amp;"",'الموظفون'!$A$6:$A$205,0))&amp;"","كود غير موجود"))</f>
        <v/>
      </c>
      <c r="G264" s="20">
        <f>IF(NOT(ISNUMBER(A264)),"",IF(AND(A264&gt;='الإعدادات'!$B$6,A264&lt;='الإعدادات'!$B$7),1,0))</f>
        <v/>
      </c>
    </row>
    <row r="265">
      <c r="A265" s="19" t="n"/>
      <c r="B265" s="5" t="n"/>
      <c r="C265" s="5" t="n"/>
      <c r="D265" s="15" t="n"/>
      <c r="E265" s="5" t="n"/>
      <c r="F265" s="6">
        <f>IF(B265&amp;""="","",IFERROR(INDEX('الموظفون'!$B$6:$B$205,MATCH(B265&amp;"",'الموظفون'!$A$6:$A$205,0))&amp;"","كود غير موجود"))</f>
        <v/>
      </c>
      <c r="G265" s="20">
        <f>IF(NOT(ISNUMBER(A265)),"",IF(AND(A265&gt;='الإعدادات'!$B$6,A265&lt;='الإعدادات'!$B$7),1,0))</f>
        <v/>
      </c>
    </row>
    <row r="266">
      <c r="A266" s="19" t="n"/>
      <c r="B266" s="5" t="n"/>
      <c r="C266" s="5" t="n"/>
      <c r="D266" s="15" t="n"/>
      <c r="E266" s="5" t="n"/>
      <c r="F266" s="6">
        <f>IF(B266&amp;""="","",IFERROR(INDEX('الموظفون'!$B$6:$B$205,MATCH(B266&amp;"",'الموظفون'!$A$6:$A$205,0))&amp;"","كود غير موجود"))</f>
        <v/>
      </c>
      <c r="G266" s="20">
        <f>IF(NOT(ISNUMBER(A266)),"",IF(AND(A266&gt;='الإعدادات'!$B$6,A266&lt;='الإعدادات'!$B$7),1,0))</f>
        <v/>
      </c>
    </row>
    <row r="267">
      <c r="A267" s="19" t="n"/>
      <c r="B267" s="5" t="n"/>
      <c r="C267" s="5" t="n"/>
      <c r="D267" s="15" t="n"/>
      <c r="E267" s="5" t="n"/>
      <c r="F267" s="6">
        <f>IF(B267&amp;""="","",IFERROR(INDEX('الموظفون'!$B$6:$B$205,MATCH(B267&amp;"",'الموظفون'!$A$6:$A$205,0))&amp;"","كود غير موجود"))</f>
        <v/>
      </c>
      <c r="G267" s="20">
        <f>IF(NOT(ISNUMBER(A267)),"",IF(AND(A267&gt;='الإعدادات'!$B$6,A267&lt;='الإعدادات'!$B$7),1,0))</f>
        <v/>
      </c>
    </row>
    <row r="268">
      <c r="A268" s="19" t="n"/>
      <c r="B268" s="5" t="n"/>
      <c r="C268" s="5" t="n"/>
      <c r="D268" s="15" t="n"/>
      <c r="E268" s="5" t="n"/>
      <c r="F268" s="6">
        <f>IF(B268&amp;""="","",IFERROR(INDEX('الموظفون'!$B$6:$B$205,MATCH(B268&amp;"",'الموظفون'!$A$6:$A$205,0))&amp;"","كود غير موجود"))</f>
        <v/>
      </c>
      <c r="G268" s="20">
        <f>IF(NOT(ISNUMBER(A268)),"",IF(AND(A268&gt;='الإعدادات'!$B$6,A268&lt;='الإعدادات'!$B$7),1,0))</f>
        <v/>
      </c>
    </row>
    <row r="269">
      <c r="A269" s="19" t="n"/>
      <c r="B269" s="5" t="n"/>
      <c r="C269" s="5" t="n"/>
      <c r="D269" s="15" t="n"/>
      <c r="E269" s="5" t="n"/>
      <c r="F269" s="6">
        <f>IF(B269&amp;""="","",IFERROR(INDEX('الموظفون'!$B$6:$B$205,MATCH(B269&amp;"",'الموظفون'!$A$6:$A$205,0))&amp;"","كود غير موجود"))</f>
        <v/>
      </c>
      <c r="G269" s="20">
        <f>IF(NOT(ISNUMBER(A269)),"",IF(AND(A269&gt;='الإعدادات'!$B$6,A269&lt;='الإعدادات'!$B$7),1,0))</f>
        <v/>
      </c>
    </row>
    <row r="270">
      <c r="A270" s="19" t="n"/>
      <c r="B270" s="5" t="n"/>
      <c r="C270" s="5" t="n"/>
      <c r="D270" s="15" t="n"/>
      <c r="E270" s="5" t="n"/>
      <c r="F270" s="6">
        <f>IF(B270&amp;""="","",IFERROR(INDEX('الموظفون'!$B$6:$B$205,MATCH(B270&amp;"",'الموظفون'!$A$6:$A$205,0))&amp;"","كود غير موجود"))</f>
        <v/>
      </c>
      <c r="G270" s="20">
        <f>IF(NOT(ISNUMBER(A270)),"",IF(AND(A270&gt;='الإعدادات'!$B$6,A270&lt;='الإعدادات'!$B$7),1,0))</f>
        <v/>
      </c>
    </row>
    <row r="271">
      <c r="A271" s="19" t="n"/>
      <c r="B271" s="5" t="n"/>
      <c r="C271" s="5" t="n"/>
      <c r="D271" s="15" t="n"/>
      <c r="E271" s="5" t="n"/>
      <c r="F271" s="6">
        <f>IF(B271&amp;""="","",IFERROR(INDEX('الموظفون'!$B$6:$B$205,MATCH(B271&amp;"",'الموظفون'!$A$6:$A$205,0))&amp;"","كود غير موجود"))</f>
        <v/>
      </c>
      <c r="G271" s="20">
        <f>IF(NOT(ISNUMBER(A271)),"",IF(AND(A271&gt;='الإعدادات'!$B$6,A271&lt;='الإعدادات'!$B$7),1,0))</f>
        <v/>
      </c>
    </row>
    <row r="272">
      <c r="A272" s="19" t="n"/>
      <c r="B272" s="5" t="n"/>
      <c r="C272" s="5" t="n"/>
      <c r="D272" s="15" t="n"/>
      <c r="E272" s="5" t="n"/>
      <c r="F272" s="6">
        <f>IF(B272&amp;""="","",IFERROR(INDEX('الموظفون'!$B$6:$B$205,MATCH(B272&amp;"",'الموظفون'!$A$6:$A$205,0))&amp;"","كود غير موجود"))</f>
        <v/>
      </c>
      <c r="G272" s="20">
        <f>IF(NOT(ISNUMBER(A272)),"",IF(AND(A272&gt;='الإعدادات'!$B$6,A272&lt;='الإعدادات'!$B$7),1,0))</f>
        <v/>
      </c>
    </row>
    <row r="273">
      <c r="A273" s="19" t="n"/>
      <c r="B273" s="5" t="n"/>
      <c r="C273" s="5" t="n"/>
      <c r="D273" s="15" t="n"/>
      <c r="E273" s="5" t="n"/>
      <c r="F273" s="6">
        <f>IF(B273&amp;""="","",IFERROR(INDEX('الموظفون'!$B$6:$B$205,MATCH(B273&amp;"",'الموظفون'!$A$6:$A$205,0))&amp;"","كود غير موجود"))</f>
        <v/>
      </c>
      <c r="G273" s="20">
        <f>IF(NOT(ISNUMBER(A273)),"",IF(AND(A273&gt;='الإعدادات'!$B$6,A273&lt;='الإعدادات'!$B$7),1,0))</f>
        <v/>
      </c>
    </row>
    <row r="274">
      <c r="A274" s="19" t="n"/>
      <c r="B274" s="5" t="n"/>
      <c r="C274" s="5" t="n"/>
      <c r="D274" s="15" t="n"/>
      <c r="E274" s="5" t="n"/>
      <c r="F274" s="6">
        <f>IF(B274&amp;""="","",IFERROR(INDEX('الموظفون'!$B$6:$B$205,MATCH(B274&amp;"",'الموظفون'!$A$6:$A$205,0))&amp;"","كود غير موجود"))</f>
        <v/>
      </c>
      <c r="G274" s="20">
        <f>IF(NOT(ISNUMBER(A274)),"",IF(AND(A274&gt;='الإعدادات'!$B$6,A274&lt;='الإعدادات'!$B$7),1,0))</f>
        <v/>
      </c>
    </row>
    <row r="275">
      <c r="A275" s="19" t="n"/>
      <c r="B275" s="5" t="n"/>
      <c r="C275" s="5" t="n"/>
      <c r="D275" s="15" t="n"/>
      <c r="E275" s="5" t="n"/>
      <c r="F275" s="6">
        <f>IF(B275&amp;""="","",IFERROR(INDEX('الموظفون'!$B$6:$B$205,MATCH(B275&amp;"",'الموظفون'!$A$6:$A$205,0))&amp;"","كود غير موجود"))</f>
        <v/>
      </c>
      <c r="G275" s="20">
        <f>IF(NOT(ISNUMBER(A275)),"",IF(AND(A275&gt;='الإعدادات'!$B$6,A275&lt;='الإعدادات'!$B$7),1,0))</f>
        <v/>
      </c>
    </row>
    <row r="276">
      <c r="A276" s="19" t="n"/>
      <c r="B276" s="5" t="n"/>
      <c r="C276" s="5" t="n"/>
      <c r="D276" s="15" t="n"/>
      <c r="E276" s="5" t="n"/>
      <c r="F276" s="6">
        <f>IF(B276&amp;""="","",IFERROR(INDEX('الموظفون'!$B$6:$B$205,MATCH(B276&amp;"",'الموظفون'!$A$6:$A$205,0))&amp;"","كود غير موجود"))</f>
        <v/>
      </c>
      <c r="G276" s="20">
        <f>IF(NOT(ISNUMBER(A276)),"",IF(AND(A276&gt;='الإعدادات'!$B$6,A276&lt;='الإعدادات'!$B$7),1,0))</f>
        <v/>
      </c>
    </row>
    <row r="277">
      <c r="A277" s="19" t="n"/>
      <c r="B277" s="5" t="n"/>
      <c r="C277" s="5" t="n"/>
      <c r="D277" s="15" t="n"/>
      <c r="E277" s="5" t="n"/>
      <c r="F277" s="6">
        <f>IF(B277&amp;""="","",IFERROR(INDEX('الموظفون'!$B$6:$B$205,MATCH(B277&amp;"",'الموظفون'!$A$6:$A$205,0))&amp;"","كود غير موجود"))</f>
        <v/>
      </c>
      <c r="G277" s="20">
        <f>IF(NOT(ISNUMBER(A277)),"",IF(AND(A277&gt;='الإعدادات'!$B$6,A277&lt;='الإعدادات'!$B$7),1,0))</f>
        <v/>
      </c>
    </row>
    <row r="278">
      <c r="A278" s="19" t="n"/>
      <c r="B278" s="5" t="n"/>
      <c r="C278" s="5" t="n"/>
      <c r="D278" s="15" t="n"/>
      <c r="E278" s="5" t="n"/>
      <c r="F278" s="6">
        <f>IF(B278&amp;""="","",IFERROR(INDEX('الموظفون'!$B$6:$B$205,MATCH(B278&amp;"",'الموظفون'!$A$6:$A$205,0))&amp;"","كود غير موجود"))</f>
        <v/>
      </c>
      <c r="G278" s="20">
        <f>IF(NOT(ISNUMBER(A278)),"",IF(AND(A278&gt;='الإعدادات'!$B$6,A278&lt;='الإعدادات'!$B$7),1,0))</f>
        <v/>
      </c>
    </row>
    <row r="279">
      <c r="A279" s="19" t="n"/>
      <c r="B279" s="5" t="n"/>
      <c r="C279" s="5" t="n"/>
      <c r="D279" s="15" t="n"/>
      <c r="E279" s="5" t="n"/>
      <c r="F279" s="6">
        <f>IF(B279&amp;""="","",IFERROR(INDEX('الموظفون'!$B$6:$B$205,MATCH(B279&amp;"",'الموظفون'!$A$6:$A$205,0))&amp;"","كود غير موجود"))</f>
        <v/>
      </c>
      <c r="G279" s="20">
        <f>IF(NOT(ISNUMBER(A279)),"",IF(AND(A279&gt;='الإعدادات'!$B$6,A279&lt;='الإعدادات'!$B$7),1,0))</f>
        <v/>
      </c>
    </row>
    <row r="280">
      <c r="A280" s="19" t="n"/>
      <c r="B280" s="5" t="n"/>
      <c r="C280" s="5" t="n"/>
      <c r="D280" s="15" t="n"/>
      <c r="E280" s="5" t="n"/>
      <c r="F280" s="6">
        <f>IF(B280&amp;""="","",IFERROR(INDEX('الموظفون'!$B$6:$B$205,MATCH(B280&amp;"",'الموظفون'!$A$6:$A$205,0))&amp;"","كود غير موجود"))</f>
        <v/>
      </c>
      <c r="G280" s="20">
        <f>IF(NOT(ISNUMBER(A280)),"",IF(AND(A280&gt;='الإعدادات'!$B$6,A280&lt;='الإعدادات'!$B$7),1,0))</f>
        <v/>
      </c>
    </row>
    <row r="281">
      <c r="A281" s="19" t="n"/>
      <c r="B281" s="5" t="n"/>
      <c r="C281" s="5" t="n"/>
      <c r="D281" s="15" t="n"/>
      <c r="E281" s="5" t="n"/>
      <c r="F281" s="6">
        <f>IF(B281&amp;""="","",IFERROR(INDEX('الموظفون'!$B$6:$B$205,MATCH(B281&amp;"",'الموظفون'!$A$6:$A$205,0))&amp;"","كود غير موجود"))</f>
        <v/>
      </c>
      <c r="G281" s="20">
        <f>IF(NOT(ISNUMBER(A281)),"",IF(AND(A281&gt;='الإعدادات'!$B$6,A281&lt;='الإعدادات'!$B$7),1,0))</f>
        <v/>
      </c>
    </row>
    <row r="282">
      <c r="A282" s="19" t="n"/>
      <c r="B282" s="5" t="n"/>
      <c r="C282" s="5" t="n"/>
      <c r="D282" s="15" t="n"/>
      <c r="E282" s="5" t="n"/>
      <c r="F282" s="6">
        <f>IF(B282&amp;""="","",IFERROR(INDEX('الموظفون'!$B$6:$B$205,MATCH(B282&amp;"",'الموظفون'!$A$6:$A$205,0))&amp;"","كود غير موجود"))</f>
        <v/>
      </c>
      <c r="G282" s="20">
        <f>IF(NOT(ISNUMBER(A282)),"",IF(AND(A282&gt;='الإعدادات'!$B$6,A282&lt;='الإعدادات'!$B$7),1,0))</f>
        <v/>
      </c>
    </row>
    <row r="283">
      <c r="A283" s="19" t="n"/>
      <c r="B283" s="5" t="n"/>
      <c r="C283" s="5" t="n"/>
      <c r="D283" s="15" t="n"/>
      <c r="E283" s="5" t="n"/>
      <c r="F283" s="6">
        <f>IF(B283&amp;""="","",IFERROR(INDEX('الموظفون'!$B$6:$B$205,MATCH(B283&amp;"",'الموظفون'!$A$6:$A$205,0))&amp;"","كود غير موجود"))</f>
        <v/>
      </c>
      <c r="G283" s="20">
        <f>IF(NOT(ISNUMBER(A283)),"",IF(AND(A283&gt;='الإعدادات'!$B$6,A283&lt;='الإعدادات'!$B$7),1,0))</f>
        <v/>
      </c>
    </row>
    <row r="284">
      <c r="A284" s="19" t="n"/>
      <c r="B284" s="5" t="n"/>
      <c r="C284" s="5" t="n"/>
      <c r="D284" s="15" t="n"/>
      <c r="E284" s="5" t="n"/>
      <c r="F284" s="6">
        <f>IF(B284&amp;""="","",IFERROR(INDEX('الموظفون'!$B$6:$B$205,MATCH(B284&amp;"",'الموظفون'!$A$6:$A$205,0))&amp;"","كود غير موجود"))</f>
        <v/>
      </c>
      <c r="G284" s="20">
        <f>IF(NOT(ISNUMBER(A284)),"",IF(AND(A284&gt;='الإعدادات'!$B$6,A284&lt;='الإعدادات'!$B$7),1,0))</f>
        <v/>
      </c>
    </row>
    <row r="285">
      <c r="A285" s="19" t="n"/>
      <c r="B285" s="5" t="n"/>
      <c r="C285" s="5" t="n"/>
      <c r="D285" s="15" t="n"/>
      <c r="E285" s="5" t="n"/>
      <c r="F285" s="6">
        <f>IF(B285&amp;""="","",IFERROR(INDEX('الموظفون'!$B$6:$B$205,MATCH(B285&amp;"",'الموظفون'!$A$6:$A$205,0))&amp;"","كود غير موجود"))</f>
        <v/>
      </c>
      <c r="G285" s="20">
        <f>IF(NOT(ISNUMBER(A285)),"",IF(AND(A285&gt;='الإعدادات'!$B$6,A285&lt;='الإعدادات'!$B$7),1,0))</f>
        <v/>
      </c>
    </row>
    <row r="286">
      <c r="A286" s="19" t="n"/>
      <c r="B286" s="5" t="n"/>
      <c r="C286" s="5" t="n"/>
      <c r="D286" s="15" t="n"/>
      <c r="E286" s="5" t="n"/>
      <c r="F286" s="6">
        <f>IF(B286&amp;""="","",IFERROR(INDEX('الموظفون'!$B$6:$B$205,MATCH(B286&amp;"",'الموظفون'!$A$6:$A$205,0))&amp;"","كود غير موجود"))</f>
        <v/>
      </c>
      <c r="G286" s="20">
        <f>IF(NOT(ISNUMBER(A286)),"",IF(AND(A286&gt;='الإعدادات'!$B$6,A286&lt;='الإعدادات'!$B$7),1,0))</f>
        <v/>
      </c>
    </row>
    <row r="287">
      <c r="A287" s="19" t="n"/>
      <c r="B287" s="5" t="n"/>
      <c r="C287" s="5" t="n"/>
      <c r="D287" s="15" t="n"/>
      <c r="E287" s="5" t="n"/>
      <c r="F287" s="6">
        <f>IF(B287&amp;""="","",IFERROR(INDEX('الموظفون'!$B$6:$B$205,MATCH(B287&amp;"",'الموظفون'!$A$6:$A$205,0))&amp;"","كود غير موجود"))</f>
        <v/>
      </c>
      <c r="G287" s="20">
        <f>IF(NOT(ISNUMBER(A287)),"",IF(AND(A287&gt;='الإعدادات'!$B$6,A287&lt;='الإعدادات'!$B$7),1,0))</f>
        <v/>
      </c>
    </row>
    <row r="288">
      <c r="A288" s="19" t="n"/>
      <c r="B288" s="5" t="n"/>
      <c r="C288" s="5" t="n"/>
      <c r="D288" s="15" t="n"/>
      <c r="E288" s="5" t="n"/>
      <c r="F288" s="6">
        <f>IF(B288&amp;""="","",IFERROR(INDEX('الموظفون'!$B$6:$B$205,MATCH(B288&amp;"",'الموظفون'!$A$6:$A$205,0))&amp;"","كود غير موجود"))</f>
        <v/>
      </c>
      <c r="G288" s="20">
        <f>IF(NOT(ISNUMBER(A288)),"",IF(AND(A288&gt;='الإعدادات'!$B$6,A288&lt;='الإعدادات'!$B$7),1,0))</f>
        <v/>
      </c>
    </row>
    <row r="289">
      <c r="A289" s="19" t="n"/>
      <c r="B289" s="5" t="n"/>
      <c r="C289" s="5" t="n"/>
      <c r="D289" s="15" t="n"/>
      <c r="E289" s="5" t="n"/>
      <c r="F289" s="6">
        <f>IF(B289&amp;""="","",IFERROR(INDEX('الموظفون'!$B$6:$B$205,MATCH(B289&amp;"",'الموظفون'!$A$6:$A$205,0))&amp;"","كود غير موجود"))</f>
        <v/>
      </c>
      <c r="G289" s="20">
        <f>IF(NOT(ISNUMBER(A289)),"",IF(AND(A289&gt;='الإعدادات'!$B$6,A289&lt;='الإعدادات'!$B$7),1,0))</f>
        <v/>
      </c>
    </row>
    <row r="290">
      <c r="A290" s="19" t="n"/>
      <c r="B290" s="5" t="n"/>
      <c r="C290" s="5" t="n"/>
      <c r="D290" s="15" t="n"/>
      <c r="E290" s="5" t="n"/>
      <c r="F290" s="6">
        <f>IF(B290&amp;""="","",IFERROR(INDEX('الموظفون'!$B$6:$B$205,MATCH(B290&amp;"",'الموظفون'!$A$6:$A$205,0))&amp;"","كود غير موجود"))</f>
        <v/>
      </c>
      <c r="G290" s="20">
        <f>IF(NOT(ISNUMBER(A290)),"",IF(AND(A290&gt;='الإعدادات'!$B$6,A290&lt;='الإعدادات'!$B$7),1,0))</f>
        <v/>
      </c>
    </row>
    <row r="291">
      <c r="A291" s="19" t="n"/>
      <c r="B291" s="5" t="n"/>
      <c r="C291" s="5" t="n"/>
      <c r="D291" s="15" t="n"/>
      <c r="E291" s="5" t="n"/>
      <c r="F291" s="6">
        <f>IF(B291&amp;""="","",IFERROR(INDEX('الموظفون'!$B$6:$B$205,MATCH(B291&amp;"",'الموظفون'!$A$6:$A$205,0))&amp;"","كود غير موجود"))</f>
        <v/>
      </c>
      <c r="G291" s="20">
        <f>IF(NOT(ISNUMBER(A291)),"",IF(AND(A291&gt;='الإعدادات'!$B$6,A291&lt;='الإعدادات'!$B$7),1,0))</f>
        <v/>
      </c>
    </row>
    <row r="292">
      <c r="A292" s="19" t="n"/>
      <c r="B292" s="5" t="n"/>
      <c r="C292" s="5" t="n"/>
      <c r="D292" s="15" t="n"/>
      <c r="E292" s="5" t="n"/>
      <c r="F292" s="6">
        <f>IF(B292&amp;""="","",IFERROR(INDEX('الموظفون'!$B$6:$B$205,MATCH(B292&amp;"",'الموظفون'!$A$6:$A$205,0))&amp;"","كود غير موجود"))</f>
        <v/>
      </c>
      <c r="G292" s="20">
        <f>IF(NOT(ISNUMBER(A292)),"",IF(AND(A292&gt;='الإعدادات'!$B$6,A292&lt;='الإعدادات'!$B$7),1,0))</f>
        <v/>
      </c>
    </row>
    <row r="293">
      <c r="A293" s="19" t="n"/>
      <c r="B293" s="5" t="n"/>
      <c r="C293" s="5" t="n"/>
      <c r="D293" s="15" t="n"/>
      <c r="E293" s="5" t="n"/>
      <c r="F293" s="6">
        <f>IF(B293&amp;""="","",IFERROR(INDEX('الموظفون'!$B$6:$B$205,MATCH(B293&amp;"",'الموظفون'!$A$6:$A$205,0))&amp;"","كود غير موجود"))</f>
        <v/>
      </c>
      <c r="G293" s="20">
        <f>IF(NOT(ISNUMBER(A293)),"",IF(AND(A293&gt;='الإعدادات'!$B$6,A293&lt;='الإعدادات'!$B$7),1,0))</f>
        <v/>
      </c>
    </row>
    <row r="294">
      <c r="A294" s="19" t="n"/>
      <c r="B294" s="5" t="n"/>
      <c r="C294" s="5" t="n"/>
      <c r="D294" s="15" t="n"/>
      <c r="E294" s="5" t="n"/>
      <c r="F294" s="6">
        <f>IF(B294&amp;""="","",IFERROR(INDEX('الموظفون'!$B$6:$B$205,MATCH(B294&amp;"",'الموظفون'!$A$6:$A$205,0))&amp;"","كود غير موجود"))</f>
        <v/>
      </c>
      <c r="G294" s="20">
        <f>IF(NOT(ISNUMBER(A294)),"",IF(AND(A294&gt;='الإعدادات'!$B$6,A294&lt;='الإعدادات'!$B$7),1,0))</f>
        <v/>
      </c>
    </row>
    <row r="295">
      <c r="A295" s="19" t="n"/>
      <c r="B295" s="5" t="n"/>
      <c r="C295" s="5" t="n"/>
      <c r="D295" s="15" t="n"/>
      <c r="E295" s="5" t="n"/>
      <c r="F295" s="6">
        <f>IF(B295&amp;""="","",IFERROR(INDEX('الموظفون'!$B$6:$B$205,MATCH(B295&amp;"",'الموظفون'!$A$6:$A$205,0))&amp;"","كود غير موجود"))</f>
        <v/>
      </c>
      <c r="G295" s="20">
        <f>IF(NOT(ISNUMBER(A295)),"",IF(AND(A295&gt;='الإعدادات'!$B$6,A295&lt;='الإعدادات'!$B$7),1,0))</f>
        <v/>
      </c>
    </row>
    <row r="296">
      <c r="A296" s="19" t="n"/>
      <c r="B296" s="5" t="n"/>
      <c r="C296" s="5" t="n"/>
      <c r="D296" s="15" t="n"/>
      <c r="E296" s="5" t="n"/>
      <c r="F296" s="6">
        <f>IF(B296&amp;""="","",IFERROR(INDEX('الموظفون'!$B$6:$B$205,MATCH(B296&amp;"",'الموظفون'!$A$6:$A$205,0))&amp;"","كود غير موجود"))</f>
        <v/>
      </c>
      <c r="G296" s="20">
        <f>IF(NOT(ISNUMBER(A296)),"",IF(AND(A296&gt;='الإعدادات'!$B$6,A296&lt;='الإعدادات'!$B$7),1,0))</f>
        <v/>
      </c>
    </row>
    <row r="297">
      <c r="A297" s="19" t="n"/>
      <c r="B297" s="5" t="n"/>
      <c r="C297" s="5" t="n"/>
      <c r="D297" s="15" t="n"/>
      <c r="E297" s="5" t="n"/>
      <c r="F297" s="6">
        <f>IF(B297&amp;""="","",IFERROR(INDEX('الموظفون'!$B$6:$B$205,MATCH(B297&amp;"",'الموظفون'!$A$6:$A$205,0))&amp;"","كود غير موجود"))</f>
        <v/>
      </c>
      <c r="G297" s="20">
        <f>IF(NOT(ISNUMBER(A297)),"",IF(AND(A297&gt;='الإعدادات'!$B$6,A297&lt;='الإعدادات'!$B$7),1,0))</f>
        <v/>
      </c>
    </row>
    <row r="298">
      <c r="A298" s="19" t="n"/>
      <c r="B298" s="5" t="n"/>
      <c r="C298" s="5" t="n"/>
      <c r="D298" s="15" t="n"/>
      <c r="E298" s="5" t="n"/>
      <c r="F298" s="6">
        <f>IF(B298&amp;""="","",IFERROR(INDEX('الموظفون'!$B$6:$B$205,MATCH(B298&amp;"",'الموظفون'!$A$6:$A$205,0))&amp;"","كود غير موجود"))</f>
        <v/>
      </c>
      <c r="G298" s="20">
        <f>IF(NOT(ISNUMBER(A298)),"",IF(AND(A298&gt;='الإعدادات'!$B$6,A298&lt;='الإعدادات'!$B$7),1,0))</f>
        <v/>
      </c>
    </row>
    <row r="299">
      <c r="A299" s="19" t="n"/>
      <c r="B299" s="5" t="n"/>
      <c r="C299" s="5" t="n"/>
      <c r="D299" s="15" t="n"/>
      <c r="E299" s="5" t="n"/>
      <c r="F299" s="6">
        <f>IF(B299&amp;""="","",IFERROR(INDEX('الموظفون'!$B$6:$B$205,MATCH(B299&amp;"",'الموظفون'!$A$6:$A$205,0))&amp;"","كود غير موجود"))</f>
        <v/>
      </c>
      <c r="G299" s="20">
        <f>IF(NOT(ISNUMBER(A299)),"",IF(AND(A299&gt;='الإعدادات'!$B$6,A299&lt;='الإعدادات'!$B$7),1,0))</f>
        <v/>
      </c>
    </row>
    <row r="300">
      <c r="A300" s="19" t="n"/>
      <c r="B300" s="5" t="n"/>
      <c r="C300" s="5" t="n"/>
      <c r="D300" s="15" t="n"/>
      <c r="E300" s="5" t="n"/>
      <c r="F300" s="6">
        <f>IF(B300&amp;""="","",IFERROR(INDEX('الموظفون'!$B$6:$B$205,MATCH(B300&amp;"",'الموظفون'!$A$6:$A$205,0))&amp;"","كود غير موجود"))</f>
        <v/>
      </c>
      <c r="G300" s="20">
        <f>IF(NOT(ISNUMBER(A300)),"",IF(AND(A300&gt;='الإعدادات'!$B$6,A300&lt;='الإعدادات'!$B$7),1,0))</f>
        <v/>
      </c>
    </row>
    <row r="301">
      <c r="A301" s="19" t="n"/>
      <c r="B301" s="5" t="n"/>
      <c r="C301" s="5" t="n"/>
      <c r="D301" s="15" t="n"/>
      <c r="E301" s="5" t="n"/>
      <c r="F301" s="6">
        <f>IF(B301&amp;""="","",IFERROR(INDEX('الموظفون'!$B$6:$B$205,MATCH(B301&amp;"",'الموظفون'!$A$6:$A$205,0))&amp;"","كود غير موجود"))</f>
        <v/>
      </c>
      <c r="G301" s="20">
        <f>IF(NOT(ISNUMBER(A301)),"",IF(AND(A301&gt;='الإعدادات'!$B$6,A301&lt;='الإعدادات'!$B$7),1,0))</f>
        <v/>
      </c>
    </row>
    <row r="302">
      <c r="A302" s="19" t="n"/>
      <c r="B302" s="5" t="n"/>
      <c r="C302" s="5" t="n"/>
      <c r="D302" s="15" t="n"/>
      <c r="E302" s="5" t="n"/>
      <c r="F302" s="6">
        <f>IF(B302&amp;""="","",IFERROR(INDEX('الموظفون'!$B$6:$B$205,MATCH(B302&amp;"",'الموظفون'!$A$6:$A$205,0))&amp;"","كود غير موجود"))</f>
        <v/>
      </c>
      <c r="G302" s="20">
        <f>IF(NOT(ISNUMBER(A302)),"",IF(AND(A302&gt;='الإعدادات'!$B$6,A302&lt;='الإعدادات'!$B$7),1,0))</f>
        <v/>
      </c>
    </row>
    <row r="303">
      <c r="A303" s="19" t="n"/>
      <c r="B303" s="5" t="n"/>
      <c r="C303" s="5" t="n"/>
      <c r="D303" s="15" t="n"/>
      <c r="E303" s="5" t="n"/>
      <c r="F303" s="6">
        <f>IF(B303&amp;""="","",IFERROR(INDEX('الموظفون'!$B$6:$B$205,MATCH(B303&amp;"",'الموظفون'!$A$6:$A$205,0))&amp;"","كود غير موجود"))</f>
        <v/>
      </c>
      <c r="G303" s="20">
        <f>IF(NOT(ISNUMBER(A303)),"",IF(AND(A303&gt;='الإعدادات'!$B$6,A303&lt;='الإعدادات'!$B$7),1,0))</f>
        <v/>
      </c>
    </row>
    <row r="304">
      <c r="A304" s="19" t="n"/>
      <c r="B304" s="5" t="n"/>
      <c r="C304" s="5" t="n"/>
      <c r="D304" s="15" t="n"/>
      <c r="E304" s="5" t="n"/>
      <c r="F304" s="6">
        <f>IF(B304&amp;""="","",IFERROR(INDEX('الموظفون'!$B$6:$B$205,MATCH(B304&amp;"",'الموظفون'!$A$6:$A$205,0))&amp;"","كود غير موجود"))</f>
        <v/>
      </c>
      <c r="G304" s="20">
        <f>IF(NOT(ISNUMBER(A304)),"",IF(AND(A304&gt;='الإعدادات'!$B$6,A304&lt;='الإعدادات'!$B$7),1,0))</f>
        <v/>
      </c>
    </row>
    <row r="305">
      <c r="A305" s="19" t="n"/>
      <c r="B305" s="5" t="n"/>
      <c r="C305" s="5" t="n"/>
      <c r="D305" s="15" t="n"/>
      <c r="E305" s="5" t="n"/>
      <c r="F305" s="6">
        <f>IF(B305&amp;""="","",IFERROR(INDEX('الموظفون'!$B$6:$B$205,MATCH(B305&amp;"",'الموظفون'!$A$6:$A$205,0))&amp;"","كود غير موجود"))</f>
        <v/>
      </c>
      <c r="G305" s="20">
        <f>IF(NOT(ISNUMBER(A305)),"",IF(AND(A305&gt;='الإعدادات'!$B$6,A305&lt;='الإعدادات'!$B$7),1,0))</f>
        <v/>
      </c>
    </row>
    <row r="306">
      <c r="A306" s="19" t="n"/>
      <c r="B306" s="5" t="n"/>
      <c r="C306" s="5" t="n"/>
      <c r="D306" s="15" t="n"/>
      <c r="E306" s="5" t="n"/>
      <c r="F306" s="6">
        <f>IF(B306&amp;""="","",IFERROR(INDEX('الموظفون'!$B$6:$B$205,MATCH(B306&amp;"",'الموظفون'!$A$6:$A$205,0))&amp;"","كود غير موجود"))</f>
        <v/>
      </c>
      <c r="G306" s="20">
        <f>IF(NOT(ISNUMBER(A306)),"",IF(AND(A306&gt;='الإعدادات'!$B$6,A306&lt;='الإعدادات'!$B$7),1,0))</f>
        <v/>
      </c>
    </row>
    <row r="307">
      <c r="A307" s="19" t="n"/>
      <c r="B307" s="5" t="n"/>
      <c r="C307" s="5" t="n"/>
      <c r="D307" s="15" t="n"/>
      <c r="E307" s="5" t="n"/>
      <c r="F307" s="6">
        <f>IF(B307&amp;""="","",IFERROR(INDEX('الموظفون'!$B$6:$B$205,MATCH(B307&amp;"",'الموظفون'!$A$6:$A$205,0))&amp;"","كود غير موجود"))</f>
        <v/>
      </c>
      <c r="G307" s="20">
        <f>IF(NOT(ISNUMBER(A307)),"",IF(AND(A307&gt;='الإعدادات'!$B$6,A307&lt;='الإعدادات'!$B$7),1,0))</f>
        <v/>
      </c>
    </row>
    <row r="308">
      <c r="A308" s="19" t="n"/>
      <c r="B308" s="5" t="n"/>
      <c r="C308" s="5" t="n"/>
      <c r="D308" s="15" t="n"/>
      <c r="E308" s="5" t="n"/>
      <c r="F308" s="6">
        <f>IF(B308&amp;""="","",IFERROR(INDEX('الموظفون'!$B$6:$B$205,MATCH(B308&amp;"",'الموظفون'!$A$6:$A$205,0))&amp;"","كود غير موجود"))</f>
        <v/>
      </c>
      <c r="G308" s="20">
        <f>IF(NOT(ISNUMBER(A308)),"",IF(AND(A308&gt;='الإعدادات'!$B$6,A308&lt;='الإعدادات'!$B$7),1,0))</f>
        <v/>
      </c>
    </row>
    <row r="309">
      <c r="A309" s="19" t="n"/>
      <c r="B309" s="5" t="n"/>
      <c r="C309" s="5" t="n"/>
      <c r="D309" s="15" t="n"/>
      <c r="E309" s="5" t="n"/>
      <c r="F309" s="6">
        <f>IF(B309&amp;""="","",IFERROR(INDEX('الموظفون'!$B$6:$B$205,MATCH(B309&amp;"",'الموظفون'!$A$6:$A$205,0))&amp;"","كود غير موجود"))</f>
        <v/>
      </c>
      <c r="G309" s="20">
        <f>IF(NOT(ISNUMBER(A309)),"",IF(AND(A309&gt;='الإعدادات'!$B$6,A309&lt;='الإعدادات'!$B$7),1,0))</f>
        <v/>
      </c>
    </row>
    <row r="310">
      <c r="A310" s="19" t="n"/>
      <c r="B310" s="5" t="n"/>
      <c r="C310" s="5" t="n"/>
      <c r="D310" s="15" t="n"/>
      <c r="E310" s="5" t="n"/>
      <c r="F310" s="6">
        <f>IF(B310&amp;""="","",IFERROR(INDEX('الموظفون'!$B$6:$B$205,MATCH(B310&amp;"",'الموظفون'!$A$6:$A$205,0))&amp;"","كود غير موجود"))</f>
        <v/>
      </c>
      <c r="G310" s="20">
        <f>IF(NOT(ISNUMBER(A310)),"",IF(AND(A310&gt;='الإعدادات'!$B$6,A310&lt;='الإعدادات'!$B$7),1,0))</f>
        <v/>
      </c>
    </row>
    <row r="311">
      <c r="A311" s="19" t="n"/>
      <c r="B311" s="5" t="n"/>
      <c r="C311" s="5" t="n"/>
      <c r="D311" s="15" t="n"/>
      <c r="E311" s="5" t="n"/>
      <c r="F311" s="6">
        <f>IF(B311&amp;""="","",IFERROR(INDEX('الموظفون'!$B$6:$B$205,MATCH(B311&amp;"",'الموظفون'!$A$6:$A$205,0))&amp;"","كود غير موجود"))</f>
        <v/>
      </c>
      <c r="G311" s="20">
        <f>IF(NOT(ISNUMBER(A311)),"",IF(AND(A311&gt;='الإعدادات'!$B$6,A311&lt;='الإعدادات'!$B$7),1,0))</f>
        <v/>
      </c>
    </row>
    <row r="312">
      <c r="A312" s="19" t="n"/>
      <c r="B312" s="5" t="n"/>
      <c r="C312" s="5" t="n"/>
      <c r="D312" s="15" t="n"/>
      <c r="E312" s="5" t="n"/>
      <c r="F312" s="6">
        <f>IF(B312&amp;""="","",IFERROR(INDEX('الموظفون'!$B$6:$B$205,MATCH(B312&amp;"",'الموظفون'!$A$6:$A$205,0))&amp;"","كود غير موجود"))</f>
        <v/>
      </c>
      <c r="G312" s="20">
        <f>IF(NOT(ISNUMBER(A312)),"",IF(AND(A312&gt;='الإعدادات'!$B$6,A312&lt;='الإعدادات'!$B$7),1,0))</f>
        <v/>
      </c>
    </row>
    <row r="313">
      <c r="A313" s="19" t="n"/>
      <c r="B313" s="5" t="n"/>
      <c r="C313" s="5" t="n"/>
      <c r="D313" s="15" t="n"/>
      <c r="E313" s="5" t="n"/>
      <c r="F313" s="6">
        <f>IF(B313&amp;""="","",IFERROR(INDEX('الموظفون'!$B$6:$B$205,MATCH(B313&amp;"",'الموظفون'!$A$6:$A$205,0))&amp;"","كود غير موجود"))</f>
        <v/>
      </c>
      <c r="G313" s="20">
        <f>IF(NOT(ISNUMBER(A313)),"",IF(AND(A313&gt;='الإعدادات'!$B$6,A313&lt;='الإعدادات'!$B$7),1,0))</f>
        <v/>
      </c>
    </row>
    <row r="314">
      <c r="A314" s="19" t="n"/>
      <c r="B314" s="5" t="n"/>
      <c r="C314" s="5" t="n"/>
      <c r="D314" s="15" t="n"/>
      <c r="E314" s="5" t="n"/>
      <c r="F314" s="6">
        <f>IF(B314&amp;""="","",IFERROR(INDEX('الموظفون'!$B$6:$B$205,MATCH(B314&amp;"",'الموظفون'!$A$6:$A$205,0))&amp;"","كود غير موجود"))</f>
        <v/>
      </c>
      <c r="G314" s="20">
        <f>IF(NOT(ISNUMBER(A314)),"",IF(AND(A314&gt;='الإعدادات'!$B$6,A314&lt;='الإعدادات'!$B$7),1,0))</f>
        <v/>
      </c>
    </row>
    <row r="315">
      <c r="A315" s="19" t="n"/>
      <c r="B315" s="5" t="n"/>
      <c r="C315" s="5" t="n"/>
      <c r="D315" s="15" t="n"/>
      <c r="E315" s="5" t="n"/>
      <c r="F315" s="6">
        <f>IF(B315&amp;""="","",IFERROR(INDEX('الموظفون'!$B$6:$B$205,MATCH(B315&amp;"",'الموظفون'!$A$6:$A$205,0))&amp;"","كود غير موجود"))</f>
        <v/>
      </c>
      <c r="G315" s="20">
        <f>IF(NOT(ISNUMBER(A315)),"",IF(AND(A315&gt;='الإعدادات'!$B$6,A315&lt;='الإعدادات'!$B$7),1,0))</f>
        <v/>
      </c>
    </row>
    <row r="316">
      <c r="A316" s="19" t="n"/>
      <c r="B316" s="5" t="n"/>
      <c r="C316" s="5" t="n"/>
      <c r="D316" s="15" t="n"/>
      <c r="E316" s="5" t="n"/>
      <c r="F316" s="6">
        <f>IF(B316&amp;""="","",IFERROR(INDEX('الموظفون'!$B$6:$B$205,MATCH(B316&amp;"",'الموظفون'!$A$6:$A$205,0))&amp;"","كود غير موجود"))</f>
        <v/>
      </c>
      <c r="G316" s="20">
        <f>IF(NOT(ISNUMBER(A316)),"",IF(AND(A316&gt;='الإعدادات'!$B$6,A316&lt;='الإعدادات'!$B$7),1,0))</f>
        <v/>
      </c>
    </row>
    <row r="317">
      <c r="A317" s="19" t="n"/>
      <c r="B317" s="5" t="n"/>
      <c r="C317" s="5" t="n"/>
      <c r="D317" s="15" t="n"/>
      <c r="E317" s="5" t="n"/>
      <c r="F317" s="6">
        <f>IF(B317&amp;""="","",IFERROR(INDEX('الموظفون'!$B$6:$B$205,MATCH(B317&amp;"",'الموظفون'!$A$6:$A$205,0))&amp;"","كود غير موجود"))</f>
        <v/>
      </c>
      <c r="G317" s="20">
        <f>IF(NOT(ISNUMBER(A317)),"",IF(AND(A317&gt;='الإعدادات'!$B$6,A317&lt;='الإعدادات'!$B$7),1,0))</f>
        <v/>
      </c>
    </row>
    <row r="318">
      <c r="A318" s="19" t="n"/>
      <c r="B318" s="5" t="n"/>
      <c r="C318" s="5" t="n"/>
      <c r="D318" s="15" t="n"/>
      <c r="E318" s="5" t="n"/>
      <c r="F318" s="6">
        <f>IF(B318&amp;""="","",IFERROR(INDEX('الموظفون'!$B$6:$B$205,MATCH(B318&amp;"",'الموظفون'!$A$6:$A$205,0))&amp;"","كود غير موجود"))</f>
        <v/>
      </c>
      <c r="G318" s="20">
        <f>IF(NOT(ISNUMBER(A318)),"",IF(AND(A318&gt;='الإعدادات'!$B$6,A318&lt;='الإعدادات'!$B$7),1,0))</f>
        <v/>
      </c>
    </row>
    <row r="319">
      <c r="A319" s="19" t="n"/>
      <c r="B319" s="5" t="n"/>
      <c r="C319" s="5" t="n"/>
      <c r="D319" s="15" t="n"/>
      <c r="E319" s="5" t="n"/>
      <c r="F319" s="6">
        <f>IF(B319&amp;""="","",IFERROR(INDEX('الموظفون'!$B$6:$B$205,MATCH(B319&amp;"",'الموظفون'!$A$6:$A$205,0))&amp;"","كود غير موجود"))</f>
        <v/>
      </c>
      <c r="G319" s="20">
        <f>IF(NOT(ISNUMBER(A319)),"",IF(AND(A319&gt;='الإعدادات'!$B$6,A319&lt;='الإعدادات'!$B$7),1,0))</f>
        <v/>
      </c>
    </row>
    <row r="320">
      <c r="A320" s="19" t="n"/>
      <c r="B320" s="5" t="n"/>
      <c r="C320" s="5" t="n"/>
      <c r="D320" s="15" t="n"/>
      <c r="E320" s="5" t="n"/>
      <c r="F320" s="6">
        <f>IF(B320&amp;""="","",IFERROR(INDEX('الموظفون'!$B$6:$B$205,MATCH(B320&amp;"",'الموظفون'!$A$6:$A$205,0))&amp;"","كود غير موجود"))</f>
        <v/>
      </c>
      <c r="G320" s="20">
        <f>IF(NOT(ISNUMBER(A320)),"",IF(AND(A320&gt;='الإعدادات'!$B$6,A320&lt;='الإعدادات'!$B$7),1,0))</f>
        <v/>
      </c>
    </row>
    <row r="321">
      <c r="A321" s="19" t="n"/>
      <c r="B321" s="5" t="n"/>
      <c r="C321" s="5" t="n"/>
      <c r="D321" s="15" t="n"/>
      <c r="E321" s="5" t="n"/>
      <c r="F321" s="6">
        <f>IF(B321&amp;""="","",IFERROR(INDEX('الموظفون'!$B$6:$B$205,MATCH(B321&amp;"",'الموظفون'!$A$6:$A$205,0))&amp;"","كود غير موجود"))</f>
        <v/>
      </c>
      <c r="G321" s="20">
        <f>IF(NOT(ISNUMBER(A321)),"",IF(AND(A321&gt;='الإعدادات'!$B$6,A321&lt;='الإعدادات'!$B$7),1,0))</f>
        <v/>
      </c>
    </row>
    <row r="322">
      <c r="A322" s="19" t="n"/>
      <c r="B322" s="5" t="n"/>
      <c r="C322" s="5" t="n"/>
      <c r="D322" s="15" t="n"/>
      <c r="E322" s="5" t="n"/>
      <c r="F322" s="6">
        <f>IF(B322&amp;""="","",IFERROR(INDEX('الموظفون'!$B$6:$B$205,MATCH(B322&amp;"",'الموظفون'!$A$6:$A$205,0))&amp;"","كود غير موجود"))</f>
        <v/>
      </c>
      <c r="G322" s="20">
        <f>IF(NOT(ISNUMBER(A322)),"",IF(AND(A322&gt;='الإعدادات'!$B$6,A322&lt;='الإعدادات'!$B$7),1,0))</f>
        <v/>
      </c>
    </row>
    <row r="323">
      <c r="A323" s="19" t="n"/>
      <c r="B323" s="5" t="n"/>
      <c r="C323" s="5" t="n"/>
      <c r="D323" s="15" t="n"/>
      <c r="E323" s="5" t="n"/>
      <c r="F323" s="6">
        <f>IF(B323&amp;""="","",IFERROR(INDEX('الموظفون'!$B$6:$B$205,MATCH(B323&amp;"",'الموظفون'!$A$6:$A$205,0))&amp;"","كود غير موجود"))</f>
        <v/>
      </c>
      <c r="G323" s="20">
        <f>IF(NOT(ISNUMBER(A323)),"",IF(AND(A323&gt;='الإعدادات'!$B$6,A323&lt;='الإعدادات'!$B$7),1,0))</f>
        <v/>
      </c>
    </row>
    <row r="324">
      <c r="A324" s="19" t="n"/>
      <c r="B324" s="5" t="n"/>
      <c r="C324" s="5" t="n"/>
      <c r="D324" s="15" t="n"/>
      <c r="E324" s="5" t="n"/>
      <c r="F324" s="6">
        <f>IF(B324&amp;""="","",IFERROR(INDEX('الموظفون'!$B$6:$B$205,MATCH(B324&amp;"",'الموظفون'!$A$6:$A$205,0))&amp;"","كود غير موجود"))</f>
        <v/>
      </c>
      <c r="G324" s="20">
        <f>IF(NOT(ISNUMBER(A324)),"",IF(AND(A324&gt;='الإعدادات'!$B$6,A324&lt;='الإعدادات'!$B$7),1,0))</f>
        <v/>
      </c>
    </row>
    <row r="325">
      <c r="A325" s="19" t="n"/>
      <c r="B325" s="5" t="n"/>
      <c r="C325" s="5" t="n"/>
      <c r="D325" s="15" t="n"/>
      <c r="E325" s="5" t="n"/>
      <c r="F325" s="6">
        <f>IF(B325&amp;""="","",IFERROR(INDEX('الموظفون'!$B$6:$B$205,MATCH(B325&amp;"",'الموظفون'!$A$6:$A$205,0))&amp;"","كود غير موجود"))</f>
        <v/>
      </c>
      <c r="G325" s="20">
        <f>IF(NOT(ISNUMBER(A325)),"",IF(AND(A325&gt;='الإعدادات'!$B$6,A325&lt;='الإعدادات'!$B$7),1,0))</f>
        <v/>
      </c>
    </row>
    <row r="326">
      <c r="A326" s="19" t="n"/>
      <c r="B326" s="5" t="n"/>
      <c r="C326" s="5" t="n"/>
      <c r="D326" s="15" t="n"/>
      <c r="E326" s="5" t="n"/>
      <c r="F326" s="6">
        <f>IF(B326&amp;""="","",IFERROR(INDEX('الموظفون'!$B$6:$B$205,MATCH(B326&amp;"",'الموظفون'!$A$6:$A$205,0))&amp;"","كود غير موجود"))</f>
        <v/>
      </c>
      <c r="G326" s="20">
        <f>IF(NOT(ISNUMBER(A326)),"",IF(AND(A326&gt;='الإعدادات'!$B$6,A326&lt;='الإعدادات'!$B$7),1,0))</f>
        <v/>
      </c>
    </row>
    <row r="327">
      <c r="A327" s="19" t="n"/>
      <c r="B327" s="5" t="n"/>
      <c r="C327" s="5" t="n"/>
      <c r="D327" s="15" t="n"/>
      <c r="E327" s="5" t="n"/>
      <c r="F327" s="6">
        <f>IF(B327&amp;""="","",IFERROR(INDEX('الموظفون'!$B$6:$B$205,MATCH(B327&amp;"",'الموظفون'!$A$6:$A$205,0))&amp;"","كود غير موجود"))</f>
        <v/>
      </c>
      <c r="G327" s="20">
        <f>IF(NOT(ISNUMBER(A327)),"",IF(AND(A327&gt;='الإعدادات'!$B$6,A327&lt;='الإعدادات'!$B$7),1,0))</f>
        <v/>
      </c>
    </row>
    <row r="328">
      <c r="A328" s="19" t="n"/>
      <c r="B328" s="5" t="n"/>
      <c r="C328" s="5" t="n"/>
      <c r="D328" s="15" t="n"/>
      <c r="E328" s="5" t="n"/>
      <c r="F328" s="6">
        <f>IF(B328&amp;""="","",IFERROR(INDEX('الموظفون'!$B$6:$B$205,MATCH(B328&amp;"",'الموظفون'!$A$6:$A$205,0))&amp;"","كود غير موجود"))</f>
        <v/>
      </c>
      <c r="G328" s="20">
        <f>IF(NOT(ISNUMBER(A328)),"",IF(AND(A328&gt;='الإعدادات'!$B$6,A328&lt;='الإعدادات'!$B$7),1,0))</f>
        <v/>
      </c>
    </row>
    <row r="329">
      <c r="A329" s="19" t="n"/>
      <c r="B329" s="5" t="n"/>
      <c r="C329" s="5" t="n"/>
      <c r="D329" s="15" t="n"/>
      <c r="E329" s="5" t="n"/>
      <c r="F329" s="6">
        <f>IF(B329&amp;""="","",IFERROR(INDEX('الموظفون'!$B$6:$B$205,MATCH(B329&amp;"",'الموظفون'!$A$6:$A$205,0))&amp;"","كود غير موجود"))</f>
        <v/>
      </c>
      <c r="G329" s="20">
        <f>IF(NOT(ISNUMBER(A329)),"",IF(AND(A329&gt;='الإعدادات'!$B$6,A329&lt;='الإعدادات'!$B$7),1,0))</f>
        <v/>
      </c>
    </row>
    <row r="330">
      <c r="A330" s="19" t="n"/>
      <c r="B330" s="5" t="n"/>
      <c r="C330" s="5" t="n"/>
      <c r="D330" s="15" t="n"/>
      <c r="E330" s="5" t="n"/>
      <c r="F330" s="6">
        <f>IF(B330&amp;""="","",IFERROR(INDEX('الموظفون'!$B$6:$B$205,MATCH(B330&amp;"",'الموظفون'!$A$6:$A$205,0))&amp;"","كود غير موجود"))</f>
        <v/>
      </c>
      <c r="G330" s="20">
        <f>IF(NOT(ISNUMBER(A330)),"",IF(AND(A330&gt;='الإعدادات'!$B$6,A330&lt;='الإعدادات'!$B$7),1,0))</f>
        <v/>
      </c>
    </row>
    <row r="331">
      <c r="A331" s="19" t="n"/>
      <c r="B331" s="5" t="n"/>
      <c r="C331" s="5" t="n"/>
      <c r="D331" s="15" t="n"/>
      <c r="E331" s="5" t="n"/>
      <c r="F331" s="6">
        <f>IF(B331&amp;""="","",IFERROR(INDEX('الموظفون'!$B$6:$B$205,MATCH(B331&amp;"",'الموظفون'!$A$6:$A$205,0))&amp;"","كود غير موجود"))</f>
        <v/>
      </c>
      <c r="G331" s="20">
        <f>IF(NOT(ISNUMBER(A331)),"",IF(AND(A331&gt;='الإعدادات'!$B$6,A331&lt;='الإعدادات'!$B$7),1,0))</f>
        <v/>
      </c>
    </row>
    <row r="332">
      <c r="A332" s="19" t="n"/>
      <c r="B332" s="5" t="n"/>
      <c r="C332" s="5" t="n"/>
      <c r="D332" s="15" t="n"/>
      <c r="E332" s="5" t="n"/>
      <c r="F332" s="6">
        <f>IF(B332&amp;""="","",IFERROR(INDEX('الموظفون'!$B$6:$B$205,MATCH(B332&amp;"",'الموظفون'!$A$6:$A$205,0))&amp;"","كود غير موجود"))</f>
        <v/>
      </c>
      <c r="G332" s="20">
        <f>IF(NOT(ISNUMBER(A332)),"",IF(AND(A332&gt;='الإعدادات'!$B$6,A332&lt;='الإعدادات'!$B$7),1,0))</f>
        <v/>
      </c>
    </row>
    <row r="333">
      <c r="A333" s="19" t="n"/>
      <c r="B333" s="5" t="n"/>
      <c r="C333" s="5" t="n"/>
      <c r="D333" s="15" t="n"/>
      <c r="E333" s="5" t="n"/>
      <c r="F333" s="6">
        <f>IF(B333&amp;""="","",IFERROR(INDEX('الموظفون'!$B$6:$B$205,MATCH(B333&amp;"",'الموظفون'!$A$6:$A$205,0))&amp;"","كود غير موجود"))</f>
        <v/>
      </c>
      <c r="G333" s="20">
        <f>IF(NOT(ISNUMBER(A333)),"",IF(AND(A333&gt;='الإعدادات'!$B$6,A333&lt;='الإعدادات'!$B$7),1,0))</f>
        <v/>
      </c>
    </row>
    <row r="334">
      <c r="A334" s="19" t="n"/>
      <c r="B334" s="5" t="n"/>
      <c r="C334" s="5" t="n"/>
      <c r="D334" s="15" t="n"/>
      <c r="E334" s="5" t="n"/>
      <c r="F334" s="6">
        <f>IF(B334&amp;""="","",IFERROR(INDEX('الموظفون'!$B$6:$B$205,MATCH(B334&amp;"",'الموظفون'!$A$6:$A$205,0))&amp;"","كود غير موجود"))</f>
        <v/>
      </c>
      <c r="G334" s="20">
        <f>IF(NOT(ISNUMBER(A334)),"",IF(AND(A334&gt;='الإعدادات'!$B$6,A334&lt;='الإعدادات'!$B$7),1,0))</f>
        <v/>
      </c>
    </row>
    <row r="335">
      <c r="A335" s="19" t="n"/>
      <c r="B335" s="5" t="n"/>
      <c r="C335" s="5" t="n"/>
      <c r="D335" s="15" t="n"/>
      <c r="E335" s="5" t="n"/>
      <c r="F335" s="6">
        <f>IF(B335&amp;""="","",IFERROR(INDEX('الموظفون'!$B$6:$B$205,MATCH(B335&amp;"",'الموظفون'!$A$6:$A$205,0))&amp;"","كود غير موجود"))</f>
        <v/>
      </c>
      <c r="G335" s="20">
        <f>IF(NOT(ISNUMBER(A335)),"",IF(AND(A335&gt;='الإعدادات'!$B$6,A335&lt;='الإعدادات'!$B$7),1,0))</f>
        <v/>
      </c>
    </row>
    <row r="336">
      <c r="A336" s="19" t="n"/>
      <c r="B336" s="5" t="n"/>
      <c r="C336" s="5" t="n"/>
      <c r="D336" s="15" t="n"/>
      <c r="E336" s="5" t="n"/>
      <c r="F336" s="6">
        <f>IF(B336&amp;""="","",IFERROR(INDEX('الموظفون'!$B$6:$B$205,MATCH(B336&amp;"",'الموظفون'!$A$6:$A$205,0))&amp;"","كود غير موجود"))</f>
        <v/>
      </c>
      <c r="G336" s="20">
        <f>IF(NOT(ISNUMBER(A336)),"",IF(AND(A336&gt;='الإعدادات'!$B$6,A336&lt;='الإعدادات'!$B$7),1,0))</f>
        <v/>
      </c>
    </row>
    <row r="337">
      <c r="A337" s="19" t="n"/>
      <c r="B337" s="5" t="n"/>
      <c r="C337" s="5" t="n"/>
      <c r="D337" s="15" t="n"/>
      <c r="E337" s="5" t="n"/>
      <c r="F337" s="6">
        <f>IF(B337&amp;""="","",IFERROR(INDEX('الموظفون'!$B$6:$B$205,MATCH(B337&amp;"",'الموظفون'!$A$6:$A$205,0))&amp;"","كود غير موجود"))</f>
        <v/>
      </c>
      <c r="G337" s="20">
        <f>IF(NOT(ISNUMBER(A337)),"",IF(AND(A337&gt;='الإعدادات'!$B$6,A337&lt;='الإعدادات'!$B$7),1,0))</f>
        <v/>
      </c>
    </row>
    <row r="338">
      <c r="A338" s="19" t="n"/>
      <c r="B338" s="5" t="n"/>
      <c r="C338" s="5" t="n"/>
      <c r="D338" s="15" t="n"/>
      <c r="E338" s="5" t="n"/>
      <c r="F338" s="6">
        <f>IF(B338&amp;""="","",IFERROR(INDEX('الموظفون'!$B$6:$B$205,MATCH(B338&amp;"",'الموظفون'!$A$6:$A$205,0))&amp;"","كود غير موجود"))</f>
        <v/>
      </c>
      <c r="G338" s="20">
        <f>IF(NOT(ISNUMBER(A338)),"",IF(AND(A338&gt;='الإعدادات'!$B$6,A338&lt;='الإعدادات'!$B$7),1,0))</f>
        <v/>
      </c>
    </row>
    <row r="339">
      <c r="A339" s="19" t="n"/>
      <c r="B339" s="5" t="n"/>
      <c r="C339" s="5" t="n"/>
      <c r="D339" s="15" t="n"/>
      <c r="E339" s="5" t="n"/>
      <c r="F339" s="6">
        <f>IF(B339&amp;""="","",IFERROR(INDEX('الموظفون'!$B$6:$B$205,MATCH(B339&amp;"",'الموظفون'!$A$6:$A$205,0))&amp;"","كود غير موجود"))</f>
        <v/>
      </c>
      <c r="G339" s="20">
        <f>IF(NOT(ISNUMBER(A339)),"",IF(AND(A339&gt;='الإعدادات'!$B$6,A339&lt;='الإعدادات'!$B$7),1,0))</f>
        <v/>
      </c>
    </row>
    <row r="340">
      <c r="A340" s="19" t="n"/>
      <c r="B340" s="5" t="n"/>
      <c r="C340" s="5" t="n"/>
      <c r="D340" s="15" t="n"/>
      <c r="E340" s="5" t="n"/>
      <c r="F340" s="6">
        <f>IF(B340&amp;""="","",IFERROR(INDEX('الموظفون'!$B$6:$B$205,MATCH(B340&amp;"",'الموظفون'!$A$6:$A$205,0))&amp;"","كود غير موجود"))</f>
        <v/>
      </c>
      <c r="G340" s="20">
        <f>IF(NOT(ISNUMBER(A340)),"",IF(AND(A340&gt;='الإعدادات'!$B$6,A340&lt;='الإعدادات'!$B$7),1,0))</f>
        <v/>
      </c>
    </row>
    <row r="341">
      <c r="A341" s="19" t="n"/>
      <c r="B341" s="5" t="n"/>
      <c r="C341" s="5" t="n"/>
      <c r="D341" s="15" t="n"/>
      <c r="E341" s="5" t="n"/>
      <c r="F341" s="6">
        <f>IF(B341&amp;""="","",IFERROR(INDEX('الموظفون'!$B$6:$B$205,MATCH(B341&amp;"",'الموظفون'!$A$6:$A$205,0))&amp;"","كود غير موجود"))</f>
        <v/>
      </c>
      <c r="G341" s="20">
        <f>IF(NOT(ISNUMBER(A341)),"",IF(AND(A341&gt;='الإعدادات'!$B$6,A341&lt;='الإعدادات'!$B$7),1,0))</f>
        <v/>
      </c>
    </row>
    <row r="342">
      <c r="A342" s="19" t="n"/>
      <c r="B342" s="5" t="n"/>
      <c r="C342" s="5" t="n"/>
      <c r="D342" s="15" t="n"/>
      <c r="E342" s="5" t="n"/>
      <c r="F342" s="6">
        <f>IF(B342&amp;""="","",IFERROR(INDEX('الموظفون'!$B$6:$B$205,MATCH(B342&amp;"",'الموظفون'!$A$6:$A$205,0))&amp;"","كود غير موجود"))</f>
        <v/>
      </c>
      <c r="G342" s="20">
        <f>IF(NOT(ISNUMBER(A342)),"",IF(AND(A342&gt;='الإعدادات'!$B$6,A342&lt;='الإعدادات'!$B$7),1,0))</f>
        <v/>
      </c>
    </row>
    <row r="343">
      <c r="A343" s="19" t="n"/>
      <c r="B343" s="5" t="n"/>
      <c r="C343" s="5" t="n"/>
      <c r="D343" s="15" t="n"/>
      <c r="E343" s="5" t="n"/>
      <c r="F343" s="6">
        <f>IF(B343&amp;""="","",IFERROR(INDEX('الموظفون'!$B$6:$B$205,MATCH(B343&amp;"",'الموظفون'!$A$6:$A$205,0))&amp;"","كود غير موجود"))</f>
        <v/>
      </c>
      <c r="G343" s="20">
        <f>IF(NOT(ISNUMBER(A343)),"",IF(AND(A343&gt;='الإعدادات'!$B$6,A343&lt;='الإعدادات'!$B$7),1,0))</f>
        <v/>
      </c>
    </row>
    <row r="344">
      <c r="A344" s="19" t="n"/>
      <c r="B344" s="5" t="n"/>
      <c r="C344" s="5" t="n"/>
      <c r="D344" s="15" t="n"/>
      <c r="E344" s="5" t="n"/>
      <c r="F344" s="6">
        <f>IF(B344&amp;""="","",IFERROR(INDEX('الموظفون'!$B$6:$B$205,MATCH(B344&amp;"",'الموظفون'!$A$6:$A$205,0))&amp;"","كود غير موجود"))</f>
        <v/>
      </c>
      <c r="G344" s="20">
        <f>IF(NOT(ISNUMBER(A344)),"",IF(AND(A344&gt;='الإعدادات'!$B$6,A344&lt;='الإعدادات'!$B$7),1,0))</f>
        <v/>
      </c>
    </row>
    <row r="345">
      <c r="A345" s="19" t="n"/>
      <c r="B345" s="5" t="n"/>
      <c r="C345" s="5" t="n"/>
      <c r="D345" s="15" t="n"/>
      <c r="E345" s="5" t="n"/>
      <c r="F345" s="6">
        <f>IF(B345&amp;""="","",IFERROR(INDEX('الموظفون'!$B$6:$B$205,MATCH(B345&amp;"",'الموظفون'!$A$6:$A$205,0))&amp;"","كود غير موجود"))</f>
        <v/>
      </c>
      <c r="G345" s="20">
        <f>IF(NOT(ISNUMBER(A345)),"",IF(AND(A345&gt;='الإعدادات'!$B$6,A345&lt;='الإعدادات'!$B$7),1,0))</f>
        <v/>
      </c>
    </row>
    <row r="346">
      <c r="A346" s="19" t="n"/>
      <c r="B346" s="5" t="n"/>
      <c r="C346" s="5" t="n"/>
      <c r="D346" s="15" t="n"/>
      <c r="E346" s="5" t="n"/>
      <c r="F346" s="6">
        <f>IF(B346&amp;""="","",IFERROR(INDEX('الموظفون'!$B$6:$B$205,MATCH(B346&amp;"",'الموظفون'!$A$6:$A$205,0))&amp;"","كود غير موجود"))</f>
        <v/>
      </c>
      <c r="G346" s="20">
        <f>IF(NOT(ISNUMBER(A346)),"",IF(AND(A346&gt;='الإعدادات'!$B$6,A346&lt;='الإعدادات'!$B$7),1,0))</f>
        <v/>
      </c>
    </row>
    <row r="347">
      <c r="A347" s="19" t="n"/>
      <c r="B347" s="5" t="n"/>
      <c r="C347" s="5" t="n"/>
      <c r="D347" s="15" t="n"/>
      <c r="E347" s="5" t="n"/>
      <c r="F347" s="6">
        <f>IF(B347&amp;""="","",IFERROR(INDEX('الموظفون'!$B$6:$B$205,MATCH(B347&amp;"",'الموظفون'!$A$6:$A$205,0))&amp;"","كود غير موجود"))</f>
        <v/>
      </c>
      <c r="G347" s="20">
        <f>IF(NOT(ISNUMBER(A347)),"",IF(AND(A347&gt;='الإعدادات'!$B$6,A347&lt;='الإعدادات'!$B$7),1,0))</f>
        <v/>
      </c>
    </row>
    <row r="348">
      <c r="A348" s="19" t="n"/>
      <c r="B348" s="5" t="n"/>
      <c r="C348" s="5" t="n"/>
      <c r="D348" s="15" t="n"/>
      <c r="E348" s="5" t="n"/>
      <c r="F348" s="6">
        <f>IF(B348&amp;""="","",IFERROR(INDEX('الموظفون'!$B$6:$B$205,MATCH(B348&amp;"",'الموظفون'!$A$6:$A$205,0))&amp;"","كود غير موجود"))</f>
        <v/>
      </c>
      <c r="G348" s="20">
        <f>IF(NOT(ISNUMBER(A348)),"",IF(AND(A348&gt;='الإعدادات'!$B$6,A348&lt;='الإعدادات'!$B$7),1,0))</f>
        <v/>
      </c>
    </row>
    <row r="349">
      <c r="A349" s="19" t="n"/>
      <c r="B349" s="5" t="n"/>
      <c r="C349" s="5" t="n"/>
      <c r="D349" s="15" t="n"/>
      <c r="E349" s="5" t="n"/>
      <c r="F349" s="6">
        <f>IF(B349&amp;""="","",IFERROR(INDEX('الموظفون'!$B$6:$B$205,MATCH(B349&amp;"",'الموظفون'!$A$6:$A$205,0))&amp;"","كود غير موجود"))</f>
        <v/>
      </c>
      <c r="G349" s="20">
        <f>IF(NOT(ISNUMBER(A349)),"",IF(AND(A349&gt;='الإعدادات'!$B$6,A349&lt;='الإعدادات'!$B$7),1,0))</f>
        <v/>
      </c>
    </row>
    <row r="350">
      <c r="A350" s="19" t="n"/>
      <c r="B350" s="5" t="n"/>
      <c r="C350" s="5" t="n"/>
      <c r="D350" s="15" t="n"/>
      <c r="E350" s="5" t="n"/>
      <c r="F350" s="6">
        <f>IF(B350&amp;""="","",IFERROR(INDEX('الموظفون'!$B$6:$B$205,MATCH(B350&amp;"",'الموظفون'!$A$6:$A$205,0))&amp;"","كود غير موجود"))</f>
        <v/>
      </c>
      <c r="G350" s="20">
        <f>IF(NOT(ISNUMBER(A350)),"",IF(AND(A350&gt;='الإعدادات'!$B$6,A350&lt;='الإعدادات'!$B$7),1,0))</f>
        <v/>
      </c>
    </row>
    <row r="351">
      <c r="A351" s="19" t="n"/>
      <c r="B351" s="5" t="n"/>
      <c r="C351" s="5" t="n"/>
      <c r="D351" s="15" t="n"/>
      <c r="E351" s="5" t="n"/>
      <c r="F351" s="6">
        <f>IF(B351&amp;""="","",IFERROR(INDEX('الموظفون'!$B$6:$B$205,MATCH(B351&amp;"",'الموظفون'!$A$6:$A$205,0))&amp;"","كود غير موجود"))</f>
        <v/>
      </c>
      <c r="G351" s="20">
        <f>IF(NOT(ISNUMBER(A351)),"",IF(AND(A351&gt;='الإعدادات'!$B$6,A351&lt;='الإعدادات'!$B$7),1,0))</f>
        <v/>
      </c>
    </row>
    <row r="352">
      <c r="A352" s="19" t="n"/>
      <c r="B352" s="5" t="n"/>
      <c r="C352" s="5" t="n"/>
      <c r="D352" s="15" t="n"/>
      <c r="E352" s="5" t="n"/>
      <c r="F352" s="6">
        <f>IF(B352&amp;""="","",IFERROR(INDEX('الموظفون'!$B$6:$B$205,MATCH(B352&amp;"",'الموظفون'!$A$6:$A$205,0))&amp;"","كود غير موجود"))</f>
        <v/>
      </c>
      <c r="G352" s="20">
        <f>IF(NOT(ISNUMBER(A352)),"",IF(AND(A352&gt;='الإعدادات'!$B$6,A352&lt;='الإعدادات'!$B$7),1,0))</f>
        <v/>
      </c>
    </row>
    <row r="353">
      <c r="A353" s="19" t="n"/>
      <c r="B353" s="5" t="n"/>
      <c r="C353" s="5" t="n"/>
      <c r="D353" s="15" t="n"/>
      <c r="E353" s="5" t="n"/>
      <c r="F353" s="6">
        <f>IF(B353&amp;""="","",IFERROR(INDEX('الموظفون'!$B$6:$B$205,MATCH(B353&amp;"",'الموظفون'!$A$6:$A$205,0))&amp;"","كود غير موجود"))</f>
        <v/>
      </c>
      <c r="G353" s="20">
        <f>IF(NOT(ISNUMBER(A353)),"",IF(AND(A353&gt;='الإعدادات'!$B$6,A353&lt;='الإعدادات'!$B$7),1,0))</f>
        <v/>
      </c>
    </row>
    <row r="354">
      <c r="A354" s="19" t="n"/>
      <c r="B354" s="5" t="n"/>
      <c r="C354" s="5" t="n"/>
      <c r="D354" s="15" t="n"/>
      <c r="E354" s="5" t="n"/>
      <c r="F354" s="6">
        <f>IF(B354&amp;""="","",IFERROR(INDEX('الموظفون'!$B$6:$B$205,MATCH(B354&amp;"",'الموظفون'!$A$6:$A$205,0))&amp;"","كود غير موجود"))</f>
        <v/>
      </c>
      <c r="G354" s="20">
        <f>IF(NOT(ISNUMBER(A354)),"",IF(AND(A354&gt;='الإعدادات'!$B$6,A354&lt;='الإعدادات'!$B$7),1,0))</f>
        <v/>
      </c>
    </row>
    <row r="355">
      <c r="A355" s="19" t="n"/>
      <c r="B355" s="5" t="n"/>
      <c r="C355" s="5" t="n"/>
      <c r="D355" s="15" t="n"/>
      <c r="E355" s="5" t="n"/>
      <c r="F355" s="6">
        <f>IF(B355&amp;""="","",IFERROR(INDEX('الموظفون'!$B$6:$B$205,MATCH(B355&amp;"",'الموظفون'!$A$6:$A$205,0))&amp;"","كود غير موجود"))</f>
        <v/>
      </c>
      <c r="G355" s="20">
        <f>IF(NOT(ISNUMBER(A355)),"",IF(AND(A355&gt;='الإعدادات'!$B$6,A355&lt;='الإعدادات'!$B$7),1,0))</f>
        <v/>
      </c>
    </row>
    <row r="356">
      <c r="A356" s="19" t="n"/>
      <c r="B356" s="5" t="n"/>
      <c r="C356" s="5" t="n"/>
      <c r="D356" s="15" t="n"/>
      <c r="E356" s="5" t="n"/>
      <c r="F356" s="6">
        <f>IF(B356&amp;""="","",IFERROR(INDEX('الموظفون'!$B$6:$B$205,MATCH(B356&amp;"",'الموظفون'!$A$6:$A$205,0))&amp;"","كود غير موجود"))</f>
        <v/>
      </c>
      <c r="G356" s="20">
        <f>IF(NOT(ISNUMBER(A356)),"",IF(AND(A356&gt;='الإعدادات'!$B$6,A356&lt;='الإعدادات'!$B$7),1,0))</f>
        <v/>
      </c>
    </row>
    <row r="357">
      <c r="A357" s="19" t="n"/>
      <c r="B357" s="5" t="n"/>
      <c r="C357" s="5" t="n"/>
      <c r="D357" s="15" t="n"/>
      <c r="E357" s="5" t="n"/>
      <c r="F357" s="6">
        <f>IF(B357&amp;""="","",IFERROR(INDEX('الموظفون'!$B$6:$B$205,MATCH(B357&amp;"",'الموظفون'!$A$6:$A$205,0))&amp;"","كود غير موجود"))</f>
        <v/>
      </c>
      <c r="G357" s="20">
        <f>IF(NOT(ISNUMBER(A357)),"",IF(AND(A357&gt;='الإعدادات'!$B$6,A357&lt;='الإعدادات'!$B$7),1,0))</f>
        <v/>
      </c>
    </row>
    <row r="358">
      <c r="A358" s="19" t="n"/>
      <c r="B358" s="5" t="n"/>
      <c r="C358" s="5" t="n"/>
      <c r="D358" s="15" t="n"/>
      <c r="E358" s="5" t="n"/>
      <c r="F358" s="6">
        <f>IF(B358&amp;""="","",IFERROR(INDEX('الموظفون'!$B$6:$B$205,MATCH(B358&amp;"",'الموظفون'!$A$6:$A$205,0))&amp;"","كود غير موجود"))</f>
        <v/>
      </c>
      <c r="G358" s="20">
        <f>IF(NOT(ISNUMBER(A358)),"",IF(AND(A358&gt;='الإعدادات'!$B$6,A358&lt;='الإعدادات'!$B$7),1,0))</f>
        <v/>
      </c>
    </row>
    <row r="359">
      <c r="A359" s="19" t="n"/>
      <c r="B359" s="5" t="n"/>
      <c r="C359" s="5" t="n"/>
      <c r="D359" s="15" t="n"/>
      <c r="E359" s="5" t="n"/>
      <c r="F359" s="6">
        <f>IF(B359&amp;""="","",IFERROR(INDEX('الموظفون'!$B$6:$B$205,MATCH(B359&amp;"",'الموظفون'!$A$6:$A$205,0))&amp;"","كود غير موجود"))</f>
        <v/>
      </c>
      <c r="G359" s="20">
        <f>IF(NOT(ISNUMBER(A359)),"",IF(AND(A359&gt;='الإعدادات'!$B$6,A359&lt;='الإعدادات'!$B$7),1,0))</f>
        <v/>
      </c>
    </row>
    <row r="360">
      <c r="A360" s="19" t="n"/>
      <c r="B360" s="5" t="n"/>
      <c r="C360" s="5" t="n"/>
      <c r="D360" s="15" t="n"/>
      <c r="E360" s="5" t="n"/>
      <c r="F360" s="6">
        <f>IF(B360&amp;""="","",IFERROR(INDEX('الموظفون'!$B$6:$B$205,MATCH(B360&amp;"",'الموظفون'!$A$6:$A$205,0))&amp;"","كود غير موجود"))</f>
        <v/>
      </c>
      <c r="G360" s="20">
        <f>IF(NOT(ISNUMBER(A360)),"",IF(AND(A360&gt;='الإعدادات'!$B$6,A360&lt;='الإعدادات'!$B$7),1,0))</f>
        <v/>
      </c>
    </row>
    <row r="361">
      <c r="A361" s="19" t="n"/>
      <c r="B361" s="5" t="n"/>
      <c r="C361" s="5" t="n"/>
      <c r="D361" s="15" t="n"/>
      <c r="E361" s="5" t="n"/>
      <c r="F361" s="6">
        <f>IF(B361&amp;""="","",IFERROR(INDEX('الموظفون'!$B$6:$B$205,MATCH(B361&amp;"",'الموظفون'!$A$6:$A$205,0))&amp;"","كود غير موجود"))</f>
        <v/>
      </c>
      <c r="G361" s="20">
        <f>IF(NOT(ISNUMBER(A361)),"",IF(AND(A361&gt;='الإعدادات'!$B$6,A361&lt;='الإعدادات'!$B$7),1,0))</f>
        <v/>
      </c>
    </row>
    <row r="362">
      <c r="A362" s="19" t="n"/>
      <c r="B362" s="5" t="n"/>
      <c r="C362" s="5" t="n"/>
      <c r="D362" s="15" t="n"/>
      <c r="E362" s="5" t="n"/>
      <c r="F362" s="6">
        <f>IF(B362&amp;""="","",IFERROR(INDEX('الموظفون'!$B$6:$B$205,MATCH(B362&amp;"",'الموظفون'!$A$6:$A$205,0))&amp;"","كود غير موجود"))</f>
        <v/>
      </c>
      <c r="G362" s="20">
        <f>IF(NOT(ISNUMBER(A362)),"",IF(AND(A362&gt;='الإعدادات'!$B$6,A362&lt;='الإعدادات'!$B$7),1,0))</f>
        <v/>
      </c>
    </row>
    <row r="363">
      <c r="A363" s="19" t="n"/>
      <c r="B363" s="5" t="n"/>
      <c r="C363" s="5" t="n"/>
      <c r="D363" s="15" t="n"/>
      <c r="E363" s="5" t="n"/>
      <c r="F363" s="6">
        <f>IF(B363&amp;""="","",IFERROR(INDEX('الموظفون'!$B$6:$B$205,MATCH(B363&amp;"",'الموظفون'!$A$6:$A$205,0))&amp;"","كود غير موجود"))</f>
        <v/>
      </c>
      <c r="G363" s="20">
        <f>IF(NOT(ISNUMBER(A363)),"",IF(AND(A363&gt;='الإعدادات'!$B$6,A363&lt;='الإعدادات'!$B$7),1,0))</f>
        <v/>
      </c>
    </row>
    <row r="364">
      <c r="A364" s="19" t="n"/>
      <c r="B364" s="5" t="n"/>
      <c r="C364" s="5" t="n"/>
      <c r="D364" s="15" t="n"/>
      <c r="E364" s="5" t="n"/>
      <c r="F364" s="6">
        <f>IF(B364&amp;""="","",IFERROR(INDEX('الموظفون'!$B$6:$B$205,MATCH(B364&amp;"",'الموظفون'!$A$6:$A$205,0))&amp;"","كود غير موجود"))</f>
        <v/>
      </c>
      <c r="G364" s="20">
        <f>IF(NOT(ISNUMBER(A364)),"",IF(AND(A364&gt;='الإعدادات'!$B$6,A364&lt;='الإعدادات'!$B$7),1,0))</f>
        <v/>
      </c>
    </row>
    <row r="365">
      <c r="A365" s="19" t="n"/>
      <c r="B365" s="5" t="n"/>
      <c r="C365" s="5" t="n"/>
      <c r="D365" s="15" t="n"/>
      <c r="E365" s="5" t="n"/>
      <c r="F365" s="6">
        <f>IF(B365&amp;""="","",IFERROR(INDEX('الموظفون'!$B$6:$B$205,MATCH(B365&amp;"",'الموظفون'!$A$6:$A$205,0))&amp;"","كود غير موجود"))</f>
        <v/>
      </c>
      <c r="G365" s="20">
        <f>IF(NOT(ISNUMBER(A365)),"",IF(AND(A365&gt;='الإعدادات'!$B$6,A365&lt;='الإعدادات'!$B$7),1,0))</f>
        <v/>
      </c>
    </row>
    <row r="366">
      <c r="A366" s="19" t="n"/>
      <c r="B366" s="5" t="n"/>
      <c r="C366" s="5" t="n"/>
      <c r="D366" s="15" t="n"/>
      <c r="E366" s="5" t="n"/>
      <c r="F366" s="6">
        <f>IF(B366&amp;""="","",IFERROR(INDEX('الموظفون'!$B$6:$B$205,MATCH(B366&amp;"",'الموظفون'!$A$6:$A$205,0))&amp;"","كود غير موجود"))</f>
        <v/>
      </c>
      <c r="G366" s="20">
        <f>IF(NOT(ISNUMBER(A366)),"",IF(AND(A366&gt;='الإعدادات'!$B$6,A366&lt;='الإعدادات'!$B$7),1,0))</f>
        <v/>
      </c>
    </row>
    <row r="367">
      <c r="A367" s="19" t="n"/>
      <c r="B367" s="5" t="n"/>
      <c r="C367" s="5" t="n"/>
      <c r="D367" s="15" t="n"/>
      <c r="E367" s="5" t="n"/>
      <c r="F367" s="6">
        <f>IF(B367&amp;""="","",IFERROR(INDEX('الموظفون'!$B$6:$B$205,MATCH(B367&amp;"",'الموظفون'!$A$6:$A$205,0))&amp;"","كود غير موجود"))</f>
        <v/>
      </c>
      <c r="G367" s="20">
        <f>IF(NOT(ISNUMBER(A367)),"",IF(AND(A367&gt;='الإعدادات'!$B$6,A367&lt;='الإعدادات'!$B$7),1,0))</f>
        <v/>
      </c>
    </row>
    <row r="368">
      <c r="A368" s="19" t="n"/>
      <c r="B368" s="5" t="n"/>
      <c r="C368" s="5" t="n"/>
      <c r="D368" s="15" t="n"/>
      <c r="E368" s="5" t="n"/>
      <c r="F368" s="6">
        <f>IF(B368&amp;""="","",IFERROR(INDEX('الموظفون'!$B$6:$B$205,MATCH(B368&amp;"",'الموظفون'!$A$6:$A$205,0))&amp;"","كود غير موجود"))</f>
        <v/>
      </c>
      <c r="G368" s="20">
        <f>IF(NOT(ISNUMBER(A368)),"",IF(AND(A368&gt;='الإعدادات'!$B$6,A368&lt;='الإعدادات'!$B$7),1,0))</f>
        <v/>
      </c>
    </row>
    <row r="369">
      <c r="A369" s="19" t="n"/>
      <c r="B369" s="5" t="n"/>
      <c r="C369" s="5" t="n"/>
      <c r="D369" s="15" t="n"/>
      <c r="E369" s="5" t="n"/>
      <c r="F369" s="6">
        <f>IF(B369&amp;""="","",IFERROR(INDEX('الموظفون'!$B$6:$B$205,MATCH(B369&amp;"",'الموظفون'!$A$6:$A$205,0))&amp;"","كود غير موجود"))</f>
        <v/>
      </c>
      <c r="G369" s="20">
        <f>IF(NOT(ISNUMBER(A369)),"",IF(AND(A369&gt;='الإعدادات'!$B$6,A369&lt;='الإعدادات'!$B$7),1,0))</f>
        <v/>
      </c>
    </row>
    <row r="370">
      <c r="A370" s="19" t="n"/>
      <c r="B370" s="5" t="n"/>
      <c r="C370" s="5" t="n"/>
      <c r="D370" s="15" t="n"/>
      <c r="E370" s="5" t="n"/>
      <c r="F370" s="6">
        <f>IF(B370&amp;""="","",IFERROR(INDEX('الموظفون'!$B$6:$B$205,MATCH(B370&amp;"",'الموظفون'!$A$6:$A$205,0))&amp;"","كود غير موجود"))</f>
        <v/>
      </c>
      <c r="G370" s="20">
        <f>IF(NOT(ISNUMBER(A370)),"",IF(AND(A370&gt;='الإعدادات'!$B$6,A370&lt;='الإعدادات'!$B$7),1,0))</f>
        <v/>
      </c>
    </row>
    <row r="371">
      <c r="A371" s="19" t="n"/>
      <c r="B371" s="5" t="n"/>
      <c r="C371" s="5" t="n"/>
      <c r="D371" s="15" t="n"/>
      <c r="E371" s="5" t="n"/>
      <c r="F371" s="6">
        <f>IF(B371&amp;""="","",IFERROR(INDEX('الموظفون'!$B$6:$B$205,MATCH(B371&amp;"",'الموظفون'!$A$6:$A$205,0))&amp;"","كود غير موجود"))</f>
        <v/>
      </c>
      <c r="G371" s="20">
        <f>IF(NOT(ISNUMBER(A371)),"",IF(AND(A371&gt;='الإعدادات'!$B$6,A371&lt;='الإعدادات'!$B$7),1,0))</f>
        <v/>
      </c>
    </row>
    <row r="372">
      <c r="A372" s="19" t="n"/>
      <c r="B372" s="5" t="n"/>
      <c r="C372" s="5" t="n"/>
      <c r="D372" s="15" t="n"/>
      <c r="E372" s="5" t="n"/>
      <c r="F372" s="6">
        <f>IF(B372&amp;""="","",IFERROR(INDEX('الموظفون'!$B$6:$B$205,MATCH(B372&amp;"",'الموظفون'!$A$6:$A$205,0))&amp;"","كود غير موجود"))</f>
        <v/>
      </c>
      <c r="G372" s="20">
        <f>IF(NOT(ISNUMBER(A372)),"",IF(AND(A372&gt;='الإعدادات'!$B$6,A372&lt;='الإعدادات'!$B$7),1,0))</f>
        <v/>
      </c>
    </row>
    <row r="373">
      <c r="A373" s="19" t="n"/>
      <c r="B373" s="5" t="n"/>
      <c r="C373" s="5" t="n"/>
      <c r="D373" s="15" t="n"/>
      <c r="E373" s="5" t="n"/>
      <c r="F373" s="6">
        <f>IF(B373&amp;""="","",IFERROR(INDEX('الموظفون'!$B$6:$B$205,MATCH(B373&amp;"",'الموظفون'!$A$6:$A$205,0))&amp;"","كود غير موجود"))</f>
        <v/>
      </c>
      <c r="G373" s="20">
        <f>IF(NOT(ISNUMBER(A373)),"",IF(AND(A373&gt;='الإعدادات'!$B$6,A373&lt;='الإعدادات'!$B$7),1,0))</f>
        <v/>
      </c>
    </row>
    <row r="374">
      <c r="A374" s="19" t="n"/>
      <c r="B374" s="5" t="n"/>
      <c r="C374" s="5" t="n"/>
      <c r="D374" s="15" t="n"/>
      <c r="E374" s="5" t="n"/>
      <c r="F374" s="6">
        <f>IF(B374&amp;""="","",IFERROR(INDEX('الموظفون'!$B$6:$B$205,MATCH(B374&amp;"",'الموظفون'!$A$6:$A$205,0))&amp;"","كود غير موجود"))</f>
        <v/>
      </c>
      <c r="G374" s="20">
        <f>IF(NOT(ISNUMBER(A374)),"",IF(AND(A374&gt;='الإعدادات'!$B$6,A374&lt;='الإعدادات'!$B$7),1,0))</f>
        <v/>
      </c>
    </row>
    <row r="375">
      <c r="A375" s="19" t="n"/>
      <c r="B375" s="5" t="n"/>
      <c r="C375" s="5" t="n"/>
      <c r="D375" s="15" t="n"/>
      <c r="E375" s="5" t="n"/>
      <c r="F375" s="6">
        <f>IF(B375&amp;""="","",IFERROR(INDEX('الموظفون'!$B$6:$B$205,MATCH(B375&amp;"",'الموظفون'!$A$6:$A$205,0))&amp;"","كود غير موجود"))</f>
        <v/>
      </c>
      <c r="G375" s="20">
        <f>IF(NOT(ISNUMBER(A375)),"",IF(AND(A375&gt;='الإعدادات'!$B$6,A375&lt;='الإعدادات'!$B$7),1,0))</f>
        <v/>
      </c>
    </row>
    <row r="376">
      <c r="A376" s="19" t="n"/>
      <c r="B376" s="5" t="n"/>
      <c r="C376" s="5" t="n"/>
      <c r="D376" s="15" t="n"/>
      <c r="E376" s="5" t="n"/>
      <c r="F376" s="6">
        <f>IF(B376&amp;""="","",IFERROR(INDEX('الموظفون'!$B$6:$B$205,MATCH(B376&amp;"",'الموظفون'!$A$6:$A$205,0))&amp;"","كود غير موجود"))</f>
        <v/>
      </c>
      <c r="G376" s="20">
        <f>IF(NOT(ISNUMBER(A376)),"",IF(AND(A376&gt;='الإعدادات'!$B$6,A376&lt;='الإعدادات'!$B$7),1,0))</f>
        <v/>
      </c>
    </row>
    <row r="377">
      <c r="A377" s="19" t="n"/>
      <c r="B377" s="5" t="n"/>
      <c r="C377" s="5" t="n"/>
      <c r="D377" s="15" t="n"/>
      <c r="E377" s="5" t="n"/>
      <c r="F377" s="6">
        <f>IF(B377&amp;""="","",IFERROR(INDEX('الموظفون'!$B$6:$B$205,MATCH(B377&amp;"",'الموظفون'!$A$6:$A$205,0))&amp;"","كود غير موجود"))</f>
        <v/>
      </c>
      <c r="G377" s="20">
        <f>IF(NOT(ISNUMBER(A377)),"",IF(AND(A377&gt;='الإعدادات'!$B$6,A377&lt;='الإعدادات'!$B$7),1,0))</f>
        <v/>
      </c>
    </row>
    <row r="378">
      <c r="A378" s="19" t="n"/>
      <c r="B378" s="5" t="n"/>
      <c r="C378" s="5" t="n"/>
      <c r="D378" s="15" t="n"/>
      <c r="E378" s="5" t="n"/>
      <c r="F378" s="6">
        <f>IF(B378&amp;""="","",IFERROR(INDEX('الموظفون'!$B$6:$B$205,MATCH(B378&amp;"",'الموظفون'!$A$6:$A$205,0))&amp;"","كود غير موجود"))</f>
        <v/>
      </c>
      <c r="G378" s="20">
        <f>IF(NOT(ISNUMBER(A378)),"",IF(AND(A378&gt;='الإعدادات'!$B$6,A378&lt;='الإعدادات'!$B$7),1,0))</f>
        <v/>
      </c>
    </row>
    <row r="379">
      <c r="A379" s="19" t="n"/>
      <c r="B379" s="5" t="n"/>
      <c r="C379" s="5" t="n"/>
      <c r="D379" s="15" t="n"/>
      <c r="E379" s="5" t="n"/>
      <c r="F379" s="6">
        <f>IF(B379&amp;""="","",IFERROR(INDEX('الموظفون'!$B$6:$B$205,MATCH(B379&amp;"",'الموظفون'!$A$6:$A$205,0))&amp;"","كود غير موجود"))</f>
        <v/>
      </c>
      <c r="G379" s="20">
        <f>IF(NOT(ISNUMBER(A379)),"",IF(AND(A379&gt;='الإعدادات'!$B$6,A379&lt;='الإعدادات'!$B$7),1,0))</f>
        <v/>
      </c>
    </row>
    <row r="380">
      <c r="A380" s="19" t="n"/>
      <c r="B380" s="5" t="n"/>
      <c r="C380" s="5" t="n"/>
      <c r="D380" s="15" t="n"/>
      <c r="E380" s="5" t="n"/>
      <c r="F380" s="6">
        <f>IF(B380&amp;""="","",IFERROR(INDEX('الموظفون'!$B$6:$B$205,MATCH(B380&amp;"",'الموظفون'!$A$6:$A$205,0))&amp;"","كود غير موجود"))</f>
        <v/>
      </c>
      <c r="G380" s="20">
        <f>IF(NOT(ISNUMBER(A380)),"",IF(AND(A380&gt;='الإعدادات'!$B$6,A380&lt;='الإعدادات'!$B$7),1,0))</f>
        <v/>
      </c>
    </row>
    <row r="381">
      <c r="A381" s="19" t="n"/>
      <c r="B381" s="5" t="n"/>
      <c r="C381" s="5" t="n"/>
      <c r="D381" s="15" t="n"/>
      <c r="E381" s="5" t="n"/>
      <c r="F381" s="6">
        <f>IF(B381&amp;""="","",IFERROR(INDEX('الموظفون'!$B$6:$B$205,MATCH(B381&amp;"",'الموظفون'!$A$6:$A$205,0))&amp;"","كود غير موجود"))</f>
        <v/>
      </c>
      <c r="G381" s="20">
        <f>IF(NOT(ISNUMBER(A381)),"",IF(AND(A381&gt;='الإعدادات'!$B$6,A381&lt;='الإعدادات'!$B$7),1,0))</f>
        <v/>
      </c>
    </row>
    <row r="382">
      <c r="A382" s="19" t="n"/>
      <c r="B382" s="5" t="n"/>
      <c r="C382" s="5" t="n"/>
      <c r="D382" s="15" t="n"/>
      <c r="E382" s="5" t="n"/>
      <c r="F382" s="6">
        <f>IF(B382&amp;""="","",IFERROR(INDEX('الموظفون'!$B$6:$B$205,MATCH(B382&amp;"",'الموظفون'!$A$6:$A$205,0))&amp;"","كود غير موجود"))</f>
        <v/>
      </c>
      <c r="G382" s="20">
        <f>IF(NOT(ISNUMBER(A382)),"",IF(AND(A382&gt;='الإعدادات'!$B$6,A382&lt;='الإعدادات'!$B$7),1,0))</f>
        <v/>
      </c>
    </row>
    <row r="383">
      <c r="A383" s="19" t="n"/>
      <c r="B383" s="5" t="n"/>
      <c r="C383" s="5" t="n"/>
      <c r="D383" s="15" t="n"/>
      <c r="E383" s="5" t="n"/>
      <c r="F383" s="6">
        <f>IF(B383&amp;""="","",IFERROR(INDEX('الموظفون'!$B$6:$B$205,MATCH(B383&amp;"",'الموظفون'!$A$6:$A$205,0))&amp;"","كود غير موجود"))</f>
        <v/>
      </c>
      <c r="G383" s="20">
        <f>IF(NOT(ISNUMBER(A383)),"",IF(AND(A383&gt;='الإعدادات'!$B$6,A383&lt;='الإعدادات'!$B$7),1,0))</f>
        <v/>
      </c>
    </row>
    <row r="384">
      <c r="A384" s="19" t="n"/>
      <c r="B384" s="5" t="n"/>
      <c r="C384" s="5" t="n"/>
      <c r="D384" s="15" t="n"/>
      <c r="E384" s="5" t="n"/>
      <c r="F384" s="6">
        <f>IF(B384&amp;""="","",IFERROR(INDEX('الموظفون'!$B$6:$B$205,MATCH(B384&amp;"",'الموظفون'!$A$6:$A$205,0))&amp;"","كود غير موجود"))</f>
        <v/>
      </c>
      <c r="G384" s="20">
        <f>IF(NOT(ISNUMBER(A384)),"",IF(AND(A384&gt;='الإعدادات'!$B$6,A384&lt;='الإعدادات'!$B$7),1,0))</f>
        <v/>
      </c>
    </row>
    <row r="385">
      <c r="A385" s="19" t="n"/>
      <c r="B385" s="5" t="n"/>
      <c r="C385" s="5" t="n"/>
      <c r="D385" s="15" t="n"/>
      <c r="E385" s="5" t="n"/>
      <c r="F385" s="6">
        <f>IF(B385&amp;""="","",IFERROR(INDEX('الموظفون'!$B$6:$B$205,MATCH(B385&amp;"",'الموظفون'!$A$6:$A$205,0))&amp;"","كود غير موجود"))</f>
        <v/>
      </c>
      <c r="G385" s="20">
        <f>IF(NOT(ISNUMBER(A385)),"",IF(AND(A385&gt;='الإعدادات'!$B$6,A385&lt;='الإعدادات'!$B$7),1,0))</f>
        <v/>
      </c>
    </row>
    <row r="386">
      <c r="A386" s="19" t="n"/>
      <c r="B386" s="5" t="n"/>
      <c r="C386" s="5" t="n"/>
      <c r="D386" s="15" t="n"/>
      <c r="E386" s="5" t="n"/>
      <c r="F386" s="6">
        <f>IF(B386&amp;""="","",IFERROR(INDEX('الموظفون'!$B$6:$B$205,MATCH(B386&amp;"",'الموظفون'!$A$6:$A$205,0))&amp;"","كود غير موجود"))</f>
        <v/>
      </c>
      <c r="G386" s="20">
        <f>IF(NOT(ISNUMBER(A386)),"",IF(AND(A386&gt;='الإعدادات'!$B$6,A386&lt;='الإعدادات'!$B$7),1,0))</f>
        <v/>
      </c>
    </row>
    <row r="387">
      <c r="A387" s="19" t="n"/>
      <c r="B387" s="5" t="n"/>
      <c r="C387" s="5" t="n"/>
      <c r="D387" s="15" t="n"/>
      <c r="E387" s="5" t="n"/>
      <c r="F387" s="6">
        <f>IF(B387&amp;""="","",IFERROR(INDEX('الموظفون'!$B$6:$B$205,MATCH(B387&amp;"",'الموظفون'!$A$6:$A$205,0))&amp;"","كود غير موجود"))</f>
        <v/>
      </c>
      <c r="G387" s="20">
        <f>IF(NOT(ISNUMBER(A387)),"",IF(AND(A387&gt;='الإعدادات'!$B$6,A387&lt;='الإعدادات'!$B$7),1,0))</f>
        <v/>
      </c>
    </row>
    <row r="388">
      <c r="A388" s="19" t="n"/>
      <c r="B388" s="5" t="n"/>
      <c r="C388" s="5" t="n"/>
      <c r="D388" s="15" t="n"/>
      <c r="E388" s="5" t="n"/>
      <c r="F388" s="6">
        <f>IF(B388&amp;""="","",IFERROR(INDEX('الموظفون'!$B$6:$B$205,MATCH(B388&amp;"",'الموظفون'!$A$6:$A$205,0))&amp;"","كود غير موجود"))</f>
        <v/>
      </c>
      <c r="G388" s="20">
        <f>IF(NOT(ISNUMBER(A388)),"",IF(AND(A388&gt;='الإعدادات'!$B$6,A388&lt;='الإعدادات'!$B$7),1,0))</f>
        <v/>
      </c>
    </row>
    <row r="389">
      <c r="A389" s="19" t="n"/>
      <c r="B389" s="5" t="n"/>
      <c r="C389" s="5" t="n"/>
      <c r="D389" s="15" t="n"/>
      <c r="E389" s="5" t="n"/>
      <c r="F389" s="6">
        <f>IF(B389&amp;""="","",IFERROR(INDEX('الموظفون'!$B$6:$B$205,MATCH(B389&amp;"",'الموظفون'!$A$6:$A$205,0))&amp;"","كود غير موجود"))</f>
        <v/>
      </c>
      <c r="G389" s="20">
        <f>IF(NOT(ISNUMBER(A389)),"",IF(AND(A389&gt;='الإعدادات'!$B$6,A389&lt;='الإعدادات'!$B$7),1,0))</f>
        <v/>
      </c>
    </row>
    <row r="390">
      <c r="A390" s="19" t="n"/>
      <c r="B390" s="5" t="n"/>
      <c r="C390" s="5" t="n"/>
      <c r="D390" s="15" t="n"/>
      <c r="E390" s="5" t="n"/>
      <c r="F390" s="6">
        <f>IF(B390&amp;""="","",IFERROR(INDEX('الموظفون'!$B$6:$B$205,MATCH(B390&amp;"",'الموظفون'!$A$6:$A$205,0))&amp;"","كود غير موجود"))</f>
        <v/>
      </c>
      <c r="G390" s="20">
        <f>IF(NOT(ISNUMBER(A390)),"",IF(AND(A390&gt;='الإعدادات'!$B$6,A390&lt;='الإعدادات'!$B$7),1,0))</f>
        <v/>
      </c>
    </row>
    <row r="391">
      <c r="A391" s="19" t="n"/>
      <c r="B391" s="5" t="n"/>
      <c r="C391" s="5" t="n"/>
      <c r="D391" s="15" t="n"/>
      <c r="E391" s="5" t="n"/>
      <c r="F391" s="6">
        <f>IF(B391&amp;""="","",IFERROR(INDEX('الموظفون'!$B$6:$B$205,MATCH(B391&amp;"",'الموظفون'!$A$6:$A$205,0))&amp;"","كود غير موجود"))</f>
        <v/>
      </c>
      <c r="G391" s="20">
        <f>IF(NOT(ISNUMBER(A391)),"",IF(AND(A391&gt;='الإعدادات'!$B$6,A391&lt;='الإعدادات'!$B$7),1,0))</f>
        <v/>
      </c>
    </row>
    <row r="392">
      <c r="A392" s="19" t="n"/>
      <c r="B392" s="5" t="n"/>
      <c r="C392" s="5" t="n"/>
      <c r="D392" s="15" t="n"/>
      <c r="E392" s="5" t="n"/>
      <c r="F392" s="6">
        <f>IF(B392&amp;""="","",IFERROR(INDEX('الموظفون'!$B$6:$B$205,MATCH(B392&amp;"",'الموظفون'!$A$6:$A$205,0))&amp;"","كود غير موجود"))</f>
        <v/>
      </c>
      <c r="G392" s="20">
        <f>IF(NOT(ISNUMBER(A392)),"",IF(AND(A392&gt;='الإعدادات'!$B$6,A392&lt;='الإعدادات'!$B$7),1,0))</f>
        <v/>
      </c>
    </row>
    <row r="393">
      <c r="A393" s="19" t="n"/>
      <c r="B393" s="5" t="n"/>
      <c r="C393" s="5" t="n"/>
      <c r="D393" s="15" t="n"/>
      <c r="E393" s="5" t="n"/>
      <c r="F393" s="6">
        <f>IF(B393&amp;""="","",IFERROR(INDEX('الموظفون'!$B$6:$B$205,MATCH(B393&amp;"",'الموظفون'!$A$6:$A$205,0))&amp;"","كود غير موجود"))</f>
        <v/>
      </c>
      <c r="G393" s="20">
        <f>IF(NOT(ISNUMBER(A393)),"",IF(AND(A393&gt;='الإعدادات'!$B$6,A393&lt;='الإعدادات'!$B$7),1,0))</f>
        <v/>
      </c>
    </row>
    <row r="394">
      <c r="A394" s="19" t="n"/>
      <c r="B394" s="5" t="n"/>
      <c r="C394" s="5" t="n"/>
      <c r="D394" s="15" t="n"/>
      <c r="E394" s="5" t="n"/>
      <c r="F394" s="6">
        <f>IF(B394&amp;""="","",IFERROR(INDEX('الموظفون'!$B$6:$B$205,MATCH(B394&amp;"",'الموظفون'!$A$6:$A$205,0))&amp;"","كود غير موجود"))</f>
        <v/>
      </c>
      <c r="G394" s="20">
        <f>IF(NOT(ISNUMBER(A394)),"",IF(AND(A394&gt;='الإعدادات'!$B$6,A394&lt;='الإعدادات'!$B$7),1,0))</f>
        <v/>
      </c>
    </row>
    <row r="395">
      <c r="A395" s="19" t="n"/>
      <c r="B395" s="5" t="n"/>
      <c r="C395" s="5" t="n"/>
      <c r="D395" s="15" t="n"/>
      <c r="E395" s="5" t="n"/>
      <c r="F395" s="6">
        <f>IF(B395&amp;""="","",IFERROR(INDEX('الموظفون'!$B$6:$B$205,MATCH(B395&amp;"",'الموظفون'!$A$6:$A$205,0))&amp;"","كود غير موجود"))</f>
        <v/>
      </c>
      <c r="G395" s="20">
        <f>IF(NOT(ISNUMBER(A395)),"",IF(AND(A395&gt;='الإعدادات'!$B$6,A395&lt;='الإعدادات'!$B$7),1,0))</f>
        <v/>
      </c>
    </row>
    <row r="396">
      <c r="A396" s="19" t="n"/>
      <c r="B396" s="5" t="n"/>
      <c r="C396" s="5" t="n"/>
      <c r="D396" s="15" t="n"/>
      <c r="E396" s="5" t="n"/>
      <c r="F396" s="6">
        <f>IF(B396&amp;""="","",IFERROR(INDEX('الموظفون'!$B$6:$B$205,MATCH(B396&amp;"",'الموظفون'!$A$6:$A$205,0))&amp;"","كود غير موجود"))</f>
        <v/>
      </c>
      <c r="G396" s="20">
        <f>IF(NOT(ISNUMBER(A396)),"",IF(AND(A396&gt;='الإعدادات'!$B$6,A396&lt;='الإعدادات'!$B$7),1,0))</f>
        <v/>
      </c>
    </row>
    <row r="397">
      <c r="A397" s="19" t="n"/>
      <c r="B397" s="5" t="n"/>
      <c r="C397" s="5" t="n"/>
      <c r="D397" s="15" t="n"/>
      <c r="E397" s="5" t="n"/>
      <c r="F397" s="6">
        <f>IF(B397&amp;""="","",IFERROR(INDEX('الموظفون'!$B$6:$B$205,MATCH(B397&amp;"",'الموظفون'!$A$6:$A$205,0))&amp;"","كود غير موجود"))</f>
        <v/>
      </c>
      <c r="G397" s="20">
        <f>IF(NOT(ISNUMBER(A397)),"",IF(AND(A397&gt;='الإعدادات'!$B$6,A397&lt;='الإعدادات'!$B$7),1,0))</f>
        <v/>
      </c>
    </row>
    <row r="398">
      <c r="A398" s="19" t="n"/>
      <c r="B398" s="5" t="n"/>
      <c r="C398" s="5" t="n"/>
      <c r="D398" s="15" t="n"/>
      <c r="E398" s="5" t="n"/>
      <c r="F398" s="6">
        <f>IF(B398&amp;""="","",IFERROR(INDEX('الموظفون'!$B$6:$B$205,MATCH(B398&amp;"",'الموظفون'!$A$6:$A$205,0))&amp;"","كود غير موجود"))</f>
        <v/>
      </c>
      <c r="G398" s="20">
        <f>IF(NOT(ISNUMBER(A398)),"",IF(AND(A398&gt;='الإعدادات'!$B$6,A398&lt;='الإعدادات'!$B$7),1,0))</f>
        <v/>
      </c>
    </row>
    <row r="399">
      <c r="A399" s="19" t="n"/>
      <c r="B399" s="5" t="n"/>
      <c r="C399" s="5" t="n"/>
      <c r="D399" s="15" t="n"/>
      <c r="E399" s="5" t="n"/>
      <c r="F399" s="6">
        <f>IF(B399&amp;""="","",IFERROR(INDEX('الموظفون'!$B$6:$B$205,MATCH(B399&amp;"",'الموظفون'!$A$6:$A$205,0))&amp;"","كود غير موجود"))</f>
        <v/>
      </c>
      <c r="G399" s="20">
        <f>IF(NOT(ISNUMBER(A399)),"",IF(AND(A399&gt;='الإعدادات'!$B$6,A399&lt;='الإعدادات'!$B$7),1,0))</f>
        <v/>
      </c>
    </row>
    <row r="400">
      <c r="A400" s="19" t="n"/>
      <c r="B400" s="5" t="n"/>
      <c r="C400" s="5" t="n"/>
      <c r="D400" s="15" t="n"/>
      <c r="E400" s="5" t="n"/>
      <c r="F400" s="6">
        <f>IF(B400&amp;""="","",IFERROR(INDEX('الموظفون'!$B$6:$B$205,MATCH(B400&amp;"",'الموظفون'!$A$6:$A$205,0))&amp;"","كود غير موجود"))</f>
        <v/>
      </c>
      <c r="G400" s="20">
        <f>IF(NOT(ISNUMBER(A400)),"",IF(AND(A400&gt;='الإعدادات'!$B$6,A400&lt;='الإعدادات'!$B$7),1,0))</f>
        <v/>
      </c>
    </row>
    <row r="401">
      <c r="A401" s="19" t="n"/>
      <c r="B401" s="5" t="n"/>
      <c r="C401" s="5" t="n"/>
      <c r="D401" s="15" t="n"/>
      <c r="E401" s="5" t="n"/>
      <c r="F401" s="6">
        <f>IF(B401&amp;""="","",IFERROR(INDEX('الموظفون'!$B$6:$B$205,MATCH(B401&amp;"",'الموظفون'!$A$6:$A$205,0))&amp;"","كود غير موجود"))</f>
        <v/>
      </c>
      <c r="G401" s="20">
        <f>IF(NOT(ISNUMBER(A401)),"",IF(AND(A401&gt;='الإعدادات'!$B$6,A401&lt;='الإعدادات'!$B$7),1,0))</f>
        <v/>
      </c>
    </row>
    <row r="402">
      <c r="A402" s="19" t="n"/>
      <c r="B402" s="5" t="n"/>
      <c r="C402" s="5" t="n"/>
      <c r="D402" s="15" t="n"/>
      <c r="E402" s="5" t="n"/>
      <c r="F402" s="6">
        <f>IF(B402&amp;""="","",IFERROR(INDEX('الموظفون'!$B$6:$B$205,MATCH(B402&amp;"",'الموظفون'!$A$6:$A$205,0))&amp;"","كود غير موجود"))</f>
        <v/>
      </c>
      <c r="G402" s="20">
        <f>IF(NOT(ISNUMBER(A402)),"",IF(AND(A402&gt;='الإعدادات'!$B$6,A402&lt;='الإعدادات'!$B$7),1,0))</f>
        <v/>
      </c>
    </row>
    <row r="403">
      <c r="A403" s="19" t="n"/>
      <c r="B403" s="5" t="n"/>
      <c r="C403" s="5" t="n"/>
      <c r="D403" s="15" t="n"/>
      <c r="E403" s="5" t="n"/>
      <c r="F403" s="6">
        <f>IF(B403&amp;""="","",IFERROR(INDEX('الموظفون'!$B$6:$B$205,MATCH(B403&amp;"",'الموظفون'!$A$6:$A$205,0))&amp;"","كود غير موجود"))</f>
        <v/>
      </c>
      <c r="G403" s="20">
        <f>IF(NOT(ISNUMBER(A403)),"",IF(AND(A403&gt;='الإعدادات'!$B$6,A403&lt;='الإعدادات'!$B$7),1,0))</f>
        <v/>
      </c>
    </row>
    <row r="404">
      <c r="A404" s="19" t="n"/>
      <c r="B404" s="5" t="n"/>
      <c r="C404" s="5" t="n"/>
      <c r="D404" s="15" t="n"/>
      <c r="E404" s="5" t="n"/>
      <c r="F404" s="6">
        <f>IF(B404&amp;""="","",IFERROR(INDEX('الموظفون'!$B$6:$B$205,MATCH(B404&amp;"",'الموظفون'!$A$6:$A$205,0))&amp;"","كود غير موجود"))</f>
        <v/>
      </c>
      <c r="G404" s="20">
        <f>IF(NOT(ISNUMBER(A404)),"",IF(AND(A404&gt;='الإعدادات'!$B$6,A404&lt;='الإعدادات'!$B$7),1,0))</f>
        <v/>
      </c>
    </row>
    <row r="405">
      <c r="A405" s="19" t="n"/>
      <c r="B405" s="5" t="n"/>
      <c r="C405" s="5" t="n"/>
      <c r="D405" s="15" t="n"/>
      <c r="E405" s="5" t="n"/>
      <c r="F405" s="6">
        <f>IF(B405&amp;""="","",IFERROR(INDEX('الموظفون'!$B$6:$B$205,MATCH(B405&amp;"",'الموظفون'!$A$6:$A$205,0))&amp;"","كود غير موجود"))</f>
        <v/>
      </c>
      <c r="G405" s="20">
        <f>IF(NOT(ISNUMBER(A405)),"",IF(AND(A405&gt;='الإعدادات'!$B$6,A405&lt;='الإعدادات'!$B$7),1,0))</f>
        <v/>
      </c>
    </row>
    <row r="406">
      <c r="A406" s="19" t="n"/>
      <c r="B406" s="5" t="n"/>
      <c r="C406" s="5" t="n"/>
      <c r="D406" s="15" t="n"/>
      <c r="E406" s="5" t="n"/>
      <c r="F406" s="6">
        <f>IF(B406&amp;""="","",IFERROR(INDEX('الموظفون'!$B$6:$B$205,MATCH(B406&amp;"",'الموظفون'!$A$6:$A$205,0))&amp;"","كود غير موجود"))</f>
        <v/>
      </c>
      <c r="G406" s="20">
        <f>IF(NOT(ISNUMBER(A406)),"",IF(AND(A406&gt;='الإعدادات'!$B$6,A406&lt;='الإعدادات'!$B$7),1,0))</f>
        <v/>
      </c>
    </row>
    <row r="407">
      <c r="A407" s="19" t="n"/>
      <c r="B407" s="5" t="n"/>
      <c r="C407" s="5" t="n"/>
      <c r="D407" s="15" t="n"/>
      <c r="E407" s="5" t="n"/>
      <c r="F407" s="6">
        <f>IF(B407&amp;""="","",IFERROR(INDEX('الموظفون'!$B$6:$B$205,MATCH(B407&amp;"",'الموظفون'!$A$6:$A$205,0))&amp;"","كود غير موجود"))</f>
        <v/>
      </c>
      <c r="G407" s="20">
        <f>IF(NOT(ISNUMBER(A407)),"",IF(AND(A407&gt;='الإعدادات'!$B$6,A407&lt;='الإعدادات'!$B$7),1,0))</f>
        <v/>
      </c>
    </row>
    <row r="408">
      <c r="A408" s="19" t="n"/>
      <c r="B408" s="5" t="n"/>
      <c r="C408" s="5" t="n"/>
      <c r="D408" s="15" t="n"/>
      <c r="E408" s="5" t="n"/>
      <c r="F408" s="6">
        <f>IF(B408&amp;""="","",IFERROR(INDEX('الموظفون'!$B$6:$B$205,MATCH(B408&amp;"",'الموظفون'!$A$6:$A$205,0))&amp;"","كود غير موجود"))</f>
        <v/>
      </c>
      <c r="G408" s="20">
        <f>IF(NOT(ISNUMBER(A408)),"",IF(AND(A408&gt;='الإعدادات'!$B$6,A408&lt;='الإعدادات'!$B$7),1,0))</f>
        <v/>
      </c>
    </row>
    <row r="409">
      <c r="A409" s="19" t="n"/>
      <c r="B409" s="5" t="n"/>
      <c r="C409" s="5" t="n"/>
      <c r="D409" s="15" t="n"/>
      <c r="E409" s="5" t="n"/>
      <c r="F409" s="6">
        <f>IF(B409&amp;""="","",IFERROR(INDEX('الموظفون'!$B$6:$B$205,MATCH(B409&amp;"",'الموظفون'!$A$6:$A$205,0))&amp;"","كود غير موجود"))</f>
        <v/>
      </c>
      <c r="G409" s="20">
        <f>IF(NOT(ISNUMBER(A409)),"",IF(AND(A409&gt;='الإعدادات'!$B$6,A409&lt;='الإعدادات'!$B$7),1,0))</f>
        <v/>
      </c>
    </row>
    <row r="410">
      <c r="A410" s="19" t="n"/>
      <c r="B410" s="5" t="n"/>
      <c r="C410" s="5" t="n"/>
      <c r="D410" s="15" t="n"/>
      <c r="E410" s="5" t="n"/>
      <c r="F410" s="6">
        <f>IF(B410&amp;""="","",IFERROR(INDEX('الموظفون'!$B$6:$B$205,MATCH(B410&amp;"",'الموظفون'!$A$6:$A$205,0))&amp;"","كود غير موجود"))</f>
        <v/>
      </c>
      <c r="G410" s="20">
        <f>IF(NOT(ISNUMBER(A410)),"",IF(AND(A410&gt;='الإعدادات'!$B$6,A410&lt;='الإعدادات'!$B$7),1,0))</f>
        <v/>
      </c>
    </row>
    <row r="411">
      <c r="A411" s="19" t="n"/>
      <c r="B411" s="5" t="n"/>
      <c r="C411" s="5" t="n"/>
      <c r="D411" s="15" t="n"/>
      <c r="E411" s="5" t="n"/>
      <c r="F411" s="6">
        <f>IF(B411&amp;""="","",IFERROR(INDEX('الموظفون'!$B$6:$B$205,MATCH(B411&amp;"",'الموظفون'!$A$6:$A$205,0))&amp;"","كود غير موجود"))</f>
        <v/>
      </c>
      <c r="G411" s="20">
        <f>IF(NOT(ISNUMBER(A411)),"",IF(AND(A411&gt;='الإعدادات'!$B$6,A411&lt;='الإعدادات'!$B$7),1,0))</f>
        <v/>
      </c>
    </row>
    <row r="412">
      <c r="A412" s="19" t="n"/>
      <c r="B412" s="5" t="n"/>
      <c r="C412" s="5" t="n"/>
      <c r="D412" s="15" t="n"/>
      <c r="E412" s="5" t="n"/>
      <c r="F412" s="6">
        <f>IF(B412&amp;""="","",IFERROR(INDEX('الموظفون'!$B$6:$B$205,MATCH(B412&amp;"",'الموظفون'!$A$6:$A$205,0))&amp;"","كود غير موجود"))</f>
        <v/>
      </c>
      <c r="G412" s="20">
        <f>IF(NOT(ISNUMBER(A412)),"",IF(AND(A412&gt;='الإعدادات'!$B$6,A412&lt;='الإعدادات'!$B$7),1,0))</f>
        <v/>
      </c>
    </row>
    <row r="413">
      <c r="A413" s="19" t="n"/>
      <c r="B413" s="5" t="n"/>
      <c r="C413" s="5" t="n"/>
      <c r="D413" s="15" t="n"/>
      <c r="E413" s="5" t="n"/>
      <c r="F413" s="6">
        <f>IF(B413&amp;""="","",IFERROR(INDEX('الموظفون'!$B$6:$B$205,MATCH(B413&amp;"",'الموظفون'!$A$6:$A$205,0))&amp;"","كود غير موجود"))</f>
        <v/>
      </c>
      <c r="G413" s="20">
        <f>IF(NOT(ISNUMBER(A413)),"",IF(AND(A413&gt;='الإعدادات'!$B$6,A413&lt;='الإعدادات'!$B$7),1,0))</f>
        <v/>
      </c>
    </row>
    <row r="414">
      <c r="A414" s="19" t="n"/>
      <c r="B414" s="5" t="n"/>
      <c r="C414" s="5" t="n"/>
      <c r="D414" s="15" t="n"/>
      <c r="E414" s="5" t="n"/>
      <c r="F414" s="6">
        <f>IF(B414&amp;""="","",IFERROR(INDEX('الموظفون'!$B$6:$B$205,MATCH(B414&amp;"",'الموظفون'!$A$6:$A$205,0))&amp;"","كود غير موجود"))</f>
        <v/>
      </c>
      <c r="G414" s="20">
        <f>IF(NOT(ISNUMBER(A414)),"",IF(AND(A414&gt;='الإعدادات'!$B$6,A414&lt;='الإعدادات'!$B$7),1,0))</f>
        <v/>
      </c>
    </row>
    <row r="415">
      <c r="A415" s="19" t="n"/>
      <c r="B415" s="5" t="n"/>
      <c r="C415" s="5" t="n"/>
      <c r="D415" s="15" t="n"/>
      <c r="E415" s="5" t="n"/>
      <c r="F415" s="6">
        <f>IF(B415&amp;""="","",IFERROR(INDEX('الموظفون'!$B$6:$B$205,MATCH(B415&amp;"",'الموظفون'!$A$6:$A$205,0))&amp;"","كود غير موجود"))</f>
        <v/>
      </c>
      <c r="G415" s="20">
        <f>IF(NOT(ISNUMBER(A415)),"",IF(AND(A415&gt;='الإعدادات'!$B$6,A415&lt;='الإعدادات'!$B$7),1,0))</f>
        <v/>
      </c>
    </row>
    <row r="416">
      <c r="A416" s="19" t="n"/>
      <c r="B416" s="5" t="n"/>
      <c r="C416" s="5" t="n"/>
      <c r="D416" s="15" t="n"/>
      <c r="E416" s="5" t="n"/>
      <c r="F416" s="6">
        <f>IF(B416&amp;""="","",IFERROR(INDEX('الموظفون'!$B$6:$B$205,MATCH(B416&amp;"",'الموظفون'!$A$6:$A$205,0))&amp;"","كود غير موجود"))</f>
        <v/>
      </c>
      <c r="G416" s="20">
        <f>IF(NOT(ISNUMBER(A416)),"",IF(AND(A416&gt;='الإعدادات'!$B$6,A416&lt;='الإعدادات'!$B$7),1,0))</f>
        <v/>
      </c>
    </row>
    <row r="417">
      <c r="A417" s="19" t="n"/>
      <c r="B417" s="5" t="n"/>
      <c r="C417" s="5" t="n"/>
      <c r="D417" s="15" t="n"/>
      <c r="E417" s="5" t="n"/>
      <c r="F417" s="6">
        <f>IF(B417&amp;""="","",IFERROR(INDEX('الموظفون'!$B$6:$B$205,MATCH(B417&amp;"",'الموظفون'!$A$6:$A$205,0))&amp;"","كود غير موجود"))</f>
        <v/>
      </c>
      <c r="G417" s="20">
        <f>IF(NOT(ISNUMBER(A417)),"",IF(AND(A417&gt;='الإعدادات'!$B$6,A417&lt;='الإعدادات'!$B$7),1,0))</f>
        <v/>
      </c>
    </row>
    <row r="418">
      <c r="A418" s="19" t="n"/>
      <c r="B418" s="5" t="n"/>
      <c r="C418" s="5" t="n"/>
      <c r="D418" s="15" t="n"/>
      <c r="E418" s="5" t="n"/>
      <c r="F418" s="6">
        <f>IF(B418&amp;""="","",IFERROR(INDEX('الموظفون'!$B$6:$B$205,MATCH(B418&amp;"",'الموظفون'!$A$6:$A$205,0))&amp;"","كود غير موجود"))</f>
        <v/>
      </c>
      <c r="G418" s="20">
        <f>IF(NOT(ISNUMBER(A418)),"",IF(AND(A418&gt;='الإعدادات'!$B$6,A418&lt;='الإعدادات'!$B$7),1,0))</f>
        <v/>
      </c>
    </row>
    <row r="419">
      <c r="A419" s="19" t="n"/>
      <c r="B419" s="5" t="n"/>
      <c r="C419" s="5" t="n"/>
      <c r="D419" s="15" t="n"/>
      <c r="E419" s="5" t="n"/>
      <c r="F419" s="6">
        <f>IF(B419&amp;""="","",IFERROR(INDEX('الموظفون'!$B$6:$B$205,MATCH(B419&amp;"",'الموظفون'!$A$6:$A$205,0))&amp;"","كود غير موجود"))</f>
        <v/>
      </c>
      <c r="G419" s="20">
        <f>IF(NOT(ISNUMBER(A419)),"",IF(AND(A419&gt;='الإعدادات'!$B$6,A419&lt;='الإعدادات'!$B$7),1,0))</f>
        <v/>
      </c>
    </row>
    <row r="420">
      <c r="A420" s="19" t="n"/>
      <c r="B420" s="5" t="n"/>
      <c r="C420" s="5" t="n"/>
      <c r="D420" s="15" t="n"/>
      <c r="E420" s="5" t="n"/>
      <c r="F420" s="6">
        <f>IF(B420&amp;""="","",IFERROR(INDEX('الموظفون'!$B$6:$B$205,MATCH(B420&amp;"",'الموظفون'!$A$6:$A$205,0))&amp;"","كود غير موجود"))</f>
        <v/>
      </c>
      <c r="G420" s="20">
        <f>IF(NOT(ISNUMBER(A420)),"",IF(AND(A420&gt;='الإعدادات'!$B$6,A420&lt;='الإعدادات'!$B$7),1,0))</f>
        <v/>
      </c>
    </row>
    <row r="421">
      <c r="A421" s="19" t="n"/>
      <c r="B421" s="5" t="n"/>
      <c r="C421" s="5" t="n"/>
      <c r="D421" s="15" t="n"/>
      <c r="E421" s="5" t="n"/>
      <c r="F421" s="6">
        <f>IF(B421&amp;""="","",IFERROR(INDEX('الموظفون'!$B$6:$B$205,MATCH(B421&amp;"",'الموظفون'!$A$6:$A$205,0))&amp;"","كود غير موجود"))</f>
        <v/>
      </c>
      <c r="G421" s="20">
        <f>IF(NOT(ISNUMBER(A421)),"",IF(AND(A421&gt;='الإعدادات'!$B$6,A421&lt;='الإعدادات'!$B$7),1,0))</f>
        <v/>
      </c>
    </row>
    <row r="422">
      <c r="A422" s="19" t="n"/>
      <c r="B422" s="5" t="n"/>
      <c r="C422" s="5" t="n"/>
      <c r="D422" s="15" t="n"/>
      <c r="E422" s="5" t="n"/>
      <c r="F422" s="6">
        <f>IF(B422&amp;""="","",IFERROR(INDEX('الموظفون'!$B$6:$B$205,MATCH(B422&amp;"",'الموظفون'!$A$6:$A$205,0))&amp;"","كود غير موجود"))</f>
        <v/>
      </c>
      <c r="G422" s="20">
        <f>IF(NOT(ISNUMBER(A422)),"",IF(AND(A422&gt;='الإعدادات'!$B$6,A422&lt;='الإعدادات'!$B$7),1,0))</f>
        <v/>
      </c>
    </row>
    <row r="423">
      <c r="A423" s="19" t="n"/>
      <c r="B423" s="5" t="n"/>
      <c r="C423" s="5" t="n"/>
      <c r="D423" s="15" t="n"/>
      <c r="E423" s="5" t="n"/>
      <c r="F423" s="6">
        <f>IF(B423&amp;""="","",IFERROR(INDEX('الموظفون'!$B$6:$B$205,MATCH(B423&amp;"",'الموظفون'!$A$6:$A$205,0))&amp;"","كود غير موجود"))</f>
        <v/>
      </c>
      <c r="G423" s="20">
        <f>IF(NOT(ISNUMBER(A423)),"",IF(AND(A423&gt;='الإعدادات'!$B$6,A423&lt;='الإعدادات'!$B$7),1,0))</f>
        <v/>
      </c>
    </row>
    <row r="424">
      <c r="A424" s="19" t="n"/>
      <c r="B424" s="5" t="n"/>
      <c r="C424" s="5" t="n"/>
      <c r="D424" s="15" t="n"/>
      <c r="E424" s="5" t="n"/>
      <c r="F424" s="6">
        <f>IF(B424&amp;""="","",IFERROR(INDEX('الموظفون'!$B$6:$B$205,MATCH(B424&amp;"",'الموظفون'!$A$6:$A$205,0))&amp;"","كود غير موجود"))</f>
        <v/>
      </c>
      <c r="G424" s="20">
        <f>IF(NOT(ISNUMBER(A424)),"",IF(AND(A424&gt;='الإعدادات'!$B$6,A424&lt;='الإعدادات'!$B$7),1,0))</f>
        <v/>
      </c>
    </row>
    <row r="425">
      <c r="A425" s="19" t="n"/>
      <c r="B425" s="5" t="n"/>
      <c r="C425" s="5" t="n"/>
      <c r="D425" s="15" t="n"/>
      <c r="E425" s="5" t="n"/>
      <c r="F425" s="6">
        <f>IF(B425&amp;""="","",IFERROR(INDEX('الموظفون'!$B$6:$B$205,MATCH(B425&amp;"",'الموظفون'!$A$6:$A$205,0))&amp;"","كود غير موجود"))</f>
        <v/>
      </c>
      <c r="G425" s="20">
        <f>IF(NOT(ISNUMBER(A425)),"",IF(AND(A425&gt;='الإعدادات'!$B$6,A425&lt;='الإعدادات'!$B$7),1,0))</f>
        <v/>
      </c>
    </row>
    <row r="426">
      <c r="A426" s="19" t="n"/>
      <c r="B426" s="5" t="n"/>
      <c r="C426" s="5" t="n"/>
      <c r="D426" s="15" t="n"/>
      <c r="E426" s="5" t="n"/>
      <c r="F426" s="6">
        <f>IF(B426&amp;""="","",IFERROR(INDEX('الموظفون'!$B$6:$B$205,MATCH(B426&amp;"",'الموظفون'!$A$6:$A$205,0))&amp;"","كود غير موجود"))</f>
        <v/>
      </c>
      <c r="G426" s="20">
        <f>IF(NOT(ISNUMBER(A426)),"",IF(AND(A426&gt;='الإعدادات'!$B$6,A426&lt;='الإعدادات'!$B$7),1,0))</f>
        <v/>
      </c>
    </row>
    <row r="427">
      <c r="A427" s="19" t="n"/>
      <c r="B427" s="5" t="n"/>
      <c r="C427" s="5" t="n"/>
      <c r="D427" s="15" t="n"/>
      <c r="E427" s="5" t="n"/>
      <c r="F427" s="6">
        <f>IF(B427&amp;""="","",IFERROR(INDEX('الموظفون'!$B$6:$B$205,MATCH(B427&amp;"",'الموظفون'!$A$6:$A$205,0))&amp;"","كود غير موجود"))</f>
        <v/>
      </c>
      <c r="G427" s="20">
        <f>IF(NOT(ISNUMBER(A427)),"",IF(AND(A427&gt;='الإعدادات'!$B$6,A427&lt;='الإعدادات'!$B$7),1,0))</f>
        <v/>
      </c>
    </row>
    <row r="428">
      <c r="A428" s="19" t="n"/>
      <c r="B428" s="5" t="n"/>
      <c r="C428" s="5" t="n"/>
      <c r="D428" s="15" t="n"/>
      <c r="E428" s="5" t="n"/>
      <c r="F428" s="6">
        <f>IF(B428&amp;""="","",IFERROR(INDEX('الموظفون'!$B$6:$B$205,MATCH(B428&amp;"",'الموظفون'!$A$6:$A$205,0))&amp;"","كود غير موجود"))</f>
        <v/>
      </c>
      <c r="G428" s="20">
        <f>IF(NOT(ISNUMBER(A428)),"",IF(AND(A428&gt;='الإعدادات'!$B$6,A428&lt;='الإعدادات'!$B$7),1,0))</f>
        <v/>
      </c>
    </row>
    <row r="429">
      <c r="A429" s="19" t="n"/>
      <c r="B429" s="5" t="n"/>
      <c r="C429" s="5" t="n"/>
      <c r="D429" s="15" t="n"/>
      <c r="E429" s="5" t="n"/>
      <c r="F429" s="6">
        <f>IF(B429&amp;""="","",IFERROR(INDEX('الموظفون'!$B$6:$B$205,MATCH(B429&amp;"",'الموظفون'!$A$6:$A$205,0))&amp;"","كود غير موجود"))</f>
        <v/>
      </c>
      <c r="G429" s="20">
        <f>IF(NOT(ISNUMBER(A429)),"",IF(AND(A429&gt;='الإعدادات'!$B$6,A429&lt;='الإعدادات'!$B$7),1,0))</f>
        <v/>
      </c>
    </row>
    <row r="430">
      <c r="A430" s="19" t="n"/>
      <c r="B430" s="5" t="n"/>
      <c r="C430" s="5" t="n"/>
      <c r="D430" s="15" t="n"/>
      <c r="E430" s="5" t="n"/>
      <c r="F430" s="6">
        <f>IF(B430&amp;""="","",IFERROR(INDEX('الموظفون'!$B$6:$B$205,MATCH(B430&amp;"",'الموظفون'!$A$6:$A$205,0))&amp;"","كود غير موجود"))</f>
        <v/>
      </c>
      <c r="G430" s="20">
        <f>IF(NOT(ISNUMBER(A430)),"",IF(AND(A430&gt;='الإعدادات'!$B$6,A430&lt;='الإعدادات'!$B$7),1,0))</f>
        <v/>
      </c>
    </row>
    <row r="431">
      <c r="A431" s="19" t="n"/>
      <c r="B431" s="5" t="n"/>
      <c r="C431" s="5" t="n"/>
      <c r="D431" s="15" t="n"/>
      <c r="E431" s="5" t="n"/>
      <c r="F431" s="6">
        <f>IF(B431&amp;""="","",IFERROR(INDEX('الموظفون'!$B$6:$B$205,MATCH(B431&amp;"",'الموظفون'!$A$6:$A$205,0))&amp;"","كود غير موجود"))</f>
        <v/>
      </c>
      <c r="G431" s="20">
        <f>IF(NOT(ISNUMBER(A431)),"",IF(AND(A431&gt;='الإعدادات'!$B$6,A431&lt;='الإعدادات'!$B$7),1,0))</f>
        <v/>
      </c>
    </row>
    <row r="432">
      <c r="A432" s="19" t="n"/>
      <c r="B432" s="5" t="n"/>
      <c r="C432" s="5" t="n"/>
      <c r="D432" s="15" t="n"/>
      <c r="E432" s="5" t="n"/>
      <c r="F432" s="6">
        <f>IF(B432&amp;""="","",IFERROR(INDEX('الموظفون'!$B$6:$B$205,MATCH(B432&amp;"",'الموظفون'!$A$6:$A$205,0))&amp;"","كود غير موجود"))</f>
        <v/>
      </c>
      <c r="G432" s="20">
        <f>IF(NOT(ISNUMBER(A432)),"",IF(AND(A432&gt;='الإعدادات'!$B$6,A432&lt;='الإعدادات'!$B$7),1,0))</f>
        <v/>
      </c>
    </row>
    <row r="433">
      <c r="A433" s="19" t="n"/>
      <c r="B433" s="5" t="n"/>
      <c r="C433" s="5" t="n"/>
      <c r="D433" s="15" t="n"/>
      <c r="E433" s="5" t="n"/>
      <c r="F433" s="6">
        <f>IF(B433&amp;""="","",IFERROR(INDEX('الموظفون'!$B$6:$B$205,MATCH(B433&amp;"",'الموظفون'!$A$6:$A$205,0))&amp;"","كود غير موجود"))</f>
        <v/>
      </c>
      <c r="G433" s="20">
        <f>IF(NOT(ISNUMBER(A433)),"",IF(AND(A433&gt;='الإعدادات'!$B$6,A433&lt;='الإعدادات'!$B$7),1,0))</f>
        <v/>
      </c>
    </row>
    <row r="434">
      <c r="A434" s="19" t="n"/>
      <c r="B434" s="5" t="n"/>
      <c r="C434" s="5" t="n"/>
      <c r="D434" s="15" t="n"/>
      <c r="E434" s="5" t="n"/>
      <c r="F434" s="6">
        <f>IF(B434&amp;""="","",IFERROR(INDEX('الموظفون'!$B$6:$B$205,MATCH(B434&amp;"",'الموظفون'!$A$6:$A$205,0))&amp;"","كود غير موجود"))</f>
        <v/>
      </c>
      <c r="G434" s="20">
        <f>IF(NOT(ISNUMBER(A434)),"",IF(AND(A434&gt;='الإعدادات'!$B$6,A434&lt;='الإعدادات'!$B$7),1,0))</f>
        <v/>
      </c>
    </row>
    <row r="435">
      <c r="A435" s="19" t="n"/>
      <c r="B435" s="5" t="n"/>
      <c r="C435" s="5" t="n"/>
      <c r="D435" s="15" t="n"/>
      <c r="E435" s="5" t="n"/>
      <c r="F435" s="6">
        <f>IF(B435&amp;""="","",IFERROR(INDEX('الموظفون'!$B$6:$B$205,MATCH(B435&amp;"",'الموظفون'!$A$6:$A$205,0))&amp;"","كود غير موجود"))</f>
        <v/>
      </c>
      <c r="G435" s="20">
        <f>IF(NOT(ISNUMBER(A435)),"",IF(AND(A435&gt;='الإعدادات'!$B$6,A435&lt;='الإعدادات'!$B$7),1,0))</f>
        <v/>
      </c>
    </row>
    <row r="436">
      <c r="A436" s="19" t="n"/>
      <c r="B436" s="5" t="n"/>
      <c r="C436" s="5" t="n"/>
      <c r="D436" s="15" t="n"/>
      <c r="E436" s="5" t="n"/>
      <c r="F436" s="6">
        <f>IF(B436&amp;""="","",IFERROR(INDEX('الموظفون'!$B$6:$B$205,MATCH(B436&amp;"",'الموظفون'!$A$6:$A$205,0))&amp;"","كود غير موجود"))</f>
        <v/>
      </c>
      <c r="G436" s="20">
        <f>IF(NOT(ISNUMBER(A436)),"",IF(AND(A436&gt;='الإعدادات'!$B$6,A436&lt;='الإعدادات'!$B$7),1,0))</f>
        <v/>
      </c>
    </row>
    <row r="437">
      <c r="A437" s="19" t="n"/>
      <c r="B437" s="5" t="n"/>
      <c r="C437" s="5" t="n"/>
      <c r="D437" s="15" t="n"/>
      <c r="E437" s="5" t="n"/>
      <c r="F437" s="6">
        <f>IF(B437&amp;""="","",IFERROR(INDEX('الموظفون'!$B$6:$B$205,MATCH(B437&amp;"",'الموظفون'!$A$6:$A$205,0))&amp;"","كود غير موجود"))</f>
        <v/>
      </c>
      <c r="G437" s="20">
        <f>IF(NOT(ISNUMBER(A437)),"",IF(AND(A437&gt;='الإعدادات'!$B$6,A437&lt;='الإعدادات'!$B$7),1,0))</f>
        <v/>
      </c>
    </row>
    <row r="438">
      <c r="A438" s="19" t="n"/>
      <c r="B438" s="5" t="n"/>
      <c r="C438" s="5" t="n"/>
      <c r="D438" s="15" t="n"/>
      <c r="E438" s="5" t="n"/>
      <c r="F438" s="6">
        <f>IF(B438&amp;""="","",IFERROR(INDEX('الموظفون'!$B$6:$B$205,MATCH(B438&amp;"",'الموظفون'!$A$6:$A$205,0))&amp;"","كود غير موجود"))</f>
        <v/>
      </c>
      <c r="G438" s="20">
        <f>IF(NOT(ISNUMBER(A438)),"",IF(AND(A438&gt;='الإعدادات'!$B$6,A438&lt;='الإعدادات'!$B$7),1,0))</f>
        <v/>
      </c>
    </row>
    <row r="439">
      <c r="A439" s="19" t="n"/>
      <c r="B439" s="5" t="n"/>
      <c r="C439" s="5" t="n"/>
      <c r="D439" s="15" t="n"/>
      <c r="E439" s="5" t="n"/>
      <c r="F439" s="6">
        <f>IF(B439&amp;""="","",IFERROR(INDEX('الموظفون'!$B$6:$B$205,MATCH(B439&amp;"",'الموظفون'!$A$6:$A$205,0))&amp;"","كود غير موجود"))</f>
        <v/>
      </c>
      <c r="G439" s="20">
        <f>IF(NOT(ISNUMBER(A439)),"",IF(AND(A439&gt;='الإعدادات'!$B$6,A439&lt;='الإعدادات'!$B$7),1,0))</f>
        <v/>
      </c>
    </row>
    <row r="440">
      <c r="A440" s="19" t="n"/>
      <c r="B440" s="5" t="n"/>
      <c r="C440" s="5" t="n"/>
      <c r="D440" s="15" t="n"/>
      <c r="E440" s="5" t="n"/>
      <c r="F440" s="6">
        <f>IF(B440&amp;""="","",IFERROR(INDEX('الموظفون'!$B$6:$B$205,MATCH(B440&amp;"",'الموظفون'!$A$6:$A$205,0))&amp;"","كود غير موجود"))</f>
        <v/>
      </c>
      <c r="G440" s="20">
        <f>IF(NOT(ISNUMBER(A440)),"",IF(AND(A440&gt;='الإعدادات'!$B$6,A440&lt;='الإعدادات'!$B$7),1,0))</f>
        <v/>
      </c>
    </row>
    <row r="441">
      <c r="A441" s="19" t="n"/>
      <c r="B441" s="5" t="n"/>
      <c r="C441" s="5" t="n"/>
      <c r="D441" s="15" t="n"/>
      <c r="E441" s="5" t="n"/>
      <c r="F441" s="6">
        <f>IF(B441&amp;""="","",IFERROR(INDEX('الموظفون'!$B$6:$B$205,MATCH(B441&amp;"",'الموظفون'!$A$6:$A$205,0))&amp;"","كود غير موجود"))</f>
        <v/>
      </c>
      <c r="G441" s="20">
        <f>IF(NOT(ISNUMBER(A441)),"",IF(AND(A441&gt;='الإعدادات'!$B$6,A441&lt;='الإعدادات'!$B$7),1,0))</f>
        <v/>
      </c>
    </row>
    <row r="442">
      <c r="A442" s="19" t="n"/>
      <c r="B442" s="5" t="n"/>
      <c r="C442" s="5" t="n"/>
      <c r="D442" s="15" t="n"/>
      <c r="E442" s="5" t="n"/>
      <c r="F442" s="6">
        <f>IF(B442&amp;""="","",IFERROR(INDEX('الموظفون'!$B$6:$B$205,MATCH(B442&amp;"",'الموظفون'!$A$6:$A$205,0))&amp;"","كود غير موجود"))</f>
        <v/>
      </c>
      <c r="G442" s="20">
        <f>IF(NOT(ISNUMBER(A442)),"",IF(AND(A442&gt;='الإعدادات'!$B$6,A442&lt;='الإعدادات'!$B$7),1,0))</f>
        <v/>
      </c>
    </row>
    <row r="443">
      <c r="A443" s="19" t="n"/>
      <c r="B443" s="5" t="n"/>
      <c r="C443" s="5" t="n"/>
      <c r="D443" s="15" t="n"/>
      <c r="E443" s="5" t="n"/>
      <c r="F443" s="6">
        <f>IF(B443&amp;""="","",IFERROR(INDEX('الموظفون'!$B$6:$B$205,MATCH(B443&amp;"",'الموظفون'!$A$6:$A$205,0))&amp;"","كود غير موجود"))</f>
        <v/>
      </c>
      <c r="G443" s="20">
        <f>IF(NOT(ISNUMBER(A443)),"",IF(AND(A443&gt;='الإعدادات'!$B$6,A443&lt;='الإعدادات'!$B$7),1,0))</f>
        <v/>
      </c>
    </row>
    <row r="444">
      <c r="A444" s="19" t="n"/>
      <c r="B444" s="5" t="n"/>
      <c r="C444" s="5" t="n"/>
      <c r="D444" s="15" t="n"/>
      <c r="E444" s="5" t="n"/>
      <c r="F444" s="6">
        <f>IF(B444&amp;""="","",IFERROR(INDEX('الموظفون'!$B$6:$B$205,MATCH(B444&amp;"",'الموظفون'!$A$6:$A$205,0))&amp;"","كود غير موجود"))</f>
        <v/>
      </c>
      <c r="G444" s="20">
        <f>IF(NOT(ISNUMBER(A444)),"",IF(AND(A444&gt;='الإعدادات'!$B$6,A444&lt;='الإعدادات'!$B$7),1,0))</f>
        <v/>
      </c>
    </row>
    <row r="445">
      <c r="A445" s="19" t="n"/>
      <c r="B445" s="5" t="n"/>
      <c r="C445" s="5" t="n"/>
      <c r="D445" s="15" t="n"/>
      <c r="E445" s="5" t="n"/>
      <c r="F445" s="6">
        <f>IF(B445&amp;""="","",IFERROR(INDEX('الموظفون'!$B$6:$B$205,MATCH(B445&amp;"",'الموظفون'!$A$6:$A$205,0))&amp;"","كود غير موجود"))</f>
        <v/>
      </c>
      <c r="G445" s="20">
        <f>IF(NOT(ISNUMBER(A445)),"",IF(AND(A445&gt;='الإعدادات'!$B$6,A445&lt;='الإعدادات'!$B$7),1,0))</f>
        <v/>
      </c>
    </row>
    <row r="446">
      <c r="A446" s="19" t="n"/>
      <c r="B446" s="5" t="n"/>
      <c r="C446" s="5" t="n"/>
      <c r="D446" s="15" t="n"/>
      <c r="E446" s="5" t="n"/>
      <c r="F446" s="6">
        <f>IF(B446&amp;""="","",IFERROR(INDEX('الموظفون'!$B$6:$B$205,MATCH(B446&amp;"",'الموظفون'!$A$6:$A$205,0))&amp;"","كود غير موجود"))</f>
        <v/>
      </c>
      <c r="G446" s="20">
        <f>IF(NOT(ISNUMBER(A446)),"",IF(AND(A446&gt;='الإعدادات'!$B$6,A446&lt;='الإعدادات'!$B$7),1,0))</f>
        <v/>
      </c>
    </row>
    <row r="447">
      <c r="A447" s="19" t="n"/>
      <c r="B447" s="5" t="n"/>
      <c r="C447" s="5" t="n"/>
      <c r="D447" s="15" t="n"/>
      <c r="E447" s="5" t="n"/>
      <c r="F447" s="6">
        <f>IF(B447&amp;""="","",IFERROR(INDEX('الموظفون'!$B$6:$B$205,MATCH(B447&amp;"",'الموظفون'!$A$6:$A$205,0))&amp;"","كود غير موجود"))</f>
        <v/>
      </c>
      <c r="G447" s="20">
        <f>IF(NOT(ISNUMBER(A447)),"",IF(AND(A447&gt;='الإعدادات'!$B$6,A447&lt;='الإعدادات'!$B$7),1,0))</f>
        <v/>
      </c>
    </row>
    <row r="448">
      <c r="A448" s="19" t="n"/>
      <c r="B448" s="5" t="n"/>
      <c r="C448" s="5" t="n"/>
      <c r="D448" s="15" t="n"/>
      <c r="E448" s="5" t="n"/>
      <c r="F448" s="6">
        <f>IF(B448&amp;""="","",IFERROR(INDEX('الموظفون'!$B$6:$B$205,MATCH(B448&amp;"",'الموظفون'!$A$6:$A$205,0))&amp;"","كود غير موجود"))</f>
        <v/>
      </c>
      <c r="G448" s="20">
        <f>IF(NOT(ISNUMBER(A448)),"",IF(AND(A448&gt;='الإعدادات'!$B$6,A448&lt;='الإعدادات'!$B$7),1,0))</f>
        <v/>
      </c>
    </row>
    <row r="449">
      <c r="A449" s="19" t="n"/>
      <c r="B449" s="5" t="n"/>
      <c r="C449" s="5" t="n"/>
      <c r="D449" s="15" t="n"/>
      <c r="E449" s="5" t="n"/>
      <c r="F449" s="6">
        <f>IF(B449&amp;""="","",IFERROR(INDEX('الموظفون'!$B$6:$B$205,MATCH(B449&amp;"",'الموظفون'!$A$6:$A$205,0))&amp;"","كود غير موجود"))</f>
        <v/>
      </c>
      <c r="G449" s="20">
        <f>IF(NOT(ISNUMBER(A449)),"",IF(AND(A449&gt;='الإعدادات'!$B$6,A449&lt;='الإعدادات'!$B$7),1,0))</f>
        <v/>
      </c>
    </row>
    <row r="450">
      <c r="A450" s="19" t="n"/>
      <c r="B450" s="5" t="n"/>
      <c r="C450" s="5" t="n"/>
      <c r="D450" s="15" t="n"/>
      <c r="E450" s="5" t="n"/>
      <c r="F450" s="6">
        <f>IF(B450&amp;""="","",IFERROR(INDEX('الموظفون'!$B$6:$B$205,MATCH(B450&amp;"",'الموظفون'!$A$6:$A$205,0))&amp;"","كود غير موجود"))</f>
        <v/>
      </c>
      <c r="G450" s="20">
        <f>IF(NOT(ISNUMBER(A450)),"",IF(AND(A450&gt;='الإعدادات'!$B$6,A450&lt;='الإعدادات'!$B$7),1,0))</f>
        <v/>
      </c>
    </row>
    <row r="451">
      <c r="A451" s="19" t="n"/>
      <c r="B451" s="5" t="n"/>
      <c r="C451" s="5" t="n"/>
      <c r="D451" s="15" t="n"/>
      <c r="E451" s="5" t="n"/>
      <c r="F451" s="6">
        <f>IF(B451&amp;""="","",IFERROR(INDEX('الموظفون'!$B$6:$B$205,MATCH(B451&amp;"",'الموظفون'!$A$6:$A$205,0))&amp;"","كود غير موجود"))</f>
        <v/>
      </c>
      <c r="G451" s="20">
        <f>IF(NOT(ISNUMBER(A451)),"",IF(AND(A451&gt;='الإعدادات'!$B$6,A451&lt;='الإعدادات'!$B$7),1,0))</f>
        <v/>
      </c>
    </row>
    <row r="452">
      <c r="A452" s="19" t="n"/>
      <c r="B452" s="5" t="n"/>
      <c r="C452" s="5" t="n"/>
      <c r="D452" s="15" t="n"/>
      <c r="E452" s="5" t="n"/>
      <c r="F452" s="6">
        <f>IF(B452&amp;""="","",IFERROR(INDEX('الموظفون'!$B$6:$B$205,MATCH(B452&amp;"",'الموظفون'!$A$6:$A$205,0))&amp;"","كود غير موجود"))</f>
        <v/>
      </c>
      <c r="G452" s="20">
        <f>IF(NOT(ISNUMBER(A452)),"",IF(AND(A452&gt;='الإعدادات'!$B$6,A452&lt;='الإعدادات'!$B$7),1,0))</f>
        <v/>
      </c>
    </row>
    <row r="453">
      <c r="A453" s="19" t="n"/>
      <c r="B453" s="5" t="n"/>
      <c r="C453" s="5" t="n"/>
      <c r="D453" s="15" t="n"/>
      <c r="E453" s="5" t="n"/>
      <c r="F453" s="6">
        <f>IF(B453&amp;""="","",IFERROR(INDEX('الموظفون'!$B$6:$B$205,MATCH(B453&amp;"",'الموظفون'!$A$6:$A$205,0))&amp;"","كود غير موجود"))</f>
        <v/>
      </c>
      <c r="G453" s="20">
        <f>IF(NOT(ISNUMBER(A453)),"",IF(AND(A453&gt;='الإعدادات'!$B$6,A453&lt;='الإعدادات'!$B$7),1,0))</f>
        <v/>
      </c>
    </row>
    <row r="454">
      <c r="A454" s="19" t="n"/>
      <c r="B454" s="5" t="n"/>
      <c r="C454" s="5" t="n"/>
      <c r="D454" s="15" t="n"/>
      <c r="E454" s="5" t="n"/>
      <c r="F454" s="6">
        <f>IF(B454&amp;""="","",IFERROR(INDEX('الموظفون'!$B$6:$B$205,MATCH(B454&amp;"",'الموظفون'!$A$6:$A$205,0))&amp;"","كود غير موجود"))</f>
        <v/>
      </c>
      <c r="G454" s="20">
        <f>IF(NOT(ISNUMBER(A454)),"",IF(AND(A454&gt;='الإعدادات'!$B$6,A454&lt;='الإعدادات'!$B$7),1,0))</f>
        <v/>
      </c>
    </row>
    <row r="455">
      <c r="A455" s="19" t="n"/>
      <c r="B455" s="5" t="n"/>
      <c r="C455" s="5" t="n"/>
      <c r="D455" s="15" t="n"/>
      <c r="E455" s="5" t="n"/>
      <c r="F455" s="6">
        <f>IF(B455&amp;""="","",IFERROR(INDEX('الموظفون'!$B$6:$B$205,MATCH(B455&amp;"",'الموظفون'!$A$6:$A$205,0))&amp;"","كود غير موجود"))</f>
        <v/>
      </c>
      <c r="G455" s="20">
        <f>IF(NOT(ISNUMBER(A455)),"",IF(AND(A455&gt;='الإعدادات'!$B$6,A455&lt;='الإعدادات'!$B$7),1,0))</f>
        <v/>
      </c>
    </row>
    <row r="456">
      <c r="A456" s="19" t="n"/>
      <c r="B456" s="5" t="n"/>
      <c r="C456" s="5" t="n"/>
      <c r="D456" s="15" t="n"/>
      <c r="E456" s="5" t="n"/>
      <c r="F456" s="6">
        <f>IF(B456&amp;""="","",IFERROR(INDEX('الموظفون'!$B$6:$B$205,MATCH(B456&amp;"",'الموظفون'!$A$6:$A$205,0))&amp;"","كود غير موجود"))</f>
        <v/>
      </c>
      <c r="G456" s="20">
        <f>IF(NOT(ISNUMBER(A456)),"",IF(AND(A456&gt;='الإعدادات'!$B$6,A456&lt;='الإعدادات'!$B$7),1,0))</f>
        <v/>
      </c>
    </row>
    <row r="457">
      <c r="A457" s="19" t="n"/>
      <c r="B457" s="5" t="n"/>
      <c r="C457" s="5" t="n"/>
      <c r="D457" s="15" t="n"/>
      <c r="E457" s="5" t="n"/>
      <c r="F457" s="6">
        <f>IF(B457&amp;""="","",IFERROR(INDEX('الموظفون'!$B$6:$B$205,MATCH(B457&amp;"",'الموظفون'!$A$6:$A$205,0))&amp;"","كود غير موجود"))</f>
        <v/>
      </c>
      <c r="G457" s="20">
        <f>IF(NOT(ISNUMBER(A457)),"",IF(AND(A457&gt;='الإعدادات'!$B$6,A457&lt;='الإعدادات'!$B$7),1,0))</f>
        <v/>
      </c>
    </row>
    <row r="458">
      <c r="A458" s="19" t="n"/>
      <c r="B458" s="5" t="n"/>
      <c r="C458" s="5" t="n"/>
      <c r="D458" s="15" t="n"/>
      <c r="E458" s="5" t="n"/>
      <c r="F458" s="6">
        <f>IF(B458&amp;""="","",IFERROR(INDEX('الموظفون'!$B$6:$B$205,MATCH(B458&amp;"",'الموظفون'!$A$6:$A$205,0))&amp;"","كود غير موجود"))</f>
        <v/>
      </c>
      <c r="G458" s="20">
        <f>IF(NOT(ISNUMBER(A458)),"",IF(AND(A458&gt;='الإعدادات'!$B$6,A458&lt;='الإعدادات'!$B$7),1,0))</f>
        <v/>
      </c>
    </row>
    <row r="459">
      <c r="A459" s="19" t="n"/>
      <c r="B459" s="5" t="n"/>
      <c r="C459" s="5" t="n"/>
      <c r="D459" s="15" t="n"/>
      <c r="E459" s="5" t="n"/>
      <c r="F459" s="6">
        <f>IF(B459&amp;""="","",IFERROR(INDEX('الموظفون'!$B$6:$B$205,MATCH(B459&amp;"",'الموظفون'!$A$6:$A$205,0))&amp;"","كود غير موجود"))</f>
        <v/>
      </c>
      <c r="G459" s="20">
        <f>IF(NOT(ISNUMBER(A459)),"",IF(AND(A459&gt;='الإعدادات'!$B$6,A459&lt;='الإعدادات'!$B$7),1,0))</f>
        <v/>
      </c>
    </row>
    <row r="460">
      <c r="A460" s="19" t="n"/>
      <c r="B460" s="5" t="n"/>
      <c r="C460" s="5" t="n"/>
      <c r="D460" s="15" t="n"/>
      <c r="E460" s="5" t="n"/>
      <c r="F460" s="6">
        <f>IF(B460&amp;""="","",IFERROR(INDEX('الموظفون'!$B$6:$B$205,MATCH(B460&amp;"",'الموظفون'!$A$6:$A$205,0))&amp;"","كود غير موجود"))</f>
        <v/>
      </c>
      <c r="G460" s="20">
        <f>IF(NOT(ISNUMBER(A460)),"",IF(AND(A460&gt;='الإعدادات'!$B$6,A460&lt;='الإعدادات'!$B$7),1,0))</f>
        <v/>
      </c>
    </row>
    <row r="461">
      <c r="A461" s="19" t="n"/>
      <c r="B461" s="5" t="n"/>
      <c r="C461" s="5" t="n"/>
      <c r="D461" s="15" t="n"/>
      <c r="E461" s="5" t="n"/>
      <c r="F461" s="6">
        <f>IF(B461&amp;""="","",IFERROR(INDEX('الموظفون'!$B$6:$B$205,MATCH(B461&amp;"",'الموظفون'!$A$6:$A$205,0))&amp;"","كود غير موجود"))</f>
        <v/>
      </c>
      <c r="G461" s="20">
        <f>IF(NOT(ISNUMBER(A461)),"",IF(AND(A461&gt;='الإعدادات'!$B$6,A461&lt;='الإعدادات'!$B$7),1,0))</f>
        <v/>
      </c>
    </row>
    <row r="462">
      <c r="A462" s="19" t="n"/>
      <c r="B462" s="5" t="n"/>
      <c r="C462" s="5" t="n"/>
      <c r="D462" s="15" t="n"/>
      <c r="E462" s="5" t="n"/>
      <c r="F462" s="6">
        <f>IF(B462&amp;""="","",IFERROR(INDEX('الموظفون'!$B$6:$B$205,MATCH(B462&amp;"",'الموظفون'!$A$6:$A$205,0))&amp;"","كود غير موجود"))</f>
        <v/>
      </c>
      <c r="G462" s="20">
        <f>IF(NOT(ISNUMBER(A462)),"",IF(AND(A462&gt;='الإعدادات'!$B$6,A462&lt;='الإعدادات'!$B$7),1,0))</f>
        <v/>
      </c>
    </row>
    <row r="463">
      <c r="A463" s="19" t="n"/>
      <c r="B463" s="5" t="n"/>
      <c r="C463" s="5" t="n"/>
      <c r="D463" s="15" t="n"/>
      <c r="E463" s="5" t="n"/>
      <c r="F463" s="6">
        <f>IF(B463&amp;""="","",IFERROR(INDEX('الموظفون'!$B$6:$B$205,MATCH(B463&amp;"",'الموظفون'!$A$6:$A$205,0))&amp;"","كود غير موجود"))</f>
        <v/>
      </c>
      <c r="G463" s="20">
        <f>IF(NOT(ISNUMBER(A463)),"",IF(AND(A463&gt;='الإعدادات'!$B$6,A463&lt;='الإعدادات'!$B$7),1,0))</f>
        <v/>
      </c>
    </row>
    <row r="464">
      <c r="A464" s="19" t="n"/>
      <c r="B464" s="5" t="n"/>
      <c r="C464" s="5" t="n"/>
      <c r="D464" s="15" t="n"/>
      <c r="E464" s="5" t="n"/>
      <c r="F464" s="6">
        <f>IF(B464&amp;""="","",IFERROR(INDEX('الموظفون'!$B$6:$B$205,MATCH(B464&amp;"",'الموظفون'!$A$6:$A$205,0))&amp;"","كود غير موجود"))</f>
        <v/>
      </c>
      <c r="G464" s="20">
        <f>IF(NOT(ISNUMBER(A464)),"",IF(AND(A464&gt;='الإعدادات'!$B$6,A464&lt;='الإعدادات'!$B$7),1,0))</f>
        <v/>
      </c>
    </row>
    <row r="465">
      <c r="A465" s="19" t="n"/>
      <c r="B465" s="5" t="n"/>
      <c r="C465" s="5" t="n"/>
      <c r="D465" s="15" t="n"/>
      <c r="E465" s="5" t="n"/>
      <c r="F465" s="6">
        <f>IF(B465&amp;""="","",IFERROR(INDEX('الموظفون'!$B$6:$B$205,MATCH(B465&amp;"",'الموظفون'!$A$6:$A$205,0))&amp;"","كود غير موجود"))</f>
        <v/>
      </c>
      <c r="G465" s="20">
        <f>IF(NOT(ISNUMBER(A465)),"",IF(AND(A465&gt;='الإعدادات'!$B$6,A465&lt;='الإعدادات'!$B$7),1,0))</f>
        <v/>
      </c>
    </row>
    <row r="466">
      <c r="A466" s="19" t="n"/>
      <c r="B466" s="5" t="n"/>
      <c r="C466" s="5" t="n"/>
      <c r="D466" s="15" t="n"/>
      <c r="E466" s="5" t="n"/>
      <c r="F466" s="6">
        <f>IF(B466&amp;""="","",IFERROR(INDEX('الموظفون'!$B$6:$B$205,MATCH(B466&amp;"",'الموظفون'!$A$6:$A$205,0))&amp;"","كود غير موجود"))</f>
        <v/>
      </c>
      <c r="G466" s="20">
        <f>IF(NOT(ISNUMBER(A466)),"",IF(AND(A466&gt;='الإعدادات'!$B$6,A466&lt;='الإعدادات'!$B$7),1,0))</f>
        <v/>
      </c>
    </row>
    <row r="467">
      <c r="A467" s="19" t="n"/>
      <c r="B467" s="5" t="n"/>
      <c r="C467" s="5" t="n"/>
      <c r="D467" s="15" t="n"/>
      <c r="E467" s="5" t="n"/>
      <c r="F467" s="6">
        <f>IF(B467&amp;""="","",IFERROR(INDEX('الموظفون'!$B$6:$B$205,MATCH(B467&amp;"",'الموظفون'!$A$6:$A$205,0))&amp;"","كود غير موجود"))</f>
        <v/>
      </c>
      <c r="G467" s="20">
        <f>IF(NOT(ISNUMBER(A467)),"",IF(AND(A467&gt;='الإعدادات'!$B$6,A467&lt;='الإعدادات'!$B$7),1,0))</f>
        <v/>
      </c>
    </row>
    <row r="468">
      <c r="A468" s="19" t="n"/>
      <c r="B468" s="5" t="n"/>
      <c r="C468" s="5" t="n"/>
      <c r="D468" s="15" t="n"/>
      <c r="E468" s="5" t="n"/>
      <c r="F468" s="6">
        <f>IF(B468&amp;""="","",IFERROR(INDEX('الموظفون'!$B$6:$B$205,MATCH(B468&amp;"",'الموظفون'!$A$6:$A$205,0))&amp;"","كود غير موجود"))</f>
        <v/>
      </c>
      <c r="G468" s="20">
        <f>IF(NOT(ISNUMBER(A468)),"",IF(AND(A468&gt;='الإعدادات'!$B$6,A468&lt;='الإعدادات'!$B$7),1,0))</f>
        <v/>
      </c>
    </row>
    <row r="469">
      <c r="A469" s="19" t="n"/>
      <c r="B469" s="5" t="n"/>
      <c r="C469" s="5" t="n"/>
      <c r="D469" s="15" t="n"/>
      <c r="E469" s="5" t="n"/>
      <c r="F469" s="6">
        <f>IF(B469&amp;""="","",IFERROR(INDEX('الموظفون'!$B$6:$B$205,MATCH(B469&amp;"",'الموظفون'!$A$6:$A$205,0))&amp;"","كود غير موجود"))</f>
        <v/>
      </c>
      <c r="G469" s="20">
        <f>IF(NOT(ISNUMBER(A469)),"",IF(AND(A469&gt;='الإعدادات'!$B$6,A469&lt;='الإعدادات'!$B$7),1,0))</f>
        <v/>
      </c>
    </row>
    <row r="470">
      <c r="A470" s="19" t="n"/>
      <c r="B470" s="5" t="n"/>
      <c r="C470" s="5" t="n"/>
      <c r="D470" s="15" t="n"/>
      <c r="E470" s="5" t="n"/>
      <c r="F470" s="6">
        <f>IF(B470&amp;""="","",IFERROR(INDEX('الموظفون'!$B$6:$B$205,MATCH(B470&amp;"",'الموظفون'!$A$6:$A$205,0))&amp;"","كود غير موجود"))</f>
        <v/>
      </c>
      <c r="G470" s="20">
        <f>IF(NOT(ISNUMBER(A470)),"",IF(AND(A470&gt;='الإعدادات'!$B$6,A470&lt;='الإعدادات'!$B$7),1,0))</f>
        <v/>
      </c>
    </row>
    <row r="471">
      <c r="A471" s="19" t="n"/>
      <c r="B471" s="5" t="n"/>
      <c r="C471" s="5" t="n"/>
      <c r="D471" s="15" t="n"/>
      <c r="E471" s="5" t="n"/>
      <c r="F471" s="6">
        <f>IF(B471&amp;""="","",IFERROR(INDEX('الموظفون'!$B$6:$B$205,MATCH(B471&amp;"",'الموظفون'!$A$6:$A$205,0))&amp;"","كود غير موجود"))</f>
        <v/>
      </c>
      <c r="G471" s="20">
        <f>IF(NOT(ISNUMBER(A471)),"",IF(AND(A471&gt;='الإعدادات'!$B$6,A471&lt;='الإعدادات'!$B$7),1,0))</f>
        <v/>
      </c>
    </row>
    <row r="472">
      <c r="A472" s="19" t="n"/>
      <c r="B472" s="5" t="n"/>
      <c r="C472" s="5" t="n"/>
      <c r="D472" s="15" t="n"/>
      <c r="E472" s="5" t="n"/>
      <c r="F472" s="6">
        <f>IF(B472&amp;""="","",IFERROR(INDEX('الموظفون'!$B$6:$B$205,MATCH(B472&amp;"",'الموظفون'!$A$6:$A$205,0))&amp;"","كود غير موجود"))</f>
        <v/>
      </c>
      <c r="G472" s="20">
        <f>IF(NOT(ISNUMBER(A472)),"",IF(AND(A472&gt;='الإعدادات'!$B$6,A472&lt;='الإعدادات'!$B$7),1,0))</f>
        <v/>
      </c>
    </row>
    <row r="473">
      <c r="A473" s="19" t="n"/>
      <c r="B473" s="5" t="n"/>
      <c r="C473" s="5" t="n"/>
      <c r="D473" s="15" t="n"/>
      <c r="E473" s="5" t="n"/>
      <c r="F473" s="6">
        <f>IF(B473&amp;""="","",IFERROR(INDEX('الموظفون'!$B$6:$B$205,MATCH(B473&amp;"",'الموظفون'!$A$6:$A$205,0))&amp;"","كود غير موجود"))</f>
        <v/>
      </c>
      <c r="G473" s="20">
        <f>IF(NOT(ISNUMBER(A473)),"",IF(AND(A473&gt;='الإعدادات'!$B$6,A473&lt;='الإعدادات'!$B$7),1,0))</f>
        <v/>
      </c>
    </row>
    <row r="474">
      <c r="A474" s="19" t="n"/>
      <c r="B474" s="5" t="n"/>
      <c r="C474" s="5" t="n"/>
      <c r="D474" s="15" t="n"/>
      <c r="E474" s="5" t="n"/>
      <c r="F474" s="6">
        <f>IF(B474&amp;""="","",IFERROR(INDEX('الموظفون'!$B$6:$B$205,MATCH(B474&amp;"",'الموظفون'!$A$6:$A$205,0))&amp;"","كود غير موجود"))</f>
        <v/>
      </c>
      <c r="G474" s="20">
        <f>IF(NOT(ISNUMBER(A474)),"",IF(AND(A474&gt;='الإعدادات'!$B$6,A474&lt;='الإعدادات'!$B$7),1,0))</f>
        <v/>
      </c>
    </row>
    <row r="475">
      <c r="A475" s="19" t="n"/>
      <c r="B475" s="5" t="n"/>
      <c r="C475" s="5" t="n"/>
      <c r="D475" s="15" t="n"/>
      <c r="E475" s="5" t="n"/>
      <c r="F475" s="6">
        <f>IF(B475&amp;""="","",IFERROR(INDEX('الموظفون'!$B$6:$B$205,MATCH(B475&amp;"",'الموظفون'!$A$6:$A$205,0))&amp;"","كود غير موجود"))</f>
        <v/>
      </c>
      <c r="G475" s="20">
        <f>IF(NOT(ISNUMBER(A475)),"",IF(AND(A475&gt;='الإعدادات'!$B$6,A475&lt;='الإعدادات'!$B$7),1,0))</f>
        <v/>
      </c>
    </row>
    <row r="476">
      <c r="A476" s="19" t="n"/>
      <c r="B476" s="5" t="n"/>
      <c r="C476" s="5" t="n"/>
      <c r="D476" s="15" t="n"/>
      <c r="E476" s="5" t="n"/>
      <c r="F476" s="6">
        <f>IF(B476&amp;""="","",IFERROR(INDEX('الموظفون'!$B$6:$B$205,MATCH(B476&amp;"",'الموظفون'!$A$6:$A$205,0))&amp;"","كود غير موجود"))</f>
        <v/>
      </c>
      <c r="G476" s="20">
        <f>IF(NOT(ISNUMBER(A476)),"",IF(AND(A476&gt;='الإعدادات'!$B$6,A476&lt;='الإعدادات'!$B$7),1,0))</f>
        <v/>
      </c>
    </row>
    <row r="477">
      <c r="A477" s="19" t="n"/>
      <c r="B477" s="5" t="n"/>
      <c r="C477" s="5" t="n"/>
      <c r="D477" s="15" t="n"/>
      <c r="E477" s="5" t="n"/>
      <c r="F477" s="6">
        <f>IF(B477&amp;""="","",IFERROR(INDEX('الموظفون'!$B$6:$B$205,MATCH(B477&amp;"",'الموظفون'!$A$6:$A$205,0))&amp;"","كود غير موجود"))</f>
        <v/>
      </c>
      <c r="G477" s="20">
        <f>IF(NOT(ISNUMBER(A477)),"",IF(AND(A477&gt;='الإعدادات'!$B$6,A477&lt;='الإعدادات'!$B$7),1,0))</f>
        <v/>
      </c>
    </row>
    <row r="478">
      <c r="A478" s="19" t="n"/>
      <c r="B478" s="5" t="n"/>
      <c r="C478" s="5" t="n"/>
      <c r="D478" s="15" t="n"/>
      <c r="E478" s="5" t="n"/>
      <c r="F478" s="6">
        <f>IF(B478&amp;""="","",IFERROR(INDEX('الموظفون'!$B$6:$B$205,MATCH(B478&amp;"",'الموظفون'!$A$6:$A$205,0))&amp;"","كود غير موجود"))</f>
        <v/>
      </c>
      <c r="G478" s="20">
        <f>IF(NOT(ISNUMBER(A478)),"",IF(AND(A478&gt;='الإعدادات'!$B$6,A478&lt;='الإعدادات'!$B$7),1,0))</f>
        <v/>
      </c>
    </row>
    <row r="479">
      <c r="A479" s="19" t="n"/>
      <c r="B479" s="5" t="n"/>
      <c r="C479" s="5" t="n"/>
      <c r="D479" s="15" t="n"/>
      <c r="E479" s="5" t="n"/>
      <c r="F479" s="6">
        <f>IF(B479&amp;""="","",IFERROR(INDEX('الموظفون'!$B$6:$B$205,MATCH(B479&amp;"",'الموظفون'!$A$6:$A$205,0))&amp;"","كود غير موجود"))</f>
        <v/>
      </c>
      <c r="G479" s="20">
        <f>IF(NOT(ISNUMBER(A479)),"",IF(AND(A479&gt;='الإعدادات'!$B$6,A479&lt;='الإعدادات'!$B$7),1,0))</f>
        <v/>
      </c>
    </row>
    <row r="480">
      <c r="A480" s="19" t="n"/>
      <c r="B480" s="5" t="n"/>
      <c r="C480" s="5" t="n"/>
      <c r="D480" s="15" t="n"/>
      <c r="E480" s="5" t="n"/>
      <c r="F480" s="6">
        <f>IF(B480&amp;""="","",IFERROR(INDEX('الموظفون'!$B$6:$B$205,MATCH(B480&amp;"",'الموظفون'!$A$6:$A$205,0))&amp;"","كود غير موجود"))</f>
        <v/>
      </c>
      <c r="G480" s="20">
        <f>IF(NOT(ISNUMBER(A480)),"",IF(AND(A480&gt;='الإعدادات'!$B$6,A480&lt;='الإعدادات'!$B$7),1,0))</f>
        <v/>
      </c>
    </row>
    <row r="481">
      <c r="A481" s="19" t="n"/>
      <c r="B481" s="5" t="n"/>
      <c r="C481" s="5" t="n"/>
      <c r="D481" s="15" t="n"/>
      <c r="E481" s="5" t="n"/>
      <c r="F481" s="6">
        <f>IF(B481&amp;""="","",IFERROR(INDEX('الموظفون'!$B$6:$B$205,MATCH(B481&amp;"",'الموظفون'!$A$6:$A$205,0))&amp;"","كود غير موجود"))</f>
        <v/>
      </c>
      <c r="G481" s="20">
        <f>IF(NOT(ISNUMBER(A481)),"",IF(AND(A481&gt;='الإعدادات'!$B$6,A481&lt;='الإعدادات'!$B$7),1,0))</f>
        <v/>
      </c>
    </row>
    <row r="482">
      <c r="A482" s="19" t="n"/>
      <c r="B482" s="5" t="n"/>
      <c r="C482" s="5" t="n"/>
      <c r="D482" s="15" t="n"/>
      <c r="E482" s="5" t="n"/>
      <c r="F482" s="6">
        <f>IF(B482&amp;""="","",IFERROR(INDEX('الموظفون'!$B$6:$B$205,MATCH(B482&amp;"",'الموظفون'!$A$6:$A$205,0))&amp;"","كود غير موجود"))</f>
        <v/>
      </c>
      <c r="G482" s="20">
        <f>IF(NOT(ISNUMBER(A482)),"",IF(AND(A482&gt;='الإعدادات'!$B$6,A482&lt;='الإعدادات'!$B$7),1,0))</f>
        <v/>
      </c>
    </row>
    <row r="483">
      <c r="A483" s="19" t="n"/>
      <c r="B483" s="5" t="n"/>
      <c r="C483" s="5" t="n"/>
      <c r="D483" s="15" t="n"/>
      <c r="E483" s="5" t="n"/>
      <c r="F483" s="6">
        <f>IF(B483&amp;""="","",IFERROR(INDEX('الموظفون'!$B$6:$B$205,MATCH(B483&amp;"",'الموظفون'!$A$6:$A$205,0))&amp;"","كود غير موجود"))</f>
        <v/>
      </c>
      <c r="G483" s="20">
        <f>IF(NOT(ISNUMBER(A483)),"",IF(AND(A483&gt;='الإعدادات'!$B$6,A483&lt;='الإعدادات'!$B$7),1,0))</f>
        <v/>
      </c>
    </row>
    <row r="484">
      <c r="A484" s="19" t="n"/>
      <c r="B484" s="5" t="n"/>
      <c r="C484" s="5" t="n"/>
      <c r="D484" s="15" t="n"/>
      <c r="E484" s="5" t="n"/>
      <c r="F484" s="6">
        <f>IF(B484&amp;""="","",IFERROR(INDEX('الموظفون'!$B$6:$B$205,MATCH(B484&amp;"",'الموظفون'!$A$6:$A$205,0))&amp;"","كود غير موجود"))</f>
        <v/>
      </c>
      <c r="G484" s="20">
        <f>IF(NOT(ISNUMBER(A484)),"",IF(AND(A484&gt;='الإعدادات'!$B$6,A484&lt;='الإعدادات'!$B$7),1,0))</f>
        <v/>
      </c>
    </row>
    <row r="485">
      <c r="A485" s="19" t="n"/>
      <c r="B485" s="5" t="n"/>
      <c r="C485" s="5" t="n"/>
      <c r="D485" s="15" t="n"/>
      <c r="E485" s="5" t="n"/>
      <c r="F485" s="6">
        <f>IF(B485&amp;""="","",IFERROR(INDEX('الموظفون'!$B$6:$B$205,MATCH(B485&amp;"",'الموظفون'!$A$6:$A$205,0))&amp;"","كود غير موجود"))</f>
        <v/>
      </c>
      <c r="G485" s="20">
        <f>IF(NOT(ISNUMBER(A485)),"",IF(AND(A485&gt;='الإعدادات'!$B$6,A485&lt;='الإعدادات'!$B$7),1,0))</f>
        <v/>
      </c>
    </row>
    <row r="486">
      <c r="A486" s="19" t="n"/>
      <c r="B486" s="5" t="n"/>
      <c r="C486" s="5" t="n"/>
      <c r="D486" s="15" t="n"/>
      <c r="E486" s="5" t="n"/>
      <c r="F486" s="6">
        <f>IF(B486&amp;""="","",IFERROR(INDEX('الموظفون'!$B$6:$B$205,MATCH(B486&amp;"",'الموظفون'!$A$6:$A$205,0))&amp;"","كود غير موجود"))</f>
        <v/>
      </c>
      <c r="G486" s="20">
        <f>IF(NOT(ISNUMBER(A486)),"",IF(AND(A486&gt;='الإعدادات'!$B$6,A486&lt;='الإعدادات'!$B$7),1,0))</f>
        <v/>
      </c>
    </row>
    <row r="487">
      <c r="A487" s="19" t="n"/>
      <c r="B487" s="5" t="n"/>
      <c r="C487" s="5" t="n"/>
      <c r="D487" s="15" t="n"/>
      <c r="E487" s="5" t="n"/>
      <c r="F487" s="6">
        <f>IF(B487&amp;""="","",IFERROR(INDEX('الموظفون'!$B$6:$B$205,MATCH(B487&amp;"",'الموظفون'!$A$6:$A$205,0))&amp;"","كود غير موجود"))</f>
        <v/>
      </c>
      <c r="G487" s="20">
        <f>IF(NOT(ISNUMBER(A487)),"",IF(AND(A487&gt;='الإعدادات'!$B$6,A487&lt;='الإعدادات'!$B$7),1,0))</f>
        <v/>
      </c>
    </row>
    <row r="488">
      <c r="A488" s="19" t="n"/>
      <c r="B488" s="5" t="n"/>
      <c r="C488" s="5" t="n"/>
      <c r="D488" s="15" t="n"/>
      <c r="E488" s="5" t="n"/>
      <c r="F488" s="6">
        <f>IF(B488&amp;""="","",IFERROR(INDEX('الموظفون'!$B$6:$B$205,MATCH(B488&amp;"",'الموظفون'!$A$6:$A$205,0))&amp;"","كود غير موجود"))</f>
        <v/>
      </c>
      <c r="G488" s="20">
        <f>IF(NOT(ISNUMBER(A488)),"",IF(AND(A488&gt;='الإعدادات'!$B$6,A488&lt;='الإعدادات'!$B$7),1,0))</f>
        <v/>
      </c>
    </row>
    <row r="489">
      <c r="A489" s="19" t="n"/>
      <c r="B489" s="5" t="n"/>
      <c r="C489" s="5" t="n"/>
      <c r="D489" s="15" t="n"/>
      <c r="E489" s="5" t="n"/>
      <c r="F489" s="6">
        <f>IF(B489&amp;""="","",IFERROR(INDEX('الموظفون'!$B$6:$B$205,MATCH(B489&amp;"",'الموظفون'!$A$6:$A$205,0))&amp;"","كود غير موجود"))</f>
        <v/>
      </c>
      <c r="G489" s="20">
        <f>IF(NOT(ISNUMBER(A489)),"",IF(AND(A489&gt;='الإعدادات'!$B$6,A489&lt;='الإعدادات'!$B$7),1,0))</f>
        <v/>
      </c>
    </row>
    <row r="490">
      <c r="A490" s="19" t="n"/>
      <c r="B490" s="5" t="n"/>
      <c r="C490" s="5" t="n"/>
      <c r="D490" s="15" t="n"/>
      <c r="E490" s="5" t="n"/>
      <c r="F490" s="6">
        <f>IF(B490&amp;""="","",IFERROR(INDEX('الموظفون'!$B$6:$B$205,MATCH(B490&amp;"",'الموظفون'!$A$6:$A$205,0))&amp;"","كود غير موجود"))</f>
        <v/>
      </c>
      <c r="G490" s="20">
        <f>IF(NOT(ISNUMBER(A490)),"",IF(AND(A490&gt;='الإعدادات'!$B$6,A490&lt;='الإعدادات'!$B$7),1,0))</f>
        <v/>
      </c>
    </row>
    <row r="491">
      <c r="A491" s="19" t="n"/>
      <c r="B491" s="5" t="n"/>
      <c r="C491" s="5" t="n"/>
      <c r="D491" s="15" t="n"/>
      <c r="E491" s="5" t="n"/>
      <c r="F491" s="6">
        <f>IF(B491&amp;""="","",IFERROR(INDEX('الموظفون'!$B$6:$B$205,MATCH(B491&amp;"",'الموظفون'!$A$6:$A$205,0))&amp;"","كود غير موجود"))</f>
        <v/>
      </c>
      <c r="G491" s="20">
        <f>IF(NOT(ISNUMBER(A491)),"",IF(AND(A491&gt;='الإعدادات'!$B$6,A491&lt;='الإعدادات'!$B$7),1,0))</f>
        <v/>
      </c>
    </row>
    <row r="492">
      <c r="A492" s="19" t="n"/>
      <c r="B492" s="5" t="n"/>
      <c r="C492" s="5" t="n"/>
      <c r="D492" s="15" t="n"/>
      <c r="E492" s="5" t="n"/>
      <c r="F492" s="6">
        <f>IF(B492&amp;""="","",IFERROR(INDEX('الموظفون'!$B$6:$B$205,MATCH(B492&amp;"",'الموظفون'!$A$6:$A$205,0))&amp;"","كود غير موجود"))</f>
        <v/>
      </c>
      <c r="G492" s="20">
        <f>IF(NOT(ISNUMBER(A492)),"",IF(AND(A492&gt;='الإعدادات'!$B$6,A492&lt;='الإعدادات'!$B$7),1,0))</f>
        <v/>
      </c>
    </row>
    <row r="493">
      <c r="A493" s="19" t="n"/>
      <c r="B493" s="5" t="n"/>
      <c r="C493" s="5" t="n"/>
      <c r="D493" s="15" t="n"/>
      <c r="E493" s="5" t="n"/>
      <c r="F493" s="6">
        <f>IF(B493&amp;""="","",IFERROR(INDEX('الموظفون'!$B$6:$B$205,MATCH(B493&amp;"",'الموظفون'!$A$6:$A$205,0))&amp;"","كود غير موجود"))</f>
        <v/>
      </c>
      <c r="G493" s="20">
        <f>IF(NOT(ISNUMBER(A493)),"",IF(AND(A493&gt;='الإعدادات'!$B$6,A493&lt;='الإعدادات'!$B$7),1,0))</f>
        <v/>
      </c>
    </row>
    <row r="494">
      <c r="A494" s="19" t="n"/>
      <c r="B494" s="5" t="n"/>
      <c r="C494" s="5" t="n"/>
      <c r="D494" s="15" t="n"/>
      <c r="E494" s="5" t="n"/>
      <c r="F494" s="6">
        <f>IF(B494&amp;""="","",IFERROR(INDEX('الموظفون'!$B$6:$B$205,MATCH(B494&amp;"",'الموظفون'!$A$6:$A$205,0))&amp;"","كود غير موجود"))</f>
        <v/>
      </c>
      <c r="G494" s="20">
        <f>IF(NOT(ISNUMBER(A494)),"",IF(AND(A494&gt;='الإعدادات'!$B$6,A494&lt;='الإعدادات'!$B$7),1,0))</f>
        <v/>
      </c>
    </row>
    <row r="495">
      <c r="A495" s="19" t="n"/>
      <c r="B495" s="5" t="n"/>
      <c r="C495" s="5" t="n"/>
      <c r="D495" s="15" t="n"/>
      <c r="E495" s="5" t="n"/>
      <c r="F495" s="6">
        <f>IF(B495&amp;""="","",IFERROR(INDEX('الموظفون'!$B$6:$B$205,MATCH(B495&amp;"",'الموظفون'!$A$6:$A$205,0))&amp;"","كود غير موجود"))</f>
        <v/>
      </c>
      <c r="G495" s="20">
        <f>IF(NOT(ISNUMBER(A495)),"",IF(AND(A495&gt;='الإعدادات'!$B$6,A495&lt;='الإعدادات'!$B$7),1,0))</f>
        <v/>
      </c>
    </row>
    <row r="496">
      <c r="A496" s="19" t="n"/>
      <c r="B496" s="5" t="n"/>
      <c r="C496" s="5" t="n"/>
      <c r="D496" s="15" t="n"/>
      <c r="E496" s="5" t="n"/>
      <c r="F496" s="6">
        <f>IF(B496&amp;""="","",IFERROR(INDEX('الموظفون'!$B$6:$B$205,MATCH(B496&amp;"",'الموظفون'!$A$6:$A$205,0))&amp;"","كود غير موجود"))</f>
        <v/>
      </c>
      <c r="G496" s="20">
        <f>IF(NOT(ISNUMBER(A496)),"",IF(AND(A496&gt;='الإعدادات'!$B$6,A496&lt;='الإعدادات'!$B$7),1,0))</f>
        <v/>
      </c>
    </row>
    <row r="497">
      <c r="A497" s="19" t="n"/>
      <c r="B497" s="5" t="n"/>
      <c r="C497" s="5" t="n"/>
      <c r="D497" s="15" t="n"/>
      <c r="E497" s="5" t="n"/>
      <c r="F497" s="6">
        <f>IF(B497&amp;""="","",IFERROR(INDEX('الموظفون'!$B$6:$B$205,MATCH(B497&amp;"",'الموظفون'!$A$6:$A$205,0))&amp;"","كود غير موجود"))</f>
        <v/>
      </c>
      <c r="G497" s="20">
        <f>IF(NOT(ISNUMBER(A497)),"",IF(AND(A497&gt;='الإعدادات'!$B$6,A497&lt;='الإعدادات'!$B$7),1,0))</f>
        <v/>
      </c>
    </row>
    <row r="498">
      <c r="A498" s="19" t="n"/>
      <c r="B498" s="5" t="n"/>
      <c r="C498" s="5" t="n"/>
      <c r="D498" s="15" t="n"/>
      <c r="E498" s="5" t="n"/>
      <c r="F498" s="6">
        <f>IF(B498&amp;""="","",IFERROR(INDEX('الموظفون'!$B$6:$B$205,MATCH(B498&amp;"",'الموظفون'!$A$6:$A$205,0))&amp;"","كود غير موجود"))</f>
        <v/>
      </c>
      <c r="G498" s="20">
        <f>IF(NOT(ISNUMBER(A498)),"",IF(AND(A498&gt;='الإعدادات'!$B$6,A498&lt;='الإعدادات'!$B$7),1,0))</f>
        <v/>
      </c>
    </row>
    <row r="499">
      <c r="A499" s="19" t="n"/>
      <c r="B499" s="5" t="n"/>
      <c r="C499" s="5" t="n"/>
      <c r="D499" s="15" t="n"/>
      <c r="E499" s="5" t="n"/>
      <c r="F499" s="6">
        <f>IF(B499&amp;""="","",IFERROR(INDEX('الموظفون'!$B$6:$B$205,MATCH(B499&amp;"",'الموظفون'!$A$6:$A$205,0))&amp;"","كود غير موجود"))</f>
        <v/>
      </c>
      <c r="G499" s="20">
        <f>IF(NOT(ISNUMBER(A499)),"",IF(AND(A499&gt;='الإعدادات'!$B$6,A499&lt;='الإعدادات'!$B$7),1,0))</f>
        <v/>
      </c>
    </row>
    <row r="500">
      <c r="A500" s="19" t="n"/>
      <c r="B500" s="5" t="n"/>
      <c r="C500" s="5" t="n"/>
      <c r="D500" s="15" t="n"/>
      <c r="E500" s="5" t="n"/>
      <c r="F500" s="6">
        <f>IF(B500&amp;""="","",IFERROR(INDEX('الموظفون'!$B$6:$B$205,MATCH(B500&amp;"",'الموظفون'!$A$6:$A$205,0))&amp;"","كود غير موجود"))</f>
        <v/>
      </c>
      <c r="G500" s="20">
        <f>IF(NOT(ISNUMBER(A500)),"",IF(AND(A500&gt;='الإعدادات'!$B$6,A500&lt;='الإعدادات'!$B$7),1,0))</f>
        <v/>
      </c>
    </row>
    <row r="501">
      <c r="A501" s="19" t="n"/>
      <c r="B501" s="5" t="n"/>
      <c r="C501" s="5" t="n"/>
      <c r="D501" s="15" t="n"/>
      <c r="E501" s="5" t="n"/>
      <c r="F501" s="6">
        <f>IF(B501&amp;""="","",IFERROR(INDEX('الموظفون'!$B$6:$B$205,MATCH(B501&amp;"",'الموظفون'!$A$6:$A$205,0))&amp;"","كود غير موجود"))</f>
        <v/>
      </c>
      <c r="G501" s="20">
        <f>IF(NOT(ISNUMBER(A501)),"",IF(AND(A501&gt;='الإعدادات'!$B$6,A501&lt;='الإعدادات'!$B$7),1,0))</f>
        <v/>
      </c>
    </row>
    <row r="502">
      <c r="A502" s="19" t="n"/>
      <c r="B502" s="5" t="n"/>
      <c r="C502" s="5" t="n"/>
      <c r="D502" s="15" t="n"/>
      <c r="E502" s="5" t="n"/>
      <c r="F502" s="6">
        <f>IF(B502&amp;""="","",IFERROR(INDEX('الموظفون'!$B$6:$B$205,MATCH(B502&amp;"",'الموظفون'!$A$6:$A$205,0))&amp;"","كود غير موجود"))</f>
        <v/>
      </c>
      <c r="G502" s="20">
        <f>IF(NOT(ISNUMBER(A502)),"",IF(AND(A502&gt;='الإعدادات'!$B$6,A502&lt;='الإعدادات'!$B$7),1,0))</f>
        <v/>
      </c>
    </row>
    <row r="503">
      <c r="A503" s="19" t="n"/>
      <c r="B503" s="5" t="n"/>
      <c r="C503" s="5" t="n"/>
      <c r="D503" s="15" t="n"/>
      <c r="E503" s="5" t="n"/>
      <c r="F503" s="6">
        <f>IF(B503&amp;""="","",IFERROR(INDEX('الموظفون'!$B$6:$B$205,MATCH(B503&amp;"",'الموظفون'!$A$6:$A$205,0))&amp;"","كود غير موجود"))</f>
        <v/>
      </c>
      <c r="G503" s="20">
        <f>IF(NOT(ISNUMBER(A503)),"",IF(AND(A503&gt;='الإعدادات'!$B$6,A503&lt;='الإعدادات'!$B$7),1,0))</f>
        <v/>
      </c>
    </row>
    <row r="504">
      <c r="A504" s="19" t="n"/>
      <c r="B504" s="5" t="n"/>
      <c r="C504" s="5" t="n"/>
      <c r="D504" s="15" t="n"/>
      <c r="E504" s="5" t="n"/>
      <c r="F504" s="6">
        <f>IF(B504&amp;""="","",IFERROR(INDEX('الموظفون'!$B$6:$B$205,MATCH(B504&amp;"",'الموظفون'!$A$6:$A$205,0))&amp;"","كود غير موجود"))</f>
        <v/>
      </c>
      <c r="G504" s="20">
        <f>IF(NOT(ISNUMBER(A504)),"",IF(AND(A504&gt;='الإعدادات'!$B$6,A504&lt;='الإعدادات'!$B$7),1,0))</f>
        <v/>
      </c>
    </row>
    <row r="505">
      <c r="A505" s="19" t="n"/>
      <c r="B505" s="5" t="n"/>
      <c r="C505" s="5" t="n"/>
      <c r="D505" s="15" t="n"/>
      <c r="E505" s="5" t="n"/>
      <c r="F505" s="6">
        <f>IF(B505&amp;""="","",IFERROR(INDEX('الموظفون'!$B$6:$B$205,MATCH(B505&amp;"",'الموظفون'!$A$6:$A$205,0))&amp;"","كود غير موجود"))</f>
        <v/>
      </c>
      <c r="G505" s="20">
        <f>IF(NOT(ISNUMBER(A505)),"",IF(AND(A505&gt;='الإعدادات'!$B$6,A505&lt;='الإعدادات'!$B$7),1,0))</f>
        <v/>
      </c>
    </row>
    <row r="506">
      <c r="A506" s="19" t="n"/>
      <c r="B506" s="5" t="n"/>
      <c r="C506" s="5" t="n"/>
      <c r="D506" s="15" t="n"/>
      <c r="E506" s="5" t="n"/>
      <c r="F506" s="6">
        <f>IF(B506&amp;""="","",IFERROR(INDEX('الموظفون'!$B$6:$B$205,MATCH(B506&amp;"",'الموظفون'!$A$6:$A$205,0))&amp;"","كود غير موجود"))</f>
        <v/>
      </c>
      <c r="G506" s="20">
        <f>IF(NOT(ISNUMBER(A506)),"",IF(AND(A506&gt;='الإعدادات'!$B$6,A506&lt;='الإعدادات'!$B$7),1,0))</f>
        <v/>
      </c>
    </row>
    <row r="507">
      <c r="A507" s="19" t="n"/>
      <c r="B507" s="5" t="n"/>
      <c r="C507" s="5" t="n"/>
      <c r="D507" s="15" t="n"/>
      <c r="E507" s="5" t="n"/>
      <c r="F507" s="6">
        <f>IF(B507&amp;""="","",IFERROR(INDEX('الموظفون'!$B$6:$B$205,MATCH(B507&amp;"",'الموظفون'!$A$6:$A$205,0))&amp;"","كود غير موجود"))</f>
        <v/>
      </c>
      <c r="G507" s="20">
        <f>IF(NOT(ISNUMBER(A507)),"",IF(AND(A507&gt;='الإعدادات'!$B$6,A507&lt;='الإعدادات'!$B$7),1,0))</f>
        <v/>
      </c>
    </row>
    <row r="508">
      <c r="A508" s="19" t="n"/>
      <c r="B508" s="5" t="n"/>
      <c r="C508" s="5" t="n"/>
      <c r="D508" s="15" t="n"/>
      <c r="E508" s="5" t="n"/>
      <c r="F508" s="6">
        <f>IF(B508&amp;""="","",IFERROR(INDEX('الموظفون'!$B$6:$B$205,MATCH(B508&amp;"",'الموظفون'!$A$6:$A$205,0))&amp;"","كود غير موجود"))</f>
        <v/>
      </c>
      <c r="G508" s="20">
        <f>IF(NOT(ISNUMBER(A508)),"",IF(AND(A508&gt;='الإعدادات'!$B$6,A508&lt;='الإعدادات'!$B$7),1,0))</f>
        <v/>
      </c>
    </row>
    <row r="509">
      <c r="A509" s="19" t="n"/>
      <c r="B509" s="5" t="n"/>
      <c r="C509" s="5" t="n"/>
      <c r="D509" s="15" t="n"/>
      <c r="E509" s="5" t="n"/>
      <c r="F509" s="6">
        <f>IF(B509&amp;""="","",IFERROR(INDEX('الموظفون'!$B$6:$B$205,MATCH(B509&amp;"",'الموظفون'!$A$6:$A$205,0))&amp;"","كود غير موجود"))</f>
        <v/>
      </c>
      <c r="G509" s="20">
        <f>IF(NOT(ISNUMBER(A509)),"",IF(AND(A509&gt;='الإعدادات'!$B$6,A509&lt;='الإعدادات'!$B$7),1,0))</f>
        <v/>
      </c>
    </row>
    <row r="510">
      <c r="A510" s="19" t="n"/>
      <c r="B510" s="5" t="n"/>
      <c r="C510" s="5" t="n"/>
      <c r="D510" s="15" t="n"/>
      <c r="E510" s="5" t="n"/>
      <c r="F510" s="6">
        <f>IF(B510&amp;""="","",IFERROR(INDEX('الموظفون'!$B$6:$B$205,MATCH(B510&amp;"",'الموظفون'!$A$6:$A$205,0))&amp;"","كود غير موجود"))</f>
        <v/>
      </c>
      <c r="G510" s="20">
        <f>IF(NOT(ISNUMBER(A510)),"",IF(AND(A510&gt;='الإعدادات'!$B$6,A510&lt;='الإعدادات'!$B$7),1,0))</f>
        <v/>
      </c>
    </row>
    <row r="511">
      <c r="A511" s="19" t="n"/>
      <c r="B511" s="5" t="n"/>
      <c r="C511" s="5" t="n"/>
      <c r="D511" s="15" t="n"/>
      <c r="E511" s="5" t="n"/>
      <c r="F511" s="6">
        <f>IF(B511&amp;""="","",IFERROR(INDEX('الموظفون'!$B$6:$B$205,MATCH(B511&amp;"",'الموظفون'!$A$6:$A$205,0))&amp;"","كود غير موجود"))</f>
        <v/>
      </c>
      <c r="G511" s="20">
        <f>IF(NOT(ISNUMBER(A511)),"",IF(AND(A511&gt;='الإعدادات'!$B$6,A511&lt;='الإعدادات'!$B$7),1,0))</f>
        <v/>
      </c>
    </row>
    <row r="512">
      <c r="A512" s="19" t="n"/>
      <c r="B512" s="5" t="n"/>
      <c r="C512" s="5" t="n"/>
      <c r="D512" s="15" t="n"/>
      <c r="E512" s="5" t="n"/>
      <c r="F512" s="6">
        <f>IF(B512&amp;""="","",IFERROR(INDEX('الموظفون'!$B$6:$B$205,MATCH(B512&amp;"",'الموظفون'!$A$6:$A$205,0))&amp;"","كود غير موجود"))</f>
        <v/>
      </c>
      <c r="G512" s="20">
        <f>IF(NOT(ISNUMBER(A512)),"",IF(AND(A512&gt;='الإعدادات'!$B$6,A512&lt;='الإعدادات'!$B$7),1,0))</f>
        <v/>
      </c>
    </row>
    <row r="513">
      <c r="A513" s="19" t="n"/>
      <c r="B513" s="5" t="n"/>
      <c r="C513" s="5" t="n"/>
      <c r="D513" s="15" t="n"/>
      <c r="E513" s="5" t="n"/>
      <c r="F513" s="6">
        <f>IF(B513&amp;""="","",IFERROR(INDEX('الموظفون'!$B$6:$B$205,MATCH(B513&amp;"",'الموظفون'!$A$6:$A$205,0))&amp;"","كود غير موجود"))</f>
        <v/>
      </c>
      <c r="G513" s="20">
        <f>IF(NOT(ISNUMBER(A513)),"",IF(AND(A513&gt;='الإعدادات'!$B$6,A513&lt;='الإعدادات'!$B$7),1,0))</f>
        <v/>
      </c>
    </row>
    <row r="514">
      <c r="A514" s="19" t="n"/>
      <c r="B514" s="5" t="n"/>
      <c r="C514" s="5" t="n"/>
      <c r="D514" s="15" t="n"/>
      <c r="E514" s="5" t="n"/>
      <c r="F514" s="6">
        <f>IF(B514&amp;""="","",IFERROR(INDEX('الموظفون'!$B$6:$B$205,MATCH(B514&amp;"",'الموظفون'!$A$6:$A$205,0))&amp;"","كود غير موجود"))</f>
        <v/>
      </c>
      <c r="G514" s="20">
        <f>IF(NOT(ISNUMBER(A514)),"",IF(AND(A514&gt;='الإعدادات'!$B$6,A514&lt;='الإعدادات'!$B$7),1,0))</f>
        <v/>
      </c>
    </row>
    <row r="515">
      <c r="A515" s="19" t="n"/>
      <c r="B515" s="5" t="n"/>
      <c r="C515" s="5" t="n"/>
      <c r="D515" s="15" t="n"/>
      <c r="E515" s="5" t="n"/>
      <c r="F515" s="6">
        <f>IF(B515&amp;""="","",IFERROR(INDEX('الموظفون'!$B$6:$B$205,MATCH(B515&amp;"",'الموظفون'!$A$6:$A$205,0))&amp;"","كود غير موجود"))</f>
        <v/>
      </c>
      <c r="G515" s="20">
        <f>IF(NOT(ISNUMBER(A515)),"",IF(AND(A515&gt;='الإعدادات'!$B$6,A515&lt;='الإعدادات'!$B$7),1,0))</f>
        <v/>
      </c>
    </row>
    <row r="516">
      <c r="A516" s="19" t="n"/>
      <c r="B516" s="5" t="n"/>
      <c r="C516" s="5" t="n"/>
      <c r="D516" s="15" t="n"/>
      <c r="E516" s="5" t="n"/>
      <c r="F516" s="6">
        <f>IF(B516&amp;""="","",IFERROR(INDEX('الموظفون'!$B$6:$B$205,MATCH(B516&amp;"",'الموظفون'!$A$6:$A$205,0))&amp;"","كود غير موجود"))</f>
        <v/>
      </c>
      <c r="G516" s="20">
        <f>IF(NOT(ISNUMBER(A516)),"",IF(AND(A516&gt;='الإعدادات'!$B$6,A516&lt;='الإعدادات'!$B$7),1,0))</f>
        <v/>
      </c>
    </row>
    <row r="517">
      <c r="A517" s="19" t="n"/>
      <c r="B517" s="5" t="n"/>
      <c r="C517" s="5" t="n"/>
      <c r="D517" s="15" t="n"/>
      <c r="E517" s="5" t="n"/>
      <c r="F517" s="6">
        <f>IF(B517&amp;""="","",IFERROR(INDEX('الموظفون'!$B$6:$B$205,MATCH(B517&amp;"",'الموظفون'!$A$6:$A$205,0))&amp;"","كود غير موجود"))</f>
        <v/>
      </c>
      <c r="G517" s="20">
        <f>IF(NOT(ISNUMBER(A517)),"",IF(AND(A517&gt;='الإعدادات'!$B$6,A517&lt;='الإعدادات'!$B$7),1,0))</f>
        <v/>
      </c>
    </row>
    <row r="518">
      <c r="A518" s="19" t="n"/>
      <c r="B518" s="5" t="n"/>
      <c r="C518" s="5" t="n"/>
      <c r="D518" s="15" t="n"/>
      <c r="E518" s="5" t="n"/>
      <c r="F518" s="6">
        <f>IF(B518&amp;""="","",IFERROR(INDEX('الموظفون'!$B$6:$B$205,MATCH(B518&amp;"",'الموظفون'!$A$6:$A$205,0))&amp;"","كود غير موجود"))</f>
        <v/>
      </c>
      <c r="G518" s="20">
        <f>IF(NOT(ISNUMBER(A518)),"",IF(AND(A518&gt;='الإعدادات'!$B$6,A518&lt;='الإعدادات'!$B$7),1,0))</f>
        <v/>
      </c>
    </row>
    <row r="519">
      <c r="A519" s="19" t="n"/>
      <c r="B519" s="5" t="n"/>
      <c r="C519" s="5" t="n"/>
      <c r="D519" s="15" t="n"/>
      <c r="E519" s="5" t="n"/>
      <c r="F519" s="6">
        <f>IF(B519&amp;""="","",IFERROR(INDEX('الموظفون'!$B$6:$B$205,MATCH(B519&amp;"",'الموظفون'!$A$6:$A$205,0))&amp;"","كود غير موجود"))</f>
        <v/>
      </c>
      <c r="G519" s="20">
        <f>IF(NOT(ISNUMBER(A519)),"",IF(AND(A519&gt;='الإعدادات'!$B$6,A519&lt;='الإعدادات'!$B$7),1,0))</f>
        <v/>
      </c>
    </row>
    <row r="520">
      <c r="A520" s="19" t="n"/>
      <c r="B520" s="5" t="n"/>
      <c r="C520" s="5" t="n"/>
      <c r="D520" s="15" t="n"/>
      <c r="E520" s="5" t="n"/>
      <c r="F520" s="6">
        <f>IF(B520&amp;""="","",IFERROR(INDEX('الموظفون'!$B$6:$B$205,MATCH(B520&amp;"",'الموظفون'!$A$6:$A$205,0))&amp;"","كود غير موجود"))</f>
        <v/>
      </c>
      <c r="G520" s="20">
        <f>IF(NOT(ISNUMBER(A520)),"",IF(AND(A520&gt;='الإعدادات'!$B$6,A520&lt;='الإعدادات'!$B$7),1,0))</f>
        <v/>
      </c>
    </row>
    <row r="521">
      <c r="A521" s="19" t="n"/>
      <c r="B521" s="5" t="n"/>
      <c r="C521" s="5" t="n"/>
      <c r="D521" s="15" t="n"/>
      <c r="E521" s="5" t="n"/>
      <c r="F521" s="6">
        <f>IF(B521&amp;""="","",IFERROR(INDEX('الموظفون'!$B$6:$B$205,MATCH(B521&amp;"",'الموظفون'!$A$6:$A$205,0))&amp;"","كود غير موجود"))</f>
        <v/>
      </c>
      <c r="G521" s="20">
        <f>IF(NOT(ISNUMBER(A521)),"",IF(AND(A521&gt;='الإعدادات'!$B$6,A521&lt;='الإعدادات'!$B$7),1,0))</f>
        <v/>
      </c>
    </row>
    <row r="522">
      <c r="A522" s="19" t="n"/>
      <c r="B522" s="5" t="n"/>
      <c r="C522" s="5" t="n"/>
      <c r="D522" s="15" t="n"/>
      <c r="E522" s="5" t="n"/>
      <c r="F522" s="6">
        <f>IF(B522&amp;""="","",IFERROR(INDEX('الموظفون'!$B$6:$B$205,MATCH(B522&amp;"",'الموظفون'!$A$6:$A$205,0))&amp;"","كود غير موجود"))</f>
        <v/>
      </c>
      <c r="G522" s="20">
        <f>IF(NOT(ISNUMBER(A522)),"",IF(AND(A522&gt;='الإعدادات'!$B$6,A522&lt;='الإعدادات'!$B$7),1,0))</f>
        <v/>
      </c>
    </row>
    <row r="523">
      <c r="A523" s="19" t="n"/>
      <c r="B523" s="5" t="n"/>
      <c r="C523" s="5" t="n"/>
      <c r="D523" s="15" t="n"/>
      <c r="E523" s="5" t="n"/>
      <c r="F523" s="6">
        <f>IF(B523&amp;""="","",IFERROR(INDEX('الموظفون'!$B$6:$B$205,MATCH(B523&amp;"",'الموظفون'!$A$6:$A$205,0))&amp;"","كود غير موجود"))</f>
        <v/>
      </c>
      <c r="G523" s="20">
        <f>IF(NOT(ISNUMBER(A523)),"",IF(AND(A523&gt;='الإعدادات'!$B$6,A523&lt;='الإعدادات'!$B$7),1,0))</f>
        <v/>
      </c>
    </row>
    <row r="524">
      <c r="A524" s="19" t="n"/>
      <c r="B524" s="5" t="n"/>
      <c r="C524" s="5" t="n"/>
      <c r="D524" s="15" t="n"/>
      <c r="E524" s="5" t="n"/>
      <c r="F524" s="6">
        <f>IF(B524&amp;""="","",IFERROR(INDEX('الموظفون'!$B$6:$B$205,MATCH(B524&amp;"",'الموظفون'!$A$6:$A$205,0))&amp;"","كود غير موجود"))</f>
        <v/>
      </c>
      <c r="G524" s="20">
        <f>IF(NOT(ISNUMBER(A524)),"",IF(AND(A524&gt;='الإعدادات'!$B$6,A524&lt;='الإعدادات'!$B$7),1,0))</f>
        <v/>
      </c>
    </row>
    <row r="525">
      <c r="A525" s="19" t="n"/>
      <c r="B525" s="5" t="n"/>
      <c r="C525" s="5" t="n"/>
      <c r="D525" s="15" t="n"/>
      <c r="E525" s="5" t="n"/>
      <c r="F525" s="6">
        <f>IF(B525&amp;""="","",IFERROR(INDEX('الموظفون'!$B$6:$B$205,MATCH(B525&amp;"",'الموظفون'!$A$6:$A$205,0))&amp;"","كود غير موجود"))</f>
        <v/>
      </c>
      <c r="G525" s="20">
        <f>IF(NOT(ISNUMBER(A525)),"",IF(AND(A525&gt;='الإعدادات'!$B$6,A525&lt;='الإعدادات'!$B$7),1,0))</f>
        <v/>
      </c>
    </row>
    <row r="526">
      <c r="A526" s="19" t="n"/>
      <c r="B526" s="5" t="n"/>
      <c r="C526" s="5" t="n"/>
      <c r="D526" s="15" t="n"/>
      <c r="E526" s="5" t="n"/>
      <c r="F526" s="6">
        <f>IF(B526&amp;""="","",IFERROR(INDEX('الموظفون'!$B$6:$B$205,MATCH(B526&amp;"",'الموظفون'!$A$6:$A$205,0))&amp;"","كود غير موجود"))</f>
        <v/>
      </c>
      <c r="G526" s="20">
        <f>IF(NOT(ISNUMBER(A526)),"",IF(AND(A526&gt;='الإعدادات'!$B$6,A526&lt;='الإعدادات'!$B$7),1,0))</f>
        <v/>
      </c>
    </row>
    <row r="527">
      <c r="A527" s="19" t="n"/>
      <c r="B527" s="5" t="n"/>
      <c r="C527" s="5" t="n"/>
      <c r="D527" s="15" t="n"/>
      <c r="E527" s="5" t="n"/>
      <c r="F527" s="6">
        <f>IF(B527&amp;""="","",IFERROR(INDEX('الموظفون'!$B$6:$B$205,MATCH(B527&amp;"",'الموظفون'!$A$6:$A$205,0))&amp;"","كود غير موجود"))</f>
        <v/>
      </c>
      <c r="G527" s="20">
        <f>IF(NOT(ISNUMBER(A527)),"",IF(AND(A527&gt;='الإعدادات'!$B$6,A527&lt;='الإعدادات'!$B$7),1,0))</f>
        <v/>
      </c>
    </row>
    <row r="528">
      <c r="A528" s="19" t="n"/>
      <c r="B528" s="5" t="n"/>
      <c r="C528" s="5" t="n"/>
      <c r="D528" s="15" t="n"/>
      <c r="E528" s="5" t="n"/>
      <c r="F528" s="6">
        <f>IF(B528&amp;""="","",IFERROR(INDEX('الموظفون'!$B$6:$B$205,MATCH(B528&amp;"",'الموظفون'!$A$6:$A$205,0))&amp;"","كود غير موجود"))</f>
        <v/>
      </c>
      <c r="G528" s="20">
        <f>IF(NOT(ISNUMBER(A528)),"",IF(AND(A528&gt;='الإعدادات'!$B$6,A528&lt;='الإعدادات'!$B$7),1,0))</f>
        <v/>
      </c>
    </row>
    <row r="529">
      <c r="A529" s="19" t="n"/>
      <c r="B529" s="5" t="n"/>
      <c r="C529" s="5" t="n"/>
      <c r="D529" s="15" t="n"/>
      <c r="E529" s="5" t="n"/>
      <c r="F529" s="6">
        <f>IF(B529&amp;""="","",IFERROR(INDEX('الموظفون'!$B$6:$B$205,MATCH(B529&amp;"",'الموظفون'!$A$6:$A$205,0))&amp;"","كود غير موجود"))</f>
        <v/>
      </c>
      <c r="G529" s="20">
        <f>IF(NOT(ISNUMBER(A529)),"",IF(AND(A529&gt;='الإعدادات'!$B$6,A529&lt;='الإعدادات'!$B$7),1,0))</f>
        <v/>
      </c>
    </row>
    <row r="530">
      <c r="A530" s="19" t="n"/>
      <c r="B530" s="5" t="n"/>
      <c r="C530" s="5" t="n"/>
      <c r="D530" s="15" t="n"/>
      <c r="E530" s="5" t="n"/>
      <c r="F530" s="6">
        <f>IF(B530&amp;""="","",IFERROR(INDEX('الموظفون'!$B$6:$B$205,MATCH(B530&amp;"",'الموظفون'!$A$6:$A$205,0))&amp;"","كود غير موجود"))</f>
        <v/>
      </c>
      <c r="G530" s="20">
        <f>IF(NOT(ISNUMBER(A530)),"",IF(AND(A530&gt;='الإعدادات'!$B$6,A530&lt;='الإعدادات'!$B$7),1,0))</f>
        <v/>
      </c>
    </row>
    <row r="531">
      <c r="A531" s="19" t="n"/>
      <c r="B531" s="5" t="n"/>
      <c r="C531" s="5" t="n"/>
      <c r="D531" s="15" t="n"/>
      <c r="E531" s="5" t="n"/>
      <c r="F531" s="6">
        <f>IF(B531&amp;""="","",IFERROR(INDEX('الموظفون'!$B$6:$B$205,MATCH(B531&amp;"",'الموظفون'!$A$6:$A$205,0))&amp;"","كود غير موجود"))</f>
        <v/>
      </c>
      <c r="G531" s="20">
        <f>IF(NOT(ISNUMBER(A531)),"",IF(AND(A531&gt;='الإعدادات'!$B$6,A531&lt;='الإعدادات'!$B$7),1,0))</f>
        <v/>
      </c>
    </row>
    <row r="532">
      <c r="A532" s="19" t="n"/>
      <c r="B532" s="5" t="n"/>
      <c r="C532" s="5" t="n"/>
      <c r="D532" s="15" t="n"/>
      <c r="E532" s="5" t="n"/>
      <c r="F532" s="6">
        <f>IF(B532&amp;""="","",IFERROR(INDEX('الموظفون'!$B$6:$B$205,MATCH(B532&amp;"",'الموظفون'!$A$6:$A$205,0))&amp;"","كود غير موجود"))</f>
        <v/>
      </c>
      <c r="G532" s="20">
        <f>IF(NOT(ISNUMBER(A532)),"",IF(AND(A532&gt;='الإعدادات'!$B$6,A532&lt;='الإعدادات'!$B$7),1,0))</f>
        <v/>
      </c>
    </row>
    <row r="533">
      <c r="A533" s="19" t="n"/>
      <c r="B533" s="5" t="n"/>
      <c r="C533" s="5" t="n"/>
      <c r="D533" s="15" t="n"/>
      <c r="E533" s="5" t="n"/>
      <c r="F533" s="6">
        <f>IF(B533&amp;""="","",IFERROR(INDEX('الموظفون'!$B$6:$B$205,MATCH(B533&amp;"",'الموظفون'!$A$6:$A$205,0))&amp;"","كود غير موجود"))</f>
        <v/>
      </c>
      <c r="G533" s="20">
        <f>IF(NOT(ISNUMBER(A533)),"",IF(AND(A533&gt;='الإعدادات'!$B$6,A533&lt;='الإعدادات'!$B$7),1,0))</f>
        <v/>
      </c>
    </row>
    <row r="534">
      <c r="A534" s="19" t="n"/>
      <c r="B534" s="5" t="n"/>
      <c r="C534" s="5" t="n"/>
      <c r="D534" s="15" t="n"/>
      <c r="E534" s="5" t="n"/>
      <c r="F534" s="6">
        <f>IF(B534&amp;""="","",IFERROR(INDEX('الموظفون'!$B$6:$B$205,MATCH(B534&amp;"",'الموظفون'!$A$6:$A$205,0))&amp;"","كود غير موجود"))</f>
        <v/>
      </c>
      <c r="G534" s="20">
        <f>IF(NOT(ISNUMBER(A534)),"",IF(AND(A534&gt;='الإعدادات'!$B$6,A534&lt;='الإعدادات'!$B$7),1,0))</f>
        <v/>
      </c>
    </row>
    <row r="535">
      <c r="A535" s="19" t="n"/>
      <c r="B535" s="5" t="n"/>
      <c r="C535" s="5" t="n"/>
      <c r="D535" s="15" t="n"/>
      <c r="E535" s="5" t="n"/>
      <c r="F535" s="6">
        <f>IF(B535&amp;""="","",IFERROR(INDEX('الموظفون'!$B$6:$B$205,MATCH(B535&amp;"",'الموظفون'!$A$6:$A$205,0))&amp;"","كود غير موجود"))</f>
        <v/>
      </c>
      <c r="G535" s="20">
        <f>IF(NOT(ISNUMBER(A535)),"",IF(AND(A535&gt;='الإعدادات'!$B$6,A535&lt;='الإعدادات'!$B$7),1,0))</f>
        <v/>
      </c>
    </row>
    <row r="536">
      <c r="A536" s="19" t="n"/>
      <c r="B536" s="5" t="n"/>
      <c r="C536" s="5" t="n"/>
      <c r="D536" s="15" t="n"/>
      <c r="E536" s="5" t="n"/>
      <c r="F536" s="6">
        <f>IF(B536&amp;""="","",IFERROR(INDEX('الموظفون'!$B$6:$B$205,MATCH(B536&amp;"",'الموظفون'!$A$6:$A$205,0))&amp;"","كود غير موجود"))</f>
        <v/>
      </c>
      <c r="G536" s="20">
        <f>IF(NOT(ISNUMBER(A536)),"",IF(AND(A536&gt;='الإعدادات'!$B$6,A536&lt;='الإعدادات'!$B$7),1,0))</f>
        <v/>
      </c>
    </row>
    <row r="537">
      <c r="A537" s="19" t="n"/>
      <c r="B537" s="5" t="n"/>
      <c r="C537" s="5" t="n"/>
      <c r="D537" s="15" t="n"/>
      <c r="E537" s="5" t="n"/>
      <c r="F537" s="6">
        <f>IF(B537&amp;""="","",IFERROR(INDEX('الموظفون'!$B$6:$B$205,MATCH(B537&amp;"",'الموظفون'!$A$6:$A$205,0))&amp;"","كود غير موجود"))</f>
        <v/>
      </c>
      <c r="G537" s="20">
        <f>IF(NOT(ISNUMBER(A537)),"",IF(AND(A537&gt;='الإعدادات'!$B$6,A537&lt;='الإعدادات'!$B$7),1,0))</f>
        <v/>
      </c>
    </row>
    <row r="538">
      <c r="A538" s="19" t="n"/>
      <c r="B538" s="5" t="n"/>
      <c r="C538" s="5" t="n"/>
      <c r="D538" s="15" t="n"/>
      <c r="E538" s="5" t="n"/>
      <c r="F538" s="6">
        <f>IF(B538&amp;""="","",IFERROR(INDEX('الموظفون'!$B$6:$B$205,MATCH(B538&amp;"",'الموظفون'!$A$6:$A$205,0))&amp;"","كود غير موجود"))</f>
        <v/>
      </c>
      <c r="G538" s="20">
        <f>IF(NOT(ISNUMBER(A538)),"",IF(AND(A538&gt;='الإعدادات'!$B$6,A538&lt;='الإعدادات'!$B$7),1,0))</f>
        <v/>
      </c>
    </row>
    <row r="539">
      <c r="A539" s="19" t="n"/>
      <c r="B539" s="5" t="n"/>
      <c r="C539" s="5" t="n"/>
      <c r="D539" s="15" t="n"/>
      <c r="E539" s="5" t="n"/>
      <c r="F539" s="6">
        <f>IF(B539&amp;""="","",IFERROR(INDEX('الموظفون'!$B$6:$B$205,MATCH(B539&amp;"",'الموظفون'!$A$6:$A$205,0))&amp;"","كود غير موجود"))</f>
        <v/>
      </c>
      <c r="G539" s="20">
        <f>IF(NOT(ISNUMBER(A539)),"",IF(AND(A539&gt;='الإعدادات'!$B$6,A539&lt;='الإعدادات'!$B$7),1,0))</f>
        <v/>
      </c>
    </row>
    <row r="540">
      <c r="A540" s="19" t="n"/>
      <c r="B540" s="5" t="n"/>
      <c r="C540" s="5" t="n"/>
      <c r="D540" s="15" t="n"/>
      <c r="E540" s="5" t="n"/>
      <c r="F540" s="6">
        <f>IF(B540&amp;""="","",IFERROR(INDEX('الموظفون'!$B$6:$B$205,MATCH(B540&amp;"",'الموظفون'!$A$6:$A$205,0))&amp;"","كود غير موجود"))</f>
        <v/>
      </c>
      <c r="G540" s="20">
        <f>IF(NOT(ISNUMBER(A540)),"",IF(AND(A540&gt;='الإعدادات'!$B$6,A540&lt;='الإعدادات'!$B$7),1,0))</f>
        <v/>
      </c>
    </row>
    <row r="541">
      <c r="A541" s="19" t="n"/>
      <c r="B541" s="5" t="n"/>
      <c r="C541" s="5" t="n"/>
      <c r="D541" s="15" t="n"/>
      <c r="E541" s="5" t="n"/>
      <c r="F541" s="6">
        <f>IF(B541&amp;""="","",IFERROR(INDEX('الموظفون'!$B$6:$B$205,MATCH(B541&amp;"",'الموظفون'!$A$6:$A$205,0))&amp;"","كود غير موجود"))</f>
        <v/>
      </c>
      <c r="G541" s="20">
        <f>IF(NOT(ISNUMBER(A541)),"",IF(AND(A541&gt;='الإعدادات'!$B$6,A541&lt;='الإعدادات'!$B$7),1,0))</f>
        <v/>
      </c>
    </row>
    <row r="542">
      <c r="A542" s="19" t="n"/>
      <c r="B542" s="5" t="n"/>
      <c r="C542" s="5" t="n"/>
      <c r="D542" s="15" t="n"/>
      <c r="E542" s="5" t="n"/>
      <c r="F542" s="6">
        <f>IF(B542&amp;""="","",IFERROR(INDEX('الموظفون'!$B$6:$B$205,MATCH(B542&amp;"",'الموظفون'!$A$6:$A$205,0))&amp;"","كود غير موجود"))</f>
        <v/>
      </c>
      <c r="G542" s="20">
        <f>IF(NOT(ISNUMBER(A542)),"",IF(AND(A542&gt;='الإعدادات'!$B$6,A542&lt;='الإعدادات'!$B$7),1,0))</f>
        <v/>
      </c>
    </row>
    <row r="543">
      <c r="A543" s="19" t="n"/>
      <c r="B543" s="5" t="n"/>
      <c r="C543" s="5" t="n"/>
      <c r="D543" s="15" t="n"/>
      <c r="E543" s="5" t="n"/>
      <c r="F543" s="6">
        <f>IF(B543&amp;""="","",IFERROR(INDEX('الموظفون'!$B$6:$B$205,MATCH(B543&amp;"",'الموظفون'!$A$6:$A$205,0))&amp;"","كود غير موجود"))</f>
        <v/>
      </c>
      <c r="G543" s="20">
        <f>IF(NOT(ISNUMBER(A543)),"",IF(AND(A543&gt;='الإعدادات'!$B$6,A543&lt;='الإعدادات'!$B$7),1,0))</f>
        <v/>
      </c>
    </row>
    <row r="544">
      <c r="A544" s="19" t="n"/>
      <c r="B544" s="5" t="n"/>
      <c r="C544" s="5" t="n"/>
      <c r="D544" s="15" t="n"/>
      <c r="E544" s="5" t="n"/>
      <c r="F544" s="6">
        <f>IF(B544&amp;""="","",IFERROR(INDEX('الموظفون'!$B$6:$B$205,MATCH(B544&amp;"",'الموظفون'!$A$6:$A$205,0))&amp;"","كود غير موجود"))</f>
        <v/>
      </c>
      <c r="G544" s="20">
        <f>IF(NOT(ISNUMBER(A544)),"",IF(AND(A544&gt;='الإعدادات'!$B$6,A544&lt;='الإعدادات'!$B$7),1,0))</f>
        <v/>
      </c>
    </row>
    <row r="545">
      <c r="A545" s="19" t="n"/>
      <c r="B545" s="5" t="n"/>
      <c r="C545" s="5" t="n"/>
      <c r="D545" s="15" t="n"/>
      <c r="E545" s="5" t="n"/>
      <c r="F545" s="6">
        <f>IF(B545&amp;""="","",IFERROR(INDEX('الموظفون'!$B$6:$B$205,MATCH(B545&amp;"",'الموظفون'!$A$6:$A$205,0))&amp;"","كود غير موجود"))</f>
        <v/>
      </c>
      <c r="G545" s="20">
        <f>IF(NOT(ISNUMBER(A545)),"",IF(AND(A545&gt;='الإعدادات'!$B$6,A545&lt;='الإعدادات'!$B$7),1,0))</f>
        <v/>
      </c>
    </row>
    <row r="546">
      <c r="A546" s="19" t="n"/>
      <c r="B546" s="5" t="n"/>
      <c r="C546" s="5" t="n"/>
      <c r="D546" s="15" t="n"/>
      <c r="E546" s="5" t="n"/>
      <c r="F546" s="6">
        <f>IF(B546&amp;""="","",IFERROR(INDEX('الموظفون'!$B$6:$B$205,MATCH(B546&amp;"",'الموظفون'!$A$6:$A$205,0))&amp;"","كود غير موجود"))</f>
        <v/>
      </c>
      <c r="G546" s="20">
        <f>IF(NOT(ISNUMBER(A546)),"",IF(AND(A546&gt;='الإعدادات'!$B$6,A546&lt;='الإعدادات'!$B$7),1,0))</f>
        <v/>
      </c>
    </row>
    <row r="547">
      <c r="A547" s="19" t="n"/>
      <c r="B547" s="5" t="n"/>
      <c r="C547" s="5" t="n"/>
      <c r="D547" s="15" t="n"/>
      <c r="E547" s="5" t="n"/>
      <c r="F547" s="6">
        <f>IF(B547&amp;""="","",IFERROR(INDEX('الموظفون'!$B$6:$B$205,MATCH(B547&amp;"",'الموظفون'!$A$6:$A$205,0))&amp;"","كود غير موجود"))</f>
        <v/>
      </c>
      <c r="G547" s="20">
        <f>IF(NOT(ISNUMBER(A547)),"",IF(AND(A547&gt;='الإعدادات'!$B$6,A547&lt;='الإعدادات'!$B$7),1,0))</f>
        <v/>
      </c>
    </row>
    <row r="548">
      <c r="A548" s="19" t="n"/>
      <c r="B548" s="5" t="n"/>
      <c r="C548" s="5" t="n"/>
      <c r="D548" s="15" t="n"/>
      <c r="E548" s="5" t="n"/>
      <c r="F548" s="6">
        <f>IF(B548&amp;""="","",IFERROR(INDEX('الموظفون'!$B$6:$B$205,MATCH(B548&amp;"",'الموظفون'!$A$6:$A$205,0))&amp;"","كود غير موجود"))</f>
        <v/>
      </c>
      <c r="G548" s="20">
        <f>IF(NOT(ISNUMBER(A548)),"",IF(AND(A548&gt;='الإعدادات'!$B$6,A548&lt;='الإعدادات'!$B$7),1,0))</f>
        <v/>
      </c>
    </row>
    <row r="549">
      <c r="A549" s="19" t="n"/>
      <c r="B549" s="5" t="n"/>
      <c r="C549" s="5" t="n"/>
      <c r="D549" s="15" t="n"/>
      <c r="E549" s="5" t="n"/>
      <c r="F549" s="6">
        <f>IF(B549&amp;""="","",IFERROR(INDEX('الموظفون'!$B$6:$B$205,MATCH(B549&amp;"",'الموظفون'!$A$6:$A$205,0))&amp;"","كود غير موجود"))</f>
        <v/>
      </c>
      <c r="G549" s="20">
        <f>IF(NOT(ISNUMBER(A549)),"",IF(AND(A549&gt;='الإعدادات'!$B$6,A549&lt;='الإعدادات'!$B$7),1,0))</f>
        <v/>
      </c>
    </row>
    <row r="550">
      <c r="A550" s="19" t="n"/>
      <c r="B550" s="5" t="n"/>
      <c r="C550" s="5" t="n"/>
      <c r="D550" s="15" t="n"/>
      <c r="E550" s="5" t="n"/>
      <c r="F550" s="6">
        <f>IF(B550&amp;""="","",IFERROR(INDEX('الموظفون'!$B$6:$B$205,MATCH(B550&amp;"",'الموظفون'!$A$6:$A$205,0))&amp;"","كود غير موجود"))</f>
        <v/>
      </c>
      <c r="G550" s="20">
        <f>IF(NOT(ISNUMBER(A550)),"",IF(AND(A550&gt;='الإعدادات'!$B$6,A550&lt;='الإعدادات'!$B$7),1,0))</f>
        <v/>
      </c>
    </row>
    <row r="551">
      <c r="A551" s="19" t="n"/>
      <c r="B551" s="5" t="n"/>
      <c r="C551" s="5" t="n"/>
      <c r="D551" s="15" t="n"/>
      <c r="E551" s="5" t="n"/>
      <c r="F551" s="6">
        <f>IF(B551&amp;""="","",IFERROR(INDEX('الموظفون'!$B$6:$B$205,MATCH(B551&amp;"",'الموظفون'!$A$6:$A$205,0))&amp;"","كود غير موجود"))</f>
        <v/>
      </c>
      <c r="G551" s="20">
        <f>IF(NOT(ISNUMBER(A551)),"",IF(AND(A551&gt;='الإعدادات'!$B$6,A551&lt;='الإعدادات'!$B$7),1,0))</f>
        <v/>
      </c>
    </row>
    <row r="552">
      <c r="A552" s="19" t="n"/>
      <c r="B552" s="5" t="n"/>
      <c r="C552" s="5" t="n"/>
      <c r="D552" s="15" t="n"/>
      <c r="E552" s="5" t="n"/>
      <c r="F552" s="6">
        <f>IF(B552&amp;""="","",IFERROR(INDEX('الموظفون'!$B$6:$B$205,MATCH(B552&amp;"",'الموظفون'!$A$6:$A$205,0))&amp;"","كود غير موجود"))</f>
        <v/>
      </c>
      <c r="G552" s="20">
        <f>IF(NOT(ISNUMBER(A552)),"",IF(AND(A552&gt;='الإعدادات'!$B$6,A552&lt;='الإعدادات'!$B$7),1,0))</f>
        <v/>
      </c>
    </row>
    <row r="553">
      <c r="A553" s="19" t="n"/>
      <c r="B553" s="5" t="n"/>
      <c r="C553" s="5" t="n"/>
      <c r="D553" s="15" t="n"/>
      <c r="E553" s="5" t="n"/>
      <c r="F553" s="6">
        <f>IF(B553&amp;""="","",IFERROR(INDEX('الموظفون'!$B$6:$B$205,MATCH(B553&amp;"",'الموظفون'!$A$6:$A$205,0))&amp;"","كود غير موجود"))</f>
        <v/>
      </c>
      <c r="G553" s="20">
        <f>IF(NOT(ISNUMBER(A553)),"",IF(AND(A553&gt;='الإعدادات'!$B$6,A553&lt;='الإعدادات'!$B$7),1,0))</f>
        <v/>
      </c>
    </row>
    <row r="554">
      <c r="A554" s="19" t="n"/>
      <c r="B554" s="5" t="n"/>
      <c r="C554" s="5" t="n"/>
      <c r="D554" s="15" t="n"/>
      <c r="E554" s="5" t="n"/>
      <c r="F554" s="6">
        <f>IF(B554&amp;""="","",IFERROR(INDEX('الموظفون'!$B$6:$B$205,MATCH(B554&amp;"",'الموظفون'!$A$6:$A$205,0))&amp;"","كود غير موجود"))</f>
        <v/>
      </c>
      <c r="G554" s="20">
        <f>IF(NOT(ISNUMBER(A554)),"",IF(AND(A554&gt;='الإعدادات'!$B$6,A554&lt;='الإعدادات'!$B$7),1,0))</f>
        <v/>
      </c>
    </row>
    <row r="555">
      <c r="A555" s="19" t="n"/>
      <c r="B555" s="5" t="n"/>
      <c r="C555" s="5" t="n"/>
      <c r="D555" s="15" t="n"/>
      <c r="E555" s="5" t="n"/>
      <c r="F555" s="6">
        <f>IF(B555&amp;""="","",IFERROR(INDEX('الموظفون'!$B$6:$B$205,MATCH(B555&amp;"",'الموظفون'!$A$6:$A$205,0))&amp;"","كود غير موجود"))</f>
        <v/>
      </c>
      <c r="G555" s="20">
        <f>IF(NOT(ISNUMBER(A555)),"",IF(AND(A555&gt;='الإعدادات'!$B$6,A555&lt;='الإعدادات'!$B$7),1,0))</f>
        <v/>
      </c>
    </row>
    <row r="556">
      <c r="A556" s="19" t="n"/>
      <c r="B556" s="5" t="n"/>
      <c r="C556" s="5" t="n"/>
      <c r="D556" s="15" t="n"/>
      <c r="E556" s="5" t="n"/>
      <c r="F556" s="6">
        <f>IF(B556&amp;""="","",IFERROR(INDEX('الموظفون'!$B$6:$B$205,MATCH(B556&amp;"",'الموظفون'!$A$6:$A$205,0))&amp;"","كود غير موجود"))</f>
        <v/>
      </c>
      <c r="G556" s="20">
        <f>IF(NOT(ISNUMBER(A556)),"",IF(AND(A556&gt;='الإعدادات'!$B$6,A556&lt;='الإعدادات'!$B$7),1,0))</f>
        <v/>
      </c>
    </row>
    <row r="557">
      <c r="A557" s="19" t="n"/>
      <c r="B557" s="5" t="n"/>
      <c r="C557" s="5" t="n"/>
      <c r="D557" s="15" t="n"/>
      <c r="E557" s="5" t="n"/>
      <c r="F557" s="6">
        <f>IF(B557&amp;""="","",IFERROR(INDEX('الموظفون'!$B$6:$B$205,MATCH(B557&amp;"",'الموظفون'!$A$6:$A$205,0))&amp;"","كود غير موجود"))</f>
        <v/>
      </c>
      <c r="G557" s="20">
        <f>IF(NOT(ISNUMBER(A557)),"",IF(AND(A557&gt;='الإعدادات'!$B$6,A557&lt;='الإعدادات'!$B$7),1,0))</f>
        <v/>
      </c>
    </row>
    <row r="558">
      <c r="A558" s="19" t="n"/>
      <c r="B558" s="5" t="n"/>
      <c r="C558" s="5" t="n"/>
      <c r="D558" s="15" t="n"/>
      <c r="E558" s="5" t="n"/>
      <c r="F558" s="6">
        <f>IF(B558&amp;""="","",IFERROR(INDEX('الموظفون'!$B$6:$B$205,MATCH(B558&amp;"",'الموظفون'!$A$6:$A$205,0))&amp;"","كود غير موجود"))</f>
        <v/>
      </c>
      <c r="G558" s="20">
        <f>IF(NOT(ISNUMBER(A558)),"",IF(AND(A558&gt;='الإعدادات'!$B$6,A558&lt;='الإعدادات'!$B$7),1,0))</f>
        <v/>
      </c>
    </row>
    <row r="559">
      <c r="A559" s="19" t="n"/>
      <c r="B559" s="5" t="n"/>
      <c r="C559" s="5" t="n"/>
      <c r="D559" s="15" t="n"/>
      <c r="E559" s="5" t="n"/>
      <c r="F559" s="6">
        <f>IF(B559&amp;""="","",IFERROR(INDEX('الموظفون'!$B$6:$B$205,MATCH(B559&amp;"",'الموظفون'!$A$6:$A$205,0))&amp;"","كود غير موجود"))</f>
        <v/>
      </c>
      <c r="G559" s="20">
        <f>IF(NOT(ISNUMBER(A559)),"",IF(AND(A559&gt;='الإعدادات'!$B$6,A559&lt;='الإعدادات'!$B$7),1,0))</f>
        <v/>
      </c>
    </row>
    <row r="560">
      <c r="A560" s="19" t="n"/>
      <c r="B560" s="5" t="n"/>
      <c r="C560" s="5" t="n"/>
      <c r="D560" s="15" t="n"/>
      <c r="E560" s="5" t="n"/>
      <c r="F560" s="6">
        <f>IF(B560&amp;""="","",IFERROR(INDEX('الموظفون'!$B$6:$B$205,MATCH(B560&amp;"",'الموظفون'!$A$6:$A$205,0))&amp;"","كود غير موجود"))</f>
        <v/>
      </c>
      <c r="G560" s="20">
        <f>IF(NOT(ISNUMBER(A560)),"",IF(AND(A560&gt;='الإعدادات'!$B$6,A560&lt;='الإعدادات'!$B$7),1,0))</f>
        <v/>
      </c>
    </row>
    <row r="561">
      <c r="A561" s="19" t="n"/>
      <c r="B561" s="5" t="n"/>
      <c r="C561" s="5" t="n"/>
      <c r="D561" s="15" t="n"/>
      <c r="E561" s="5" t="n"/>
      <c r="F561" s="6">
        <f>IF(B561&amp;""="","",IFERROR(INDEX('الموظفون'!$B$6:$B$205,MATCH(B561&amp;"",'الموظفون'!$A$6:$A$205,0))&amp;"","كود غير موجود"))</f>
        <v/>
      </c>
      <c r="G561" s="20">
        <f>IF(NOT(ISNUMBER(A561)),"",IF(AND(A561&gt;='الإعدادات'!$B$6,A561&lt;='الإعدادات'!$B$7),1,0))</f>
        <v/>
      </c>
    </row>
    <row r="562">
      <c r="A562" s="19" t="n"/>
      <c r="B562" s="5" t="n"/>
      <c r="C562" s="5" t="n"/>
      <c r="D562" s="15" t="n"/>
      <c r="E562" s="5" t="n"/>
      <c r="F562" s="6">
        <f>IF(B562&amp;""="","",IFERROR(INDEX('الموظفون'!$B$6:$B$205,MATCH(B562&amp;"",'الموظفون'!$A$6:$A$205,0))&amp;"","كود غير موجود"))</f>
        <v/>
      </c>
      <c r="G562" s="20">
        <f>IF(NOT(ISNUMBER(A562)),"",IF(AND(A562&gt;='الإعدادات'!$B$6,A562&lt;='الإعدادات'!$B$7),1,0))</f>
        <v/>
      </c>
    </row>
    <row r="563">
      <c r="A563" s="19" t="n"/>
      <c r="B563" s="5" t="n"/>
      <c r="C563" s="5" t="n"/>
      <c r="D563" s="15" t="n"/>
      <c r="E563" s="5" t="n"/>
      <c r="F563" s="6">
        <f>IF(B563&amp;""="","",IFERROR(INDEX('الموظفون'!$B$6:$B$205,MATCH(B563&amp;"",'الموظفون'!$A$6:$A$205,0))&amp;"","كود غير موجود"))</f>
        <v/>
      </c>
      <c r="G563" s="20">
        <f>IF(NOT(ISNUMBER(A563)),"",IF(AND(A563&gt;='الإعدادات'!$B$6,A563&lt;='الإعدادات'!$B$7),1,0))</f>
        <v/>
      </c>
    </row>
    <row r="564">
      <c r="A564" s="19" t="n"/>
      <c r="B564" s="5" t="n"/>
      <c r="C564" s="5" t="n"/>
      <c r="D564" s="15" t="n"/>
      <c r="E564" s="5" t="n"/>
      <c r="F564" s="6">
        <f>IF(B564&amp;""="","",IFERROR(INDEX('الموظفون'!$B$6:$B$205,MATCH(B564&amp;"",'الموظفون'!$A$6:$A$205,0))&amp;"","كود غير موجود"))</f>
        <v/>
      </c>
      <c r="G564" s="20">
        <f>IF(NOT(ISNUMBER(A564)),"",IF(AND(A564&gt;='الإعدادات'!$B$6,A564&lt;='الإعدادات'!$B$7),1,0))</f>
        <v/>
      </c>
    </row>
    <row r="565">
      <c r="A565" s="19" t="n"/>
      <c r="B565" s="5" t="n"/>
      <c r="C565" s="5" t="n"/>
      <c r="D565" s="15" t="n"/>
      <c r="E565" s="5" t="n"/>
      <c r="F565" s="6">
        <f>IF(B565&amp;""="","",IFERROR(INDEX('الموظفون'!$B$6:$B$205,MATCH(B565&amp;"",'الموظفون'!$A$6:$A$205,0))&amp;"","كود غير موجود"))</f>
        <v/>
      </c>
      <c r="G565" s="20">
        <f>IF(NOT(ISNUMBER(A565)),"",IF(AND(A565&gt;='الإعدادات'!$B$6,A565&lt;='الإعدادات'!$B$7),1,0))</f>
        <v/>
      </c>
    </row>
    <row r="566">
      <c r="A566" s="19" t="n"/>
      <c r="B566" s="5" t="n"/>
      <c r="C566" s="5" t="n"/>
      <c r="D566" s="15" t="n"/>
      <c r="E566" s="5" t="n"/>
      <c r="F566" s="6">
        <f>IF(B566&amp;""="","",IFERROR(INDEX('الموظفون'!$B$6:$B$205,MATCH(B566&amp;"",'الموظفون'!$A$6:$A$205,0))&amp;"","كود غير موجود"))</f>
        <v/>
      </c>
      <c r="G566" s="20">
        <f>IF(NOT(ISNUMBER(A566)),"",IF(AND(A566&gt;='الإعدادات'!$B$6,A566&lt;='الإعدادات'!$B$7),1,0))</f>
        <v/>
      </c>
    </row>
    <row r="567">
      <c r="A567" s="19" t="n"/>
      <c r="B567" s="5" t="n"/>
      <c r="C567" s="5" t="n"/>
      <c r="D567" s="15" t="n"/>
      <c r="E567" s="5" t="n"/>
      <c r="F567" s="6">
        <f>IF(B567&amp;""="","",IFERROR(INDEX('الموظفون'!$B$6:$B$205,MATCH(B567&amp;"",'الموظفون'!$A$6:$A$205,0))&amp;"","كود غير موجود"))</f>
        <v/>
      </c>
      <c r="G567" s="20">
        <f>IF(NOT(ISNUMBER(A567)),"",IF(AND(A567&gt;='الإعدادات'!$B$6,A567&lt;='الإعدادات'!$B$7),1,0))</f>
        <v/>
      </c>
    </row>
    <row r="568">
      <c r="A568" s="19" t="n"/>
      <c r="B568" s="5" t="n"/>
      <c r="C568" s="5" t="n"/>
      <c r="D568" s="15" t="n"/>
      <c r="E568" s="5" t="n"/>
      <c r="F568" s="6">
        <f>IF(B568&amp;""="","",IFERROR(INDEX('الموظفون'!$B$6:$B$205,MATCH(B568&amp;"",'الموظفون'!$A$6:$A$205,0))&amp;"","كود غير موجود"))</f>
        <v/>
      </c>
      <c r="G568" s="20">
        <f>IF(NOT(ISNUMBER(A568)),"",IF(AND(A568&gt;='الإعدادات'!$B$6,A568&lt;='الإعدادات'!$B$7),1,0))</f>
        <v/>
      </c>
    </row>
    <row r="569">
      <c r="A569" s="19" t="n"/>
      <c r="B569" s="5" t="n"/>
      <c r="C569" s="5" t="n"/>
      <c r="D569" s="15" t="n"/>
      <c r="E569" s="5" t="n"/>
      <c r="F569" s="6">
        <f>IF(B569&amp;""="","",IFERROR(INDEX('الموظفون'!$B$6:$B$205,MATCH(B569&amp;"",'الموظفون'!$A$6:$A$205,0))&amp;"","كود غير موجود"))</f>
        <v/>
      </c>
      <c r="G569" s="20">
        <f>IF(NOT(ISNUMBER(A569)),"",IF(AND(A569&gt;='الإعدادات'!$B$6,A569&lt;='الإعدادات'!$B$7),1,0))</f>
        <v/>
      </c>
    </row>
    <row r="570">
      <c r="A570" s="19" t="n"/>
      <c r="B570" s="5" t="n"/>
      <c r="C570" s="5" t="n"/>
      <c r="D570" s="15" t="n"/>
      <c r="E570" s="5" t="n"/>
      <c r="F570" s="6">
        <f>IF(B570&amp;""="","",IFERROR(INDEX('الموظفون'!$B$6:$B$205,MATCH(B570&amp;"",'الموظفون'!$A$6:$A$205,0))&amp;"","كود غير موجود"))</f>
        <v/>
      </c>
      <c r="G570" s="20">
        <f>IF(NOT(ISNUMBER(A570)),"",IF(AND(A570&gt;='الإعدادات'!$B$6,A570&lt;='الإعدادات'!$B$7),1,0))</f>
        <v/>
      </c>
    </row>
    <row r="571">
      <c r="A571" s="19" t="n"/>
      <c r="B571" s="5" t="n"/>
      <c r="C571" s="5" t="n"/>
      <c r="D571" s="15" t="n"/>
      <c r="E571" s="5" t="n"/>
      <c r="F571" s="6">
        <f>IF(B571&amp;""="","",IFERROR(INDEX('الموظفون'!$B$6:$B$205,MATCH(B571&amp;"",'الموظفون'!$A$6:$A$205,0))&amp;"","كود غير موجود"))</f>
        <v/>
      </c>
      <c r="G571" s="20">
        <f>IF(NOT(ISNUMBER(A571)),"",IF(AND(A571&gt;='الإعدادات'!$B$6,A571&lt;='الإعدادات'!$B$7),1,0))</f>
        <v/>
      </c>
    </row>
    <row r="572">
      <c r="A572" s="19" t="n"/>
      <c r="B572" s="5" t="n"/>
      <c r="C572" s="5" t="n"/>
      <c r="D572" s="15" t="n"/>
      <c r="E572" s="5" t="n"/>
      <c r="F572" s="6">
        <f>IF(B572&amp;""="","",IFERROR(INDEX('الموظفون'!$B$6:$B$205,MATCH(B572&amp;"",'الموظفون'!$A$6:$A$205,0))&amp;"","كود غير موجود"))</f>
        <v/>
      </c>
      <c r="G572" s="20">
        <f>IF(NOT(ISNUMBER(A572)),"",IF(AND(A572&gt;='الإعدادات'!$B$6,A572&lt;='الإعدادات'!$B$7),1,0))</f>
        <v/>
      </c>
    </row>
    <row r="573">
      <c r="A573" s="19" t="n"/>
      <c r="B573" s="5" t="n"/>
      <c r="C573" s="5" t="n"/>
      <c r="D573" s="15" t="n"/>
      <c r="E573" s="5" t="n"/>
      <c r="F573" s="6">
        <f>IF(B573&amp;""="","",IFERROR(INDEX('الموظفون'!$B$6:$B$205,MATCH(B573&amp;"",'الموظفون'!$A$6:$A$205,0))&amp;"","كود غير موجود"))</f>
        <v/>
      </c>
      <c r="G573" s="20">
        <f>IF(NOT(ISNUMBER(A573)),"",IF(AND(A573&gt;='الإعدادات'!$B$6,A573&lt;='الإعدادات'!$B$7),1,0))</f>
        <v/>
      </c>
    </row>
    <row r="574">
      <c r="A574" s="19" t="n"/>
      <c r="B574" s="5" t="n"/>
      <c r="C574" s="5" t="n"/>
      <c r="D574" s="15" t="n"/>
      <c r="E574" s="5" t="n"/>
      <c r="F574" s="6">
        <f>IF(B574&amp;""="","",IFERROR(INDEX('الموظفون'!$B$6:$B$205,MATCH(B574&amp;"",'الموظفون'!$A$6:$A$205,0))&amp;"","كود غير موجود"))</f>
        <v/>
      </c>
      <c r="G574" s="20">
        <f>IF(NOT(ISNUMBER(A574)),"",IF(AND(A574&gt;='الإعدادات'!$B$6,A574&lt;='الإعدادات'!$B$7),1,0))</f>
        <v/>
      </c>
    </row>
    <row r="575">
      <c r="A575" s="19" t="n"/>
      <c r="B575" s="5" t="n"/>
      <c r="C575" s="5" t="n"/>
      <c r="D575" s="15" t="n"/>
      <c r="E575" s="5" t="n"/>
      <c r="F575" s="6">
        <f>IF(B575&amp;""="","",IFERROR(INDEX('الموظفون'!$B$6:$B$205,MATCH(B575&amp;"",'الموظفون'!$A$6:$A$205,0))&amp;"","كود غير موجود"))</f>
        <v/>
      </c>
      <c r="G575" s="20">
        <f>IF(NOT(ISNUMBER(A575)),"",IF(AND(A575&gt;='الإعدادات'!$B$6,A575&lt;='الإعدادات'!$B$7),1,0))</f>
        <v/>
      </c>
    </row>
    <row r="576">
      <c r="A576" s="19" t="n"/>
      <c r="B576" s="5" t="n"/>
      <c r="C576" s="5" t="n"/>
      <c r="D576" s="15" t="n"/>
      <c r="E576" s="5" t="n"/>
      <c r="F576" s="6">
        <f>IF(B576&amp;""="","",IFERROR(INDEX('الموظفون'!$B$6:$B$205,MATCH(B576&amp;"",'الموظفون'!$A$6:$A$205,0))&amp;"","كود غير موجود"))</f>
        <v/>
      </c>
      <c r="G576" s="20">
        <f>IF(NOT(ISNUMBER(A576)),"",IF(AND(A576&gt;='الإعدادات'!$B$6,A576&lt;='الإعدادات'!$B$7),1,0))</f>
        <v/>
      </c>
    </row>
    <row r="577">
      <c r="A577" s="19" t="n"/>
      <c r="B577" s="5" t="n"/>
      <c r="C577" s="5" t="n"/>
      <c r="D577" s="15" t="n"/>
      <c r="E577" s="5" t="n"/>
      <c r="F577" s="6">
        <f>IF(B577&amp;""="","",IFERROR(INDEX('الموظفون'!$B$6:$B$205,MATCH(B577&amp;"",'الموظفون'!$A$6:$A$205,0))&amp;"","كود غير موجود"))</f>
        <v/>
      </c>
      <c r="G577" s="20">
        <f>IF(NOT(ISNUMBER(A577)),"",IF(AND(A577&gt;='الإعدادات'!$B$6,A577&lt;='الإعدادات'!$B$7),1,0))</f>
        <v/>
      </c>
    </row>
    <row r="578">
      <c r="A578" s="19" t="n"/>
      <c r="B578" s="5" t="n"/>
      <c r="C578" s="5" t="n"/>
      <c r="D578" s="15" t="n"/>
      <c r="E578" s="5" t="n"/>
      <c r="F578" s="6">
        <f>IF(B578&amp;""="","",IFERROR(INDEX('الموظفون'!$B$6:$B$205,MATCH(B578&amp;"",'الموظفون'!$A$6:$A$205,0))&amp;"","كود غير موجود"))</f>
        <v/>
      </c>
      <c r="G578" s="20">
        <f>IF(NOT(ISNUMBER(A578)),"",IF(AND(A578&gt;='الإعدادات'!$B$6,A578&lt;='الإعدادات'!$B$7),1,0))</f>
        <v/>
      </c>
    </row>
    <row r="579">
      <c r="A579" s="19" t="n"/>
      <c r="B579" s="5" t="n"/>
      <c r="C579" s="5" t="n"/>
      <c r="D579" s="15" t="n"/>
      <c r="E579" s="5" t="n"/>
      <c r="F579" s="6">
        <f>IF(B579&amp;""="","",IFERROR(INDEX('الموظفون'!$B$6:$B$205,MATCH(B579&amp;"",'الموظفون'!$A$6:$A$205,0))&amp;"","كود غير موجود"))</f>
        <v/>
      </c>
      <c r="G579" s="20">
        <f>IF(NOT(ISNUMBER(A579)),"",IF(AND(A579&gt;='الإعدادات'!$B$6,A579&lt;='الإعدادات'!$B$7),1,0))</f>
        <v/>
      </c>
    </row>
    <row r="580">
      <c r="A580" s="19" t="n"/>
      <c r="B580" s="5" t="n"/>
      <c r="C580" s="5" t="n"/>
      <c r="D580" s="15" t="n"/>
      <c r="E580" s="5" t="n"/>
      <c r="F580" s="6">
        <f>IF(B580&amp;""="","",IFERROR(INDEX('الموظفون'!$B$6:$B$205,MATCH(B580&amp;"",'الموظفون'!$A$6:$A$205,0))&amp;"","كود غير موجود"))</f>
        <v/>
      </c>
      <c r="G580" s="20">
        <f>IF(NOT(ISNUMBER(A580)),"",IF(AND(A580&gt;='الإعدادات'!$B$6,A580&lt;='الإعدادات'!$B$7),1,0))</f>
        <v/>
      </c>
    </row>
    <row r="581">
      <c r="A581" s="19" t="n"/>
      <c r="B581" s="5" t="n"/>
      <c r="C581" s="5" t="n"/>
      <c r="D581" s="15" t="n"/>
      <c r="E581" s="5" t="n"/>
      <c r="F581" s="6">
        <f>IF(B581&amp;""="","",IFERROR(INDEX('الموظفون'!$B$6:$B$205,MATCH(B581&amp;"",'الموظفون'!$A$6:$A$205,0))&amp;"","كود غير موجود"))</f>
        <v/>
      </c>
      <c r="G581" s="20">
        <f>IF(NOT(ISNUMBER(A581)),"",IF(AND(A581&gt;='الإعدادات'!$B$6,A581&lt;='الإعدادات'!$B$7),1,0))</f>
        <v/>
      </c>
    </row>
    <row r="582">
      <c r="A582" s="19" t="n"/>
      <c r="B582" s="5" t="n"/>
      <c r="C582" s="5" t="n"/>
      <c r="D582" s="15" t="n"/>
      <c r="E582" s="5" t="n"/>
      <c r="F582" s="6">
        <f>IF(B582&amp;""="","",IFERROR(INDEX('الموظفون'!$B$6:$B$205,MATCH(B582&amp;"",'الموظفون'!$A$6:$A$205,0))&amp;"","كود غير موجود"))</f>
        <v/>
      </c>
      <c r="G582" s="20">
        <f>IF(NOT(ISNUMBER(A582)),"",IF(AND(A582&gt;='الإعدادات'!$B$6,A582&lt;='الإعدادات'!$B$7),1,0))</f>
        <v/>
      </c>
    </row>
    <row r="583">
      <c r="A583" s="19" t="n"/>
      <c r="B583" s="5" t="n"/>
      <c r="C583" s="5" t="n"/>
      <c r="D583" s="15" t="n"/>
      <c r="E583" s="5" t="n"/>
      <c r="F583" s="6">
        <f>IF(B583&amp;""="","",IFERROR(INDEX('الموظفون'!$B$6:$B$205,MATCH(B583&amp;"",'الموظفون'!$A$6:$A$205,0))&amp;"","كود غير موجود"))</f>
        <v/>
      </c>
      <c r="G583" s="20">
        <f>IF(NOT(ISNUMBER(A583)),"",IF(AND(A583&gt;='الإعدادات'!$B$6,A583&lt;='الإعدادات'!$B$7),1,0))</f>
        <v/>
      </c>
    </row>
    <row r="584">
      <c r="A584" s="19" t="n"/>
      <c r="B584" s="5" t="n"/>
      <c r="C584" s="5" t="n"/>
      <c r="D584" s="15" t="n"/>
      <c r="E584" s="5" t="n"/>
      <c r="F584" s="6">
        <f>IF(B584&amp;""="","",IFERROR(INDEX('الموظفون'!$B$6:$B$205,MATCH(B584&amp;"",'الموظفون'!$A$6:$A$205,0))&amp;"","كود غير موجود"))</f>
        <v/>
      </c>
      <c r="G584" s="20">
        <f>IF(NOT(ISNUMBER(A584)),"",IF(AND(A584&gt;='الإعدادات'!$B$6,A584&lt;='الإعدادات'!$B$7),1,0))</f>
        <v/>
      </c>
    </row>
    <row r="585">
      <c r="A585" s="19" t="n"/>
      <c r="B585" s="5" t="n"/>
      <c r="C585" s="5" t="n"/>
      <c r="D585" s="15" t="n"/>
      <c r="E585" s="5" t="n"/>
      <c r="F585" s="6">
        <f>IF(B585&amp;""="","",IFERROR(INDEX('الموظفون'!$B$6:$B$205,MATCH(B585&amp;"",'الموظفون'!$A$6:$A$205,0))&amp;"","كود غير موجود"))</f>
        <v/>
      </c>
      <c r="G585" s="20">
        <f>IF(NOT(ISNUMBER(A585)),"",IF(AND(A585&gt;='الإعدادات'!$B$6,A585&lt;='الإعدادات'!$B$7),1,0))</f>
        <v/>
      </c>
    </row>
    <row r="586">
      <c r="A586" s="19" t="n"/>
      <c r="B586" s="5" t="n"/>
      <c r="C586" s="5" t="n"/>
      <c r="D586" s="15" t="n"/>
      <c r="E586" s="5" t="n"/>
      <c r="F586" s="6">
        <f>IF(B586&amp;""="","",IFERROR(INDEX('الموظفون'!$B$6:$B$205,MATCH(B586&amp;"",'الموظفون'!$A$6:$A$205,0))&amp;"","كود غير موجود"))</f>
        <v/>
      </c>
      <c r="G586" s="20">
        <f>IF(NOT(ISNUMBER(A586)),"",IF(AND(A586&gt;='الإعدادات'!$B$6,A586&lt;='الإعدادات'!$B$7),1,0))</f>
        <v/>
      </c>
    </row>
    <row r="587">
      <c r="A587" s="19" t="n"/>
      <c r="B587" s="5" t="n"/>
      <c r="C587" s="5" t="n"/>
      <c r="D587" s="15" t="n"/>
      <c r="E587" s="5" t="n"/>
      <c r="F587" s="6">
        <f>IF(B587&amp;""="","",IFERROR(INDEX('الموظفون'!$B$6:$B$205,MATCH(B587&amp;"",'الموظفون'!$A$6:$A$205,0))&amp;"","كود غير موجود"))</f>
        <v/>
      </c>
      <c r="G587" s="20">
        <f>IF(NOT(ISNUMBER(A587)),"",IF(AND(A587&gt;='الإعدادات'!$B$6,A587&lt;='الإعدادات'!$B$7),1,0))</f>
        <v/>
      </c>
    </row>
    <row r="588">
      <c r="A588" s="19" t="n"/>
      <c r="B588" s="5" t="n"/>
      <c r="C588" s="5" t="n"/>
      <c r="D588" s="15" t="n"/>
      <c r="E588" s="5" t="n"/>
      <c r="F588" s="6">
        <f>IF(B588&amp;""="","",IFERROR(INDEX('الموظفون'!$B$6:$B$205,MATCH(B588&amp;"",'الموظفون'!$A$6:$A$205,0))&amp;"","كود غير موجود"))</f>
        <v/>
      </c>
      <c r="G588" s="20">
        <f>IF(NOT(ISNUMBER(A588)),"",IF(AND(A588&gt;='الإعدادات'!$B$6,A588&lt;='الإعدادات'!$B$7),1,0))</f>
        <v/>
      </c>
    </row>
    <row r="589">
      <c r="A589" s="19" t="n"/>
      <c r="B589" s="5" t="n"/>
      <c r="C589" s="5" t="n"/>
      <c r="D589" s="15" t="n"/>
      <c r="E589" s="5" t="n"/>
      <c r="F589" s="6">
        <f>IF(B589&amp;""="","",IFERROR(INDEX('الموظفون'!$B$6:$B$205,MATCH(B589&amp;"",'الموظفون'!$A$6:$A$205,0))&amp;"","كود غير موجود"))</f>
        <v/>
      </c>
      <c r="G589" s="20">
        <f>IF(NOT(ISNUMBER(A589)),"",IF(AND(A589&gt;='الإعدادات'!$B$6,A589&lt;='الإعدادات'!$B$7),1,0))</f>
        <v/>
      </c>
    </row>
    <row r="590">
      <c r="A590" s="19" t="n"/>
      <c r="B590" s="5" t="n"/>
      <c r="C590" s="5" t="n"/>
      <c r="D590" s="15" t="n"/>
      <c r="E590" s="5" t="n"/>
      <c r="F590" s="6">
        <f>IF(B590&amp;""="","",IFERROR(INDEX('الموظفون'!$B$6:$B$205,MATCH(B590&amp;"",'الموظفون'!$A$6:$A$205,0))&amp;"","كود غير موجود"))</f>
        <v/>
      </c>
      <c r="G590" s="20">
        <f>IF(NOT(ISNUMBER(A590)),"",IF(AND(A590&gt;='الإعدادات'!$B$6,A590&lt;='الإعدادات'!$B$7),1,0))</f>
        <v/>
      </c>
    </row>
    <row r="591">
      <c r="A591" s="19" t="n"/>
      <c r="B591" s="5" t="n"/>
      <c r="C591" s="5" t="n"/>
      <c r="D591" s="15" t="n"/>
      <c r="E591" s="5" t="n"/>
      <c r="F591" s="6">
        <f>IF(B591&amp;""="","",IFERROR(INDEX('الموظفون'!$B$6:$B$205,MATCH(B591&amp;"",'الموظفون'!$A$6:$A$205,0))&amp;"","كود غير موجود"))</f>
        <v/>
      </c>
      <c r="G591" s="20">
        <f>IF(NOT(ISNUMBER(A591)),"",IF(AND(A591&gt;='الإعدادات'!$B$6,A591&lt;='الإعدادات'!$B$7),1,0))</f>
        <v/>
      </c>
    </row>
    <row r="592">
      <c r="A592" s="19" t="n"/>
      <c r="B592" s="5" t="n"/>
      <c r="C592" s="5" t="n"/>
      <c r="D592" s="15" t="n"/>
      <c r="E592" s="5" t="n"/>
      <c r="F592" s="6">
        <f>IF(B592&amp;""="","",IFERROR(INDEX('الموظفون'!$B$6:$B$205,MATCH(B592&amp;"",'الموظفون'!$A$6:$A$205,0))&amp;"","كود غير موجود"))</f>
        <v/>
      </c>
      <c r="G592" s="20">
        <f>IF(NOT(ISNUMBER(A592)),"",IF(AND(A592&gt;='الإعدادات'!$B$6,A592&lt;='الإعدادات'!$B$7),1,0))</f>
        <v/>
      </c>
    </row>
    <row r="593">
      <c r="A593" s="19" t="n"/>
      <c r="B593" s="5" t="n"/>
      <c r="C593" s="5" t="n"/>
      <c r="D593" s="15" t="n"/>
      <c r="E593" s="5" t="n"/>
      <c r="F593" s="6">
        <f>IF(B593&amp;""="","",IFERROR(INDEX('الموظفون'!$B$6:$B$205,MATCH(B593&amp;"",'الموظفون'!$A$6:$A$205,0))&amp;"","كود غير موجود"))</f>
        <v/>
      </c>
      <c r="G593" s="20">
        <f>IF(NOT(ISNUMBER(A593)),"",IF(AND(A593&gt;='الإعدادات'!$B$6,A593&lt;='الإعدادات'!$B$7),1,0))</f>
        <v/>
      </c>
    </row>
    <row r="594">
      <c r="A594" s="19" t="n"/>
      <c r="B594" s="5" t="n"/>
      <c r="C594" s="5" t="n"/>
      <c r="D594" s="15" t="n"/>
      <c r="E594" s="5" t="n"/>
      <c r="F594" s="6">
        <f>IF(B594&amp;""="","",IFERROR(INDEX('الموظفون'!$B$6:$B$205,MATCH(B594&amp;"",'الموظفون'!$A$6:$A$205,0))&amp;"","كود غير موجود"))</f>
        <v/>
      </c>
      <c r="G594" s="20">
        <f>IF(NOT(ISNUMBER(A594)),"",IF(AND(A594&gt;='الإعدادات'!$B$6,A594&lt;='الإعدادات'!$B$7),1,0))</f>
        <v/>
      </c>
    </row>
    <row r="595">
      <c r="A595" s="19" t="n"/>
      <c r="B595" s="5" t="n"/>
      <c r="C595" s="5" t="n"/>
      <c r="D595" s="15" t="n"/>
      <c r="E595" s="5" t="n"/>
      <c r="F595" s="6">
        <f>IF(B595&amp;""="","",IFERROR(INDEX('الموظفون'!$B$6:$B$205,MATCH(B595&amp;"",'الموظفون'!$A$6:$A$205,0))&amp;"","كود غير موجود"))</f>
        <v/>
      </c>
      <c r="G595" s="20">
        <f>IF(NOT(ISNUMBER(A595)),"",IF(AND(A595&gt;='الإعدادات'!$B$6,A595&lt;='الإعدادات'!$B$7),1,0))</f>
        <v/>
      </c>
    </row>
    <row r="596">
      <c r="A596" s="19" t="n"/>
      <c r="B596" s="5" t="n"/>
      <c r="C596" s="5" t="n"/>
      <c r="D596" s="15" t="n"/>
      <c r="E596" s="5" t="n"/>
      <c r="F596" s="6">
        <f>IF(B596&amp;""="","",IFERROR(INDEX('الموظفون'!$B$6:$B$205,MATCH(B596&amp;"",'الموظفون'!$A$6:$A$205,0))&amp;"","كود غير موجود"))</f>
        <v/>
      </c>
      <c r="G596" s="20">
        <f>IF(NOT(ISNUMBER(A596)),"",IF(AND(A596&gt;='الإعدادات'!$B$6,A596&lt;='الإعدادات'!$B$7),1,0))</f>
        <v/>
      </c>
    </row>
    <row r="597">
      <c r="A597" s="19" t="n"/>
      <c r="B597" s="5" t="n"/>
      <c r="C597" s="5" t="n"/>
      <c r="D597" s="15" t="n"/>
      <c r="E597" s="5" t="n"/>
      <c r="F597" s="6">
        <f>IF(B597&amp;""="","",IFERROR(INDEX('الموظفون'!$B$6:$B$205,MATCH(B597&amp;"",'الموظفون'!$A$6:$A$205,0))&amp;"","كود غير موجود"))</f>
        <v/>
      </c>
      <c r="G597" s="20">
        <f>IF(NOT(ISNUMBER(A597)),"",IF(AND(A597&gt;='الإعدادات'!$B$6,A597&lt;='الإعدادات'!$B$7),1,0))</f>
        <v/>
      </c>
    </row>
    <row r="598">
      <c r="A598" s="19" t="n"/>
      <c r="B598" s="5" t="n"/>
      <c r="C598" s="5" t="n"/>
      <c r="D598" s="15" t="n"/>
      <c r="E598" s="5" t="n"/>
      <c r="F598" s="6">
        <f>IF(B598&amp;""="","",IFERROR(INDEX('الموظفون'!$B$6:$B$205,MATCH(B598&amp;"",'الموظفون'!$A$6:$A$205,0))&amp;"","كود غير موجود"))</f>
        <v/>
      </c>
      <c r="G598" s="20">
        <f>IF(NOT(ISNUMBER(A598)),"",IF(AND(A598&gt;='الإعدادات'!$B$6,A598&lt;='الإعدادات'!$B$7),1,0))</f>
        <v/>
      </c>
    </row>
    <row r="599">
      <c r="A599" s="19" t="n"/>
      <c r="B599" s="5" t="n"/>
      <c r="C599" s="5" t="n"/>
      <c r="D599" s="15" t="n"/>
      <c r="E599" s="5" t="n"/>
      <c r="F599" s="6">
        <f>IF(B599&amp;""="","",IFERROR(INDEX('الموظفون'!$B$6:$B$205,MATCH(B599&amp;"",'الموظفون'!$A$6:$A$205,0))&amp;"","كود غير موجود"))</f>
        <v/>
      </c>
      <c r="G599" s="20">
        <f>IF(NOT(ISNUMBER(A599)),"",IF(AND(A599&gt;='الإعدادات'!$B$6,A599&lt;='الإعدادات'!$B$7),1,0))</f>
        <v/>
      </c>
    </row>
    <row r="600">
      <c r="A600" s="19" t="n"/>
      <c r="B600" s="5" t="n"/>
      <c r="C600" s="5" t="n"/>
      <c r="D600" s="15" t="n"/>
      <c r="E600" s="5" t="n"/>
      <c r="F600" s="6">
        <f>IF(B600&amp;""="","",IFERROR(INDEX('الموظفون'!$B$6:$B$205,MATCH(B600&amp;"",'الموظفون'!$A$6:$A$205,0))&amp;"","كود غير موجود"))</f>
        <v/>
      </c>
      <c r="G600" s="20">
        <f>IF(NOT(ISNUMBER(A600)),"",IF(AND(A600&gt;='الإعدادات'!$B$6,A600&lt;='الإعدادات'!$B$7),1,0))</f>
        <v/>
      </c>
    </row>
    <row r="601">
      <c r="A601" s="19" t="n"/>
      <c r="B601" s="5" t="n"/>
      <c r="C601" s="5" t="n"/>
      <c r="D601" s="15" t="n"/>
      <c r="E601" s="5" t="n"/>
      <c r="F601" s="6">
        <f>IF(B601&amp;""="","",IFERROR(INDEX('الموظفون'!$B$6:$B$205,MATCH(B601&amp;"",'الموظفون'!$A$6:$A$205,0))&amp;"","كود غير موجود"))</f>
        <v/>
      </c>
      <c r="G601" s="20">
        <f>IF(NOT(ISNUMBER(A601)),"",IF(AND(A601&gt;='الإعدادات'!$B$6,A601&lt;='الإعدادات'!$B$7),1,0))</f>
        <v/>
      </c>
    </row>
    <row r="602">
      <c r="A602" s="19" t="n"/>
      <c r="B602" s="5" t="n"/>
      <c r="C602" s="5" t="n"/>
      <c r="D602" s="15" t="n"/>
      <c r="E602" s="5" t="n"/>
      <c r="F602" s="6">
        <f>IF(B602&amp;""="","",IFERROR(INDEX('الموظفون'!$B$6:$B$205,MATCH(B602&amp;"",'الموظفون'!$A$6:$A$205,0))&amp;"","كود غير موجود"))</f>
        <v/>
      </c>
      <c r="G602" s="20">
        <f>IF(NOT(ISNUMBER(A602)),"",IF(AND(A602&gt;='الإعدادات'!$B$6,A602&lt;='الإعدادات'!$B$7),1,0))</f>
        <v/>
      </c>
    </row>
    <row r="603">
      <c r="A603" s="19" t="n"/>
      <c r="B603" s="5" t="n"/>
      <c r="C603" s="5" t="n"/>
      <c r="D603" s="15" t="n"/>
      <c r="E603" s="5" t="n"/>
      <c r="F603" s="6">
        <f>IF(B603&amp;""="","",IFERROR(INDEX('الموظفون'!$B$6:$B$205,MATCH(B603&amp;"",'الموظفون'!$A$6:$A$205,0))&amp;"","كود غير موجود"))</f>
        <v/>
      </c>
      <c r="G603" s="20">
        <f>IF(NOT(ISNUMBER(A603)),"",IF(AND(A603&gt;='الإعدادات'!$B$6,A603&lt;='الإعدادات'!$B$7),1,0))</f>
        <v/>
      </c>
    </row>
    <row r="604">
      <c r="A604" s="19" t="n"/>
      <c r="B604" s="5" t="n"/>
      <c r="C604" s="5" t="n"/>
      <c r="D604" s="15" t="n"/>
      <c r="E604" s="5" t="n"/>
      <c r="F604" s="6">
        <f>IF(B604&amp;""="","",IFERROR(INDEX('الموظفون'!$B$6:$B$205,MATCH(B604&amp;"",'الموظفون'!$A$6:$A$205,0))&amp;"","كود غير موجود"))</f>
        <v/>
      </c>
      <c r="G604" s="20">
        <f>IF(NOT(ISNUMBER(A604)),"",IF(AND(A604&gt;='الإعدادات'!$B$6,A604&lt;='الإعدادات'!$B$7),1,0))</f>
        <v/>
      </c>
    </row>
    <row r="605">
      <c r="A605" s="19" t="n"/>
      <c r="B605" s="5" t="n"/>
      <c r="C605" s="5" t="n"/>
      <c r="D605" s="15" t="n"/>
      <c r="E605" s="5" t="n"/>
      <c r="F605" s="6">
        <f>IF(B605&amp;""="","",IFERROR(INDEX('الموظفون'!$B$6:$B$205,MATCH(B605&amp;"",'الموظفون'!$A$6:$A$205,0))&amp;"","كود غير موجود"))</f>
        <v/>
      </c>
      <c r="G605" s="20">
        <f>IF(NOT(ISNUMBER(A605)),"",IF(AND(A605&gt;='الإعدادات'!$B$6,A605&lt;='الإعدادات'!$B$7),1,0))</f>
        <v/>
      </c>
    </row>
    <row r="606">
      <c r="A606" s="19" t="n"/>
      <c r="B606" s="5" t="n"/>
      <c r="C606" s="5" t="n"/>
      <c r="D606" s="15" t="n"/>
      <c r="E606" s="5" t="n"/>
      <c r="F606" s="6">
        <f>IF(B606&amp;""="","",IFERROR(INDEX('الموظفون'!$B$6:$B$205,MATCH(B606&amp;"",'الموظفون'!$A$6:$A$205,0))&amp;"","كود غير موجود"))</f>
        <v/>
      </c>
      <c r="G606" s="20">
        <f>IF(NOT(ISNUMBER(A606)),"",IF(AND(A606&gt;='الإعدادات'!$B$6,A606&lt;='الإعدادات'!$B$7),1,0))</f>
        <v/>
      </c>
    </row>
    <row r="607">
      <c r="A607" s="19" t="n"/>
      <c r="B607" s="5" t="n"/>
      <c r="C607" s="5" t="n"/>
      <c r="D607" s="15" t="n"/>
      <c r="E607" s="5" t="n"/>
      <c r="F607" s="6">
        <f>IF(B607&amp;""="","",IFERROR(INDEX('الموظفون'!$B$6:$B$205,MATCH(B607&amp;"",'الموظفون'!$A$6:$A$205,0))&amp;"","كود غير موجود"))</f>
        <v/>
      </c>
      <c r="G607" s="20">
        <f>IF(NOT(ISNUMBER(A607)),"",IF(AND(A607&gt;='الإعدادات'!$B$6,A607&lt;='الإعدادات'!$B$7),1,0))</f>
        <v/>
      </c>
    </row>
    <row r="608">
      <c r="A608" s="19" t="n"/>
      <c r="B608" s="5" t="n"/>
      <c r="C608" s="5" t="n"/>
      <c r="D608" s="15" t="n"/>
      <c r="E608" s="5" t="n"/>
      <c r="F608" s="6">
        <f>IF(B608&amp;""="","",IFERROR(INDEX('الموظفون'!$B$6:$B$205,MATCH(B608&amp;"",'الموظفون'!$A$6:$A$205,0))&amp;"","كود غير موجود"))</f>
        <v/>
      </c>
      <c r="G608" s="20">
        <f>IF(NOT(ISNUMBER(A608)),"",IF(AND(A608&gt;='الإعدادات'!$B$6,A608&lt;='الإعدادات'!$B$7),1,0))</f>
        <v/>
      </c>
    </row>
    <row r="609">
      <c r="A609" s="19" t="n"/>
      <c r="B609" s="5" t="n"/>
      <c r="C609" s="5" t="n"/>
      <c r="D609" s="15" t="n"/>
      <c r="E609" s="5" t="n"/>
      <c r="F609" s="6">
        <f>IF(B609&amp;""="","",IFERROR(INDEX('الموظفون'!$B$6:$B$205,MATCH(B609&amp;"",'الموظفون'!$A$6:$A$205,0))&amp;"","كود غير موجود"))</f>
        <v/>
      </c>
      <c r="G609" s="20">
        <f>IF(NOT(ISNUMBER(A609)),"",IF(AND(A609&gt;='الإعدادات'!$B$6,A609&lt;='الإعدادات'!$B$7),1,0))</f>
        <v/>
      </c>
    </row>
    <row r="610">
      <c r="A610" s="19" t="n"/>
      <c r="B610" s="5" t="n"/>
      <c r="C610" s="5" t="n"/>
      <c r="D610" s="15" t="n"/>
      <c r="E610" s="5" t="n"/>
      <c r="F610" s="6">
        <f>IF(B610&amp;""="","",IFERROR(INDEX('الموظفون'!$B$6:$B$205,MATCH(B610&amp;"",'الموظفون'!$A$6:$A$205,0))&amp;"","كود غير موجود"))</f>
        <v/>
      </c>
      <c r="G610" s="20">
        <f>IF(NOT(ISNUMBER(A610)),"",IF(AND(A610&gt;='الإعدادات'!$B$6,A610&lt;='الإعدادات'!$B$7),1,0))</f>
        <v/>
      </c>
    </row>
    <row r="611">
      <c r="A611" s="19" t="n"/>
      <c r="B611" s="5" t="n"/>
      <c r="C611" s="5" t="n"/>
      <c r="D611" s="15" t="n"/>
      <c r="E611" s="5" t="n"/>
      <c r="F611" s="6">
        <f>IF(B611&amp;""="","",IFERROR(INDEX('الموظفون'!$B$6:$B$205,MATCH(B611&amp;"",'الموظفون'!$A$6:$A$205,0))&amp;"","كود غير موجود"))</f>
        <v/>
      </c>
      <c r="G611" s="20">
        <f>IF(NOT(ISNUMBER(A611)),"",IF(AND(A611&gt;='الإعدادات'!$B$6,A611&lt;='الإعدادات'!$B$7),1,0))</f>
        <v/>
      </c>
    </row>
    <row r="612">
      <c r="A612" s="19" t="n"/>
      <c r="B612" s="5" t="n"/>
      <c r="C612" s="5" t="n"/>
      <c r="D612" s="15" t="n"/>
      <c r="E612" s="5" t="n"/>
      <c r="F612" s="6">
        <f>IF(B612&amp;""="","",IFERROR(INDEX('الموظفون'!$B$6:$B$205,MATCH(B612&amp;"",'الموظفون'!$A$6:$A$205,0))&amp;"","كود غير موجود"))</f>
        <v/>
      </c>
      <c r="G612" s="20">
        <f>IF(NOT(ISNUMBER(A612)),"",IF(AND(A612&gt;='الإعدادات'!$B$6,A612&lt;='الإعدادات'!$B$7),1,0))</f>
        <v/>
      </c>
    </row>
    <row r="613">
      <c r="A613" s="19" t="n"/>
      <c r="B613" s="5" t="n"/>
      <c r="C613" s="5" t="n"/>
      <c r="D613" s="15" t="n"/>
      <c r="E613" s="5" t="n"/>
      <c r="F613" s="6">
        <f>IF(B613&amp;""="","",IFERROR(INDEX('الموظفون'!$B$6:$B$205,MATCH(B613&amp;"",'الموظفون'!$A$6:$A$205,0))&amp;"","كود غير موجود"))</f>
        <v/>
      </c>
      <c r="G613" s="20">
        <f>IF(NOT(ISNUMBER(A613)),"",IF(AND(A613&gt;='الإعدادات'!$B$6,A613&lt;='الإعدادات'!$B$7),1,0))</f>
        <v/>
      </c>
    </row>
    <row r="614">
      <c r="A614" s="19" t="n"/>
      <c r="B614" s="5" t="n"/>
      <c r="C614" s="5" t="n"/>
      <c r="D614" s="15" t="n"/>
      <c r="E614" s="5" t="n"/>
      <c r="F614" s="6">
        <f>IF(B614&amp;""="","",IFERROR(INDEX('الموظفون'!$B$6:$B$205,MATCH(B614&amp;"",'الموظفون'!$A$6:$A$205,0))&amp;"","كود غير موجود"))</f>
        <v/>
      </c>
      <c r="G614" s="20">
        <f>IF(NOT(ISNUMBER(A614)),"",IF(AND(A614&gt;='الإعدادات'!$B$6,A614&lt;='الإعدادات'!$B$7),1,0))</f>
        <v/>
      </c>
    </row>
    <row r="615">
      <c r="A615" s="19" t="n"/>
      <c r="B615" s="5" t="n"/>
      <c r="C615" s="5" t="n"/>
      <c r="D615" s="15" t="n"/>
      <c r="E615" s="5" t="n"/>
      <c r="F615" s="6">
        <f>IF(B615&amp;""="","",IFERROR(INDEX('الموظفون'!$B$6:$B$205,MATCH(B615&amp;"",'الموظفون'!$A$6:$A$205,0))&amp;"","كود غير موجود"))</f>
        <v/>
      </c>
      <c r="G615" s="20">
        <f>IF(NOT(ISNUMBER(A615)),"",IF(AND(A615&gt;='الإعدادات'!$B$6,A615&lt;='الإعدادات'!$B$7),1,0))</f>
        <v/>
      </c>
    </row>
    <row r="616">
      <c r="A616" s="19" t="n"/>
      <c r="B616" s="5" t="n"/>
      <c r="C616" s="5" t="n"/>
      <c r="D616" s="15" t="n"/>
      <c r="E616" s="5" t="n"/>
      <c r="F616" s="6">
        <f>IF(B616&amp;""="","",IFERROR(INDEX('الموظفون'!$B$6:$B$205,MATCH(B616&amp;"",'الموظفون'!$A$6:$A$205,0))&amp;"","كود غير موجود"))</f>
        <v/>
      </c>
      <c r="G616" s="20">
        <f>IF(NOT(ISNUMBER(A616)),"",IF(AND(A616&gt;='الإعدادات'!$B$6,A616&lt;='الإعدادات'!$B$7),1,0))</f>
        <v/>
      </c>
    </row>
    <row r="617">
      <c r="A617" s="19" t="n"/>
      <c r="B617" s="5" t="n"/>
      <c r="C617" s="5" t="n"/>
      <c r="D617" s="15" t="n"/>
      <c r="E617" s="5" t="n"/>
      <c r="F617" s="6">
        <f>IF(B617&amp;""="","",IFERROR(INDEX('الموظفون'!$B$6:$B$205,MATCH(B617&amp;"",'الموظفون'!$A$6:$A$205,0))&amp;"","كود غير موجود"))</f>
        <v/>
      </c>
      <c r="G617" s="20">
        <f>IF(NOT(ISNUMBER(A617)),"",IF(AND(A617&gt;='الإعدادات'!$B$6,A617&lt;='الإعدادات'!$B$7),1,0))</f>
        <v/>
      </c>
    </row>
    <row r="618">
      <c r="A618" s="19" t="n"/>
      <c r="B618" s="5" t="n"/>
      <c r="C618" s="5" t="n"/>
      <c r="D618" s="15" t="n"/>
      <c r="E618" s="5" t="n"/>
      <c r="F618" s="6">
        <f>IF(B618&amp;""="","",IFERROR(INDEX('الموظفون'!$B$6:$B$205,MATCH(B618&amp;"",'الموظفون'!$A$6:$A$205,0))&amp;"","كود غير موجود"))</f>
        <v/>
      </c>
      <c r="G618" s="20">
        <f>IF(NOT(ISNUMBER(A618)),"",IF(AND(A618&gt;='الإعدادات'!$B$6,A618&lt;='الإعدادات'!$B$7),1,0))</f>
        <v/>
      </c>
    </row>
    <row r="619">
      <c r="A619" s="19" t="n"/>
      <c r="B619" s="5" t="n"/>
      <c r="C619" s="5" t="n"/>
      <c r="D619" s="15" t="n"/>
      <c r="E619" s="5" t="n"/>
      <c r="F619" s="6">
        <f>IF(B619&amp;""="","",IFERROR(INDEX('الموظفون'!$B$6:$B$205,MATCH(B619&amp;"",'الموظفون'!$A$6:$A$205,0))&amp;"","كود غير موجود"))</f>
        <v/>
      </c>
      <c r="G619" s="20">
        <f>IF(NOT(ISNUMBER(A619)),"",IF(AND(A619&gt;='الإعدادات'!$B$6,A619&lt;='الإعدادات'!$B$7),1,0))</f>
        <v/>
      </c>
    </row>
    <row r="620">
      <c r="A620" s="19" t="n"/>
      <c r="B620" s="5" t="n"/>
      <c r="C620" s="5" t="n"/>
      <c r="D620" s="15" t="n"/>
      <c r="E620" s="5" t="n"/>
      <c r="F620" s="6">
        <f>IF(B620&amp;""="","",IFERROR(INDEX('الموظفون'!$B$6:$B$205,MATCH(B620&amp;"",'الموظفون'!$A$6:$A$205,0))&amp;"","كود غير موجود"))</f>
        <v/>
      </c>
      <c r="G620" s="20">
        <f>IF(NOT(ISNUMBER(A620)),"",IF(AND(A620&gt;='الإعدادات'!$B$6,A620&lt;='الإعدادات'!$B$7),1,0))</f>
        <v/>
      </c>
    </row>
    <row r="621">
      <c r="A621" s="19" t="n"/>
      <c r="B621" s="5" t="n"/>
      <c r="C621" s="5" t="n"/>
      <c r="D621" s="15" t="n"/>
      <c r="E621" s="5" t="n"/>
      <c r="F621" s="6">
        <f>IF(B621&amp;""="","",IFERROR(INDEX('الموظفون'!$B$6:$B$205,MATCH(B621&amp;"",'الموظفون'!$A$6:$A$205,0))&amp;"","كود غير موجود"))</f>
        <v/>
      </c>
      <c r="G621" s="20">
        <f>IF(NOT(ISNUMBER(A621)),"",IF(AND(A621&gt;='الإعدادات'!$B$6,A621&lt;='الإعدادات'!$B$7),1,0))</f>
        <v/>
      </c>
    </row>
    <row r="622">
      <c r="A622" s="19" t="n"/>
      <c r="B622" s="5" t="n"/>
      <c r="C622" s="5" t="n"/>
      <c r="D622" s="15" t="n"/>
      <c r="E622" s="5" t="n"/>
      <c r="F622" s="6">
        <f>IF(B622&amp;""="","",IFERROR(INDEX('الموظفون'!$B$6:$B$205,MATCH(B622&amp;"",'الموظفون'!$A$6:$A$205,0))&amp;"","كود غير موجود"))</f>
        <v/>
      </c>
      <c r="G622" s="20">
        <f>IF(NOT(ISNUMBER(A622)),"",IF(AND(A622&gt;='الإعدادات'!$B$6,A622&lt;='الإعدادات'!$B$7),1,0))</f>
        <v/>
      </c>
    </row>
    <row r="623">
      <c r="A623" s="19" t="n"/>
      <c r="B623" s="5" t="n"/>
      <c r="C623" s="5" t="n"/>
      <c r="D623" s="15" t="n"/>
      <c r="E623" s="5" t="n"/>
      <c r="F623" s="6">
        <f>IF(B623&amp;""="","",IFERROR(INDEX('الموظفون'!$B$6:$B$205,MATCH(B623&amp;"",'الموظفون'!$A$6:$A$205,0))&amp;"","كود غير موجود"))</f>
        <v/>
      </c>
      <c r="G623" s="20">
        <f>IF(NOT(ISNUMBER(A623)),"",IF(AND(A623&gt;='الإعدادات'!$B$6,A623&lt;='الإعدادات'!$B$7),1,0))</f>
        <v/>
      </c>
    </row>
    <row r="624">
      <c r="A624" s="19" t="n"/>
      <c r="B624" s="5" t="n"/>
      <c r="C624" s="5" t="n"/>
      <c r="D624" s="15" t="n"/>
      <c r="E624" s="5" t="n"/>
      <c r="F624" s="6">
        <f>IF(B624&amp;""="","",IFERROR(INDEX('الموظفون'!$B$6:$B$205,MATCH(B624&amp;"",'الموظفون'!$A$6:$A$205,0))&amp;"","كود غير موجود"))</f>
        <v/>
      </c>
      <c r="G624" s="20">
        <f>IF(NOT(ISNUMBER(A624)),"",IF(AND(A624&gt;='الإعدادات'!$B$6,A624&lt;='الإعدادات'!$B$7),1,0))</f>
        <v/>
      </c>
    </row>
    <row r="625">
      <c r="A625" s="19" t="n"/>
      <c r="B625" s="5" t="n"/>
      <c r="C625" s="5" t="n"/>
      <c r="D625" s="15" t="n"/>
      <c r="E625" s="5" t="n"/>
      <c r="F625" s="6">
        <f>IF(B625&amp;""="","",IFERROR(INDEX('الموظفون'!$B$6:$B$205,MATCH(B625&amp;"",'الموظفون'!$A$6:$A$205,0))&amp;"","كود غير موجود"))</f>
        <v/>
      </c>
      <c r="G625" s="20">
        <f>IF(NOT(ISNUMBER(A625)),"",IF(AND(A625&gt;='الإعدادات'!$B$6,A625&lt;='الإعدادات'!$B$7),1,0))</f>
        <v/>
      </c>
    </row>
    <row r="626">
      <c r="A626" s="19" t="n"/>
      <c r="B626" s="5" t="n"/>
      <c r="C626" s="5" t="n"/>
      <c r="D626" s="15" t="n"/>
      <c r="E626" s="5" t="n"/>
      <c r="F626" s="6">
        <f>IF(B626&amp;""="","",IFERROR(INDEX('الموظفون'!$B$6:$B$205,MATCH(B626&amp;"",'الموظفون'!$A$6:$A$205,0))&amp;"","كود غير موجود"))</f>
        <v/>
      </c>
      <c r="G626" s="20">
        <f>IF(NOT(ISNUMBER(A626)),"",IF(AND(A626&gt;='الإعدادات'!$B$6,A626&lt;='الإعدادات'!$B$7),1,0))</f>
        <v/>
      </c>
    </row>
    <row r="627">
      <c r="A627" s="19" t="n"/>
      <c r="B627" s="5" t="n"/>
      <c r="C627" s="5" t="n"/>
      <c r="D627" s="15" t="n"/>
      <c r="E627" s="5" t="n"/>
      <c r="F627" s="6">
        <f>IF(B627&amp;""="","",IFERROR(INDEX('الموظفون'!$B$6:$B$205,MATCH(B627&amp;"",'الموظفون'!$A$6:$A$205,0))&amp;"","كود غير موجود"))</f>
        <v/>
      </c>
      <c r="G627" s="20">
        <f>IF(NOT(ISNUMBER(A627)),"",IF(AND(A627&gt;='الإعدادات'!$B$6,A627&lt;='الإعدادات'!$B$7),1,0))</f>
        <v/>
      </c>
    </row>
    <row r="628">
      <c r="A628" s="19" t="n"/>
      <c r="B628" s="5" t="n"/>
      <c r="C628" s="5" t="n"/>
      <c r="D628" s="15" t="n"/>
      <c r="E628" s="5" t="n"/>
      <c r="F628" s="6">
        <f>IF(B628&amp;""="","",IFERROR(INDEX('الموظفون'!$B$6:$B$205,MATCH(B628&amp;"",'الموظفون'!$A$6:$A$205,0))&amp;"","كود غير موجود"))</f>
        <v/>
      </c>
      <c r="G628" s="20">
        <f>IF(NOT(ISNUMBER(A628)),"",IF(AND(A628&gt;='الإعدادات'!$B$6,A628&lt;='الإعدادات'!$B$7),1,0))</f>
        <v/>
      </c>
    </row>
    <row r="629">
      <c r="A629" s="19" t="n"/>
      <c r="B629" s="5" t="n"/>
      <c r="C629" s="5" t="n"/>
      <c r="D629" s="15" t="n"/>
      <c r="E629" s="5" t="n"/>
      <c r="F629" s="6">
        <f>IF(B629&amp;""="","",IFERROR(INDEX('الموظفون'!$B$6:$B$205,MATCH(B629&amp;"",'الموظفون'!$A$6:$A$205,0))&amp;"","كود غير موجود"))</f>
        <v/>
      </c>
      <c r="G629" s="20">
        <f>IF(NOT(ISNUMBER(A629)),"",IF(AND(A629&gt;='الإعدادات'!$B$6,A629&lt;='الإعدادات'!$B$7),1,0))</f>
        <v/>
      </c>
    </row>
    <row r="630">
      <c r="A630" s="19" t="n"/>
      <c r="B630" s="5" t="n"/>
      <c r="C630" s="5" t="n"/>
      <c r="D630" s="15" t="n"/>
      <c r="E630" s="5" t="n"/>
      <c r="F630" s="6">
        <f>IF(B630&amp;""="","",IFERROR(INDEX('الموظفون'!$B$6:$B$205,MATCH(B630&amp;"",'الموظفون'!$A$6:$A$205,0))&amp;"","كود غير موجود"))</f>
        <v/>
      </c>
      <c r="G630" s="20">
        <f>IF(NOT(ISNUMBER(A630)),"",IF(AND(A630&gt;='الإعدادات'!$B$6,A630&lt;='الإعدادات'!$B$7),1,0))</f>
        <v/>
      </c>
    </row>
    <row r="631">
      <c r="A631" s="19" t="n"/>
      <c r="B631" s="5" t="n"/>
      <c r="C631" s="5" t="n"/>
      <c r="D631" s="15" t="n"/>
      <c r="E631" s="5" t="n"/>
      <c r="F631" s="6">
        <f>IF(B631&amp;""="","",IFERROR(INDEX('الموظفون'!$B$6:$B$205,MATCH(B631&amp;"",'الموظفون'!$A$6:$A$205,0))&amp;"","كود غير موجود"))</f>
        <v/>
      </c>
      <c r="G631" s="20">
        <f>IF(NOT(ISNUMBER(A631)),"",IF(AND(A631&gt;='الإعدادات'!$B$6,A631&lt;='الإعدادات'!$B$7),1,0))</f>
        <v/>
      </c>
    </row>
    <row r="632">
      <c r="A632" s="19" t="n"/>
      <c r="B632" s="5" t="n"/>
      <c r="C632" s="5" t="n"/>
      <c r="D632" s="15" t="n"/>
      <c r="E632" s="5" t="n"/>
      <c r="F632" s="6">
        <f>IF(B632&amp;""="","",IFERROR(INDEX('الموظفون'!$B$6:$B$205,MATCH(B632&amp;"",'الموظفون'!$A$6:$A$205,0))&amp;"","كود غير موجود"))</f>
        <v/>
      </c>
      <c r="G632" s="20">
        <f>IF(NOT(ISNUMBER(A632)),"",IF(AND(A632&gt;='الإعدادات'!$B$6,A632&lt;='الإعدادات'!$B$7),1,0))</f>
        <v/>
      </c>
    </row>
    <row r="633">
      <c r="A633" s="19" t="n"/>
      <c r="B633" s="5" t="n"/>
      <c r="C633" s="5" t="n"/>
      <c r="D633" s="15" t="n"/>
      <c r="E633" s="5" t="n"/>
      <c r="F633" s="6">
        <f>IF(B633&amp;""="","",IFERROR(INDEX('الموظفون'!$B$6:$B$205,MATCH(B633&amp;"",'الموظفون'!$A$6:$A$205,0))&amp;"","كود غير موجود"))</f>
        <v/>
      </c>
      <c r="G633" s="20">
        <f>IF(NOT(ISNUMBER(A633)),"",IF(AND(A633&gt;='الإعدادات'!$B$6,A633&lt;='الإعدادات'!$B$7),1,0))</f>
        <v/>
      </c>
    </row>
    <row r="634">
      <c r="A634" s="19" t="n"/>
      <c r="B634" s="5" t="n"/>
      <c r="C634" s="5" t="n"/>
      <c r="D634" s="15" t="n"/>
      <c r="E634" s="5" t="n"/>
      <c r="F634" s="6">
        <f>IF(B634&amp;""="","",IFERROR(INDEX('الموظفون'!$B$6:$B$205,MATCH(B634&amp;"",'الموظفون'!$A$6:$A$205,0))&amp;"","كود غير موجود"))</f>
        <v/>
      </c>
      <c r="G634" s="20">
        <f>IF(NOT(ISNUMBER(A634)),"",IF(AND(A634&gt;='الإعدادات'!$B$6,A634&lt;='الإعدادات'!$B$7),1,0))</f>
        <v/>
      </c>
    </row>
    <row r="635">
      <c r="A635" s="19" t="n"/>
      <c r="B635" s="5" t="n"/>
      <c r="C635" s="5" t="n"/>
      <c r="D635" s="15" t="n"/>
      <c r="E635" s="5" t="n"/>
      <c r="F635" s="6">
        <f>IF(B635&amp;""="","",IFERROR(INDEX('الموظفون'!$B$6:$B$205,MATCH(B635&amp;"",'الموظفون'!$A$6:$A$205,0))&amp;"","كود غير موجود"))</f>
        <v/>
      </c>
      <c r="G635" s="20">
        <f>IF(NOT(ISNUMBER(A635)),"",IF(AND(A635&gt;='الإعدادات'!$B$6,A635&lt;='الإعدادات'!$B$7),1,0))</f>
        <v/>
      </c>
    </row>
    <row r="636">
      <c r="A636" s="19" t="n"/>
      <c r="B636" s="5" t="n"/>
      <c r="C636" s="5" t="n"/>
      <c r="D636" s="15" t="n"/>
      <c r="E636" s="5" t="n"/>
      <c r="F636" s="6">
        <f>IF(B636&amp;""="","",IFERROR(INDEX('الموظفون'!$B$6:$B$205,MATCH(B636&amp;"",'الموظفون'!$A$6:$A$205,0))&amp;"","كود غير موجود"))</f>
        <v/>
      </c>
      <c r="G636" s="20">
        <f>IF(NOT(ISNUMBER(A636)),"",IF(AND(A636&gt;='الإعدادات'!$B$6,A636&lt;='الإعدادات'!$B$7),1,0))</f>
        <v/>
      </c>
    </row>
    <row r="637">
      <c r="A637" s="19" t="n"/>
      <c r="B637" s="5" t="n"/>
      <c r="C637" s="5" t="n"/>
      <c r="D637" s="15" t="n"/>
      <c r="E637" s="5" t="n"/>
      <c r="F637" s="6">
        <f>IF(B637&amp;""="","",IFERROR(INDEX('الموظفون'!$B$6:$B$205,MATCH(B637&amp;"",'الموظفون'!$A$6:$A$205,0))&amp;"","كود غير موجود"))</f>
        <v/>
      </c>
      <c r="G637" s="20">
        <f>IF(NOT(ISNUMBER(A637)),"",IF(AND(A637&gt;='الإعدادات'!$B$6,A637&lt;='الإعدادات'!$B$7),1,0))</f>
        <v/>
      </c>
    </row>
    <row r="638">
      <c r="A638" s="19" t="n"/>
      <c r="B638" s="5" t="n"/>
      <c r="C638" s="5" t="n"/>
      <c r="D638" s="15" t="n"/>
      <c r="E638" s="5" t="n"/>
      <c r="F638" s="6">
        <f>IF(B638&amp;""="","",IFERROR(INDEX('الموظفون'!$B$6:$B$205,MATCH(B638&amp;"",'الموظفون'!$A$6:$A$205,0))&amp;"","كود غير موجود"))</f>
        <v/>
      </c>
      <c r="G638" s="20">
        <f>IF(NOT(ISNUMBER(A638)),"",IF(AND(A638&gt;='الإعدادات'!$B$6,A638&lt;='الإعدادات'!$B$7),1,0))</f>
        <v/>
      </c>
    </row>
    <row r="639">
      <c r="A639" s="19" t="n"/>
      <c r="B639" s="5" t="n"/>
      <c r="C639" s="5" t="n"/>
      <c r="D639" s="15" t="n"/>
      <c r="E639" s="5" t="n"/>
      <c r="F639" s="6">
        <f>IF(B639&amp;""="","",IFERROR(INDEX('الموظفون'!$B$6:$B$205,MATCH(B639&amp;"",'الموظفون'!$A$6:$A$205,0))&amp;"","كود غير موجود"))</f>
        <v/>
      </c>
      <c r="G639" s="20">
        <f>IF(NOT(ISNUMBER(A639)),"",IF(AND(A639&gt;='الإعدادات'!$B$6,A639&lt;='الإعدادات'!$B$7),1,0))</f>
        <v/>
      </c>
    </row>
    <row r="640">
      <c r="A640" s="19" t="n"/>
      <c r="B640" s="5" t="n"/>
      <c r="C640" s="5" t="n"/>
      <c r="D640" s="15" t="n"/>
      <c r="E640" s="5" t="n"/>
      <c r="F640" s="6">
        <f>IF(B640&amp;""="","",IFERROR(INDEX('الموظفون'!$B$6:$B$205,MATCH(B640&amp;"",'الموظفون'!$A$6:$A$205,0))&amp;"","كود غير موجود"))</f>
        <v/>
      </c>
      <c r="G640" s="20">
        <f>IF(NOT(ISNUMBER(A640)),"",IF(AND(A640&gt;='الإعدادات'!$B$6,A640&lt;='الإعدادات'!$B$7),1,0))</f>
        <v/>
      </c>
    </row>
    <row r="641">
      <c r="A641" s="19" t="n"/>
      <c r="B641" s="5" t="n"/>
      <c r="C641" s="5" t="n"/>
      <c r="D641" s="15" t="n"/>
      <c r="E641" s="5" t="n"/>
      <c r="F641" s="6">
        <f>IF(B641&amp;""="","",IFERROR(INDEX('الموظفون'!$B$6:$B$205,MATCH(B641&amp;"",'الموظفون'!$A$6:$A$205,0))&amp;"","كود غير موجود"))</f>
        <v/>
      </c>
      <c r="G641" s="20">
        <f>IF(NOT(ISNUMBER(A641)),"",IF(AND(A641&gt;='الإعدادات'!$B$6,A641&lt;='الإعدادات'!$B$7),1,0))</f>
        <v/>
      </c>
    </row>
    <row r="642">
      <c r="A642" s="19" t="n"/>
      <c r="B642" s="5" t="n"/>
      <c r="C642" s="5" t="n"/>
      <c r="D642" s="15" t="n"/>
      <c r="E642" s="5" t="n"/>
      <c r="F642" s="6">
        <f>IF(B642&amp;""="","",IFERROR(INDEX('الموظفون'!$B$6:$B$205,MATCH(B642&amp;"",'الموظفون'!$A$6:$A$205,0))&amp;"","كود غير موجود"))</f>
        <v/>
      </c>
      <c r="G642" s="20">
        <f>IF(NOT(ISNUMBER(A642)),"",IF(AND(A642&gt;='الإعدادات'!$B$6,A642&lt;='الإعدادات'!$B$7),1,0))</f>
        <v/>
      </c>
    </row>
    <row r="643">
      <c r="A643" s="19" t="n"/>
      <c r="B643" s="5" t="n"/>
      <c r="C643" s="5" t="n"/>
      <c r="D643" s="15" t="n"/>
      <c r="E643" s="5" t="n"/>
      <c r="F643" s="6">
        <f>IF(B643&amp;""="","",IFERROR(INDEX('الموظفون'!$B$6:$B$205,MATCH(B643&amp;"",'الموظفون'!$A$6:$A$205,0))&amp;"","كود غير موجود"))</f>
        <v/>
      </c>
      <c r="G643" s="20">
        <f>IF(NOT(ISNUMBER(A643)),"",IF(AND(A643&gt;='الإعدادات'!$B$6,A643&lt;='الإعدادات'!$B$7),1,0))</f>
        <v/>
      </c>
    </row>
    <row r="644">
      <c r="A644" s="19" t="n"/>
      <c r="B644" s="5" t="n"/>
      <c r="C644" s="5" t="n"/>
      <c r="D644" s="15" t="n"/>
      <c r="E644" s="5" t="n"/>
      <c r="F644" s="6">
        <f>IF(B644&amp;""="","",IFERROR(INDEX('الموظفون'!$B$6:$B$205,MATCH(B644&amp;"",'الموظفون'!$A$6:$A$205,0))&amp;"","كود غير موجود"))</f>
        <v/>
      </c>
      <c r="G644" s="20">
        <f>IF(NOT(ISNUMBER(A644)),"",IF(AND(A644&gt;='الإعدادات'!$B$6,A644&lt;='الإعدادات'!$B$7),1,0))</f>
        <v/>
      </c>
    </row>
    <row r="645">
      <c r="A645" s="19" t="n"/>
      <c r="B645" s="5" t="n"/>
      <c r="C645" s="5" t="n"/>
      <c r="D645" s="15" t="n"/>
      <c r="E645" s="5" t="n"/>
      <c r="F645" s="6">
        <f>IF(B645&amp;""="","",IFERROR(INDEX('الموظفون'!$B$6:$B$205,MATCH(B645&amp;"",'الموظفون'!$A$6:$A$205,0))&amp;"","كود غير موجود"))</f>
        <v/>
      </c>
      <c r="G645" s="20">
        <f>IF(NOT(ISNUMBER(A645)),"",IF(AND(A645&gt;='الإعدادات'!$B$6,A645&lt;='الإعدادات'!$B$7),1,0))</f>
        <v/>
      </c>
    </row>
    <row r="646">
      <c r="A646" s="19" t="n"/>
      <c r="B646" s="5" t="n"/>
      <c r="C646" s="5" t="n"/>
      <c r="D646" s="15" t="n"/>
      <c r="E646" s="5" t="n"/>
      <c r="F646" s="6">
        <f>IF(B646&amp;""="","",IFERROR(INDEX('الموظفون'!$B$6:$B$205,MATCH(B646&amp;"",'الموظفون'!$A$6:$A$205,0))&amp;"","كود غير موجود"))</f>
        <v/>
      </c>
      <c r="G646" s="20">
        <f>IF(NOT(ISNUMBER(A646)),"",IF(AND(A646&gt;='الإعدادات'!$B$6,A646&lt;='الإعدادات'!$B$7),1,0))</f>
        <v/>
      </c>
    </row>
    <row r="647">
      <c r="A647" s="19" t="n"/>
      <c r="B647" s="5" t="n"/>
      <c r="C647" s="5" t="n"/>
      <c r="D647" s="15" t="n"/>
      <c r="E647" s="5" t="n"/>
      <c r="F647" s="6">
        <f>IF(B647&amp;""="","",IFERROR(INDEX('الموظفون'!$B$6:$B$205,MATCH(B647&amp;"",'الموظفون'!$A$6:$A$205,0))&amp;"","كود غير موجود"))</f>
        <v/>
      </c>
      <c r="G647" s="20">
        <f>IF(NOT(ISNUMBER(A647)),"",IF(AND(A647&gt;='الإعدادات'!$B$6,A647&lt;='الإعدادات'!$B$7),1,0))</f>
        <v/>
      </c>
    </row>
    <row r="648">
      <c r="A648" s="19" t="n"/>
      <c r="B648" s="5" t="n"/>
      <c r="C648" s="5" t="n"/>
      <c r="D648" s="15" t="n"/>
      <c r="E648" s="5" t="n"/>
      <c r="F648" s="6">
        <f>IF(B648&amp;""="","",IFERROR(INDEX('الموظفون'!$B$6:$B$205,MATCH(B648&amp;"",'الموظفون'!$A$6:$A$205,0))&amp;"","كود غير موجود"))</f>
        <v/>
      </c>
      <c r="G648" s="20">
        <f>IF(NOT(ISNUMBER(A648)),"",IF(AND(A648&gt;='الإعدادات'!$B$6,A648&lt;='الإعدادات'!$B$7),1,0))</f>
        <v/>
      </c>
    </row>
    <row r="649">
      <c r="A649" s="19" t="n"/>
      <c r="B649" s="5" t="n"/>
      <c r="C649" s="5" t="n"/>
      <c r="D649" s="15" t="n"/>
      <c r="E649" s="5" t="n"/>
      <c r="F649" s="6">
        <f>IF(B649&amp;""="","",IFERROR(INDEX('الموظفون'!$B$6:$B$205,MATCH(B649&amp;"",'الموظفون'!$A$6:$A$205,0))&amp;"","كود غير موجود"))</f>
        <v/>
      </c>
      <c r="G649" s="20">
        <f>IF(NOT(ISNUMBER(A649)),"",IF(AND(A649&gt;='الإعدادات'!$B$6,A649&lt;='الإعدادات'!$B$7),1,0))</f>
        <v/>
      </c>
    </row>
    <row r="650">
      <c r="A650" s="19" t="n"/>
      <c r="B650" s="5" t="n"/>
      <c r="C650" s="5" t="n"/>
      <c r="D650" s="15" t="n"/>
      <c r="E650" s="5" t="n"/>
      <c r="F650" s="6">
        <f>IF(B650&amp;""="","",IFERROR(INDEX('الموظفون'!$B$6:$B$205,MATCH(B650&amp;"",'الموظفون'!$A$6:$A$205,0))&amp;"","كود غير موجود"))</f>
        <v/>
      </c>
      <c r="G650" s="20">
        <f>IF(NOT(ISNUMBER(A650)),"",IF(AND(A650&gt;='الإعدادات'!$B$6,A650&lt;='الإعدادات'!$B$7),1,0))</f>
        <v/>
      </c>
    </row>
    <row r="651">
      <c r="A651" s="19" t="n"/>
      <c r="B651" s="5" t="n"/>
      <c r="C651" s="5" t="n"/>
      <c r="D651" s="15" t="n"/>
      <c r="E651" s="5" t="n"/>
      <c r="F651" s="6">
        <f>IF(B651&amp;""="","",IFERROR(INDEX('الموظفون'!$B$6:$B$205,MATCH(B651&amp;"",'الموظفون'!$A$6:$A$205,0))&amp;"","كود غير موجود"))</f>
        <v/>
      </c>
      <c r="G651" s="20">
        <f>IF(NOT(ISNUMBER(A651)),"",IF(AND(A651&gt;='الإعدادات'!$B$6,A651&lt;='الإعدادات'!$B$7),1,0))</f>
        <v/>
      </c>
    </row>
    <row r="652">
      <c r="A652" s="19" t="n"/>
      <c r="B652" s="5" t="n"/>
      <c r="C652" s="5" t="n"/>
      <c r="D652" s="15" t="n"/>
      <c r="E652" s="5" t="n"/>
      <c r="F652" s="6">
        <f>IF(B652&amp;""="","",IFERROR(INDEX('الموظفون'!$B$6:$B$205,MATCH(B652&amp;"",'الموظفون'!$A$6:$A$205,0))&amp;"","كود غير موجود"))</f>
        <v/>
      </c>
      <c r="G652" s="20">
        <f>IF(NOT(ISNUMBER(A652)),"",IF(AND(A652&gt;='الإعدادات'!$B$6,A652&lt;='الإعدادات'!$B$7),1,0))</f>
        <v/>
      </c>
    </row>
    <row r="653">
      <c r="A653" s="19" t="n"/>
      <c r="B653" s="5" t="n"/>
      <c r="C653" s="5" t="n"/>
      <c r="D653" s="15" t="n"/>
      <c r="E653" s="5" t="n"/>
      <c r="F653" s="6">
        <f>IF(B653&amp;""="","",IFERROR(INDEX('الموظفون'!$B$6:$B$205,MATCH(B653&amp;"",'الموظفون'!$A$6:$A$205,0))&amp;"","كود غير موجود"))</f>
        <v/>
      </c>
      <c r="G653" s="20">
        <f>IF(NOT(ISNUMBER(A653)),"",IF(AND(A653&gt;='الإعدادات'!$B$6,A653&lt;='الإعدادات'!$B$7),1,0))</f>
        <v/>
      </c>
    </row>
    <row r="654">
      <c r="A654" s="19" t="n"/>
      <c r="B654" s="5" t="n"/>
      <c r="C654" s="5" t="n"/>
      <c r="D654" s="15" t="n"/>
      <c r="E654" s="5" t="n"/>
      <c r="F654" s="6">
        <f>IF(B654&amp;""="","",IFERROR(INDEX('الموظفون'!$B$6:$B$205,MATCH(B654&amp;"",'الموظفون'!$A$6:$A$205,0))&amp;"","كود غير موجود"))</f>
        <v/>
      </c>
      <c r="G654" s="20">
        <f>IF(NOT(ISNUMBER(A654)),"",IF(AND(A654&gt;='الإعدادات'!$B$6,A654&lt;='الإعدادات'!$B$7),1,0))</f>
        <v/>
      </c>
    </row>
    <row r="655">
      <c r="A655" s="19" t="n"/>
      <c r="B655" s="5" t="n"/>
      <c r="C655" s="5" t="n"/>
      <c r="D655" s="15" t="n"/>
      <c r="E655" s="5" t="n"/>
      <c r="F655" s="6">
        <f>IF(B655&amp;""="","",IFERROR(INDEX('الموظفون'!$B$6:$B$205,MATCH(B655&amp;"",'الموظفون'!$A$6:$A$205,0))&amp;"","كود غير موجود"))</f>
        <v/>
      </c>
      <c r="G655" s="20">
        <f>IF(NOT(ISNUMBER(A655)),"",IF(AND(A655&gt;='الإعدادات'!$B$6,A655&lt;='الإعدادات'!$B$7),1,0))</f>
        <v/>
      </c>
    </row>
    <row r="656">
      <c r="A656" s="19" t="n"/>
      <c r="B656" s="5" t="n"/>
      <c r="C656" s="5" t="n"/>
      <c r="D656" s="15" t="n"/>
      <c r="E656" s="5" t="n"/>
      <c r="F656" s="6">
        <f>IF(B656&amp;""="","",IFERROR(INDEX('الموظفون'!$B$6:$B$205,MATCH(B656&amp;"",'الموظفون'!$A$6:$A$205,0))&amp;"","كود غير موجود"))</f>
        <v/>
      </c>
      <c r="G656" s="20">
        <f>IF(NOT(ISNUMBER(A656)),"",IF(AND(A656&gt;='الإعدادات'!$B$6,A656&lt;='الإعدادات'!$B$7),1,0))</f>
        <v/>
      </c>
    </row>
    <row r="657">
      <c r="A657" s="19" t="n"/>
      <c r="B657" s="5" t="n"/>
      <c r="C657" s="5" t="n"/>
      <c r="D657" s="15" t="n"/>
      <c r="E657" s="5" t="n"/>
      <c r="F657" s="6">
        <f>IF(B657&amp;""="","",IFERROR(INDEX('الموظفون'!$B$6:$B$205,MATCH(B657&amp;"",'الموظفون'!$A$6:$A$205,0))&amp;"","كود غير موجود"))</f>
        <v/>
      </c>
      <c r="G657" s="20">
        <f>IF(NOT(ISNUMBER(A657)),"",IF(AND(A657&gt;='الإعدادات'!$B$6,A657&lt;='الإعدادات'!$B$7),1,0))</f>
        <v/>
      </c>
    </row>
    <row r="658">
      <c r="A658" s="19" t="n"/>
      <c r="B658" s="5" t="n"/>
      <c r="C658" s="5" t="n"/>
      <c r="D658" s="15" t="n"/>
      <c r="E658" s="5" t="n"/>
      <c r="F658" s="6">
        <f>IF(B658&amp;""="","",IFERROR(INDEX('الموظفون'!$B$6:$B$205,MATCH(B658&amp;"",'الموظفون'!$A$6:$A$205,0))&amp;"","كود غير موجود"))</f>
        <v/>
      </c>
      <c r="G658" s="20">
        <f>IF(NOT(ISNUMBER(A658)),"",IF(AND(A658&gt;='الإعدادات'!$B$6,A658&lt;='الإعدادات'!$B$7),1,0))</f>
        <v/>
      </c>
    </row>
    <row r="659">
      <c r="A659" s="19" t="n"/>
      <c r="B659" s="5" t="n"/>
      <c r="C659" s="5" t="n"/>
      <c r="D659" s="15" t="n"/>
      <c r="E659" s="5" t="n"/>
      <c r="F659" s="6">
        <f>IF(B659&amp;""="","",IFERROR(INDEX('الموظفون'!$B$6:$B$205,MATCH(B659&amp;"",'الموظفون'!$A$6:$A$205,0))&amp;"","كود غير موجود"))</f>
        <v/>
      </c>
      <c r="G659" s="20">
        <f>IF(NOT(ISNUMBER(A659)),"",IF(AND(A659&gt;='الإعدادات'!$B$6,A659&lt;='الإعدادات'!$B$7),1,0))</f>
        <v/>
      </c>
    </row>
    <row r="660">
      <c r="A660" s="19" t="n"/>
      <c r="B660" s="5" t="n"/>
      <c r="C660" s="5" t="n"/>
      <c r="D660" s="15" t="n"/>
      <c r="E660" s="5" t="n"/>
      <c r="F660" s="6">
        <f>IF(B660&amp;""="","",IFERROR(INDEX('الموظفون'!$B$6:$B$205,MATCH(B660&amp;"",'الموظفون'!$A$6:$A$205,0))&amp;"","كود غير موجود"))</f>
        <v/>
      </c>
      <c r="G660" s="20">
        <f>IF(NOT(ISNUMBER(A660)),"",IF(AND(A660&gt;='الإعدادات'!$B$6,A660&lt;='الإعدادات'!$B$7),1,0))</f>
        <v/>
      </c>
    </row>
    <row r="661">
      <c r="A661" s="19" t="n"/>
      <c r="B661" s="5" t="n"/>
      <c r="C661" s="5" t="n"/>
      <c r="D661" s="15" t="n"/>
      <c r="E661" s="5" t="n"/>
      <c r="F661" s="6">
        <f>IF(B661&amp;""="","",IFERROR(INDEX('الموظفون'!$B$6:$B$205,MATCH(B661&amp;"",'الموظفون'!$A$6:$A$205,0))&amp;"","كود غير موجود"))</f>
        <v/>
      </c>
      <c r="G661" s="20">
        <f>IF(NOT(ISNUMBER(A661)),"",IF(AND(A661&gt;='الإعدادات'!$B$6,A661&lt;='الإعدادات'!$B$7),1,0))</f>
        <v/>
      </c>
    </row>
    <row r="662">
      <c r="A662" s="19" t="n"/>
      <c r="B662" s="5" t="n"/>
      <c r="C662" s="5" t="n"/>
      <c r="D662" s="15" t="n"/>
      <c r="E662" s="5" t="n"/>
      <c r="F662" s="6">
        <f>IF(B662&amp;""="","",IFERROR(INDEX('الموظفون'!$B$6:$B$205,MATCH(B662&amp;"",'الموظفون'!$A$6:$A$205,0))&amp;"","كود غير موجود"))</f>
        <v/>
      </c>
      <c r="G662" s="20">
        <f>IF(NOT(ISNUMBER(A662)),"",IF(AND(A662&gt;='الإعدادات'!$B$6,A662&lt;='الإعدادات'!$B$7),1,0))</f>
        <v/>
      </c>
    </row>
    <row r="663">
      <c r="A663" s="19" t="n"/>
      <c r="B663" s="5" t="n"/>
      <c r="C663" s="5" t="n"/>
      <c r="D663" s="15" t="n"/>
      <c r="E663" s="5" t="n"/>
      <c r="F663" s="6">
        <f>IF(B663&amp;""="","",IFERROR(INDEX('الموظفون'!$B$6:$B$205,MATCH(B663&amp;"",'الموظفون'!$A$6:$A$205,0))&amp;"","كود غير موجود"))</f>
        <v/>
      </c>
      <c r="G663" s="20">
        <f>IF(NOT(ISNUMBER(A663)),"",IF(AND(A663&gt;='الإعدادات'!$B$6,A663&lt;='الإعدادات'!$B$7),1,0))</f>
        <v/>
      </c>
    </row>
    <row r="664">
      <c r="A664" s="19" t="n"/>
      <c r="B664" s="5" t="n"/>
      <c r="C664" s="5" t="n"/>
      <c r="D664" s="15" t="n"/>
      <c r="E664" s="5" t="n"/>
      <c r="F664" s="6">
        <f>IF(B664&amp;""="","",IFERROR(INDEX('الموظفون'!$B$6:$B$205,MATCH(B664&amp;"",'الموظفون'!$A$6:$A$205,0))&amp;"","كود غير موجود"))</f>
        <v/>
      </c>
      <c r="G664" s="20">
        <f>IF(NOT(ISNUMBER(A664)),"",IF(AND(A664&gt;='الإعدادات'!$B$6,A664&lt;='الإعدادات'!$B$7),1,0))</f>
        <v/>
      </c>
    </row>
    <row r="665">
      <c r="A665" s="19" t="n"/>
      <c r="B665" s="5" t="n"/>
      <c r="C665" s="5" t="n"/>
      <c r="D665" s="15" t="n"/>
      <c r="E665" s="5" t="n"/>
      <c r="F665" s="6">
        <f>IF(B665&amp;""="","",IFERROR(INDEX('الموظفون'!$B$6:$B$205,MATCH(B665&amp;"",'الموظفون'!$A$6:$A$205,0))&amp;"","كود غير موجود"))</f>
        <v/>
      </c>
      <c r="G665" s="20">
        <f>IF(NOT(ISNUMBER(A665)),"",IF(AND(A665&gt;='الإعدادات'!$B$6,A665&lt;='الإعدادات'!$B$7),1,0))</f>
        <v/>
      </c>
    </row>
    <row r="666">
      <c r="A666" s="19" t="n"/>
      <c r="B666" s="5" t="n"/>
      <c r="C666" s="5" t="n"/>
      <c r="D666" s="15" t="n"/>
      <c r="E666" s="5" t="n"/>
      <c r="F666" s="6">
        <f>IF(B666&amp;""="","",IFERROR(INDEX('الموظفون'!$B$6:$B$205,MATCH(B666&amp;"",'الموظفون'!$A$6:$A$205,0))&amp;"","كود غير موجود"))</f>
        <v/>
      </c>
      <c r="G666" s="20">
        <f>IF(NOT(ISNUMBER(A666)),"",IF(AND(A666&gt;='الإعدادات'!$B$6,A666&lt;='الإعدادات'!$B$7),1,0))</f>
        <v/>
      </c>
    </row>
    <row r="667">
      <c r="A667" s="19" t="n"/>
      <c r="B667" s="5" t="n"/>
      <c r="C667" s="5" t="n"/>
      <c r="D667" s="15" t="n"/>
      <c r="E667" s="5" t="n"/>
      <c r="F667" s="6">
        <f>IF(B667&amp;""="","",IFERROR(INDEX('الموظفون'!$B$6:$B$205,MATCH(B667&amp;"",'الموظفون'!$A$6:$A$205,0))&amp;"","كود غير موجود"))</f>
        <v/>
      </c>
      <c r="G667" s="20">
        <f>IF(NOT(ISNUMBER(A667)),"",IF(AND(A667&gt;='الإعدادات'!$B$6,A667&lt;='الإعدادات'!$B$7),1,0))</f>
        <v/>
      </c>
    </row>
    <row r="668">
      <c r="A668" s="19" t="n"/>
      <c r="B668" s="5" t="n"/>
      <c r="C668" s="5" t="n"/>
      <c r="D668" s="15" t="n"/>
      <c r="E668" s="5" t="n"/>
      <c r="F668" s="6">
        <f>IF(B668&amp;""="","",IFERROR(INDEX('الموظفون'!$B$6:$B$205,MATCH(B668&amp;"",'الموظفون'!$A$6:$A$205,0))&amp;"","كود غير موجود"))</f>
        <v/>
      </c>
      <c r="G668" s="20">
        <f>IF(NOT(ISNUMBER(A668)),"",IF(AND(A668&gt;='الإعدادات'!$B$6,A668&lt;='الإعدادات'!$B$7),1,0))</f>
        <v/>
      </c>
    </row>
    <row r="669">
      <c r="A669" s="19" t="n"/>
      <c r="B669" s="5" t="n"/>
      <c r="C669" s="5" t="n"/>
      <c r="D669" s="15" t="n"/>
      <c r="E669" s="5" t="n"/>
      <c r="F669" s="6">
        <f>IF(B669&amp;""="","",IFERROR(INDEX('الموظفون'!$B$6:$B$205,MATCH(B669&amp;"",'الموظفون'!$A$6:$A$205,0))&amp;"","كود غير موجود"))</f>
        <v/>
      </c>
      <c r="G669" s="20">
        <f>IF(NOT(ISNUMBER(A669)),"",IF(AND(A669&gt;='الإعدادات'!$B$6,A669&lt;='الإعدادات'!$B$7),1,0))</f>
        <v/>
      </c>
    </row>
    <row r="670">
      <c r="A670" s="19" t="n"/>
      <c r="B670" s="5" t="n"/>
      <c r="C670" s="5" t="n"/>
      <c r="D670" s="15" t="n"/>
      <c r="E670" s="5" t="n"/>
      <c r="F670" s="6">
        <f>IF(B670&amp;""="","",IFERROR(INDEX('الموظفون'!$B$6:$B$205,MATCH(B670&amp;"",'الموظفون'!$A$6:$A$205,0))&amp;"","كود غير موجود"))</f>
        <v/>
      </c>
      <c r="G670" s="20">
        <f>IF(NOT(ISNUMBER(A670)),"",IF(AND(A670&gt;='الإعدادات'!$B$6,A670&lt;='الإعدادات'!$B$7),1,0))</f>
        <v/>
      </c>
    </row>
    <row r="671">
      <c r="A671" s="19" t="n"/>
      <c r="B671" s="5" t="n"/>
      <c r="C671" s="5" t="n"/>
      <c r="D671" s="15" t="n"/>
      <c r="E671" s="5" t="n"/>
      <c r="F671" s="6">
        <f>IF(B671&amp;""="","",IFERROR(INDEX('الموظفون'!$B$6:$B$205,MATCH(B671&amp;"",'الموظفون'!$A$6:$A$205,0))&amp;"","كود غير موجود"))</f>
        <v/>
      </c>
      <c r="G671" s="20">
        <f>IF(NOT(ISNUMBER(A671)),"",IF(AND(A671&gt;='الإعدادات'!$B$6,A671&lt;='الإعدادات'!$B$7),1,0))</f>
        <v/>
      </c>
    </row>
    <row r="672">
      <c r="A672" s="19" t="n"/>
      <c r="B672" s="5" t="n"/>
      <c r="C672" s="5" t="n"/>
      <c r="D672" s="15" t="n"/>
      <c r="E672" s="5" t="n"/>
      <c r="F672" s="6">
        <f>IF(B672&amp;""="","",IFERROR(INDEX('الموظفون'!$B$6:$B$205,MATCH(B672&amp;"",'الموظفون'!$A$6:$A$205,0))&amp;"","كود غير موجود"))</f>
        <v/>
      </c>
      <c r="G672" s="20">
        <f>IF(NOT(ISNUMBER(A672)),"",IF(AND(A672&gt;='الإعدادات'!$B$6,A672&lt;='الإعدادات'!$B$7),1,0))</f>
        <v/>
      </c>
    </row>
    <row r="673">
      <c r="A673" s="19" t="n"/>
      <c r="B673" s="5" t="n"/>
      <c r="C673" s="5" t="n"/>
      <c r="D673" s="15" t="n"/>
      <c r="E673" s="5" t="n"/>
      <c r="F673" s="6">
        <f>IF(B673&amp;""="","",IFERROR(INDEX('الموظفون'!$B$6:$B$205,MATCH(B673&amp;"",'الموظفون'!$A$6:$A$205,0))&amp;"","كود غير موجود"))</f>
        <v/>
      </c>
      <c r="G673" s="20">
        <f>IF(NOT(ISNUMBER(A673)),"",IF(AND(A673&gt;='الإعدادات'!$B$6,A673&lt;='الإعدادات'!$B$7),1,0))</f>
        <v/>
      </c>
    </row>
    <row r="674">
      <c r="A674" s="19" t="n"/>
      <c r="B674" s="5" t="n"/>
      <c r="C674" s="5" t="n"/>
      <c r="D674" s="15" t="n"/>
      <c r="E674" s="5" t="n"/>
      <c r="F674" s="6">
        <f>IF(B674&amp;""="","",IFERROR(INDEX('الموظفون'!$B$6:$B$205,MATCH(B674&amp;"",'الموظفون'!$A$6:$A$205,0))&amp;"","كود غير موجود"))</f>
        <v/>
      </c>
      <c r="G674" s="20">
        <f>IF(NOT(ISNUMBER(A674)),"",IF(AND(A674&gt;='الإعدادات'!$B$6,A674&lt;='الإعدادات'!$B$7),1,0))</f>
        <v/>
      </c>
    </row>
    <row r="675">
      <c r="A675" s="19" t="n"/>
      <c r="B675" s="5" t="n"/>
      <c r="C675" s="5" t="n"/>
      <c r="D675" s="15" t="n"/>
      <c r="E675" s="5" t="n"/>
      <c r="F675" s="6">
        <f>IF(B675&amp;""="","",IFERROR(INDEX('الموظفون'!$B$6:$B$205,MATCH(B675&amp;"",'الموظفون'!$A$6:$A$205,0))&amp;"","كود غير موجود"))</f>
        <v/>
      </c>
      <c r="G675" s="20">
        <f>IF(NOT(ISNUMBER(A675)),"",IF(AND(A675&gt;='الإعدادات'!$B$6,A675&lt;='الإعدادات'!$B$7),1,0))</f>
        <v/>
      </c>
    </row>
    <row r="676">
      <c r="A676" s="19" t="n"/>
      <c r="B676" s="5" t="n"/>
      <c r="C676" s="5" t="n"/>
      <c r="D676" s="15" t="n"/>
      <c r="E676" s="5" t="n"/>
      <c r="F676" s="6">
        <f>IF(B676&amp;""="","",IFERROR(INDEX('الموظفون'!$B$6:$B$205,MATCH(B676&amp;"",'الموظفون'!$A$6:$A$205,0))&amp;"","كود غير موجود"))</f>
        <v/>
      </c>
      <c r="G676" s="20">
        <f>IF(NOT(ISNUMBER(A676)),"",IF(AND(A676&gt;='الإعدادات'!$B$6,A676&lt;='الإعدادات'!$B$7),1,0))</f>
        <v/>
      </c>
    </row>
    <row r="677">
      <c r="A677" s="19" t="n"/>
      <c r="B677" s="5" t="n"/>
      <c r="C677" s="5" t="n"/>
      <c r="D677" s="15" t="n"/>
      <c r="E677" s="5" t="n"/>
      <c r="F677" s="6">
        <f>IF(B677&amp;""="","",IFERROR(INDEX('الموظفون'!$B$6:$B$205,MATCH(B677&amp;"",'الموظفون'!$A$6:$A$205,0))&amp;"","كود غير موجود"))</f>
        <v/>
      </c>
      <c r="G677" s="20">
        <f>IF(NOT(ISNUMBER(A677)),"",IF(AND(A677&gt;='الإعدادات'!$B$6,A677&lt;='الإعدادات'!$B$7),1,0))</f>
        <v/>
      </c>
    </row>
    <row r="678">
      <c r="A678" s="19" t="n"/>
      <c r="B678" s="5" t="n"/>
      <c r="C678" s="5" t="n"/>
      <c r="D678" s="15" t="n"/>
      <c r="E678" s="5" t="n"/>
      <c r="F678" s="6">
        <f>IF(B678&amp;""="","",IFERROR(INDEX('الموظفون'!$B$6:$B$205,MATCH(B678&amp;"",'الموظفون'!$A$6:$A$205,0))&amp;"","كود غير موجود"))</f>
        <v/>
      </c>
      <c r="G678" s="20">
        <f>IF(NOT(ISNUMBER(A678)),"",IF(AND(A678&gt;='الإعدادات'!$B$6,A678&lt;='الإعدادات'!$B$7),1,0))</f>
        <v/>
      </c>
    </row>
    <row r="679">
      <c r="A679" s="19" t="n"/>
      <c r="B679" s="5" t="n"/>
      <c r="C679" s="5" t="n"/>
      <c r="D679" s="15" t="n"/>
      <c r="E679" s="5" t="n"/>
      <c r="F679" s="6">
        <f>IF(B679&amp;""="","",IFERROR(INDEX('الموظفون'!$B$6:$B$205,MATCH(B679&amp;"",'الموظفون'!$A$6:$A$205,0))&amp;"","كود غير موجود"))</f>
        <v/>
      </c>
      <c r="G679" s="20">
        <f>IF(NOT(ISNUMBER(A679)),"",IF(AND(A679&gt;='الإعدادات'!$B$6,A679&lt;='الإعدادات'!$B$7),1,0))</f>
        <v/>
      </c>
    </row>
    <row r="680">
      <c r="A680" s="19" t="n"/>
      <c r="B680" s="5" t="n"/>
      <c r="C680" s="5" t="n"/>
      <c r="D680" s="15" t="n"/>
      <c r="E680" s="5" t="n"/>
      <c r="F680" s="6">
        <f>IF(B680&amp;""="","",IFERROR(INDEX('الموظفون'!$B$6:$B$205,MATCH(B680&amp;"",'الموظفون'!$A$6:$A$205,0))&amp;"","كود غير موجود"))</f>
        <v/>
      </c>
      <c r="G680" s="20">
        <f>IF(NOT(ISNUMBER(A680)),"",IF(AND(A680&gt;='الإعدادات'!$B$6,A680&lt;='الإعدادات'!$B$7),1,0))</f>
        <v/>
      </c>
    </row>
    <row r="681">
      <c r="A681" s="19" t="n"/>
      <c r="B681" s="5" t="n"/>
      <c r="C681" s="5" t="n"/>
      <c r="D681" s="15" t="n"/>
      <c r="E681" s="5" t="n"/>
      <c r="F681" s="6">
        <f>IF(B681&amp;""="","",IFERROR(INDEX('الموظفون'!$B$6:$B$205,MATCH(B681&amp;"",'الموظفون'!$A$6:$A$205,0))&amp;"","كود غير موجود"))</f>
        <v/>
      </c>
      <c r="G681" s="20">
        <f>IF(NOT(ISNUMBER(A681)),"",IF(AND(A681&gt;='الإعدادات'!$B$6,A681&lt;='الإعدادات'!$B$7),1,0))</f>
        <v/>
      </c>
    </row>
    <row r="682">
      <c r="A682" s="19" t="n"/>
      <c r="B682" s="5" t="n"/>
      <c r="C682" s="5" t="n"/>
      <c r="D682" s="15" t="n"/>
      <c r="E682" s="5" t="n"/>
      <c r="F682" s="6">
        <f>IF(B682&amp;""="","",IFERROR(INDEX('الموظفون'!$B$6:$B$205,MATCH(B682&amp;"",'الموظفون'!$A$6:$A$205,0))&amp;"","كود غير موجود"))</f>
        <v/>
      </c>
      <c r="G682" s="20">
        <f>IF(NOT(ISNUMBER(A682)),"",IF(AND(A682&gt;='الإعدادات'!$B$6,A682&lt;='الإعدادات'!$B$7),1,0))</f>
        <v/>
      </c>
    </row>
    <row r="683">
      <c r="A683" s="19" t="n"/>
      <c r="B683" s="5" t="n"/>
      <c r="C683" s="5" t="n"/>
      <c r="D683" s="15" t="n"/>
      <c r="E683" s="5" t="n"/>
      <c r="F683" s="6">
        <f>IF(B683&amp;""="","",IFERROR(INDEX('الموظفون'!$B$6:$B$205,MATCH(B683&amp;"",'الموظفون'!$A$6:$A$205,0))&amp;"","كود غير موجود"))</f>
        <v/>
      </c>
      <c r="G683" s="20">
        <f>IF(NOT(ISNUMBER(A683)),"",IF(AND(A683&gt;='الإعدادات'!$B$6,A683&lt;='الإعدادات'!$B$7),1,0))</f>
        <v/>
      </c>
    </row>
    <row r="684">
      <c r="A684" s="19" t="n"/>
      <c r="B684" s="5" t="n"/>
      <c r="C684" s="5" t="n"/>
      <c r="D684" s="15" t="n"/>
      <c r="E684" s="5" t="n"/>
      <c r="F684" s="6">
        <f>IF(B684&amp;""="","",IFERROR(INDEX('الموظفون'!$B$6:$B$205,MATCH(B684&amp;"",'الموظفون'!$A$6:$A$205,0))&amp;"","كود غير موجود"))</f>
        <v/>
      </c>
      <c r="G684" s="20">
        <f>IF(NOT(ISNUMBER(A684)),"",IF(AND(A684&gt;='الإعدادات'!$B$6,A684&lt;='الإعدادات'!$B$7),1,0))</f>
        <v/>
      </c>
    </row>
    <row r="685">
      <c r="A685" s="19" t="n"/>
      <c r="B685" s="5" t="n"/>
      <c r="C685" s="5" t="n"/>
      <c r="D685" s="15" t="n"/>
      <c r="E685" s="5" t="n"/>
      <c r="F685" s="6">
        <f>IF(B685&amp;""="","",IFERROR(INDEX('الموظفون'!$B$6:$B$205,MATCH(B685&amp;"",'الموظفون'!$A$6:$A$205,0))&amp;"","كود غير موجود"))</f>
        <v/>
      </c>
      <c r="G685" s="20">
        <f>IF(NOT(ISNUMBER(A685)),"",IF(AND(A685&gt;='الإعدادات'!$B$6,A685&lt;='الإعدادات'!$B$7),1,0))</f>
        <v/>
      </c>
    </row>
    <row r="686">
      <c r="A686" s="19" t="n"/>
      <c r="B686" s="5" t="n"/>
      <c r="C686" s="5" t="n"/>
      <c r="D686" s="15" t="n"/>
      <c r="E686" s="5" t="n"/>
      <c r="F686" s="6">
        <f>IF(B686&amp;""="","",IFERROR(INDEX('الموظفون'!$B$6:$B$205,MATCH(B686&amp;"",'الموظفون'!$A$6:$A$205,0))&amp;"","كود غير موجود"))</f>
        <v/>
      </c>
      <c r="G686" s="20">
        <f>IF(NOT(ISNUMBER(A686)),"",IF(AND(A686&gt;='الإعدادات'!$B$6,A686&lt;='الإعدادات'!$B$7),1,0))</f>
        <v/>
      </c>
    </row>
    <row r="687">
      <c r="A687" s="19" t="n"/>
      <c r="B687" s="5" t="n"/>
      <c r="C687" s="5" t="n"/>
      <c r="D687" s="15" t="n"/>
      <c r="E687" s="5" t="n"/>
      <c r="F687" s="6">
        <f>IF(B687&amp;""="","",IFERROR(INDEX('الموظفون'!$B$6:$B$205,MATCH(B687&amp;"",'الموظفون'!$A$6:$A$205,0))&amp;"","كود غير موجود"))</f>
        <v/>
      </c>
      <c r="G687" s="20">
        <f>IF(NOT(ISNUMBER(A687)),"",IF(AND(A687&gt;='الإعدادات'!$B$6,A687&lt;='الإعدادات'!$B$7),1,0))</f>
        <v/>
      </c>
    </row>
    <row r="688">
      <c r="A688" s="19" t="n"/>
      <c r="B688" s="5" t="n"/>
      <c r="C688" s="5" t="n"/>
      <c r="D688" s="15" t="n"/>
      <c r="E688" s="5" t="n"/>
      <c r="F688" s="6">
        <f>IF(B688&amp;""="","",IFERROR(INDEX('الموظفون'!$B$6:$B$205,MATCH(B688&amp;"",'الموظفون'!$A$6:$A$205,0))&amp;"","كود غير موجود"))</f>
        <v/>
      </c>
      <c r="G688" s="20">
        <f>IF(NOT(ISNUMBER(A688)),"",IF(AND(A688&gt;='الإعدادات'!$B$6,A688&lt;='الإعدادات'!$B$7),1,0))</f>
        <v/>
      </c>
    </row>
    <row r="689">
      <c r="A689" s="19" t="n"/>
      <c r="B689" s="5" t="n"/>
      <c r="C689" s="5" t="n"/>
      <c r="D689" s="15" t="n"/>
      <c r="E689" s="5" t="n"/>
      <c r="F689" s="6">
        <f>IF(B689&amp;""="","",IFERROR(INDEX('الموظفون'!$B$6:$B$205,MATCH(B689&amp;"",'الموظفون'!$A$6:$A$205,0))&amp;"","كود غير موجود"))</f>
        <v/>
      </c>
      <c r="G689" s="20">
        <f>IF(NOT(ISNUMBER(A689)),"",IF(AND(A689&gt;='الإعدادات'!$B$6,A689&lt;='الإعدادات'!$B$7),1,0))</f>
        <v/>
      </c>
    </row>
    <row r="690">
      <c r="A690" s="19" t="n"/>
      <c r="B690" s="5" t="n"/>
      <c r="C690" s="5" t="n"/>
      <c r="D690" s="15" t="n"/>
      <c r="E690" s="5" t="n"/>
      <c r="F690" s="6">
        <f>IF(B690&amp;""="","",IFERROR(INDEX('الموظفون'!$B$6:$B$205,MATCH(B690&amp;"",'الموظفون'!$A$6:$A$205,0))&amp;"","كود غير موجود"))</f>
        <v/>
      </c>
      <c r="G690" s="20">
        <f>IF(NOT(ISNUMBER(A690)),"",IF(AND(A690&gt;='الإعدادات'!$B$6,A690&lt;='الإعدادات'!$B$7),1,0))</f>
        <v/>
      </c>
    </row>
    <row r="691">
      <c r="A691" s="19" t="n"/>
      <c r="B691" s="5" t="n"/>
      <c r="C691" s="5" t="n"/>
      <c r="D691" s="15" t="n"/>
      <c r="E691" s="5" t="n"/>
      <c r="F691" s="6">
        <f>IF(B691&amp;""="","",IFERROR(INDEX('الموظفون'!$B$6:$B$205,MATCH(B691&amp;"",'الموظفون'!$A$6:$A$205,0))&amp;"","كود غير موجود"))</f>
        <v/>
      </c>
      <c r="G691" s="20">
        <f>IF(NOT(ISNUMBER(A691)),"",IF(AND(A691&gt;='الإعدادات'!$B$6,A691&lt;='الإعدادات'!$B$7),1,0))</f>
        <v/>
      </c>
    </row>
    <row r="692">
      <c r="A692" s="19" t="n"/>
      <c r="B692" s="5" t="n"/>
      <c r="C692" s="5" t="n"/>
      <c r="D692" s="15" t="n"/>
      <c r="E692" s="5" t="n"/>
      <c r="F692" s="6">
        <f>IF(B692&amp;""="","",IFERROR(INDEX('الموظفون'!$B$6:$B$205,MATCH(B692&amp;"",'الموظفون'!$A$6:$A$205,0))&amp;"","كود غير موجود"))</f>
        <v/>
      </c>
      <c r="G692" s="20">
        <f>IF(NOT(ISNUMBER(A692)),"",IF(AND(A692&gt;='الإعدادات'!$B$6,A692&lt;='الإعدادات'!$B$7),1,0))</f>
        <v/>
      </c>
    </row>
    <row r="693">
      <c r="A693" s="19" t="n"/>
      <c r="B693" s="5" t="n"/>
      <c r="C693" s="5" t="n"/>
      <c r="D693" s="15" t="n"/>
      <c r="E693" s="5" t="n"/>
      <c r="F693" s="6">
        <f>IF(B693&amp;""="","",IFERROR(INDEX('الموظفون'!$B$6:$B$205,MATCH(B693&amp;"",'الموظفون'!$A$6:$A$205,0))&amp;"","كود غير موجود"))</f>
        <v/>
      </c>
      <c r="G693" s="20">
        <f>IF(NOT(ISNUMBER(A693)),"",IF(AND(A693&gt;='الإعدادات'!$B$6,A693&lt;='الإعدادات'!$B$7),1,0))</f>
        <v/>
      </c>
    </row>
    <row r="694">
      <c r="A694" s="19" t="n"/>
      <c r="B694" s="5" t="n"/>
      <c r="C694" s="5" t="n"/>
      <c r="D694" s="15" t="n"/>
      <c r="E694" s="5" t="n"/>
      <c r="F694" s="6">
        <f>IF(B694&amp;""="","",IFERROR(INDEX('الموظفون'!$B$6:$B$205,MATCH(B694&amp;"",'الموظفون'!$A$6:$A$205,0))&amp;"","كود غير موجود"))</f>
        <v/>
      </c>
      <c r="G694" s="20">
        <f>IF(NOT(ISNUMBER(A694)),"",IF(AND(A694&gt;='الإعدادات'!$B$6,A694&lt;='الإعدادات'!$B$7),1,0))</f>
        <v/>
      </c>
    </row>
    <row r="695">
      <c r="A695" s="19" t="n"/>
      <c r="B695" s="5" t="n"/>
      <c r="C695" s="5" t="n"/>
      <c r="D695" s="15" t="n"/>
      <c r="E695" s="5" t="n"/>
      <c r="F695" s="6">
        <f>IF(B695&amp;""="","",IFERROR(INDEX('الموظفون'!$B$6:$B$205,MATCH(B695&amp;"",'الموظفون'!$A$6:$A$205,0))&amp;"","كود غير موجود"))</f>
        <v/>
      </c>
      <c r="G695" s="20">
        <f>IF(NOT(ISNUMBER(A695)),"",IF(AND(A695&gt;='الإعدادات'!$B$6,A695&lt;='الإعدادات'!$B$7),1,0))</f>
        <v/>
      </c>
    </row>
    <row r="696">
      <c r="A696" s="19" t="n"/>
      <c r="B696" s="5" t="n"/>
      <c r="C696" s="5" t="n"/>
      <c r="D696" s="15" t="n"/>
      <c r="E696" s="5" t="n"/>
      <c r="F696" s="6">
        <f>IF(B696&amp;""="","",IFERROR(INDEX('الموظفون'!$B$6:$B$205,MATCH(B696&amp;"",'الموظفون'!$A$6:$A$205,0))&amp;"","كود غير موجود"))</f>
        <v/>
      </c>
      <c r="G696" s="20">
        <f>IF(NOT(ISNUMBER(A696)),"",IF(AND(A696&gt;='الإعدادات'!$B$6,A696&lt;='الإعدادات'!$B$7),1,0))</f>
        <v/>
      </c>
    </row>
    <row r="697">
      <c r="A697" s="19" t="n"/>
      <c r="B697" s="5" t="n"/>
      <c r="C697" s="5" t="n"/>
      <c r="D697" s="15" t="n"/>
      <c r="E697" s="5" t="n"/>
      <c r="F697" s="6">
        <f>IF(B697&amp;""="","",IFERROR(INDEX('الموظفون'!$B$6:$B$205,MATCH(B697&amp;"",'الموظفون'!$A$6:$A$205,0))&amp;"","كود غير موجود"))</f>
        <v/>
      </c>
      <c r="G697" s="20">
        <f>IF(NOT(ISNUMBER(A697)),"",IF(AND(A697&gt;='الإعدادات'!$B$6,A697&lt;='الإعدادات'!$B$7),1,0))</f>
        <v/>
      </c>
    </row>
    <row r="698">
      <c r="A698" s="19" t="n"/>
      <c r="B698" s="5" t="n"/>
      <c r="C698" s="5" t="n"/>
      <c r="D698" s="15" t="n"/>
      <c r="E698" s="5" t="n"/>
      <c r="F698" s="6">
        <f>IF(B698&amp;""="","",IFERROR(INDEX('الموظفون'!$B$6:$B$205,MATCH(B698&amp;"",'الموظفون'!$A$6:$A$205,0))&amp;"","كود غير موجود"))</f>
        <v/>
      </c>
      <c r="G698" s="20">
        <f>IF(NOT(ISNUMBER(A698)),"",IF(AND(A698&gt;='الإعدادات'!$B$6,A698&lt;='الإعدادات'!$B$7),1,0))</f>
        <v/>
      </c>
    </row>
    <row r="699">
      <c r="A699" s="19" t="n"/>
      <c r="B699" s="5" t="n"/>
      <c r="C699" s="5" t="n"/>
      <c r="D699" s="15" t="n"/>
      <c r="E699" s="5" t="n"/>
      <c r="F699" s="6">
        <f>IF(B699&amp;""="","",IFERROR(INDEX('الموظفون'!$B$6:$B$205,MATCH(B699&amp;"",'الموظفون'!$A$6:$A$205,0))&amp;"","كود غير موجود"))</f>
        <v/>
      </c>
      <c r="G699" s="20">
        <f>IF(NOT(ISNUMBER(A699)),"",IF(AND(A699&gt;='الإعدادات'!$B$6,A699&lt;='الإعدادات'!$B$7),1,0))</f>
        <v/>
      </c>
    </row>
    <row r="700">
      <c r="A700" s="19" t="n"/>
      <c r="B700" s="5" t="n"/>
      <c r="C700" s="5" t="n"/>
      <c r="D700" s="15" t="n"/>
      <c r="E700" s="5" t="n"/>
      <c r="F700" s="6">
        <f>IF(B700&amp;""="","",IFERROR(INDEX('الموظفون'!$B$6:$B$205,MATCH(B700&amp;"",'الموظفون'!$A$6:$A$205,0))&amp;"","كود غير موجود"))</f>
        <v/>
      </c>
      <c r="G700" s="20">
        <f>IF(NOT(ISNUMBER(A700)),"",IF(AND(A700&gt;='الإعدادات'!$B$6,A700&lt;='الإعدادات'!$B$7),1,0))</f>
        <v/>
      </c>
    </row>
    <row r="701">
      <c r="A701" s="19" t="n"/>
      <c r="B701" s="5" t="n"/>
      <c r="C701" s="5" t="n"/>
      <c r="D701" s="15" t="n"/>
      <c r="E701" s="5" t="n"/>
      <c r="F701" s="6">
        <f>IF(B701&amp;""="","",IFERROR(INDEX('الموظفون'!$B$6:$B$205,MATCH(B701&amp;"",'الموظفون'!$A$6:$A$205,0))&amp;"","كود غير موجود"))</f>
        <v/>
      </c>
      <c r="G701" s="20">
        <f>IF(NOT(ISNUMBER(A701)),"",IF(AND(A701&gt;='الإعدادات'!$B$6,A701&lt;='الإعدادات'!$B$7),1,0))</f>
        <v/>
      </c>
    </row>
    <row r="702">
      <c r="A702" s="19" t="n"/>
      <c r="B702" s="5" t="n"/>
      <c r="C702" s="5" t="n"/>
      <c r="D702" s="15" t="n"/>
      <c r="E702" s="5" t="n"/>
      <c r="F702" s="6">
        <f>IF(B702&amp;""="","",IFERROR(INDEX('الموظفون'!$B$6:$B$205,MATCH(B702&amp;"",'الموظفون'!$A$6:$A$205,0))&amp;"","كود غير موجود"))</f>
        <v/>
      </c>
      <c r="G702" s="20">
        <f>IF(NOT(ISNUMBER(A702)),"",IF(AND(A702&gt;='الإعدادات'!$B$6,A702&lt;='الإعدادات'!$B$7),1,0))</f>
        <v/>
      </c>
    </row>
    <row r="703">
      <c r="A703" s="19" t="n"/>
      <c r="B703" s="5" t="n"/>
      <c r="C703" s="5" t="n"/>
      <c r="D703" s="15" t="n"/>
      <c r="E703" s="5" t="n"/>
      <c r="F703" s="6">
        <f>IF(B703&amp;""="","",IFERROR(INDEX('الموظفون'!$B$6:$B$205,MATCH(B703&amp;"",'الموظفون'!$A$6:$A$205,0))&amp;"","كود غير موجود"))</f>
        <v/>
      </c>
      <c r="G703" s="20">
        <f>IF(NOT(ISNUMBER(A703)),"",IF(AND(A703&gt;='الإعدادات'!$B$6,A703&lt;='الإعدادات'!$B$7),1,0))</f>
        <v/>
      </c>
    </row>
    <row r="704">
      <c r="A704" s="19" t="n"/>
      <c r="B704" s="5" t="n"/>
      <c r="C704" s="5" t="n"/>
      <c r="D704" s="15" t="n"/>
      <c r="E704" s="5" t="n"/>
      <c r="F704" s="6">
        <f>IF(B704&amp;""="","",IFERROR(INDEX('الموظفون'!$B$6:$B$205,MATCH(B704&amp;"",'الموظفون'!$A$6:$A$205,0))&amp;"","كود غير موجود"))</f>
        <v/>
      </c>
      <c r="G704" s="20">
        <f>IF(NOT(ISNUMBER(A704)),"",IF(AND(A704&gt;='الإعدادات'!$B$6,A704&lt;='الإعدادات'!$B$7),1,0))</f>
        <v/>
      </c>
    </row>
    <row r="705">
      <c r="A705" s="19" t="n"/>
      <c r="B705" s="5" t="n"/>
      <c r="C705" s="5" t="n"/>
      <c r="D705" s="15" t="n"/>
      <c r="E705" s="5" t="n"/>
      <c r="F705" s="6">
        <f>IF(B705&amp;""="","",IFERROR(INDEX('الموظفون'!$B$6:$B$205,MATCH(B705&amp;"",'الموظفون'!$A$6:$A$205,0))&amp;"","كود غير موجود"))</f>
        <v/>
      </c>
      <c r="G705" s="20">
        <f>IF(NOT(ISNUMBER(A705)),"",IF(AND(A705&gt;='الإعدادات'!$B$6,A705&lt;='الإعدادات'!$B$7),1,0))</f>
        <v/>
      </c>
    </row>
    <row r="706">
      <c r="A706" s="19" t="n"/>
      <c r="B706" s="5" t="n"/>
      <c r="C706" s="5" t="n"/>
      <c r="D706" s="15" t="n"/>
      <c r="E706" s="5" t="n"/>
      <c r="F706" s="6">
        <f>IF(B706&amp;""="","",IFERROR(INDEX('الموظفون'!$B$6:$B$205,MATCH(B706&amp;"",'الموظفون'!$A$6:$A$205,0))&amp;"","كود غير موجود"))</f>
        <v/>
      </c>
      <c r="G706" s="20">
        <f>IF(NOT(ISNUMBER(A706)),"",IF(AND(A706&gt;='الإعدادات'!$B$6,A706&lt;='الإعدادات'!$B$7),1,0))</f>
        <v/>
      </c>
    </row>
    <row r="707">
      <c r="A707" s="19" t="n"/>
      <c r="B707" s="5" t="n"/>
      <c r="C707" s="5" t="n"/>
      <c r="D707" s="15" t="n"/>
      <c r="E707" s="5" t="n"/>
      <c r="F707" s="6">
        <f>IF(B707&amp;""="","",IFERROR(INDEX('الموظفون'!$B$6:$B$205,MATCH(B707&amp;"",'الموظفون'!$A$6:$A$205,0))&amp;"","كود غير موجود"))</f>
        <v/>
      </c>
      <c r="G707" s="20">
        <f>IF(NOT(ISNUMBER(A707)),"",IF(AND(A707&gt;='الإعدادات'!$B$6,A707&lt;='الإعدادات'!$B$7),1,0))</f>
        <v/>
      </c>
    </row>
    <row r="708">
      <c r="A708" s="19" t="n"/>
      <c r="B708" s="5" t="n"/>
      <c r="C708" s="5" t="n"/>
      <c r="D708" s="15" t="n"/>
      <c r="E708" s="5" t="n"/>
      <c r="F708" s="6">
        <f>IF(B708&amp;""="","",IFERROR(INDEX('الموظفون'!$B$6:$B$205,MATCH(B708&amp;"",'الموظفون'!$A$6:$A$205,0))&amp;"","كود غير موجود"))</f>
        <v/>
      </c>
      <c r="G708" s="20">
        <f>IF(NOT(ISNUMBER(A708)),"",IF(AND(A708&gt;='الإعدادات'!$B$6,A708&lt;='الإعدادات'!$B$7),1,0))</f>
        <v/>
      </c>
    </row>
    <row r="709">
      <c r="A709" s="19" t="n"/>
      <c r="B709" s="5" t="n"/>
      <c r="C709" s="5" t="n"/>
      <c r="D709" s="15" t="n"/>
      <c r="E709" s="5" t="n"/>
      <c r="F709" s="6">
        <f>IF(B709&amp;""="","",IFERROR(INDEX('الموظفون'!$B$6:$B$205,MATCH(B709&amp;"",'الموظفون'!$A$6:$A$205,0))&amp;"","كود غير موجود"))</f>
        <v/>
      </c>
      <c r="G709" s="20">
        <f>IF(NOT(ISNUMBER(A709)),"",IF(AND(A709&gt;='الإعدادات'!$B$6,A709&lt;='الإعدادات'!$B$7),1,0))</f>
        <v/>
      </c>
    </row>
    <row r="710">
      <c r="A710" s="19" t="n"/>
      <c r="B710" s="5" t="n"/>
      <c r="C710" s="5" t="n"/>
      <c r="D710" s="15" t="n"/>
      <c r="E710" s="5" t="n"/>
      <c r="F710" s="6">
        <f>IF(B710&amp;""="","",IFERROR(INDEX('الموظفون'!$B$6:$B$205,MATCH(B710&amp;"",'الموظفون'!$A$6:$A$205,0))&amp;"","كود غير موجود"))</f>
        <v/>
      </c>
      <c r="G710" s="20">
        <f>IF(NOT(ISNUMBER(A710)),"",IF(AND(A710&gt;='الإعدادات'!$B$6,A710&lt;='الإعدادات'!$B$7),1,0))</f>
        <v/>
      </c>
    </row>
    <row r="711">
      <c r="A711" s="19" t="n"/>
      <c r="B711" s="5" t="n"/>
      <c r="C711" s="5" t="n"/>
      <c r="D711" s="15" t="n"/>
      <c r="E711" s="5" t="n"/>
      <c r="F711" s="6">
        <f>IF(B711&amp;""="","",IFERROR(INDEX('الموظفون'!$B$6:$B$205,MATCH(B711&amp;"",'الموظفون'!$A$6:$A$205,0))&amp;"","كود غير موجود"))</f>
        <v/>
      </c>
      <c r="G711" s="20">
        <f>IF(NOT(ISNUMBER(A711)),"",IF(AND(A711&gt;='الإعدادات'!$B$6,A711&lt;='الإعدادات'!$B$7),1,0))</f>
        <v/>
      </c>
    </row>
    <row r="712">
      <c r="A712" s="19" t="n"/>
      <c r="B712" s="5" t="n"/>
      <c r="C712" s="5" t="n"/>
      <c r="D712" s="15" t="n"/>
      <c r="E712" s="5" t="n"/>
      <c r="F712" s="6">
        <f>IF(B712&amp;""="","",IFERROR(INDEX('الموظفون'!$B$6:$B$205,MATCH(B712&amp;"",'الموظفون'!$A$6:$A$205,0))&amp;"","كود غير موجود"))</f>
        <v/>
      </c>
      <c r="G712" s="20">
        <f>IF(NOT(ISNUMBER(A712)),"",IF(AND(A712&gt;='الإعدادات'!$B$6,A712&lt;='الإعدادات'!$B$7),1,0))</f>
        <v/>
      </c>
    </row>
    <row r="713">
      <c r="A713" s="19" t="n"/>
      <c r="B713" s="5" t="n"/>
      <c r="C713" s="5" t="n"/>
      <c r="D713" s="15" t="n"/>
      <c r="E713" s="5" t="n"/>
      <c r="F713" s="6">
        <f>IF(B713&amp;""="","",IFERROR(INDEX('الموظفون'!$B$6:$B$205,MATCH(B713&amp;"",'الموظفون'!$A$6:$A$205,0))&amp;"","كود غير موجود"))</f>
        <v/>
      </c>
      <c r="G713" s="20">
        <f>IF(NOT(ISNUMBER(A713)),"",IF(AND(A713&gt;='الإعدادات'!$B$6,A713&lt;='الإعدادات'!$B$7),1,0))</f>
        <v/>
      </c>
    </row>
    <row r="714">
      <c r="A714" s="19" t="n"/>
      <c r="B714" s="5" t="n"/>
      <c r="C714" s="5" t="n"/>
      <c r="D714" s="15" t="n"/>
      <c r="E714" s="5" t="n"/>
      <c r="F714" s="6">
        <f>IF(B714&amp;""="","",IFERROR(INDEX('الموظفون'!$B$6:$B$205,MATCH(B714&amp;"",'الموظفون'!$A$6:$A$205,0))&amp;"","كود غير موجود"))</f>
        <v/>
      </c>
      <c r="G714" s="20">
        <f>IF(NOT(ISNUMBER(A714)),"",IF(AND(A714&gt;='الإعدادات'!$B$6,A714&lt;='الإعدادات'!$B$7),1,0))</f>
        <v/>
      </c>
    </row>
    <row r="715">
      <c r="A715" s="19" t="n"/>
      <c r="B715" s="5" t="n"/>
      <c r="C715" s="5" t="n"/>
      <c r="D715" s="15" t="n"/>
      <c r="E715" s="5" t="n"/>
      <c r="F715" s="6">
        <f>IF(B715&amp;""="","",IFERROR(INDEX('الموظفون'!$B$6:$B$205,MATCH(B715&amp;"",'الموظفون'!$A$6:$A$205,0))&amp;"","كود غير موجود"))</f>
        <v/>
      </c>
      <c r="G715" s="20">
        <f>IF(NOT(ISNUMBER(A715)),"",IF(AND(A715&gt;='الإعدادات'!$B$6,A715&lt;='الإعدادات'!$B$7),1,0))</f>
        <v/>
      </c>
    </row>
    <row r="716">
      <c r="A716" s="19" t="n"/>
      <c r="B716" s="5" t="n"/>
      <c r="C716" s="5" t="n"/>
      <c r="D716" s="15" t="n"/>
      <c r="E716" s="5" t="n"/>
      <c r="F716" s="6">
        <f>IF(B716&amp;""="","",IFERROR(INDEX('الموظفون'!$B$6:$B$205,MATCH(B716&amp;"",'الموظفون'!$A$6:$A$205,0))&amp;"","كود غير موجود"))</f>
        <v/>
      </c>
      <c r="G716" s="20">
        <f>IF(NOT(ISNUMBER(A716)),"",IF(AND(A716&gt;='الإعدادات'!$B$6,A716&lt;='الإعدادات'!$B$7),1,0))</f>
        <v/>
      </c>
    </row>
    <row r="717">
      <c r="A717" s="19" t="n"/>
      <c r="B717" s="5" t="n"/>
      <c r="C717" s="5" t="n"/>
      <c r="D717" s="15" t="n"/>
      <c r="E717" s="5" t="n"/>
      <c r="F717" s="6">
        <f>IF(B717&amp;""="","",IFERROR(INDEX('الموظفون'!$B$6:$B$205,MATCH(B717&amp;"",'الموظفون'!$A$6:$A$205,0))&amp;"","كود غير موجود"))</f>
        <v/>
      </c>
      <c r="G717" s="20">
        <f>IF(NOT(ISNUMBER(A717)),"",IF(AND(A717&gt;='الإعدادات'!$B$6,A717&lt;='الإعدادات'!$B$7),1,0))</f>
        <v/>
      </c>
    </row>
    <row r="718">
      <c r="A718" s="19" t="n"/>
      <c r="B718" s="5" t="n"/>
      <c r="C718" s="5" t="n"/>
      <c r="D718" s="15" t="n"/>
      <c r="E718" s="5" t="n"/>
      <c r="F718" s="6">
        <f>IF(B718&amp;""="","",IFERROR(INDEX('الموظفون'!$B$6:$B$205,MATCH(B718&amp;"",'الموظفون'!$A$6:$A$205,0))&amp;"","كود غير موجود"))</f>
        <v/>
      </c>
      <c r="G718" s="20">
        <f>IF(NOT(ISNUMBER(A718)),"",IF(AND(A718&gt;='الإعدادات'!$B$6,A718&lt;='الإعدادات'!$B$7),1,0))</f>
        <v/>
      </c>
    </row>
    <row r="719">
      <c r="A719" s="19" t="n"/>
      <c r="B719" s="5" t="n"/>
      <c r="C719" s="5" t="n"/>
      <c r="D719" s="15" t="n"/>
      <c r="E719" s="5" t="n"/>
      <c r="F719" s="6">
        <f>IF(B719&amp;""="","",IFERROR(INDEX('الموظفون'!$B$6:$B$205,MATCH(B719&amp;"",'الموظفون'!$A$6:$A$205,0))&amp;"","كود غير موجود"))</f>
        <v/>
      </c>
      <c r="G719" s="20">
        <f>IF(NOT(ISNUMBER(A719)),"",IF(AND(A719&gt;='الإعدادات'!$B$6,A719&lt;='الإعدادات'!$B$7),1,0))</f>
        <v/>
      </c>
    </row>
    <row r="720">
      <c r="A720" s="19" t="n"/>
      <c r="B720" s="5" t="n"/>
      <c r="C720" s="5" t="n"/>
      <c r="D720" s="15" t="n"/>
      <c r="E720" s="5" t="n"/>
      <c r="F720" s="6">
        <f>IF(B720&amp;""="","",IFERROR(INDEX('الموظفون'!$B$6:$B$205,MATCH(B720&amp;"",'الموظفون'!$A$6:$A$205,0))&amp;"","كود غير موجود"))</f>
        <v/>
      </c>
      <c r="G720" s="20">
        <f>IF(NOT(ISNUMBER(A720)),"",IF(AND(A720&gt;='الإعدادات'!$B$6,A720&lt;='الإعدادات'!$B$7),1,0))</f>
        <v/>
      </c>
    </row>
    <row r="721">
      <c r="A721" s="19" t="n"/>
      <c r="B721" s="5" t="n"/>
      <c r="C721" s="5" t="n"/>
      <c r="D721" s="15" t="n"/>
      <c r="E721" s="5" t="n"/>
      <c r="F721" s="6">
        <f>IF(B721&amp;""="","",IFERROR(INDEX('الموظفون'!$B$6:$B$205,MATCH(B721&amp;"",'الموظفون'!$A$6:$A$205,0))&amp;"","كود غير موجود"))</f>
        <v/>
      </c>
      <c r="G721" s="20">
        <f>IF(NOT(ISNUMBER(A721)),"",IF(AND(A721&gt;='الإعدادات'!$B$6,A721&lt;='الإعدادات'!$B$7),1,0))</f>
        <v/>
      </c>
    </row>
    <row r="722">
      <c r="A722" s="19" t="n"/>
      <c r="B722" s="5" t="n"/>
      <c r="C722" s="5" t="n"/>
      <c r="D722" s="15" t="n"/>
      <c r="E722" s="5" t="n"/>
      <c r="F722" s="6">
        <f>IF(B722&amp;""="","",IFERROR(INDEX('الموظفون'!$B$6:$B$205,MATCH(B722&amp;"",'الموظفون'!$A$6:$A$205,0))&amp;"","كود غير موجود"))</f>
        <v/>
      </c>
      <c r="G722" s="20">
        <f>IF(NOT(ISNUMBER(A722)),"",IF(AND(A722&gt;='الإعدادات'!$B$6,A722&lt;='الإعدادات'!$B$7),1,0))</f>
        <v/>
      </c>
    </row>
    <row r="723">
      <c r="A723" s="19" t="n"/>
      <c r="B723" s="5" t="n"/>
      <c r="C723" s="5" t="n"/>
      <c r="D723" s="15" t="n"/>
      <c r="E723" s="5" t="n"/>
      <c r="F723" s="6">
        <f>IF(B723&amp;""="","",IFERROR(INDEX('الموظفون'!$B$6:$B$205,MATCH(B723&amp;"",'الموظفون'!$A$6:$A$205,0))&amp;"","كود غير موجود"))</f>
        <v/>
      </c>
      <c r="G723" s="20">
        <f>IF(NOT(ISNUMBER(A723)),"",IF(AND(A723&gt;='الإعدادات'!$B$6,A723&lt;='الإعدادات'!$B$7),1,0))</f>
        <v/>
      </c>
    </row>
    <row r="724">
      <c r="A724" s="19" t="n"/>
      <c r="B724" s="5" t="n"/>
      <c r="C724" s="5" t="n"/>
      <c r="D724" s="15" t="n"/>
      <c r="E724" s="5" t="n"/>
      <c r="F724" s="6">
        <f>IF(B724&amp;""="","",IFERROR(INDEX('الموظفون'!$B$6:$B$205,MATCH(B724&amp;"",'الموظفون'!$A$6:$A$205,0))&amp;"","كود غير موجود"))</f>
        <v/>
      </c>
      <c r="G724" s="20">
        <f>IF(NOT(ISNUMBER(A724)),"",IF(AND(A724&gt;='الإعدادات'!$B$6,A724&lt;='الإعدادات'!$B$7),1,0))</f>
        <v/>
      </c>
    </row>
    <row r="725">
      <c r="A725" s="19" t="n"/>
      <c r="B725" s="5" t="n"/>
      <c r="C725" s="5" t="n"/>
      <c r="D725" s="15" t="n"/>
      <c r="E725" s="5" t="n"/>
      <c r="F725" s="6">
        <f>IF(B725&amp;""="","",IFERROR(INDEX('الموظفون'!$B$6:$B$205,MATCH(B725&amp;"",'الموظفون'!$A$6:$A$205,0))&amp;"","كود غير موجود"))</f>
        <v/>
      </c>
      <c r="G725" s="20">
        <f>IF(NOT(ISNUMBER(A725)),"",IF(AND(A725&gt;='الإعدادات'!$B$6,A725&lt;='الإعدادات'!$B$7),1,0))</f>
        <v/>
      </c>
    </row>
    <row r="726">
      <c r="A726" s="19" t="n"/>
      <c r="B726" s="5" t="n"/>
      <c r="C726" s="5" t="n"/>
      <c r="D726" s="15" t="n"/>
      <c r="E726" s="5" t="n"/>
      <c r="F726" s="6">
        <f>IF(B726&amp;""="","",IFERROR(INDEX('الموظفون'!$B$6:$B$205,MATCH(B726&amp;"",'الموظفون'!$A$6:$A$205,0))&amp;"","كود غير موجود"))</f>
        <v/>
      </c>
      <c r="G726" s="20">
        <f>IF(NOT(ISNUMBER(A726)),"",IF(AND(A726&gt;='الإعدادات'!$B$6,A726&lt;='الإعدادات'!$B$7),1,0))</f>
        <v/>
      </c>
    </row>
    <row r="727">
      <c r="A727" s="19" t="n"/>
      <c r="B727" s="5" t="n"/>
      <c r="C727" s="5" t="n"/>
      <c r="D727" s="15" t="n"/>
      <c r="E727" s="5" t="n"/>
      <c r="F727" s="6">
        <f>IF(B727&amp;""="","",IFERROR(INDEX('الموظفون'!$B$6:$B$205,MATCH(B727&amp;"",'الموظفون'!$A$6:$A$205,0))&amp;"","كود غير موجود"))</f>
        <v/>
      </c>
      <c r="G727" s="20">
        <f>IF(NOT(ISNUMBER(A727)),"",IF(AND(A727&gt;='الإعدادات'!$B$6,A727&lt;='الإعدادات'!$B$7),1,0))</f>
        <v/>
      </c>
    </row>
    <row r="728">
      <c r="A728" s="19" t="n"/>
      <c r="B728" s="5" t="n"/>
      <c r="C728" s="5" t="n"/>
      <c r="D728" s="15" t="n"/>
      <c r="E728" s="5" t="n"/>
      <c r="F728" s="6">
        <f>IF(B728&amp;""="","",IFERROR(INDEX('الموظفون'!$B$6:$B$205,MATCH(B728&amp;"",'الموظفون'!$A$6:$A$205,0))&amp;"","كود غير موجود"))</f>
        <v/>
      </c>
      <c r="G728" s="20">
        <f>IF(NOT(ISNUMBER(A728)),"",IF(AND(A728&gt;='الإعدادات'!$B$6,A728&lt;='الإعدادات'!$B$7),1,0))</f>
        <v/>
      </c>
    </row>
    <row r="729">
      <c r="A729" s="19" t="n"/>
      <c r="B729" s="5" t="n"/>
      <c r="C729" s="5" t="n"/>
      <c r="D729" s="15" t="n"/>
      <c r="E729" s="5" t="n"/>
      <c r="F729" s="6">
        <f>IF(B729&amp;""="","",IFERROR(INDEX('الموظفون'!$B$6:$B$205,MATCH(B729&amp;"",'الموظفون'!$A$6:$A$205,0))&amp;"","كود غير موجود"))</f>
        <v/>
      </c>
      <c r="G729" s="20">
        <f>IF(NOT(ISNUMBER(A729)),"",IF(AND(A729&gt;='الإعدادات'!$B$6,A729&lt;='الإعدادات'!$B$7),1,0))</f>
        <v/>
      </c>
    </row>
    <row r="730">
      <c r="A730" s="19" t="n"/>
      <c r="B730" s="5" t="n"/>
      <c r="C730" s="5" t="n"/>
      <c r="D730" s="15" t="n"/>
      <c r="E730" s="5" t="n"/>
      <c r="F730" s="6">
        <f>IF(B730&amp;""="","",IFERROR(INDEX('الموظفون'!$B$6:$B$205,MATCH(B730&amp;"",'الموظفون'!$A$6:$A$205,0))&amp;"","كود غير موجود"))</f>
        <v/>
      </c>
      <c r="G730" s="20">
        <f>IF(NOT(ISNUMBER(A730)),"",IF(AND(A730&gt;='الإعدادات'!$B$6,A730&lt;='الإعدادات'!$B$7),1,0))</f>
        <v/>
      </c>
    </row>
    <row r="731">
      <c r="A731" s="19" t="n"/>
      <c r="B731" s="5" t="n"/>
      <c r="C731" s="5" t="n"/>
      <c r="D731" s="15" t="n"/>
      <c r="E731" s="5" t="n"/>
      <c r="F731" s="6">
        <f>IF(B731&amp;""="","",IFERROR(INDEX('الموظفون'!$B$6:$B$205,MATCH(B731&amp;"",'الموظفون'!$A$6:$A$205,0))&amp;"","كود غير موجود"))</f>
        <v/>
      </c>
      <c r="G731" s="20">
        <f>IF(NOT(ISNUMBER(A731)),"",IF(AND(A731&gt;='الإعدادات'!$B$6,A731&lt;='الإعدادات'!$B$7),1,0))</f>
        <v/>
      </c>
    </row>
    <row r="732">
      <c r="A732" s="19" t="n"/>
      <c r="B732" s="5" t="n"/>
      <c r="C732" s="5" t="n"/>
      <c r="D732" s="15" t="n"/>
      <c r="E732" s="5" t="n"/>
      <c r="F732" s="6">
        <f>IF(B732&amp;""="","",IFERROR(INDEX('الموظفون'!$B$6:$B$205,MATCH(B732&amp;"",'الموظفون'!$A$6:$A$205,0))&amp;"","كود غير موجود"))</f>
        <v/>
      </c>
      <c r="G732" s="20">
        <f>IF(NOT(ISNUMBER(A732)),"",IF(AND(A732&gt;='الإعدادات'!$B$6,A732&lt;='الإعدادات'!$B$7),1,0))</f>
        <v/>
      </c>
    </row>
    <row r="733">
      <c r="A733" s="19" t="n"/>
      <c r="B733" s="5" t="n"/>
      <c r="C733" s="5" t="n"/>
      <c r="D733" s="15" t="n"/>
      <c r="E733" s="5" t="n"/>
      <c r="F733" s="6">
        <f>IF(B733&amp;""="","",IFERROR(INDEX('الموظفون'!$B$6:$B$205,MATCH(B733&amp;"",'الموظفون'!$A$6:$A$205,0))&amp;"","كود غير موجود"))</f>
        <v/>
      </c>
      <c r="G733" s="20">
        <f>IF(NOT(ISNUMBER(A733)),"",IF(AND(A733&gt;='الإعدادات'!$B$6,A733&lt;='الإعدادات'!$B$7),1,0))</f>
        <v/>
      </c>
    </row>
    <row r="734">
      <c r="A734" s="19" t="n"/>
      <c r="B734" s="5" t="n"/>
      <c r="C734" s="5" t="n"/>
      <c r="D734" s="15" t="n"/>
      <c r="E734" s="5" t="n"/>
      <c r="F734" s="6">
        <f>IF(B734&amp;""="","",IFERROR(INDEX('الموظفون'!$B$6:$B$205,MATCH(B734&amp;"",'الموظفون'!$A$6:$A$205,0))&amp;"","كود غير موجود"))</f>
        <v/>
      </c>
      <c r="G734" s="20">
        <f>IF(NOT(ISNUMBER(A734)),"",IF(AND(A734&gt;='الإعدادات'!$B$6,A734&lt;='الإعدادات'!$B$7),1,0))</f>
        <v/>
      </c>
    </row>
    <row r="735">
      <c r="A735" s="19" t="n"/>
      <c r="B735" s="5" t="n"/>
      <c r="C735" s="5" t="n"/>
      <c r="D735" s="15" t="n"/>
      <c r="E735" s="5" t="n"/>
      <c r="F735" s="6">
        <f>IF(B735&amp;""="","",IFERROR(INDEX('الموظفون'!$B$6:$B$205,MATCH(B735&amp;"",'الموظفون'!$A$6:$A$205,0))&amp;"","كود غير موجود"))</f>
        <v/>
      </c>
      <c r="G735" s="20">
        <f>IF(NOT(ISNUMBER(A735)),"",IF(AND(A735&gt;='الإعدادات'!$B$6,A735&lt;='الإعدادات'!$B$7),1,0))</f>
        <v/>
      </c>
    </row>
    <row r="736">
      <c r="A736" s="19" t="n"/>
      <c r="B736" s="5" t="n"/>
      <c r="C736" s="5" t="n"/>
      <c r="D736" s="15" t="n"/>
      <c r="E736" s="5" t="n"/>
      <c r="F736" s="6">
        <f>IF(B736&amp;""="","",IFERROR(INDEX('الموظفون'!$B$6:$B$205,MATCH(B736&amp;"",'الموظفون'!$A$6:$A$205,0))&amp;"","كود غير موجود"))</f>
        <v/>
      </c>
      <c r="G736" s="20">
        <f>IF(NOT(ISNUMBER(A736)),"",IF(AND(A736&gt;='الإعدادات'!$B$6,A736&lt;='الإعدادات'!$B$7),1,0))</f>
        <v/>
      </c>
    </row>
    <row r="737">
      <c r="A737" s="19" t="n"/>
      <c r="B737" s="5" t="n"/>
      <c r="C737" s="5" t="n"/>
      <c r="D737" s="15" t="n"/>
      <c r="E737" s="5" t="n"/>
      <c r="F737" s="6">
        <f>IF(B737&amp;""="","",IFERROR(INDEX('الموظفون'!$B$6:$B$205,MATCH(B737&amp;"",'الموظفون'!$A$6:$A$205,0))&amp;"","كود غير موجود"))</f>
        <v/>
      </c>
      <c r="G737" s="20">
        <f>IF(NOT(ISNUMBER(A737)),"",IF(AND(A737&gt;='الإعدادات'!$B$6,A737&lt;='الإعدادات'!$B$7),1,0))</f>
        <v/>
      </c>
    </row>
    <row r="738">
      <c r="A738" s="19" t="n"/>
      <c r="B738" s="5" t="n"/>
      <c r="C738" s="5" t="n"/>
      <c r="D738" s="15" t="n"/>
      <c r="E738" s="5" t="n"/>
      <c r="F738" s="6">
        <f>IF(B738&amp;""="","",IFERROR(INDEX('الموظفون'!$B$6:$B$205,MATCH(B738&amp;"",'الموظفون'!$A$6:$A$205,0))&amp;"","كود غير موجود"))</f>
        <v/>
      </c>
      <c r="G738" s="20">
        <f>IF(NOT(ISNUMBER(A738)),"",IF(AND(A738&gt;='الإعدادات'!$B$6,A738&lt;='الإعدادات'!$B$7),1,0))</f>
        <v/>
      </c>
    </row>
    <row r="739">
      <c r="A739" s="19" t="n"/>
      <c r="B739" s="5" t="n"/>
      <c r="C739" s="5" t="n"/>
      <c r="D739" s="15" t="n"/>
      <c r="E739" s="5" t="n"/>
      <c r="F739" s="6">
        <f>IF(B739&amp;""="","",IFERROR(INDEX('الموظفون'!$B$6:$B$205,MATCH(B739&amp;"",'الموظفون'!$A$6:$A$205,0))&amp;"","كود غير موجود"))</f>
        <v/>
      </c>
      <c r="G739" s="20">
        <f>IF(NOT(ISNUMBER(A739)),"",IF(AND(A739&gt;='الإعدادات'!$B$6,A739&lt;='الإعدادات'!$B$7),1,0))</f>
        <v/>
      </c>
    </row>
    <row r="740">
      <c r="A740" s="19" t="n"/>
      <c r="B740" s="5" t="n"/>
      <c r="C740" s="5" t="n"/>
      <c r="D740" s="15" t="n"/>
      <c r="E740" s="5" t="n"/>
      <c r="F740" s="6">
        <f>IF(B740&amp;""="","",IFERROR(INDEX('الموظفون'!$B$6:$B$205,MATCH(B740&amp;"",'الموظفون'!$A$6:$A$205,0))&amp;"","كود غير موجود"))</f>
        <v/>
      </c>
      <c r="G740" s="20">
        <f>IF(NOT(ISNUMBER(A740)),"",IF(AND(A740&gt;='الإعدادات'!$B$6,A740&lt;='الإعدادات'!$B$7),1,0))</f>
        <v/>
      </c>
    </row>
    <row r="741">
      <c r="A741" s="19" t="n"/>
      <c r="B741" s="5" t="n"/>
      <c r="C741" s="5" t="n"/>
      <c r="D741" s="15" t="n"/>
      <c r="E741" s="5" t="n"/>
      <c r="F741" s="6">
        <f>IF(B741&amp;""="","",IFERROR(INDEX('الموظفون'!$B$6:$B$205,MATCH(B741&amp;"",'الموظفون'!$A$6:$A$205,0))&amp;"","كود غير موجود"))</f>
        <v/>
      </c>
      <c r="G741" s="20">
        <f>IF(NOT(ISNUMBER(A741)),"",IF(AND(A741&gt;='الإعدادات'!$B$6,A741&lt;='الإعدادات'!$B$7),1,0))</f>
        <v/>
      </c>
    </row>
    <row r="742">
      <c r="A742" s="19" t="n"/>
      <c r="B742" s="5" t="n"/>
      <c r="C742" s="5" t="n"/>
      <c r="D742" s="15" t="n"/>
      <c r="E742" s="5" t="n"/>
      <c r="F742" s="6">
        <f>IF(B742&amp;""="","",IFERROR(INDEX('الموظفون'!$B$6:$B$205,MATCH(B742&amp;"",'الموظفون'!$A$6:$A$205,0))&amp;"","كود غير موجود"))</f>
        <v/>
      </c>
      <c r="G742" s="20">
        <f>IF(NOT(ISNUMBER(A742)),"",IF(AND(A742&gt;='الإعدادات'!$B$6,A742&lt;='الإعدادات'!$B$7),1,0))</f>
        <v/>
      </c>
    </row>
    <row r="743">
      <c r="A743" s="19" t="n"/>
      <c r="B743" s="5" t="n"/>
      <c r="C743" s="5" t="n"/>
      <c r="D743" s="15" t="n"/>
      <c r="E743" s="5" t="n"/>
      <c r="F743" s="6">
        <f>IF(B743&amp;""="","",IFERROR(INDEX('الموظفون'!$B$6:$B$205,MATCH(B743&amp;"",'الموظفون'!$A$6:$A$205,0))&amp;"","كود غير موجود"))</f>
        <v/>
      </c>
      <c r="G743" s="20">
        <f>IF(NOT(ISNUMBER(A743)),"",IF(AND(A743&gt;='الإعدادات'!$B$6,A743&lt;='الإعدادات'!$B$7),1,0))</f>
        <v/>
      </c>
    </row>
    <row r="744">
      <c r="A744" s="19" t="n"/>
      <c r="B744" s="5" t="n"/>
      <c r="C744" s="5" t="n"/>
      <c r="D744" s="15" t="n"/>
      <c r="E744" s="5" t="n"/>
      <c r="F744" s="6">
        <f>IF(B744&amp;""="","",IFERROR(INDEX('الموظفون'!$B$6:$B$205,MATCH(B744&amp;"",'الموظفون'!$A$6:$A$205,0))&amp;"","كود غير موجود"))</f>
        <v/>
      </c>
      <c r="G744" s="20">
        <f>IF(NOT(ISNUMBER(A744)),"",IF(AND(A744&gt;='الإعدادات'!$B$6,A744&lt;='الإعدادات'!$B$7),1,0))</f>
        <v/>
      </c>
    </row>
    <row r="745">
      <c r="A745" s="19" t="n"/>
      <c r="B745" s="5" t="n"/>
      <c r="C745" s="5" t="n"/>
      <c r="D745" s="15" t="n"/>
      <c r="E745" s="5" t="n"/>
      <c r="F745" s="6">
        <f>IF(B745&amp;""="","",IFERROR(INDEX('الموظفون'!$B$6:$B$205,MATCH(B745&amp;"",'الموظفون'!$A$6:$A$205,0))&amp;"","كود غير موجود"))</f>
        <v/>
      </c>
      <c r="G745" s="20">
        <f>IF(NOT(ISNUMBER(A745)),"",IF(AND(A745&gt;='الإعدادات'!$B$6,A745&lt;='الإعدادات'!$B$7),1,0))</f>
        <v/>
      </c>
    </row>
    <row r="746">
      <c r="A746" s="19" t="n"/>
      <c r="B746" s="5" t="n"/>
      <c r="C746" s="5" t="n"/>
      <c r="D746" s="15" t="n"/>
      <c r="E746" s="5" t="n"/>
      <c r="F746" s="6">
        <f>IF(B746&amp;""="","",IFERROR(INDEX('الموظفون'!$B$6:$B$205,MATCH(B746&amp;"",'الموظفون'!$A$6:$A$205,0))&amp;"","كود غير موجود"))</f>
        <v/>
      </c>
      <c r="G746" s="20">
        <f>IF(NOT(ISNUMBER(A746)),"",IF(AND(A746&gt;='الإعدادات'!$B$6,A746&lt;='الإعدادات'!$B$7),1,0))</f>
        <v/>
      </c>
    </row>
    <row r="747">
      <c r="A747" s="19" t="n"/>
      <c r="B747" s="5" t="n"/>
      <c r="C747" s="5" t="n"/>
      <c r="D747" s="15" t="n"/>
      <c r="E747" s="5" t="n"/>
      <c r="F747" s="6">
        <f>IF(B747&amp;""="","",IFERROR(INDEX('الموظفون'!$B$6:$B$205,MATCH(B747&amp;"",'الموظفون'!$A$6:$A$205,0))&amp;"","كود غير موجود"))</f>
        <v/>
      </c>
      <c r="G747" s="20">
        <f>IF(NOT(ISNUMBER(A747)),"",IF(AND(A747&gt;='الإعدادات'!$B$6,A747&lt;='الإعدادات'!$B$7),1,0))</f>
        <v/>
      </c>
    </row>
    <row r="748">
      <c r="A748" s="19" t="n"/>
      <c r="B748" s="5" t="n"/>
      <c r="C748" s="5" t="n"/>
      <c r="D748" s="15" t="n"/>
      <c r="E748" s="5" t="n"/>
      <c r="F748" s="6">
        <f>IF(B748&amp;""="","",IFERROR(INDEX('الموظفون'!$B$6:$B$205,MATCH(B748&amp;"",'الموظفون'!$A$6:$A$205,0))&amp;"","كود غير موجود"))</f>
        <v/>
      </c>
      <c r="G748" s="20">
        <f>IF(NOT(ISNUMBER(A748)),"",IF(AND(A748&gt;='الإعدادات'!$B$6,A748&lt;='الإعدادات'!$B$7),1,0))</f>
        <v/>
      </c>
    </row>
    <row r="749">
      <c r="A749" s="19" t="n"/>
      <c r="B749" s="5" t="n"/>
      <c r="C749" s="5" t="n"/>
      <c r="D749" s="15" t="n"/>
      <c r="E749" s="5" t="n"/>
      <c r="F749" s="6">
        <f>IF(B749&amp;""="","",IFERROR(INDEX('الموظفون'!$B$6:$B$205,MATCH(B749&amp;"",'الموظفون'!$A$6:$A$205,0))&amp;"","كود غير موجود"))</f>
        <v/>
      </c>
      <c r="G749" s="20">
        <f>IF(NOT(ISNUMBER(A749)),"",IF(AND(A749&gt;='الإعدادات'!$B$6,A749&lt;='الإعدادات'!$B$7),1,0))</f>
        <v/>
      </c>
    </row>
    <row r="750">
      <c r="A750" s="19" t="n"/>
      <c r="B750" s="5" t="n"/>
      <c r="C750" s="5" t="n"/>
      <c r="D750" s="15" t="n"/>
      <c r="E750" s="5" t="n"/>
      <c r="F750" s="6">
        <f>IF(B750&amp;""="","",IFERROR(INDEX('الموظفون'!$B$6:$B$205,MATCH(B750&amp;"",'الموظفون'!$A$6:$A$205,0))&amp;"","كود غير موجود"))</f>
        <v/>
      </c>
      <c r="G750" s="20">
        <f>IF(NOT(ISNUMBER(A750)),"",IF(AND(A750&gt;='الإعدادات'!$B$6,A750&lt;='الإعدادات'!$B$7),1,0))</f>
        <v/>
      </c>
    </row>
    <row r="751">
      <c r="A751" s="19" t="n"/>
      <c r="B751" s="5" t="n"/>
      <c r="C751" s="5" t="n"/>
      <c r="D751" s="15" t="n"/>
      <c r="E751" s="5" t="n"/>
      <c r="F751" s="6">
        <f>IF(B751&amp;""="","",IFERROR(INDEX('الموظفون'!$B$6:$B$205,MATCH(B751&amp;"",'الموظفون'!$A$6:$A$205,0))&amp;"","كود غير موجود"))</f>
        <v/>
      </c>
      <c r="G751" s="20">
        <f>IF(NOT(ISNUMBER(A751)),"",IF(AND(A751&gt;='الإعدادات'!$B$6,A751&lt;='الإعدادات'!$B$7),1,0))</f>
        <v/>
      </c>
    </row>
    <row r="752">
      <c r="A752" s="19" t="n"/>
      <c r="B752" s="5" t="n"/>
      <c r="C752" s="5" t="n"/>
      <c r="D752" s="15" t="n"/>
      <c r="E752" s="5" t="n"/>
      <c r="F752" s="6">
        <f>IF(B752&amp;""="","",IFERROR(INDEX('الموظفون'!$B$6:$B$205,MATCH(B752&amp;"",'الموظفون'!$A$6:$A$205,0))&amp;"","كود غير موجود"))</f>
        <v/>
      </c>
      <c r="G752" s="20">
        <f>IF(NOT(ISNUMBER(A752)),"",IF(AND(A752&gt;='الإعدادات'!$B$6,A752&lt;='الإعدادات'!$B$7),1,0))</f>
        <v/>
      </c>
    </row>
    <row r="753">
      <c r="A753" s="19" t="n"/>
      <c r="B753" s="5" t="n"/>
      <c r="C753" s="5" t="n"/>
      <c r="D753" s="15" t="n"/>
      <c r="E753" s="5" t="n"/>
      <c r="F753" s="6">
        <f>IF(B753&amp;""="","",IFERROR(INDEX('الموظفون'!$B$6:$B$205,MATCH(B753&amp;"",'الموظفون'!$A$6:$A$205,0))&amp;"","كود غير موجود"))</f>
        <v/>
      </c>
      <c r="G753" s="20">
        <f>IF(NOT(ISNUMBER(A753)),"",IF(AND(A753&gt;='الإعدادات'!$B$6,A753&lt;='الإعدادات'!$B$7),1,0))</f>
        <v/>
      </c>
    </row>
    <row r="754">
      <c r="A754" s="19" t="n"/>
      <c r="B754" s="5" t="n"/>
      <c r="C754" s="5" t="n"/>
      <c r="D754" s="15" t="n"/>
      <c r="E754" s="5" t="n"/>
      <c r="F754" s="6">
        <f>IF(B754&amp;""="","",IFERROR(INDEX('الموظفون'!$B$6:$B$205,MATCH(B754&amp;"",'الموظفون'!$A$6:$A$205,0))&amp;"","كود غير موجود"))</f>
        <v/>
      </c>
      <c r="G754" s="20">
        <f>IF(NOT(ISNUMBER(A754)),"",IF(AND(A754&gt;='الإعدادات'!$B$6,A754&lt;='الإعدادات'!$B$7),1,0))</f>
        <v/>
      </c>
    </row>
    <row r="755">
      <c r="A755" s="19" t="n"/>
      <c r="B755" s="5" t="n"/>
      <c r="C755" s="5" t="n"/>
      <c r="D755" s="15" t="n"/>
      <c r="E755" s="5" t="n"/>
      <c r="F755" s="6">
        <f>IF(B755&amp;""="","",IFERROR(INDEX('الموظفون'!$B$6:$B$205,MATCH(B755&amp;"",'الموظفون'!$A$6:$A$205,0))&amp;"","كود غير موجود"))</f>
        <v/>
      </c>
      <c r="G755" s="20">
        <f>IF(NOT(ISNUMBER(A755)),"",IF(AND(A755&gt;='الإعدادات'!$B$6,A755&lt;='الإعدادات'!$B$7),1,0))</f>
        <v/>
      </c>
    </row>
    <row r="756">
      <c r="A756" s="19" t="n"/>
      <c r="B756" s="5" t="n"/>
      <c r="C756" s="5" t="n"/>
      <c r="D756" s="15" t="n"/>
      <c r="E756" s="5" t="n"/>
      <c r="F756" s="6">
        <f>IF(B756&amp;""="","",IFERROR(INDEX('الموظفون'!$B$6:$B$205,MATCH(B756&amp;"",'الموظفون'!$A$6:$A$205,0))&amp;"","كود غير موجود"))</f>
        <v/>
      </c>
      <c r="G756" s="20">
        <f>IF(NOT(ISNUMBER(A756)),"",IF(AND(A756&gt;='الإعدادات'!$B$6,A756&lt;='الإعدادات'!$B$7),1,0))</f>
        <v/>
      </c>
    </row>
    <row r="757">
      <c r="A757" s="19" t="n"/>
      <c r="B757" s="5" t="n"/>
      <c r="C757" s="5" t="n"/>
      <c r="D757" s="15" t="n"/>
      <c r="E757" s="5" t="n"/>
      <c r="F757" s="6">
        <f>IF(B757&amp;""="","",IFERROR(INDEX('الموظفون'!$B$6:$B$205,MATCH(B757&amp;"",'الموظفون'!$A$6:$A$205,0))&amp;"","كود غير موجود"))</f>
        <v/>
      </c>
      <c r="G757" s="20">
        <f>IF(NOT(ISNUMBER(A757)),"",IF(AND(A757&gt;='الإعدادات'!$B$6,A757&lt;='الإعدادات'!$B$7),1,0))</f>
        <v/>
      </c>
    </row>
    <row r="758">
      <c r="A758" s="19" t="n"/>
      <c r="B758" s="5" t="n"/>
      <c r="C758" s="5" t="n"/>
      <c r="D758" s="15" t="n"/>
      <c r="E758" s="5" t="n"/>
      <c r="F758" s="6">
        <f>IF(B758&amp;""="","",IFERROR(INDEX('الموظفون'!$B$6:$B$205,MATCH(B758&amp;"",'الموظفون'!$A$6:$A$205,0))&amp;"","كود غير موجود"))</f>
        <v/>
      </c>
      <c r="G758" s="20">
        <f>IF(NOT(ISNUMBER(A758)),"",IF(AND(A758&gt;='الإعدادات'!$B$6,A758&lt;='الإعدادات'!$B$7),1,0))</f>
        <v/>
      </c>
    </row>
    <row r="759">
      <c r="A759" s="19" t="n"/>
      <c r="B759" s="5" t="n"/>
      <c r="C759" s="5" t="n"/>
      <c r="D759" s="15" t="n"/>
      <c r="E759" s="5" t="n"/>
      <c r="F759" s="6">
        <f>IF(B759&amp;""="","",IFERROR(INDEX('الموظفون'!$B$6:$B$205,MATCH(B759&amp;"",'الموظفون'!$A$6:$A$205,0))&amp;"","كود غير موجود"))</f>
        <v/>
      </c>
      <c r="G759" s="20">
        <f>IF(NOT(ISNUMBER(A759)),"",IF(AND(A759&gt;='الإعدادات'!$B$6,A759&lt;='الإعدادات'!$B$7),1,0))</f>
        <v/>
      </c>
    </row>
    <row r="760">
      <c r="A760" s="19" t="n"/>
      <c r="B760" s="5" t="n"/>
      <c r="C760" s="5" t="n"/>
      <c r="D760" s="15" t="n"/>
      <c r="E760" s="5" t="n"/>
      <c r="F760" s="6">
        <f>IF(B760&amp;""="","",IFERROR(INDEX('الموظفون'!$B$6:$B$205,MATCH(B760&amp;"",'الموظفون'!$A$6:$A$205,0))&amp;"","كود غير موجود"))</f>
        <v/>
      </c>
      <c r="G760" s="20">
        <f>IF(NOT(ISNUMBER(A760)),"",IF(AND(A760&gt;='الإعدادات'!$B$6,A760&lt;='الإعدادات'!$B$7),1,0))</f>
        <v/>
      </c>
    </row>
    <row r="761">
      <c r="A761" s="19" t="n"/>
      <c r="B761" s="5" t="n"/>
      <c r="C761" s="5" t="n"/>
      <c r="D761" s="15" t="n"/>
      <c r="E761" s="5" t="n"/>
      <c r="F761" s="6">
        <f>IF(B761&amp;""="","",IFERROR(INDEX('الموظفون'!$B$6:$B$205,MATCH(B761&amp;"",'الموظفون'!$A$6:$A$205,0))&amp;"","كود غير موجود"))</f>
        <v/>
      </c>
      <c r="G761" s="20">
        <f>IF(NOT(ISNUMBER(A761)),"",IF(AND(A761&gt;='الإعدادات'!$B$6,A761&lt;='الإعدادات'!$B$7),1,0))</f>
        <v/>
      </c>
    </row>
    <row r="762">
      <c r="A762" s="19" t="n"/>
      <c r="B762" s="5" t="n"/>
      <c r="C762" s="5" t="n"/>
      <c r="D762" s="15" t="n"/>
      <c r="E762" s="5" t="n"/>
      <c r="F762" s="6">
        <f>IF(B762&amp;""="","",IFERROR(INDEX('الموظفون'!$B$6:$B$205,MATCH(B762&amp;"",'الموظفون'!$A$6:$A$205,0))&amp;"","كود غير موجود"))</f>
        <v/>
      </c>
      <c r="G762" s="20">
        <f>IF(NOT(ISNUMBER(A762)),"",IF(AND(A762&gt;='الإعدادات'!$B$6,A762&lt;='الإعدادات'!$B$7),1,0))</f>
        <v/>
      </c>
    </row>
    <row r="763">
      <c r="A763" s="19" t="n"/>
      <c r="B763" s="5" t="n"/>
      <c r="C763" s="5" t="n"/>
      <c r="D763" s="15" t="n"/>
      <c r="E763" s="5" t="n"/>
      <c r="F763" s="6">
        <f>IF(B763&amp;""="","",IFERROR(INDEX('الموظفون'!$B$6:$B$205,MATCH(B763&amp;"",'الموظفون'!$A$6:$A$205,0))&amp;"","كود غير موجود"))</f>
        <v/>
      </c>
      <c r="G763" s="20">
        <f>IF(NOT(ISNUMBER(A763)),"",IF(AND(A763&gt;='الإعدادات'!$B$6,A763&lt;='الإعدادات'!$B$7),1,0))</f>
        <v/>
      </c>
    </row>
    <row r="764">
      <c r="A764" s="19" t="n"/>
      <c r="B764" s="5" t="n"/>
      <c r="C764" s="5" t="n"/>
      <c r="D764" s="15" t="n"/>
      <c r="E764" s="5" t="n"/>
      <c r="F764" s="6">
        <f>IF(B764&amp;""="","",IFERROR(INDEX('الموظفون'!$B$6:$B$205,MATCH(B764&amp;"",'الموظفون'!$A$6:$A$205,0))&amp;"","كود غير موجود"))</f>
        <v/>
      </c>
      <c r="G764" s="20">
        <f>IF(NOT(ISNUMBER(A764)),"",IF(AND(A764&gt;='الإعدادات'!$B$6,A764&lt;='الإعدادات'!$B$7),1,0))</f>
        <v/>
      </c>
    </row>
    <row r="765">
      <c r="A765" s="19" t="n"/>
      <c r="B765" s="5" t="n"/>
      <c r="C765" s="5" t="n"/>
      <c r="D765" s="15" t="n"/>
      <c r="E765" s="5" t="n"/>
      <c r="F765" s="6">
        <f>IF(B765&amp;""="","",IFERROR(INDEX('الموظفون'!$B$6:$B$205,MATCH(B765&amp;"",'الموظفون'!$A$6:$A$205,0))&amp;"","كود غير موجود"))</f>
        <v/>
      </c>
      <c r="G765" s="20">
        <f>IF(NOT(ISNUMBER(A765)),"",IF(AND(A765&gt;='الإعدادات'!$B$6,A765&lt;='الإعدادات'!$B$7),1,0))</f>
        <v/>
      </c>
    </row>
    <row r="766">
      <c r="A766" s="19" t="n"/>
      <c r="B766" s="5" t="n"/>
      <c r="C766" s="5" t="n"/>
      <c r="D766" s="15" t="n"/>
      <c r="E766" s="5" t="n"/>
      <c r="F766" s="6">
        <f>IF(B766&amp;""="","",IFERROR(INDEX('الموظفون'!$B$6:$B$205,MATCH(B766&amp;"",'الموظفون'!$A$6:$A$205,0))&amp;"","كود غير موجود"))</f>
        <v/>
      </c>
      <c r="G766" s="20">
        <f>IF(NOT(ISNUMBER(A766)),"",IF(AND(A766&gt;='الإعدادات'!$B$6,A766&lt;='الإعدادات'!$B$7),1,0))</f>
        <v/>
      </c>
    </row>
    <row r="767">
      <c r="A767" s="19" t="n"/>
      <c r="B767" s="5" t="n"/>
      <c r="C767" s="5" t="n"/>
      <c r="D767" s="15" t="n"/>
      <c r="E767" s="5" t="n"/>
      <c r="F767" s="6">
        <f>IF(B767&amp;""="","",IFERROR(INDEX('الموظفون'!$B$6:$B$205,MATCH(B767&amp;"",'الموظفون'!$A$6:$A$205,0))&amp;"","كود غير موجود"))</f>
        <v/>
      </c>
      <c r="G767" s="20">
        <f>IF(NOT(ISNUMBER(A767)),"",IF(AND(A767&gt;='الإعدادات'!$B$6,A767&lt;='الإعدادات'!$B$7),1,0))</f>
        <v/>
      </c>
    </row>
    <row r="768">
      <c r="A768" s="19" t="n"/>
      <c r="B768" s="5" t="n"/>
      <c r="C768" s="5" t="n"/>
      <c r="D768" s="15" t="n"/>
      <c r="E768" s="5" t="n"/>
      <c r="F768" s="6">
        <f>IF(B768&amp;""="","",IFERROR(INDEX('الموظفون'!$B$6:$B$205,MATCH(B768&amp;"",'الموظفون'!$A$6:$A$205,0))&amp;"","كود غير موجود"))</f>
        <v/>
      </c>
      <c r="G768" s="20">
        <f>IF(NOT(ISNUMBER(A768)),"",IF(AND(A768&gt;='الإعدادات'!$B$6,A768&lt;='الإعدادات'!$B$7),1,0))</f>
        <v/>
      </c>
    </row>
    <row r="769">
      <c r="A769" s="19" t="n"/>
      <c r="B769" s="5" t="n"/>
      <c r="C769" s="5" t="n"/>
      <c r="D769" s="15" t="n"/>
      <c r="E769" s="5" t="n"/>
      <c r="F769" s="6">
        <f>IF(B769&amp;""="","",IFERROR(INDEX('الموظفون'!$B$6:$B$205,MATCH(B769&amp;"",'الموظفون'!$A$6:$A$205,0))&amp;"","كود غير موجود"))</f>
        <v/>
      </c>
      <c r="G769" s="20">
        <f>IF(NOT(ISNUMBER(A769)),"",IF(AND(A769&gt;='الإعدادات'!$B$6,A769&lt;='الإعدادات'!$B$7),1,0))</f>
        <v/>
      </c>
    </row>
    <row r="770">
      <c r="A770" s="19" t="n"/>
      <c r="B770" s="5" t="n"/>
      <c r="C770" s="5" t="n"/>
      <c r="D770" s="15" t="n"/>
      <c r="E770" s="5" t="n"/>
      <c r="F770" s="6">
        <f>IF(B770&amp;""="","",IFERROR(INDEX('الموظفون'!$B$6:$B$205,MATCH(B770&amp;"",'الموظفون'!$A$6:$A$205,0))&amp;"","كود غير موجود"))</f>
        <v/>
      </c>
      <c r="G770" s="20">
        <f>IF(NOT(ISNUMBER(A770)),"",IF(AND(A770&gt;='الإعدادات'!$B$6,A770&lt;='الإعدادات'!$B$7),1,0))</f>
        <v/>
      </c>
    </row>
    <row r="771">
      <c r="A771" s="19" t="n"/>
      <c r="B771" s="5" t="n"/>
      <c r="C771" s="5" t="n"/>
      <c r="D771" s="15" t="n"/>
      <c r="E771" s="5" t="n"/>
      <c r="F771" s="6">
        <f>IF(B771&amp;""="","",IFERROR(INDEX('الموظفون'!$B$6:$B$205,MATCH(B771&amp;"",'الموظفون'!$A$6:$A$205,0))&amp;"","كود غير موجود"))</f>
        <v/>
      </c>
      <c r="G771" s="20">
        <f>IF(NOT(ISNUMBER(A771)),"",IF(AND(A771&gt;='الإعدادات'!$B$6,A771&lt;='الإعدادات'!$B$7),1,0))</f>
        <v/>
      </c>
    </row>
    <row r="772">
      <c r="A772" s="19" t="n"/>
      <c r="B772" s="5" t="n"/>
      <c r="C772" s="5" t="n"/>
      <c r="D772" s="15" t="n"/>
      <c r="E772" s="5" t="n"/>
      <c r="F772" s="6">
        <f>IF(B772&amp;""="","",IFERROR(INDEX('الموظفون'!$B$6:$B$205,MATCH(B772&amp;"",'الموظفون'!$A$6:$A$205,0))&amp;"","كود غير موجود"))</f>
        <v/>
      </c>
      <c r="G772" s="20">
        <f>IF(NOT(ISNUMBER(A772)),"",IF(AND(A772&gt;='الإعدادات'!$B$6,A772&lt;='الإعدادات'!$B$7),1,0))</f>
        <v/>
      </c>
    </row>
    <row r="773">
      <c r="A773" s="19" t="n"/>
      <c r="B773" s="5" t="n"/>
      <c r="C773" s="5" t="n"/>
      <c r="D773" s="15" t="n"/>
      <c r="E773" s="5" t="n"/>
      <c r="F773" s="6">
        <f>IF(B773&amp;""="","",IFERROR(INDEX('الموظفون'!$B$6:$B$205,MATCH(B773&amp;"",'الموظفون'!$A$6:$A$205,0))&amp;"","كود غير موجود"))</f>
        <v/>
      </c>
      <c r="G773" s="20">
        <f>IF(NOT(ISNUMBER(A773)),"",IF(AND(A773&gt;='الإعدادات'!$B$6,A773&lt;='الإعدادات'!$B$7),1,0))</f>
        <v/>
      </c>
    </row>
    <row r="774">
      <c r="A774" s="19" t="n"/>
      <c r="B774" s="5" t="n"/>
      <c r="C774" s="5" t="n"/>
      <c r="D774" s="15" t="n"/>
      <c r="E774" s="5" t="n"/>
      <c r="F774" s="6">
        <f>IF(B774&amp;""="","",IFERROR(INDEX('الموظفون'!$B$6:$B$205,MATCH(B774&amp;"",'الموظفون'!$A$6:$A$205,0))&amp;"","كود غير موجود"))</f>
        <v/>
      </c>
      <c r="G774" s="20">
        <f>IF(NOT(ISNUMBER(A774)),"",IF(AND(A774&gt;='الإعدادات'!$B$6,A774&lt;='الإعدادات'!$B$7),1,0))</f>
        <v/>
      </c>
    </row>
    <row r="775">
      <c r="A775" s="19" t="n"/>
      <c r="B775" s="5" t="n"/>
      <c r="C775" s="5" t="n"/>
      <c r="D775" s="15" t="n"/>
      <c r="E775" s="5" t="n"/>
      <c r="F775" s="6">
        <f>IF(B775&amp;""="","",IFERROR(INDEX('الموظفون'!$B$6:$B$205,MATCH(B775&amp;"",'الموظفون'!$A$6:$A$205,0))&amp;"","كود غير موجود"))</f>
        <v/>
      </c>
      <c r="G775" s="20">
        <f>IF(NOT(ISNUMBER(A775)),"",IF(AND(A775&gt;='الإعدادات'!$B$6,A775&lt;='الإعدادات'!$B$7),1,0))</f>
        <v/>
      </c>
    </row>
    <row r="776">
      <c r="A776" s="19" t="n"/>
      <c r="B776" s="5" t="n"/>
      <c r="C776" s="5" t="n"/>
      <c r="D776" s="15" t="n"/>
      <c r="E776" s="5" t="n"/>
      <c r="F776" s="6">
        <f>IF(B776&amp;""="","",IFERROR(INDEX('الموظفون'!$B$6:$B$205,MATCH(B776&amp;"",'الموظفون'!$A$6:$A$205,0))&amp;"","كود غير موجود"))</f>
        <v/>
      </c>
      <c r="G776" s="20">
        <f>IF(NOT(ISNUMBER(A776)),"",IF(AND(A776&gt;='الإعدادات'!$B$6,A776&lt;='الإعدادات'!$B$7),1,0))</f>
        <v/>
      </c>
    </row>
    <row r="777">
      <c r="A777" s="19" t="n"/>
      <c r="B777" s="5" t="n"/>
      <c r="C777" s="5" t="n"/>
      <c r="D777" s="15" t="n"/>
      <c r="E777" s="5" t="n"/>
      <c r="F777" s="6">
        <f>IF(B777&amp;""="","",IFERROR(INDEX('الموظفون'!$B$6:$B$205,MATCH(B777&amp;"",'الموظفون'!$A$6:$A$205,0))&amp;"","كود غير موجود"))</f>
        <v/>
      </c>
      <c r="G777" s="20">
        <f>IF(NOT(ISNUMBER(A777)),"",IF(AND(A777&gt;='الإعدادات'!$B$6,A777&lt;='الإعدادات'!$B$7),1,0))</f>
        <v/>
      </c>
    </row>
    <row r="778">
      <c r="A778" s="19" t="n"/>
      <c r="B778" s="5" t="n"/>
      <c r="C778" s="5" t="n"/>
      <c r="D778" s="15" t="n"/>
      <c r="E778" s="5" t="n"/>
      <c r="F778" s="6">
        <f>IF(B778&amp;""="","",IFERROR(INDEX('الموظفون'!$B$6:$B$205,MATCH(B778&amp;"",'الموظفون'!$A$6:$A$205,0))&amp;"","كود غير موجود"))</f>
        <v/>
      </c>
      <c r="G778" s="20">
        <f>IF(NOT(ISNUMBER(A778)),"",IF(AND(A778&gt;='الإعدادات'!$B$6,A778&lt;='الإعدادات'!$B$7),1,0))</f>
        <v/>
      </c>
    </row>
    <row r="779">
      <c r="A779" s="19" t="n"/>
      <c r="B779" s="5" t="n"/>
      <c r="C779" s="5" t="n"/>
      <c r="D779" s="15" t="n"/>
      <c r="E779" s="5" t="n"/>
      <c r="F779" s="6">
        <f>IF(B779&amp;""="","",IFERROR(INDEX('الموظفون'!$B$6:$B$205,MATCH(B779&amp;"",'الموظفون'!$A$6:$A$205,0))&amp;"","كود غير موجود"))</f>
        <v/>
      </c>
      <c r="G779" s="20">
        <f>IF(NOT(ISNUMBER(A779)),"",IF(AND(A779&gt;='الإعدادات'!$B$6,A779&lt;='الإعدادات'!$B$7),1,0))</f>
        <v/>
      </c>
    </row>
    <row r="780">
      <c r="A780" s="19" t="n"/>
      <c r="B780" s="5" t="n"/>
      <c r="C780" s="5" t="n"/>
      <c r="D780" s="15" t="n"/>
      <c r="E780" s="5" t="n"/>
      <c r="F780" s="6">
        <f>IF(B780&amp;""="","",IFERROR(INDEX('الموظفون'!$B$6:$B$205,MATCH(B780&amp;"",'الموظفون'!$A$6:$A$205,0))&amp;"","كود غير موجود"))</f>
        <v/>
      </c>
      <c r="G780" s="20">
        <f>IF(NOT(ISNUMBER(A780)),"",IF(AND(A780&gt;='الإعدادات'!$B$6,A780&lt;='الإعدادات'!$B$7),1,0))</f>
        <v/>
      </c>
    </row>
    <row r="781">
      <c r="A781" s="19" t="n"/>
      <c r="B781" s="5" t="n"/>
      <c r="C781" s="5" t="n"/>
      <c r="D781" s="15" t="n"/>
      <c r="E781" s="5" t="n"/>
      <c r="F781" s="6">
        <f>IF(B781&amp;""="","",IFERROR(INDEX('الموظفون'!$B$6:$B$205,MATCH(B781&amp;"",'الموظفون'!$A$6:$A$205,0))&amp;"","كود غير موجود"))</f>
        <v/>
      </c>
      <c r="G781" s="20">
        <f>IF(NOT(ISNUMBER(A781)),"",IF(AND(A781&gt;='الإعدادات'!$B$6,A781&lt;='الإعدادات'!$B$7),1,0))</f>
        <v/>
      </c>
    </row>
    <row r="782">
      <c r="A782" s="19" t="n"/>
      <c r="B782" s="5" t="n"/>
      <c r="C782" s="5" t="n"/>
      <c r="D782" s="15" t="n"/>
      <c r="E782" s="5" t="n"/>
      <c r="F782" s="6">
        <f>IF(B782&amp;""="","",IFERROR(INDEX('الموظفون'!$B$6:$B$205,MATCH(B782&amp;"",'الموظفون'!$A$6:$A$205,0))&amp;"","كود غير موجود"))</f>
        <v/>
      </c>
      <c r="G782" s="20">
        <f>IF(NOT(ISNUMBER(A782)),"",IF(AND(A782&gt;='الإعدادات'!$B$6,A782&lt;='الإعدادات'!$B$7),1,0))</f>
        <v/>
      </c>
    </row>
    <row r="783">
      <c r="A783" s="19" t="n"/>
      <c r="B783" s="5" t="n"/>
      <c r="C783" s="5" t="n"/>
      <c r="D783" s="15" t="n"/>
      <c r="E783" s="5" t="n"/>
      <c r="F783" s="6">
        <f>IF(B783&amp;""="","",IFERROR(INDEX('الموظفون'!$B$6:$B$205,MATCH(B783&amp;"",'الموظفون'!$A$6:$A$205,0))&amp;"","كود غير موجود"))</f>
        <v/>
      </c>
      <c r="G783" s="20">
        <f>IF(NOT(ISNUMBER(A783)),"",IF(AND(A783&gt;='الإعدادات'!$B$6,A783&lt;='الإعدادات'!$B$7),1,0))</f>
        <v/>
      </c>
    </row>
    <row r="784">
      <c r="A784" s="19" t="n"/>
      <c r="B784" s="5" t="n"/>
      <c r="C784" s="5" t="n"/>
      <c r="D784" s="15" t="n"/>
      <c r="E784" s="5" t="n"/>
      <c r="F784" s="6">
        <f>IF(B784&amp;""="","",IFERROR(INDEX('الموظفون'!$B$6:$B$205,MATCH(B784&amp;"",'الموظفون'!$A$6:$A$205,0))&amp;"","كود غير موجود"))</f>
        <v/>
      </c>
      <c r="G784" s="20">
        <f>IF(NOT(ISNUMBER(A784)),"",IF(AND(A784&gt;='الإعدادات'!$B$6,A784&lt;='الإعدادات'!$B$7),1,0))</f>
        <v/>
      </c>
    </row>
    <row r="785">
      <c r="A785" s="19" t="n"/>
      <c r="B785" s="5" t="n"/>
      <c r="C785" s="5" t="n"/>
      <c r="D785" s="15" t="n"/>
      <c r="E785" s="5" t="n"/>
      <c r="F785" s="6">
        <f>IF(B785&amp;""="","",IFERROR(INDEX('الموظفون'!$B$6:$B$205,MATCH(B785&amp;"",'الموظفون'!$A$6:$A$205,0))&amp;"","كود غير موجود"))</f>
        <v/>
      </c>
      <c r="G785" s="20">
        <f>IF(NOT(ISNUMBER(A785)),"",IF(AND(A785&gt;='الإعدادات'!$B$6,A785&lt;='الإعدادات'!$B$7),1,0))</f>
        <v/>
      </c>
    </row>
    <row r="786">
      <c r="A786" s="19" t="n"/>
      <c r="B786" s="5" t="n"/>
      <c r="C786" s="5" t="n"/>
      <c r="D786" s="15" t="n"/>
      <c r="E786" s="5" t="n"/>
      <c r="F786" s="6">
        <f>IF(B786&amp;""="","",IFERROR(INDEX('الموظفون'!$B$6:$B$205,MATCH(B786&amp;"",'الموظفون'!$A$6:$A$205,0))&amp;"","كود غير موجود"))</f>
        <v/>
      </c>
      <c r="G786" s="20">
        <f>IF(NOT(ISNUMBER(A786)),"",IF(AND(A786&gt;='الإعدادات'!$B$6,A786&lt;='الإعدادات'!$B$7),1,0))</f>
        <v/>
      </c>
    </row>
    <row r="787">
      <c r="A787" s="19" t="n"/>
      <c r="B787" s="5" t="n"/>
      <c r="C787" s="5" t="n"/>
      <c r="D787" s="15" t="n"/>
      <c r="E787" s="5" t="n"/>
      <c r="F787" s="6">
        <f>IF(B787&amp;""="","",IFERROR(INDEX('الموظفون'!$B$6:$B$205,MATCH(B787&amp;"",'الموظفون'!$A$6:$A$205,0))&amp;"","كود غير موجود"))</f>
        <v/>
      </c>
      <c r="G787" s="20">
        <f>IF(NOT(ISNUMBER(A787)),"",IF(AND(A787&gt;='الإعدادات'!$B$6,A787&lt;='الإعدادات'!$B$7),1,0))</f>
        <v/>
      </c>
    </row>
    <row r="788">
      <c r="A788" s="19" t="n"/>
      <c r="B788" s="5" t="n"/>
      <c r="C788" s="5" t="n"/>
      <c r="D788" s="15" t="n"/>
      <c r="E788" s="5" t="n"/>
      <c r="F788" s="6">
        <f>IF(B788&amp;""="","",IFERROR(INDEX('الموظفون'!$B$6:$B$205,MATCH(B788&amp;"",'الموظفون'!$A$6:$A$205,0))&amp;"","كود غير موجود"))</f>
        <v/>
      </c>
      <c r="G788" s="20">
        <f>IF(NOT(ISNUMBER(A788)),"",IF(AND(A788&gt;='الإعدادات'!$B$6,A788&lt;='الإعدادات'!$B$7),1,0))</f>
        <v/>
      </c>
    </row>
    <row r="789">
      <c r="A789" s="19" t="n"/>
      <c r="B789" s="5" t="n"/>
      <c r="C789" s="5" t="n"/>
      <c r="D789" s="15" t="n"/>
      <c r="E789" s="5" t="n"/>
      <c r="F789" s="6">
        <f>IF(B789&amp;""="","",IFERROR(INDEX('الموظفون'!$B$6:$B$205,MATCH(B789&amp;"",'الموظفون'!$A$6:$A$205,0))&amp;"","كود غير موجود"))</f>
        <v/>
      </c>
      <c r="G789" s="20">
        <f>IF(NOT(ISNUMBER(A789)),"",IF(AND(A789&gt;='الإعدادات'!$B$6,A789&lt;='الإعدادات'!$B$7),1,0))</f>
        <v/>
      </c>
    </row>
    <row r="790">
      <c r="A790" s="19" t="n"/>
      <c r="B790" s="5" t="n"/>
      <c r="C790" s="5" t="n"/>
      <c r="D790" s="15" t="n"/>
      <c r="E790" s="5" t="n"/>
      <c r="F790" s="6">
        <f>IF(B790&amp;""="","",IFERROR(INDEX('الموظفون'!$B$6:$B$205,MATCH(B790&amp;"",'الموظفون'!$A$6:$A$205,0))&amp;"","كود غير موجود"))</f>
        <v/>
      </c>
      <c r="G790" s="20">
        <f>IF(NOT(ISNUMBER(A790)),"",IF(AND(A790&gt;='الإعدادات'!$B$6,A790&lt;='الإعدادات'!$B$7),1,0))</f>
        <v/>
      </c>
    </row>
    <row r="791">
      <c r="A791" s="19" t="n"/>
      <c r="B791" s="5" t="n"/>
      <c r="C791" s="5" t="n"/>
      <c r="D791" s="15" t="n"/>
      <c r="E791" s="5" t="n"/>
      <c r="F791" s="6">
        <f>IF(B791&amp;""="","",IFERROR(INDEX('الموظفون'!$B$6:$B$205,MATCH(B791&amp;"",'الموظفون'!$A$6:$A$205,0))&amp;"","كود غير موجود"))</f>
        <v/>
      </c>
      <c r="G791" s="20">
        <f>IF(NOT(ISNUMBER(A791)),"",IF(AND(A791&gt;='الإعدادات'!$B$6,A791&lt;='الإعدادات'!$B$7),1,0))</f>
        <v/>
      </c>
    </row>
    <row r="792">
      <c r="A792" s="19" t="n"/>
      <c r="B792" s="5" t="n"/>
      <c r="C792" s="5" t="n"/>
      <c r="D792" s="15" t="n"/>
      <c r="E792" s="5" t="n"/>
      <c r="F792" s="6">
        <f>IF(B792&amp;""="","",IFERROR(INDEX('الموظفون'!$B$6:$B$205,MATCH(B792&amp;"",'الموظفون'!$A$6:$A$205,0))&amp;"","كود غير موجود"))</f>
        <v/>
      </c>
      <c r="G792" s="20">
        <f>IF(NOT(ISNUMBER(A792)),"",IF(AND(A792&gt;='الإعدادات'!$B$6,A792&lt;='الإعدادات'!$B$7),1,0))</f>
        <v/>
      </c>
    </row>
    <row r="793">
      <c r="A793" s="19" t="n"/>
      <c r="B793" s="5" t="n"/>
      <c r="C793" s="5" t="n"/>
      <c r="D793" s="15" t="n"/>
      <c r="E793" s="5" t="n"/>
      <c r="F793" s="6">
        <f>IF(B793&amp;""="","",IFERROR(INDEX('الموظفون'!$B$6:$B$205,MATCH(B793&amp;"",'الموظفون'!$A$6:$A$205,0))&amp;"","كود غير موجود"))</f>
        <v/>
      </c>
      <c r="G793" s="20">
        <f>IF(NOT(ISNUMBER(A793)),"",IF(AND(A793&gt;='الإعدادات'!$B$6,A793&lt;='الإعدادات'!$B$7),1,0))</f>
        <v/>
      </c>
    </row>
    <row r="794">
      <c r="A794" s="19" t="n"/>
      <c r="B794" s="5" t="n"/>
      <c r="C794" s="5" t="n"/>
      <c r="D794" s="15" t="n"/>
      <c r="E794" s="5" t="n"/>
      <c r="F794" s="6">
        <f>IF(B794&amp;""="","",IFERROR(INDEX('الموظفون'!$B$6:$B$205,MATCH(B794&amp;"",'الموظفون'!$A$6:$A$205,0))&amp;"","كود غير موجود"))</f>
        <v/>
      </c>
      <c r="G794" s="20">
        <f>IF(NOT(ISNUMBER(A794)),"",IF(AND(A794&gt;='الإعدادات'!$B$6,A794&lt;='الإعدادات'!$B$7),1,0))</f>
        <v/>
      </c>
    </row>
    <row r="795">
      <c r="A795" s="19" t="n"/>
      <c r="B795" s="5" t="n"/>
      <c r="C795" s="5" t="n"/>
      <c r="D795" s="15" t="n"/>
      <c r="E795" s="5" t="n"/>
      <c r="F795" s="6">
        <f>IF(B795&amp;""="","",IFERROR(INDEX('الموظفون'!$B$6:$B$205,MATCH(B795&amp;"",'الموظفون'!$A$6:$A$205,0))&amp;"","كود غير موجود"))</f>
        <v/>
      </c>
      <c r="G795" s="20">
        <f>IF(NOT(ISNUMBER(A795)),"",IF(AND(A795&gt;='الإعدادات'!$B$6,A795&lt;='الإعدادات'!$B$7),1,0))</f>
        <v/>
      </c>
    </row>
    <row r="796">
      <c r="A796" s="19" t="n"/>
      <c r="B796" s="5" t="n"/>
      <c r="C796" s="5" t="n"/>
      <c r="D796" s="15" t="n"/>
      <c r="E796" s="5" t="n"/>
      <c r="F796" s="6">
        <f>IF(B796&amp;""="","",IFERROR(INDEX('الموظفون'!$B$6:$B$205,MATCH(B796&amp;"",'الموظفون'!$A$6:$A$205,0))&amp;"","كود غير موجود"))</f>
        <v/>
      </c>
      <c r="G796" s="20">
        <f>IF(NOT(ISNUMBER(A796)),"",IF(AND(A796&gt;='الإعدادات'!$B$6,A796&lt;='الإعدادات'!$B$7),1,0))</f>
        <v/>
      </c>
    </row>
    <row r="797">
      <c r="A797" s="19" t="n"/>
      <c r="B797" s="5" t="n"/>
      <c r="C797" s="5" t="n"/>
      <c r="D797" s="15" t="n"/>
      <c r="E797" s="5" t="n"/>
      <c r="F797" s="6">
        <f>IF(B797&amp;""="","",IFERROR(INDEX('الموظفون'!$B$6:$B$205,MATCH(B797&amp;"",'الموظفون'!$A$6:$A$205,0))&amp;"","كود غير موجود"))</f>
        <v/>
      </c>
      <c r="G797" s="20">
        <f>IF(NOT(ISNUMBER(A797)),"",IF(AND(A797&gt;='الإعدادات'!$B$6,A797&lt;='الإعدادات'!$B$7),1,0))</f>
        <v/>
      </c>
    </row>
    <row r="798">
      <c r="A798" s="19" t="n"/>
      <c r="B798" s="5" t="n"/>
      <c r="C798" s="5" t="n"/>
      <c r="D798" s="15" t="n"/>
      <c r="E798" s="5" t="n"/>
      <c r="F798" s="6">
        <f>IF(B798&amp;""="","",IFERROR(INDEX('الموظفون'!$B$6:$B$205,MATCH(B798&amp;"",'الموظفون'!$A$6:$A$205,0))&amp;"","كود غير موجود"))</f>
        <v/>
      </c>
      <c r="G798" s="20">
        <f>IF(NOT(ISNUMBER(A798)),"",IF(AND(A798&gt;='الإعدادات'!$B$6,A798&lt;='الإعدادات'!$B$7),1,0))</f>
        <v/>
      </c>
    </row>
    <row r="799">
      <c r="A799" s="19" t="n"/>
      <c r="B799" s="5" t="n"/>
      <c r="C799" s="5" t="n"/>
      <c r="D799" s="15" t="n"/>
      <c r="E799" s="5" t="n"/>
      <c r="F799" s="6">
        <f>IF(B799&amp;""="","",IFERROR(INDEX('الموظفون'!$B$6:$B$205,MATCH(B799&amp;"",'الموظفون'!$A$6:$A$205,0))&amp;"","كود غير موجود"))</f>
        <v/>
      </c>
      <c r="G799" s="20">
        <f>IF(NOT(ISNUMBER(A799)),"",IF(AND(A799&gt;='الإعدادات'!$B$6,A799&lt;='الإعدادات'!$B$7),1,0))</f>
        <v/>
      </c>
    </row>
    <row r="800">
      <c r="A800" s="19" t="n"/>
      <c r="B800" s="5" t="n"/>
      <c r="C800" s="5" t="n"/>
      <c r="D800" s="15" t="n"/>
      <c r="E800" s="5" t="n"/>
      <c r="F800" s="6">
        <f>IF(B800&amp;""="","",IFERROR(INDEX('الموظفون'!$B$6:$B$205,MATCH(B800&amp;"",'الموظفون'!$A$6:$A$205,0))&amp;"","كود غير موجود"))</f>
        <v/>
      </c>
      <c r="G800" s="20">
        <f>IF(NOT(ISNUMBER(A800)),"",IF(AND(A800&gt;='الإعدادات'!$B$6,A800&lt;='الإعدادات'!$B$7),1,0))</f>
        <v/>
      </c>
    </row>
    <row r="801">
      <c r="A801" s="19" t="n"/>
      <c r="B801" s="5" t="n"/>
      <c r="C801" s="5" t="n"/>
      <c r="D801" s="15" t="n"/>
      <c r="E801" s="5" t="n"/>
      <c r="F801" s="6">
        <f>IF(B801&amp;""="","",IFERROR(INDEX('الموظفون'!$B$6:$B$205,MATCH(B801&amp;"",'الموظفون'!$A$6:$A$205,0))&amp;"","كود غير موجود"))</f>
        <v/>
      </c>
      <c r="G801" s="20">
        <f>IF(NOT(ISNUMBER(A801)),"",IF(AND(A801&gt;='الإعدادات'!$B$6,A801&lt;='الإعدادات'!$B$7),1,0))</f>
        <v/>
      </c>
    </row>
    <row r="802">
      <c r="A802" s="19" t="n"/>
      <c r="B802" s="5" t="n"/>
      <c r="C802" s="5" t="n"/>
      <c r="D802" s="15" t="n"/>
      <c r="E802" s="5" t="n"/>
      <c r="F802" s="6">
        <f>IF(B802&amp;""="","",IFERROR(INDEX('الموظفون'!$B$6:$B$205,MATCH(B802&amp;"",'الموظفون'!$A$6:$A$205,0))&amp;"","كود غير موجود"))</f>
        <v/>
      </c>
      <c r="G802" s="20">
        <f>IF(NOT(ISNUMBER(A802)),"",IF(AND(A802&gt;='الإعدادات'!$B$6,A802&lt;='الإعدادات'!$B$7),1,0))</f>
        <v/>
      </c>
    </row>
    <row r="803">
      <c r="A803" s="19" t="n"/>
      <c r="B803" s="5" t="n"/>
      <c r="C803" s="5" t="n"/>
      <c r="D803" s="15" t="n"/>
      <c r="E803" s="5" t="n"/>
      <c r="F803" s="6">
        <f>IF(B803&amp;""="","",IFERROR(INDEX('الموظفون'!$B$6:$B$205,MATCH(B803&amp;"",'الموظفون'!$A$6:$A$205,0))&amp;"","كود غير موجود"))</f>
        <v/>
      </c>
      <c r="G803" s="20">
        <f>IF(NOT(ISNUMBER(A803)),"",IF(AND(A803&gt;='الإعدادات'!$B$6,A803&lt;='الإعدادات'!$B$7),1,0))</f>
        <v/>
      </c>
    </row>
    <row r="804">
      <c r="A804" s="19" t="n"/>
      <c r="B804" s="5" t="n"/>
      <c r="C804" s="5" t="n"/>
      <c r="D804" s="15" t="n"/>
      <c r="E804" s="5" t="n"/>
      <c r="F804" s="6">
        <f>IF(B804&amp;""="","",IFERROR(INDEX('الموظفون'!$B$6:$B$205,MATCH(B804&amp;"",'الموظفون'!$A$6:$A$205,0))&amp;"","كود غير موجود"))</f>
        <v/>
      </c>
      <c r="G804" s="20">
        <f>IF(NOT(ISNUMBER(A804)),"",IF(AND(A804&gt;='الإعدادات'!$B$6,A804&lt;='الإعدادات'!$B$7),1,0))</f>
        <v/>
      </c>
    </row>
    <row r="805">
      <c r="A805" s="19" t="n"/>
      <c r="B805" s="5" t="n"/>
      <c r="C805" s="5" t="n"/>
      <c r="D805" s="15" t="n"/>
      <c r="E805" s="5" t="n"/>
      <c r="F805" s="6">
        <f>IF(B805&amp;""="","",IFERROR(INDEX('الموظفون'!$B$6:$B$205,MATCH(B805&amp;"",'الموظفون'!$A$6:$A$205,0))&amp;"","كود غير موجود"))</f>
        <v/>
      </c>
      <c r="G805" s="20">
        <f>IF(NOT(ISNUMBER(A805)),"",IF(AND(A805&gt;='الإعدادات'!$B$6,A805&lt;='الإعدادات'!$B$7),1,0))</f>
        <v/>
      </c>
    </row>
    <row r="806">
      <c r="A806" s="19" t="n"/>
      <c r="B806" s="5" t="n"/>
      <c r="C806" s="5" t="n"/>
      <c r="D806" s="15" t="n"/>
      <c r="E806" s="5" t="n"/>
      <c r="F806" s="6">
        <f>IF(B806&amp;""="","",IFERROR(INDEX('الموظفون'!$B$6:$B$205,MATCH(B806&amp;"",'الموظفون'!$A$6:$A$205,0))&amp;"","كود غير موجود"))</f>
        <v/>
      </c>
      <c r="G806" s="20">
        <f>IF(NOT(ISNUMBER(A806)),"",IF(AND(A806&gt;='الإعدادات'!$B$6,A806&lt;='الإعدادات'!$B$7),1,0))</f>
        <v/>
      </c>
    </row>
    <row r="807">
      <c r="A807" s="19" t="n"/>
      <c r="B807" s="5" t="n"/>
      <c r="C807" s="5" t="n"/>
      <c r="D807" s="15" t="n"/>
      <c r="E807" s="5" t="n"/>
      <c r="F807" s="6">
        <f>IF(B807&amp;""="","",IFERROR(INDEX('الموظفون'!$B$6:$B$205,MATCH(B807&amp;"",'الموظفون'!$A$6:$A$205,0))&amp;"","كود غير موجود"))</f>
        <v/>
      </c>
      <c r="G807" s="20">
        <f>IF(NOT(ISNUMBER(A807)),"",IF(AND(A807&gt;='الإعدادات'!$B$6,A807&lt;='الإعدادات'!$B$7),1,0))</f>
        <v/>
      </c>
    </row>
    <row r="808">
      <c r="A808" s="19" t="n"/>
      <c r="B808" s="5" t="n"/>
      <c r="C808" s="5" t="n"/>
      <c r="D808" s="15" t="n"/>
      <c r="E808" s="5" t="n"/>
      <c r="F808" s="6">
        <f>IF(B808&amp;""="","",IFERROR(INDEX('الموظفون'!$B$6:$B$205,MATCH(B808&amp;"",'الموظفون'!$A$6:$A$205,0))&amp;"","كود غير موجود"))</f>
        <v/>
      </c>
      <c r="G808" s="20">
        <f>IF(NOT(ISNUMBER(A808)),"",IF(AND(A808&gt;='الإعدادات'!$B$6,A808&lt;='الإعدادات'!$B$7),1,0))</f>
        <v/>
      </c>
    </row>
    <row r="809">
      <c r="A809" s="19" t="n"/>
      <c r="B809" s="5" t="n"/>
      <c r="C809" s="5" t="n"/>
      <c r="D809" s="15" t="n"/>
      <c r="E809" s="5" t="n"/>
      <c r="F809" s="6">
        <f>IF(B809&amp;""="","",IFERROR(INDEX('الموظفون'!$B$6:$B$205,MATCH(B809&amp;"",'الموظفون'!$A$6:$A$205,0))&amp;"","كود غير موجود"))</f>
        <v/>
      </c>
      <c r="G809" s="20">
        <f>IF(NOT(ISNUMBER(A809)),"",IF(AND(A809&gt;='الإعدادات'!$B$6,A809&lt;='الإعدادات'!$B$7),1,0))</f>
        <v/>
      </c>
    </row>
    <row r="810">
      <c r="A810" s="19" t="n"/>
      <c r="B810" s="5" t="n"/>
      <c r="C810" s="5" t="n"/>
      <c r="D810" s="15" t="n"/>
      <c r="E810" s="5" t="n"/>
      <c r="F810" s="6">
        <f>IF(B810&amp;""="","",IFERROR(INDEX('الموظفون'!$B$6:$B$205,MATCH(B810&amp;"",'الموظفون'!$A$6:$A$205,0))&amp;"","كود غير موجود"))</f>
        <v/>
      </c>
      <c r="G810" s="20">
        <f>IF(NOT(ISNUMBER(A810)),"",IF(AND(A810&gt;='الإعدادات'!$B$6,A810&lt;='الإعدادات'!$B$7),1,0))</f>
        <v/>
      </c>
    </row>
    <row r="811">
      <c r="A811" s="19" t="n"/>
      <c r="B811" s="5" t="n"/>
      <c r="C811" s="5" t="n"/>
      <c r="D811" s="15" t="n"/>
      <c r="E811" s="5" t="n"/>
      <c r="F811" s="6">
        <f>IF(B811&amp;""="","",IFERROR(INDEX('الموظفون'!$B$6:$B$205,MATCH(B811&amp;"",'الموظفون'!$A$6:$A$205,0))&amp;"","كود غير موجود"))</f>
        <v/>
      </c>
      <c r="G811" s="20">
        <f>IF(NOT(ISNUMBER(A811)),"",IF(AND(A811&gt;='الإعدادات'!$B$6,A811&lt;='الإعدادات'!$B$7),1,0))</f>
        <v/>
      </c>
    </row>
    <row r="812">
      <c r="A812" s="19" t="n"/>
      <c r="B812" s="5" t="n"/>
      <c r="C812" s="5" t="n"/>
      <c r="D812" s="15" t="n"/>
      <c r="E812" s="5" t="n"/>
      <c r="F812" s="6">
        <f>IF(B812&amp;""="","",IFERROR(INDEX('الموظفون'!$B$6:$B$205,MATCH(B812&amp;"",'الموظفون'!$A$6:$A$205,0))&amp;"","كود غير موجود"))</f>
        <v/>
      </c>
      <c r="G812" s="20">
        <f>IF(NOT(ISNUMBER(A812)),"",IF(AND(A812&gt;='الإعدادات'!$B$6,A812&lt;='الإعدادات'!$B$7),1,0))</f>
        <v/>
      </c>
    </row>
    <row r="813">
      <c r="A813" s="19" t="n"/>
      <c r="B813" s="5" t="n"/>
      <c r="C813" s="5" t="n"/>
      <c r="D813" s="15" t="n"/>
      <c r="E813" s="5" t="n"/>
      <c r="F813" s="6">
        <f>IF(B813&amp;""="","",IFERROR(INDEX('الموظفون'!$B$6:$B$205,MATCH(B813&amp;"",'الموظفون'!$A$6:$A$205,0))&amp;"","كود غير موجود"))</f>
        <v/>
      </c>
      <c r="G813" s="20">
        <f>IF(NOT(ISNUMBER(A813)),"",IF(AND(A813&gt;='الإعدادات'!$B$6,A813&lt;='الإعدادات'!$B$7),1,0))</f>
        <v/>
      </c>
    </row>
    <row r="814">
      <c r="A814" s="19" t="n"/>
      <c r="B814" s="5" t="n"/>
      <c r="C814" s="5" t="n"/>
      <c r="D814" s="15" t="n"/>
      <c r="E814" s="5" t="n"/>
      <c r="F814" s="6">
        <f>IF(B814&amp;""="","",IFERROR(INDEX('الموظفون'!$B$6:$B$205,MATCH(B814&amp;"",'الموظفون'!$A$6:$A$205,0))&amp;"","كود غير موجود"))</f>
        <v/>
      </c>
      <c r="G814" s="20">
        <f>IF(NOT(ISNUMBER(A814)),"",IF(AND(A814&gt;='الإعدادات'!$B$6,A814&lt;='الإعدادات'!$B$7),1,0))</f>
        <v/>
      </c>
    </row>
    <row r="815">
      <c r="A815" s="19" t="n"/>
      <c r="B815" s="5" t="n"/>
      <c r="C815" s="5" t="n"/>
      <c r="D815" s="15" t="n"/>
      <c r="E815" s="5" t="n"/>
      <c r="F815" s="6">
        <f>IF(B815&amp;""="","",IFERROR(INDEX('الموظفون'!$B$6:$B$205,MATCH(B815&amp;"",'الموظفون'!$A$6:$A$205,0))&amp;"","كود غير موجود"))</f>
        <v/>
      </c>
      <c r="G815" s="20">
        <f>IF(NOT(ISNUMBER(A815)),"",IF(AND(A815&gt;='الإعدادات'!$B$6,A815&lt;='الإعدادات'!$B$7),1,0))</f>
        <v/>
      </c>
    </row>
    <row r="816">
      <c r="A816" s="19" t="n"/>
      <c r="B816" s="5" t="n"/>
      <c r="C816" s="5" t="n"/>
      <c r="D816" s="15" t="n"/>
      <c r="E816" s="5" t="n"/>
      <c r="F816" s="6">
        <f>IF(B816&amp;""="","",IFERROR(INDEX('الموظفون'!$B$6:$B$205,MATCH(B816&amp;"",'الموظفون'!$A$6:$A$205,0))&amp;"","كود غير موجود"))</f>
        <v/>
      </c>
      <c r="G816" s="20">
        <f>IF(NOT(ISNUMBER(A816)),"",IF(AND(A816&gt;='الإعدادات'!$B$6,A816&lt;='الإعدادات'!$B$7),1,0))</f>
        <v/>
      </c>
    </row>
    <row r="817">
      <c r="A817" s="19" t="n"/>
      <c r="B817" s="5" t="n"/>
      <c r="C817" s="5" t="n"/>
      <c r="D817" s="15" t="n"/>
      <c r="E817" s="5" t="n"/>
      <c r="F817" s="6">
        <f>IF(B817&amp;""="","",IFERROR(INDEX('الموظفون'!$B$6:$B$205,MATCH(B817&amp;"",'الموظفون'!$A$6:$A$205,0))&amp;"","كود غير موجود"))</f>
        <v/>
      </c>
      <c r="G817" s="20">
        <f>IF(NOT(ISNUMBER(A817)),"",IF(AND(A817&gt;='الإعدادات'!$B$6,A817&lt;='الإعدادات'!$B$7),1,0))</f>
        <v/>
      </c>
    </row>
    <row r="818">
      <c r="A818" s="19" t="n"/>
      <c r="B818" s="5" t="n"/>
      <c r="C818" s="5" t="n"/>
      <c r="D818" s="15" t="n"/>
      <c r="E818" s="5" t="n"/>
      <c r="F818" s="6">
        <f>IF(B818&amp;""="","",IFERROR(INDEX('الموظفون'!$B$6:$B$205,MATCH(B818&amp;"",'الموظفون'!$A$6:$A$205,0))&amp;"","كود غير موجود"))</f>
        <v/>
      </c>
      <c r="G818" s="20">
        <f>IF(NOT(ISNUMBER(A818)),"",IF(AND(A818&gt;='الإعدادات'!$B$6,A818&lt;='الإعدادات'!$B$7),1,0))</f>
        <v/>
      </c>
    </row>
    <row r="819">
      <c r="A819" s="19" t="n"/>
      <c r="B819" s="5" t="n"/>
      <c r="C819" s="5" t="n"/>
      <c r="D819" s="15" t="n"/>
      <c r="E819" s="5" t="n"/>
      <c r="F819" s="6">
        <f>IF(B819&amp;""="","",IFERROR(INDEX('الموظفون'!$B$6:$B$205,MATCH(B819&amp;"",'الموظفون'!$A$6:$A$205,0))&amp;"","كود غير موجود"))</f>
        <v/>
      </c>
      <c r="G819" s="20">
        <f>IF(NOT(ISNUMBER(A819)),"",IF(AND(A819&gt;='الإعدادات'!$B$6,A819&lt;='الإعدادات'!$B$7),1,0))</f>
        <v/>
      </c>
    </row>
    <row r="820">
      <c r="A820" s="19" t="n"/>
      <c r="B820" s="5" t="n"/>
      <c r="C820" s="5" t="n"/>
      <c r="D820" s="15" t="n"/>
      <c r="E820" s="5" t="n"/>
      <c r="F820" s="6">
        <f>IF(B820&amp;""="","",IFERROR(INDEX('الموظفون'!$B$6:$B$205,MATCH(B820&amp;"",'الموظفون'!$A$6:$A$205,0))&amp;"","كود غير موجود"))</f>
        <v/>
      </c>
      <c r="G820" s="20">
        <f>IF(NOT(ISNUMBER(A820)),"",IF(AND(A820&gt;='الإعدادات'!$B$6,A820&lt;='الإعدادات'!$B$7),1,0))</f>
        <v/>
      </c>
    </row>
    <row r="821">
      <c r="A821" s="19" t="n"/>
      <c r="B821" s="5" t="n"/>
      <c r="C821" s="5" t="n"/>
      <c r="D821" s="15" t="n"/>
      <c r="E821" s="5" t="n"/>
      <c r="F821" s="6">
        <f>IF(B821&amp;""="","",IFERROR(INDEX('الموظفون'!$B$6:$B$205,MATCH(B821&amp;"",'الموظفون'!$A$6:$A$205,0))&amp;"","كود غير موجود"))</f>
        <v/>
      </c>
      <c r="G821" s="20">
        <f>IF(NOT(ISNUMBER(A821)),"",IF(AND(A821&gt;='الإعدادات'!$B$6,A821&lt;='الإعدادات'!$B$7),1,0))</f>
        <v/>
      </c>
    </row>
    <row r="822">
      <c r="A822" s="19" t="n"/>
      <c r="B822" s="5" t="n"/>
      <c r="C822" s="5" t="n"/>
      <c r="D822" s="15" t="n"/>
      <c r="E822" s="5" t="n"/>
      <c r="F822" s="6">
        <f>IF(B822&amp;""="","",IFERROR(INDEX('الموظفون'!$B$6:$B$205,MATCH(B822&amp;"",'الموظفون'!$A$6:$A$205,0))&amp;"","كود غير موجود"))</f>
        <v/>
      </c>
      <c r="G822" s="20">
        <f>IF(NOT(ISNUMBER(A822)),"",IF(AND(A822&gt;='الإعدادات'!$B$6,A822&lt;='الإعدادات'!$B$7),1,0))</f>
        <v/>
      </c>
    </row>
    <row r="823">
      <c r="A823" s="19" t="n"/>
      <c r="B823" s="5" t="n"/>
      <c r="C823" s="5" t="n"/>
      <c r="D823" s="15" t="n"/>
      <c r="E823" s="5" t="n"/>
      <c r="F823" s="6">
        <f>IF(B823&amp;""="","",IFERROR(INDEX('الموظفون'!$B$6:$B$205,MATCH(B823&amp;"",'الموظفون'!$A$6:$A$205,0))&amp;"","كود غير موجود"))</f>
        <v/>
      </c>
      <c r="G823" s="20">
        <f>IF(NOT(ISNUMBER(A823)),"",IF(AND(A823&gt;='الإعدادات'!$B$6,A823&lt;='الإعدادات'!$B$7),1,0))</f>
        <v/>
      </c>
    </row>
    <row r="824">
      <c r="A824" s="19" t="n"/>
      <c r="B824" s="5" t="n"/>
      <c r="C824" s="5" t="n"/>
      <c r="D824" s="15" t="n"/>
      <c r="E824" s="5" t="n"/>
      <c r="F824" s="6">
        <f>IF(B824&amp;""="","",IFERROR(INDEX('الموظفون'!$B$6:$B$205,MATCH(B824&amp;"",'الموظفون'!$A$6:$A$205,0))&amp;"","كود غير موجود"))</f>
        <v/>
      </c>
      <c r="G824" s="20">
        <f>IF(NOT(ISNUMBER(A824)),"",IF(AND(A824&gt;='الإعدادات'!$B$6,A824&lt;='الإعدادات'!$B$7),1,0))</f>
        <v/>
      </c>
    </row>
    <row r="825">
      <c r="A825" s="19" t="n"/>
      <c r="B825" s="5" t="n"/>
      <c r="C825" s="5" t="n"/>
      <c r="D825" s="15" t="n"/>
      <c r="E825" s="5" t="n"/>
      <c r="F825" s="6">
        <f>IF(B825&amp;""="","",IFERROR(INDEX('الموظفون'!$B$6:$B$205,MATCH(B825&amp;"",'الموظفون'!$A$6:$A$205,0))&amp;"","كود غير موجود"))</f>
        <v/>
      </c>
      <c r="G825" s="20">
        <f>IF(NOT(ISNUMBER(A825)),"",IF(AND(A825&gt;='الإعدادات'!$B$6,A825&lt;='الإعدادات'!$B$7),1,0))</f>
        <v/>
      </c>
    </row>
    <row r="826">
      <c r="A826" s="19" t="n"/>
      <c r="B826" s="5" t="n"/>
      <c r="C826" s="5" t="n"/>
      <c r="D826" s="15" t="n"/>
      <c r="E826" s="5" t="n"/>
      <c r="F826" s="6">
        <f>IF(B826&amp;""="","",IFERROR(INDEX('الموظفون'!$B$6:$B$205,MATCH(B826&amp;"",'الموظفون'!$A$6:$A$205,0))&amp;"","كود غير موجود"))</f>
        <v/>
      </c>
      <c r="G826" s="20">
        <f>IF(NOT(ISNUMBER(A826)),"",IF(AND(A826&gt;='الإعدادات'!$B$6,A826&lt;='الإعدادات'!$B$7),1,0))</f>
        <v/>
      </c>
    </row>
    <row r="827">
      <c r="A827" s="19" t="n"/>
      <c r="B827" s="5" t="n"/>
      <c r="C827" s="5" t="n"/>
      <c r="D827" s="15" t="n"/>
      <c r="E827" s="5" t="n"/>
      <c r="F827" s="6">
        <f>IF(B827&amp;""="","",IFERROR(INDEX('الموظفون'!$B$6:$B$205,MATCH(B827&amp;"",'الموظفون'!$A$6:$A$205,0))&amp;"","كود غير موجود"))</f>
        <v/>
      </c>
      <c r="G827" s="20">
        <f>IF(NOT(ISNUMBER(A827)),"",IF(AND(A827&gt;='الإعدادات'!$B$6,A827&lt;='الإعدادات'!$B$7),1,0))</f>
        <v/>
      </c>
    </row>
    <row r="828">
      <c r="A828" s="19" t="n"/>
      <c r="B828" s="5" t="n"/>
      <c r="C828" s="5" t="n"/>
      <c r="D828" s="15" t="n"/>
      <c r="E828" s="5" t="n"/>
      <c r="F828" s="6">
        <f>IF(B828&amp;""="","",IFERROR(INDEX('الموظفون'!$B$6:$B$205,MATCH(B828&amp;"",'الموظفون'!$A$6:$A$205,0))&amp;"","كود غير موجود"))</f>
        <v/>
      </c>
      <c r="G828" s="20">
        <f>IF(NOT(ISNUMBER(A828)),"",IF(AND(A828&gt;='الإعدادات'!$B$6,A828&lt;='الإعدادات'!$B$7),1,0))</f>
        <v/>
      </c>
    </row>
    <row r="829">
      <c r="A829" s="19" t="n"/>
      <c r="B829" s="5" t="n"/>
      <c r="C829" s="5" t="n"/>
      <c r="D829" s="15" t="n"/>
      <c r="E829" s="5" t="n"/>
      <c r="F829" s="6">
        <f>IF(B829&amp;""="","",IFERROR(INDEX('الموظفون'!$B$6:$B$205,MATCH(B829&amp;"",'الموظفون'!$A$6:$A$205,0))&amp;"","كود غير موجود"))</f>
        <v/>
      </c>
      <c r="G829" s="20">
        <f>IF(NOT(ISNUMBER(A829)),"",IF(AND(A829&gt;='الإعدادات'!$B$6,A829&lt;='الإعدادات'!$B$7),1,0))</f>
        <v/>
      </c>
    </row>
    <row r="830">
      <c r="A830" s="19" t="n"/>
      <c r="B830" s="5" t="n"/>
      <c r="C830" s="5" t="n"/>
      <c r="D830" s="15" t="n"/>
      <c r="E830" s="5" t="n"/>
      <c r="F830" s="6">
        <f>IF(B830&amp;""="","",IFERROR(INDEX('الموظفون'!$B$6:$B$205,MATCH(B830&amp;"",'الموظفون'!$A$6:$A$205,0))&amp;"","كود غير موجود"))</f>
        <v/>
      </c>
      <c r="G830" s="20">
        <f>IF(NOT(ISNUMBER(A830)),"",IF(AND(A830&gt;='الإعدادات'!$B$6,A830&lt;='الإعدادات'!$B$7),1,0))</f>
        <v/>
      </c>
    </row>
    <row r="831">
      <c r="A831" s="19" t="n"/>
      <c r="B831" s="5" t="n"/>
      <c r="C831" s="5" t="n"/>
      <c r="D831" s="15" t="n"/>
      <c r="E831" s="5" t="n"/>
      <c r="F831" s="6">
        <f>IF(B831&amp;""="","",IFERROR(INDEX('الموظفون'!$B$6:$B$205,MATCH(B831&amp;"",'الموظفون'!$A$6:$A$205,0))&amp;"","كود غير موجود"))</f>
        <v/>
      </c>
      <c r="G831" s="20">
        <f>IF(NOT(ISNUMBER(A831)),"",IF(AND(A831&gt;='الإعدادات'!$B$6,A831&lt;='الإعدادات'!$B$7),1,0))</f>
        <v/>
      </c>
    </row>
    <row r="832">
      <c r="A832" s="19" t="n"/>
      <c r="B832" s="5" t="n"/>
      <c r="C832" s="5" t="n"/>
      <c r="D832" s="15" t="n"/>
      <c r="E832" s="5" t="n"/>
      <c r="F832" s="6">
        <f>IF(B832&amp;""="","",IFERROR(INDEX('الموظفون'!$B$6:$B$205,MATCH(B832&amp;"",'الموظفون'!$A$6:$A$205,0))&amp;"","كود غير موجود"))</f>
        <v/>
      </c>
      <c r="G832" s="20">
        <f>IF(NOT(ISNUMBER(A832)),"",IF(AND(A832&gt;='الإعدادات'!$B$6,A832&lt;='الإعدادات'!$B$7),1,0))</f>
        <v/>
      </c>
    </row>
    <row r="833">
      <c r="A833" s="19" t="n"/>
      <c r="B833" s="5" t="n"/>
      <c r="C833" s="5" t="n"/>
      <c r="D833" s="15" t="n"/>
      <c r="E833" s="5" t="n"/>
      <c r="F833" s="6">
        <f>IF(B833&amp;""="","",IFERROR(INDEX('الموظفون'!$B$6:$B$205,MATCH(B833&amp;"",'الموظفون'!$A$6:$A$205,0))&amp;"","كود غير موجود"))</f>
        <v/>
      </c>
      <c r="G833" s="20">
        <f>IF(NOT(ISNUMBER(A833)),"",IF(AND(A833&gt;='الإعدادات'!$B$6,A833&lt;='الإعدادات'!$B$7),1,0))</f>
        <v/>
      </c>
    </row>
    <row r="834">
      <c r="A834" s="19" t="n"/>
      <c r="B834" s="5" t="n"/>
      <c r="C834" s="5" t="n"/>
      <c r="D834" s="15" t="n"/>
      <c r="E834" s="5" t="n"/>
      <c r="F834" s="6">
        <f>IF(B834&amp;""="","",IFERROR(INDEX('الموظفون'!$B$6:$B$205,MATCH(B834&amp;"",'الموظفون'!$A$6:$A$205,0))&amp;"","كود غير موجود"))</f>
        <v/>
      </c>
      <c r="G834" s="20">
        <f>IF(NOT(ISNUMBER(A834)),"",IF(AND(A834&gt;='الإعدادات'!$B$6,A834&lt;='الإعدادات'!$B$7),1,0))</f>
        <v/>
      </c>
    </row>
    <row r="835">
      <c r="A835" s="19" t="n"/>
      <c r="B835" s="5" t="n"/>
      <c r="C835" s="5" t="n"/>
      <c r="D835" s="15" t="n"/>
      <c r="E835" s="5" t="n"/>
      <c r="F835" s="6">
        <f>IF(B835&amp;""="","",IFERROR(INDEX('الموظفون'!$B$6:$B$205,MATCH(B835&amp;"",'الموظفون'!$A$6:$A$205,0))&amp;"","كود غير موجود"))</f>
        <v/>
      </c>
      <c r="G835" s="20">
        <f>IF(NOT(ISNUMBER(A835)),"",IF(AND(A835&gt;='الإعدادات'!$B$6,A835&lt;='الإعدادات'!$B$7),1,0))</f>
        <v/>
      </c>
    </row>
    <row r="836">
      <c r="A836" s="19" t="n"/>
      <c r="B836" s="5" t="n"/>
      <c r="C836" s="5" t="n"/>
      <c r="D836" s="15" t="n"/>
      <c r="E836" s="5" t="n"/>
      <c r="F836" s="6">
        <f>IF(B836&amp;""="","",IFERROR(INDEX('الموظفون'!$B$6:$B$205,MATCH(B836&amp;"",'الموظفون'!$A$6:$A$205,0))&amp;"","كود غير موجود"))</f>
        <v/>
      </c>
      <c r="G836" s="20">
        <f>IF(NOT(ISNUMBER(A836)),"",IF(AND(A836&gt;='الإعدادات'!$B$6,A836&lt;='الإعدادات'!$B$7),1,0))</f>
        <v/>
      </c>
    </row>
    <row r="837">
      <c r="A837" s="19" t="n"/>
      <c r="B837" s="5" t="n"/>
      <c r="C837" s="5" t="n"/>
      <c r="D837" s="15" t="n"/>
      <c r="E837" s="5" t="n"/>
      <c r="F837" s="6">
        <f>IF(B837&amp;""="","",IFERROR(INDEX('الموظفون'!$B$6:$B$205,MATCH(B837&amp;"",'الموظفون'!$A$6:$A$205,0))&amp;"","كود غير موجود"))</f>
        <v/>
      </c>
      <c r="G837" s="20">
        <f>IF(NOT(ISNUMBER(A837)),"",IF(AND(A837&gt;='الإعدادات'!$B$6,A837&lt;='الإعدادات'!$B$7),1,0))</f>
        <v/>
      </c>
    </row>
    <row r="838">
      <c r="A838" s="19" t="n"/>
      <c r="B838" s="5" t="n"/>
      <c r="C838" s="5" t="n"/>
      <c r="D838" s="15" t="n"/>
      <c r="E838" s="5" t="n"/>
      <c r="F838" s="6">
        <f>IF(B838&amp;""="","",IFERROR(INDEX('الموظفون'!$B$6:$B$205,MATCH(B838&amp;"",'الموظفون'!$A$6:$A$205,0))&amp;"","كود غير موجود"))</f>
        <v/>
      </c>
      <c r="G838" s="20">
        <f>IF(NOT(ISNUMBER(A838)),"",IF(AND(A838&gt;='الإعدادات'!$B$6,A838&lt;='الإعدادات'!$B$7),1,0))</f>
        <v/>
      </c>
    </row>
    <row r="839">
      <c r="A839" s="19" t="n"/>
      <c r="B839" s="5" t="n"/>
      <c r="C839" s="5" t="n"/>
      <c r="D839" s="15" t="n"/>
      <c r="E839" s="5" t="n"/>
      <c r="F839" s="6">
        <f>IF(B839&amp;""="","",IFERROR(INDEX('الموظفون'!$B$6:$B$205,MATCH(B839&amp;"",'الموظفون'!$A$6:$A$205,0))&amp;"","كود غير موجود"))</f>
        <v/>
      </c>
      <c r="G839" s="20">
        <f>IF(NOT(ISNUMBER(A839)),"",IF(AND(A839&gt;='الإعدادات'!$B$6,A839&lt;='الإعدادات'!$B$7),1,0))</f>
        <v/>
      </c>
    </row>
    <row r="840">
      <c r="A840" s="19" t="n"/>
      <c r="B840" s="5" t="n"/>
      <c r="C840" s="5" t="n"/>
      <c r="D840" s="15" t="n"/>
      <c r="E840" s="5" t="n"/>
      <c r="F840" s="6">
        <f>IF(B840&amp;""="","",IFERROR(INDEX('الموظفون'!$B$6:$B$205,MATCH(B840&amp;"",'الموظفون'!$A$6:$A$205,0))&amp;"","كود غير موجود"))</f>
        <v/>
      </c>
      <c r="G840" s="20">
        <f>IF(NOT(ISNUMBER(A840)),"",IF(AND(A840&gt;='الإعدادات'!$B$6,A840&lt;='الإعدادات'!$B$7),1,0))</f>
        <v/>
      </c>
    </row>
    <row r="841">
      <c r="A841" s="19" t="n"/>
      <c r="B841" s="5" t="n"/>
      <c r="C841" s="5" t="n"/>
      <c r="D841" s="15" t="n"/>
      <c r="E841" s="5" t="n"/>
      <c r="F841" s="6">
        <f>IF(B841&amp;""="","",IFERROR(INDEX('الموظفون'!$B$6:$B$205,MATCH(B841&amp;"",'الموظفون'!$A$6:$A$205,0))&amp;"","كود غير موجود"))</f>
        <v/>
      </c>
      <c r="G841" s="20">
        <f>IF(NOT(ISNUMBER(A841)),"",IF(AND(A841&gt;='الإعدادات'!$B$6,A841&lt;='الإعدادات'!$B$7),1,0))</f>
        <v/>
      </c>
    </row>
    <row r="842">
      <c r="A842" s="19" t="n"/>
      <c r="B842" s="5" t="n"/>
      <c r="C842" s="5" t="n"/>
      <c r="D842" s="15" t="n"/>
      <c r="E842" s="5" t="n"/>
      <c r="F842" s="6">
        <f>IF(B842&amp;""="","",IFERROR(INDEX('الموظفون'!$B$6:$B$205,MATCH(B842&amp;"",'الموظفون'!$A$6:$A$205,0))&amp;"","كود غير موجود"))</f>
        <v/>
      </c>
      <c r="G842" s="20">
        <f>IF(NOT(ISNUMBER(A842)),"",IF(AND(A842&gt;='الإعدادات'!$B$6,A842&lt;='الإعدادات'!$B$7),1,0))</f>
        <v/>
      </c>
    </row>
    <row r="843">
      <c r="A843" s="19" t="n"/>
      <c r="B843" s="5" t="n"/>
      <c r="C843" s="5" t="n"/>
      <c r="D843" s="15" t="n"/>
      <c r="E843" s="5" t="n"/>
      <c r="F843" s="6">
        <f>IF(B843&amp;""="","",IFERROR(INDEX('الموظفون'!$B$6:$B$205,MATCH(B843&amp;"",'الموظفون'!$A$6:$A$205,0))&amp;"","كود غير موجود"))</f>
        <v/>
      </c>
      <c r="G843" s="20">
        <f>IF(NOT(ISNUMBER(A843)),"",IF(AND(A843&gt;='الإعدادات'!$B$6,A843&lt;='الإعدادات'!$B$7),1,0))</f>
        <v/>
      </c>
    </row>
    <row r="844">
      <c r="A844" s="19" t="n"/>
      <c r="B844" s="5" t="n"/>
      <c r="C844" s="5" t="n"/>
      <c r="D844" s="15" t="n"/>
      <c r="E844" s="5" t="n"/>
      <c r="F844" s="6">
        <f>IF(B844&amp;""="","",IFERROR(INDEX('الموظفون'!$B$6:$B$205,MATCH(B844&amp;"",'الموظفون'!$A$6:$A$205,0))&amp;"","كود غير موجود"))</f>
        <v/>
      </c>
      <c r="G844" s="20">
        <f>IF(NOT(ISNUMBER(A844)),"",IF(AND(A844&gt;='الإعدادات'!$B$6,A844&lt;='الإعدادات'!$B$7),1,0))</f>
        <v/>
      </c>
    </row>
    <row r="845">
      <c r="A845" s="19" t="n"/>
      <c r="B845" s="5" t="n"/>
      <c r="C845" s="5" t="n"/>
      <c r="D845" s="15" t="n"/>
      <c r="E845" s="5" t="n"/>
      <c r="F845" s="6">
        <f>IF(B845&amp;""="","",IFERROR(INDEX('الموظفون'!$B$6:$B$205,MATCH(B845&amp;"",'الموظفون'!$A$6:$A$205,0))&amp;"","كود غير موجود"))</f>
        <v/>
      </c>
      <c r="G845" s="20">
        <f>IF(NOT(ISNUMBER(A845)),"",IF(AND(A845&gt;='الإعدادات'!$B$6,A845&lt;='الإعدادات'!$B$7),1,0))</f>
        <v/>
      </c>
    </row>
    <row r="846">
      <c r="A846" s="19" t="n"/>
      <c r="B846" s="5" t="n"/>
      <c r="C846" s="5" t="n"/>
      <c r="D846" s="15" t="n"/>
      <c r="E846" s="5" t="n"/>
      <c r="F846" s="6">
        <f>IF(B846&amp;""="","",IFERROR(INDEX('الموظفون'!$B$6:$B$205,MATCH(B846&amp;"",'الموظفون'!$A$6:$A$205,0))&amp;"","كود غير موجود"))</f>
        <v/>
      </c>
      <c r="G846" s="20">
        <f>IF(NOT(ISNUMBER(A846)),"",IF(AND(A846&gt;='الإعدادات'!$B$6,A846&lt;='الإعدادات'!$B$7),1,0))</f>
        <v/>
      </c>
    </row>
    <row r="847">
      <c r="A847" s="19" t="n"/>
      <c r="B847" s="5" t="n"/>
      <c r="C847" s="5" t="n"/>
      <c r="D847" s="15" t="n"/>
      <c r="E847" s="5" t="n"/>
      <c r="F847" s="6">
        <f>IF(B847&amp;""="","",IFERROR(INDEX('الموظفون'!$B$6:$B$205,MATCH(B847&amp;"",'الموظفون'!$A$6:$A$205,0))&amp;"","كود غير موجود"))</f>
        <v/>
      </c>
      <c r="G847" s="20">
        <f>IF(NOT(ISNUMBER(A847)),"",IF(AND(A847&gt;='الإعدادات'!$B$6,A847&lt;='الإعدادات'!$B$7),1,0))</f>
        <v/>
      </c>
    </row>
    <row r="848">
      <c r="A848" s="19" t="n"/>
      <c r="B848" s="5" t="n"/>
      <c r="C848" s="5" t="n"/>
      <c r="D848" s="15" t="n"/>
      <c r="E848" s="5" t="n"/>
      <c r="F848" s="6">
        <f>IF(B848&amp;""="","",IFERROR(INDEX('الموظفون'!$B$6:$B$205,MATCH(B848&amp;"",'الموظفون'!$A$6:$A$205,0))&amp;"","كود غير موجود"))</f>
        <v/>
      </c>
      <c r="G848" s="20">
        <f>IF(NOT(ISNUMBER(A848)),"",IF(AND(A848&gt;='الإعدادات'!$B$6,A848&lt;='الإعدادات'!$B$7),1,0))</f>
        <v/>
      </c>
    </row>
    <row r="849">
      <c r="A849" s="19" t="n"/>
      <c r="B849" s="5" t="n"/>
      <c r="C849" s="5" t="n"/>
      <c r="D849" s="15" t="n"/>
      <c r="E849" s="5" t="n"/>
      <c r="F849" s="6">
        <f>IF(B849&amp;""="","",IFERROR(INDEX('الموظفون'!$B$6:$B$205,MATCH(B849&amp;"",'الموظفون'!$A$6:$A$205,0))&amp;"","كود غير موجود"))</f>
        <v/>
      </c>
      <c r="G849" s="20">
        <f>IF(NOT(ISNUMBER(A849)),"",IF(AND(A849&gt;='الإعدادات'!$B$6,A849&lt;='الإعدادات'!$B$7),1,0))</f>
        <v/>
      </c>
    </row>
    <row r="850">
      <c r="A850" s="19" t="n"/>
      <c r="B850" s="5" t="n"/>
      <c r="C850" s="5" t="n"/>
      <c r="D850" s="15" t="n"/>
      <c r="E850" s="5" t="n"/>
      <c r="F850" s="6">
        <f>IF(B850&amp;""="","",IFERROR(INDEX('الموظفون'!$B$6:$B$205,MATCH(B850&amp;"",'الموظفون'!$A$6:$A$205,0))&amp;"","كود غير موجود"))</f>
        <v/>
      </c>
      <c r="G850" s="20">
        <f>IF(NOT(ISNUMBER(A850)),"",IF(AND(A850&gt;='الإعدادات'!$B$6,A850&lt;='الإعدادات'!$B$7),1,0))</f>
        <v/>
      </c>
    </row>
    <row r="851">
      <c r="A851" s="19" t="n"/>
      <c r="B851" s="5" t="n"/>
      <c r="C851" s="5" t="n"/>
      <c r="D851" s="15" t="n"/>
      <c r="E851" s="5" t="n"/>
      <c r="F851" s="6">
        <f>IF(B851&amp;""="","",IFERROR(INDEX('الموظفون'!$B$6:$B$205,MATCH(B851&amp;"",'الموظفون'!$A$6:$A$205,0))&amp;"","كود غير موجود"))</f>
        <v/>
      </c>
      <c r="G851" s="20">
        <f>IF(NOT(ISNUMBER(A851)),"",IF(AND(A851&gt;='الإعدادات'!$B$6,A851&lt;='الإعدادات'!$B$7),1,0))</f>
        <v/>
      </c>
    </row>
    <row r="852">
      <c r="A852" s="19" t="n"/>
      <c r="B852" s="5" t="n"/>
      <c r="C852" s="5" t="n"/>
      <c r="D852" s="15" t="n"/>
      <c r="E852" s="5" t="n"/>
      <c r="F852" s="6">
        <f>IF(B852&amp;""="","",IFERROR(INDEX('الموظفون'!$B$6:$B$205,MATCH(B852&amp;"",'الموظفون'!$A$6:$A$205,0))&amp;"","كود غير موجود"))</f>
        <v/>
      </c>
      <c r="G852" s="20">
        <f>IF(NOT(ISNUMBER(A852)),"",IF(AND(A852&gt;='الإعدادات'!$B$6,A852&lt;='الإعدادات'!$B$7),1,0))</f>
        <v/>
      </c>
    </row>
    <row r="853">
      <c r="A853" s="19" t="n"/>
      <c r="B853" s="5" t="n"/>
      <c r="C853" s="5" t="n"/>
      <c r="D853" s="15" t="n"/>
      <c r="E853" s="5" t="n"/>
      <c r="F853" s="6">
        <f>IF(B853&amp;""="","",IFERROR(INDEX('الموظفون'!$B$6:$B$205,MATCH(B853&amp;"",'الموظفون'!$A$6:$A$205,0))&amp;"","كود غير موجود"))</f>
        <v/>
      </c>
      <c r="G853" s="20">
        <f>IF(NOT(ISNUMBER(A853)),"",IF(AND(A853&gt;='الإعدادات'!$B$6,A853&lt;='الإعدادات'!$B$7),1,0))</f>
        <v/>
      </c>
    </row>
    <row r="854">
      <c r="A854" s="19" t="n"/>
      <c r="B854" s="5" t="n"/>
      <c r="C854" s="5" t="n"/>
      <c r="D854" s="15" t="n"/>
      <c r="E854" s="5" t="n"/>
      <c r="F854" s="6">
        <f>IF(B854&amp;""="","",IFERROR(INDEX('الموظفون'!$B$6:$B$205,MATCH(B854&amp;"",'الموظفون'!$A$6:$A$205,0))&amp;"","كود غير موجود"))</f>
        <v/>
      </c>
      <c r="G854" s="20">
        <f>IF(NOT(ISNUMBER(A854)),"",IF(AND(A854&gt;='الإعدادات'!$B$6,A854&lt;='الإعدادات'!$B$7),1,0))</f>
        <v/>
      </c>
    </row>
    <row r="855">
      <c r="A855" s="19" t="n"/>
      <c r="B855" s="5" t="n"/>
      <c r="C855" s="5" t="n"/>
      <c r="D855" s="15" t="n"/>
      <c r="E855" s="5" t="n"/>
      <c r="F855" s="6">
        <f>IF(B855&amp;""="","",IFERROR(INDEX('الموظفون'!$B$6:$B$205,MATCH(B855&amp;"",'الموظفون'!$A$6:$A$205,0))&amp;"","كود غير موجود"))</f>
        <v/>
      </c>
      <c r="G855" s="20">
        <f>IF(NOT(ISNUMBER(A855)),"",IF(AND(A855&gt;='الإعدادات'!$B$6,A855&lt;='الإعدادات'!$B$7),1,0))</f>
        <v/>
      </c>
    </row>
    <row r="856">
      <c r="A856" s="19" t="n"/>
      <c r="B856" s="5" t="n"/>
      <c r="C856" s="5" t="n"/>
      <c r="D856" s="15" t="n"/>
      <c r="E856" s="5" t="n"/>
      <c r="F856" s="6">
        <f>IF(B856&amp;""="","",IFERROR(INDEX('الموظفون'!$B$6:$B$205,MATCH(B856&amp;"",'الموظفون'!$A$6:$A$205,0))&amp;"","كود غير موجود"))</f>
        <v/>
      </c>
      <c r="G856" s="20">
        <f>IF(NOT(ISNUMBER(A856)),"",IF(AND(A856&gt;='الإعدادات'!$B$6,A856&lt;='الإعدادات'!$B$7),1,0))</f>
        <v/>
      </c>
    </row>
    <row r="857">
      <c r="A857" s="19" t="n"/>
      <c r="B857" s="5" t="n"/>
      <c r="C857" s="5" t="n"/>
      <c r="D857" s="15" t="n"/>
      <c r="E857" s="5" t="n"/>
      <c r="F857" s="6">
        <f>IF(B857&amp;""="","",IFERROR(INDEX('الموظفون'!$B$6:$B$205,MATCH(B857&amp;"",'الموظفون'!$A$6:$A$205,0))&amp;"","كود غير موجود"))</f>
        <v/>
      </c>
      <c r="G857" s="20">
        <f>IF(NOT(ISNUMBER(A857)),"",IF(AND(A857&gt;='الإعدادات'!$B$6,A857&lt;='الإعدادات'!$B$7),1,0))</f>
        <v/>
      </c>
    </row>
    <row r="858">
      <c r="A858" s="19" t="n"/>
      <c r="B858" s="5" t="n"/>
      <c r="C858" s="5" t="n"/>
      <c r="D858" s="15" t="n"/>
      <c r="E858" s="5" t="n"/>
      <c r="F858" s="6">
        <f>IF(B858&amp;""="","",IFERROR(INDEX('الموظفون'!$B$6:$B$205,MATCH(B858&amp;"",'الموظفون'!$A$6:$A$205,0))&amp;"","كود غير موجود"))</f>
        <v/>
      </c>
      <c r="G858" s="20">
        <f>IF(NOT(ISNUMBER(A858)),"",IF(AND(A858&gt;='الإعدادات'!$B$6,A858&lt;='الإعدادات'!$B$7),1,0))</f>
        <v/>
      </c>
    </row>
    <row r="859">
      <c r="A859" s="19" t="n"/>
      <c r="B859" s="5" t="n"/>
      <c r="C859" s="5" t="n"/>
      <c r="D859" s="15" t="n"/>
      <c r="E859" s="5" t="n"/>
      <c r="F859" s="6">
        <f>IF(B859&amp;""="","",IFERROR(INDEX('الموظفون'!$B$6:$B$205,MATCH(B859&amp;"",'الموظفون'!$A$6:$A$205,0))&amp;"","كود غير موجود"))</f>
        <v/>
      </c>
      <c r="G859" s="20">
        <f>IF(NOT(ISNUMBER(A859)),"",IF(AND(A859&gt;='الإعدادات'!$B$6,A859&lt;='الإعدادات'!$B$7),1,0))</f>
        <v/>
      </c>
    </row>
    <row r="860">
      <c r="A860" s="19" t="n"/>
      <c r="B860" s="5" t="n"/>
      <c r="C860" s="5" t="n"/>
      <c r="D860" s="15" t="n"/>
      <c r="E860" s="5" t="n"/>
      <c r="F860" s="6">
        <f>IF(B860&amp;""="","",IFERROR(INDEX('الموظفون'!$B$6:$B$205,MATCH(B860&amp;"",'الموظفون'!$A$6:$A$205,0))&amp;"","كود غير موجود"))</f>
        <v/>
      </c>
      <c r="G860" s="20">
        <f>IF(NOT(ISNUMBER(A860)),"",IF(AND(A860&gt;='الإعدادات'!$B$6,A860&lt;='الإعدادات'!$B$7),1,0))</f>
        <v/>
      </c>
    </row>
    <row r="861">
      <c r="A861" s="19" t="n"/>
      <c r="B861" s="5" t="n"/>
      <c r="C861" s="5" t="n"/>
      <c r="D861" s="15" t="n"/>
      <c r="E861" s="5" t="n"/>
      <c r="F861" s="6">
        <f>IF(B861&amp;""="","",IFERROR(INDEX('الموظفون'!$B$6:$B$205,MATCH(B861&amp;"",'الموظفون'!$A$6:$A$205,0))&amp;"","كود غير موجود"))</f>
        <v/>
      </c>
      <c r="G861" s="20">
        <f>IF(NOT(ISNUMBER(A861)),"",IF(AND(A861&gt;='الإعدادات'!$B$6,A861&lt;='الإعدادات'!$B$7),1,0))</f>
        <v/>
      </c>
    </row>
    <row r="862">
      <c r="A862" s="19" t="n"/>
      <c r="B862" s="5" t="n"/>
      <c r="C862" s="5" t="n"/>
      <c r="D862" s="15" t="n"/>
      <c r="E862" s="5" t="n"/>
      <c r="F862" s="6">
        <f>IF(B862&amp;""="","",IFERROR(INDEX('الموظفون'!$B$6:$B$205,MATCH(B862&amp;"",'الموظفون'!$A$6:$A$205,0))&amp;"","كود غير موجود"))</f>
        <v/>
      </c>
      <c r="G862" s="20">
        <f>IF(NOT(ISNUMBER(A862)),"",IF(AND(A862&gt;='الإعدادات'!$B$6,A862&lt;='الإعدادات'!$B$7),1,0))</f>
        <v/>
      </c>
    </row>
    <row r="863">
      <c r="A863" s="19" t="n"/>
      <c r="B863" s="5" t="n"/>
      <c r="C863" s="5" t="n"/>
      <c r="D863" s="15" t="n"/>
      <c r="E863" s="5" t="n"/>
      <c r="F863" s="6">
        <f>IF(B863&amp;""="","",IFERROR(INDEX('الموظفون'!$B$6:$B$205,MATCH(B863&amp;"",'الموظفون'!$A$6:$A$205,0))&amp;"","كود غير موجود"))</f>
        <v/>
      </c>
      <c r="G863" s="20">
        <f>IF(NOT(ISNUMBER(A863)),"",IF(AND(A863&gt;='الإعدادات'!$B$6,A863&lt;='الإعدادات'!$B$7),1,0))</f>
        <v/>
      </c>
    </row>
    <row r="864">
      <c r="A864" s="19" t="n"/>
      <c r="B864" s="5" t="n"/>
      <c r="C864" s="5" t="n"/>
      <c r="D864" s="15" t="n"/>
      <c r="E864" s="5" t="n"/>
      <c r="F864" s="6">
        <f>IF(B864&amp;""="","",IFERROR(INDEX('الموظفون'!$B$6:$B$205,MATCH(B864&amp;"",'الموظفون'!$A$6:$A$205,0))&amp;"","كود غير موجود"))</f>
        <v/>
      </c>
      <c r="G864" s="20">
        <f>IF(NOT(ISNUMBER(A864)),"",IF(AND(A864&gt;='الإعدادات'!$B$6,A864&lt;='الإعدادات'!$B$7),1,0))</f>
        <v/>
      </c>
    </row>
    <row r="865">
      <c r="A865" s="19" t="n"/>
      <c r="B865" s="5" t="n"/>
      <c r="C865" s="5" t="n"/>
      <c r="D865" s="15" t="n"/>
      <c r="E865" s="5" t="n"/>
      <c r="F865" s="6">
        <f>IF(B865&amp;""="","",IFERROR(INDEX('الموظفون'!$B$6:$B$205,MATCH(B865&amp;"",'الموظفون'!$A$6:$A$205,0))&amp;"","كود غير موجود"))</f>
        <v/>
      </c>
      <c r="G865" s="20">
        <f>IF(NOT(ISNUMBER(A865)),"",IF(AND(A865&gt;='الإعدادات'!$B$6,A865&lt;='الإعدادات'!$B$7),1,0))</f>
        <v/>
      </c>
    </row>
    <row r="866">
      <c r="A866" s="19" t="n"/>
      <c r="B866" s="5" t="n"/>
      <c r="C866" s="5" t="n"/>
      <c r="D866" s="15" t="n"/>
      <c r="E866" s="5" t="n"/>
      <c r="F866" s="6">
        <f>IF(B866&amp;""="","",IFERROR(INDEX('الموظفون'!$B$6:$B$205,MATCH(B866&amp;"",'الموظفون'!$A$6:$A$205,0))&amp;"","كود غير موجود"))</f>
        <v/>
      </c>
      <c r="G866" s="20">
        <f>IF(NOT(ISNUMBER(A866)),"",IF(AND(A866&gt;='الإعدادات'!$B$6,A866&lt;='الإعدادات'!$B$7),1,0))</f>
        <v/>
      </c>
    </row>
    <row r="867">
      <c r="A867" s="19" t="n"/>
      <c r="B867" s="5" t="n"/>
      <c r="C867" s="5" t="n"/>
      <c r="D867" s="15" t="n"/>
      <c r="E867" s="5" t="n"/>
      <c r="F867" s="6">
        <f>IF(B867&amp;""="","",IFERROR(INDEX('الموظفون'!$B$6:$B$205,MATCH(B867&amp;"",'الموظفون'!$A$6:$A$205,0))&amp;"","كود غير موجود"))</f>
        <v/>
      </c>
      <c r="G867" s="20">
        <f>IF(NOT(ISNUMBER(A867)),"",IF(AND(A867&gt;='الإعدادات'!$B$6,A867&lt;='الإعدادات'!$B$7),1,0))</f>
        <v/>
      </c>
    </row>
    <row r="868">
      <c r="A868" s="19" t="n"/>
      <c r="B868" s="5" t="n"/>
      <c r="C868" s="5" t="n"/>
      <c r="D868" s="15" t="n"/>
      <c r="E868" s="5" t="n"/>
      <c r="F868" s="6">
        <f>IF(B868&amp;""="","",IFERROR(INDEX('الموظفون'!$B$6:$B$205,MATCH(B868&amp;"",'الموظفون'!$A$6:$A$205,0))&amp;"","كود غير موجود"))</f>
        <v/>
      </c>
      <c r="G868" s="20">
        <f>IF(NOT(ISNUMBER(A868)),"",IF(AND(A868&gt;='الإعدادات'!$B$6,A868&lt;='الإعدادات'!$B$7),1,0))</f>
        <v/>
      </c>
    </row>
    <row r="869">
      <c r="A869" s="19" t="n"/>
      <c r="B869" s="5" t="n"/>
      <c r="C869" s="5" t="n"/>
      <c r="D869" s="15" t="n"/>
      <c r="E869" s="5" t="n"/>
      <c r="F869" s="6">
        <f>IF(B869&amp;""="","",IFERROR(INDEX('الموظفون'!$B$6:$B$205,MATCH(B869&amp;"",'الموظفون'!$A$6:$A$205,0))&amp;"","كود غير موجود"))</f>
        <v/>
      </c>
      <c r="G869" s="20">
        <f>IF(NOT(ISNUMBER(A869)),"",IF(AND(A869&gt;='الإعدادات'!$B$6,A869&lt;='الإعدادات'!$B$7),1,0))</f>
        <v/>
      </c>
    </row>
    <row r="870">
      <c r="A870" s="19" t="n"/>
      <c r="B870" s="5" t="n"/>
      <c r="C870" s="5" t="n"/>
      <c r="D870" s="15" t="n"/>
      <c r="E870" s="5" t="n"/>
      <c r="F870" s="6">
        <f>IF(B870&amp;""="","",IFERROR(INDEX('الموظفون'!$B$6:$B$205,MATCH(B870&amp;"",'الموظفون'!$A$6:$A$205,0))&amp;"","كود غير موجود"))</f>
        <v/>
      </c>
      <c r="G870" s="20">
        <f>IF(NOT(ISNUMBER(A870)),"",IF(AND(A870&gt;='الإعدادات'!$B$6,A870&lt;='الإعدادات'!$B$7),1,0))</f>
        <v/>
      </c>
    </row>
    <row r="871">
      <c r="A871" s="19" t="n"/>
      <c r="B871" s="5" t="n"/>
      <c r="C871" s="5" t="n"/>
      <c r="D871" s="15" t="n"/>
      <c r="E871" s="5" t="n"/>
      <c r="F871" s="6">
        <f>IF(B871&amp;""="","",IFERROR(INDEX('الموظفون'!$B$6:$B$205,MATCH(B871&amp;"",'الموظفون'!$A$6:$A$205,0))&amp;"","كود غير موجود"))</f>
        <v/>
      </c>
      <c r="G871" s="20">
        <f>IF(NOT(ISNUMBER(A871)),"",IF(AND(A871&gt;='الإعدادات'!$B$6,A871&lt;='الإعدادات'!$B$7),1,0))</f>
        <v/>
      </c>
    </row>
    <row r="872">
      <c r="A872" s="19" t="n"/>
      <c r="B872" s="5" t="n"/>
      <c r="C872" s="5" t="n"/>
      <c r="D872" s="15" t="n"/>
      <c r="E872" s="5" t="n"/>
      <c r="F872" s="6">
        <f>IF(B872&amp;""="","",IFERROR(INDEX('الموظفون'!$B$6:$B$205,MATCH(B872&amp;"",'الموظفون'!$A$6:$A$205,0))&amp;"","كود غير موجود"))</f>
        <v/>
      </c>
      <c r="G872" s="20">
        <f>IF(NOT(ISNUMBER(A872)),"",IF(AND(A872&gt;='الإعدادات'!$B$6,A872&lt;='الإعدادات'!$B$7),1,0))</f>
        <v/>
      </c>
    </row>
    <row r="873">
      <c r="A873" s="19" t="n"/>
      <c r="B873" s="5" t="n"/>
      <c r="C873" s="5" t="n"/>
      <c r="D873" s="15" t="n"/>
      <c r="E873" s="5" t="n"/>
      <c r="F873" s="6">
        <f>IF(B873&amp;""="","",IFERROR(INDEX('الموظفون'!$B$6:$B$205,MATCH(B873&amp;"",'الموظفون'!$A$6:$A$205,0))&amp;"","كود غير موجود"))</f>
        <v/>
      </c>
      <c r="G873" s="20">
        <f>IF(NOT(ISNUMBER(A873)),"",IF(AND(A873&gt;='الإعدادات'!$B$6,A873&lt;='الإعدادات'!$B$7),1,0))</f>
        <v/>
      </c>
    </row>
    <row r="874">
      <c r="A874" s="19" t="n"/>
      <c r="B874" s="5" t="n"/>
      <c r="C874" s="5" t="n"/>
      <c r="D874" s="15" t="n"/>
      <c r="E874" s="5" t="n"/>
      <c r="F874" s="6">
        <f>IF(B874&amp;""="","",IFERROR(INDEX('الموظفون'!$B$6:$B$205,MATCH(B874&amp;"",'الموظفون'!$A$6:$A$205,0))&amp;"","كود غير موجود"))</f>
        <v/>
      </c>
      <c r="G874" s="20">
        <f>IF(NOT(ISNUMBER(A874)),"",IF(AND(A874&gt;='الإعدادات'!$B$6,A874&lt;='الإعدادات'!$B$7),1,0))</f>
        <v/>
      </c>
    </row>
    <row r="875">
      <c r="A875" s="19" t="n"/>
      <c r="B875" s="5" t="n"/>
      <c r="C875" s="5" t="n"/>
      <c r="D875" s="15" t="n"/>
      <c r="E875" s="5" t="n"/>
      <c r="F875" s="6">
        <f>IF(B875&amp;""="","",IFERROR(INDEX('الموظفون'!$B$6:$B$205,MATCH(B875&amp;"",'الموظفون'!$A$6:$A$205,0))&amp;"","كود غير موجود"))</f>
        <v/>
      </c>
      <c r="G875" s="20">
        <f>IF(NOT(ISNUMBER(A875)),"",IF(AND(A875&gt;='الإعدادات'!$B$6,A875&lt;='الإعدادات'!$B$7),1,0))</f>
        <v/>
      </c>
    </row>
    <row r="876">
      <c r="A876" s="19" t="n"/>
      <c r="B876" s="5" t="n"/>
      <c r="C876" s="5" t="n"/>
      <c r="D876" s="15" t="n"/>
      <c r="E876" s="5" t="n"/>
      <c r="F876" s="6">
        <f>IF(B876&amp;""="","",IFERROR(INDEX('الموظفون'!$B$6:$B$205,MATCH(B876&amp;"",'الموظفون'!$A$6:$A$205,0))&amp;"","كود غير موجود"))</f>
        <v/>
      </c>
      <c r="G876" s="20">
        <f>IF(NOT(ISNUMBER(A876)),"",IF(AND(A876&gt;='الإعدادات'!$B$6,A876&lt;='الإعدادات'!$B$7),1,0))</f>
        <v/>
      </c>
    </row>
    <row r="877">
      <c r="A877" s="19" t="n"/>
      <c r="B877" s="5" t="n"/>
      <c r="C877" s="5" t="n"/>
      <c r="D877" s="15" t="n"/>
      <c r="E877" s="5" t="n"/>
      <c r="F877" s="6">
        <f>IF(B877&amp;""="","",IFERROR(INDEX('الموظفون'!$B$6:$B$205,MATCH(B877&amp;"",'الموظفون'!$A$6:$A$205,0))&amp;"","كود غير موجود"))</f>
        <v/>
      </c>
      <c r="G877" s="20">
        <f>IF(NOT(ISNUMBER(A877)),"",IF(AND(A877&gt;='الإعدادات'!$B$6,A877&lt;='الإعدادات'!$B$7),1,0))</f>
        <v/>
      </c>
    </row>
    <row r="878">
      <c r="A878" s="19" t="n"/>
      <c r="B878" s="5" t="n"/>
      <c r="C878" s="5" t="n"/>
      <c r="D878" s="15" t="n"/>
      <c r="E878" s="5" t="n"/>
      <c r="F878" s="6">
        <f>IF(B878&amp;""="","",IFERROR(INDEX('الموظفون'!$B$6:$B$205,MATCH(B878&amp;"",'الموظفون'!$A$6:$A$205,0))&amp;"","كود غير موجود"))</f>
        <v/>
      </c>
      <c r="G878" s="20">
        <f>IF(NOT(ISNUMBER(A878)),"",IF(AND(A878&gt;='الإعدادات'!$B$6,A878&lt;='الإعدادات'!$B$7),1,0))</f>
        <v/>
      </c>
    </row>
    <row r="879">
      <c r="A879" s="19" t="n"/>
      <c r="B879" s="5" t="n"/>
      <c r="C879" s="5" t="n"/>
      <c r="D879" s="15" t="n"/>
      <c r="E879" s="5" t="n"/>
      <c r="F879" s="6">
        <f>IF(B879&amp;""="","",IFERROR(INDEX('الموظفون'!$B$6:$B$205,MATCH(B879&amp;"",'الموظفون'!$A$6:$A$205,0))&amp;"","كود غير موجود"))</f>
        <v/>
      </c>
      <c r="G879" s="20">
        <f>IF(NOT(ISNUMBER(A879)),"",IF(AND(A879&gt;='الإعدادات'!$B$6,A879&lt;='الإعدادات'!$B$7),1,0))</f>
        <v/>
      </c>
    </row>
    <row r="880">
      <c r="A880" s="19" t="n"/>
      <c r="B880" s="5" t="n"/>
      <c r="C880" s="5" t="n"/>
      <c r="D880" s="15" t="n"/>
      <c r="E880" s="5" t="n"/>
      <c r="F880" s="6">
        <f>IF(B880&amp;""="","",IFERROR(INDEX('الموظفون'!$B$6:$B$205,MATCH(B880&amp;"",'الموظفون'!$A$6:$A$205,0))&amp;"","كود غير موجود"))</f>
        <v/>
      </c>
      <c r="G880" s="20">
        <f>IF(NOT(ISNUMBER(A880)),"",IF(AND(A880&gt;='الإعدادات'!$B$6,A880&lt;='الإعدادات'!$B$7),1,0))</f>
        <v/>
      </c>
    </row>
    <row r="881">
      <c r="A881" s="19" t="n"/>
      <c r="B881" s="5" t="n"/>
      <c r="C881" s="5" t="n"/>
      <c r="D881" s="15" t="n"/>
      <c r="E881" s="5" t="n"/>
      <c r="F881" s="6">
        <f>IF(B881&amp;""="","",IFERROR(INDEX('الموظفون'!$B$6:$B$205,MATCH(B881&amp;"",'الموظفون'!$A$6:$A$205,0))&amp;"","كود غير موجود"))</f>
        <v/>
      </c>
      <c r="G881" s="20">
        <f>IF(NOT(ISNUMBER(A881)),"",IF(AND(A881&gt;='الإعدادات'!$B$6,A881&lt;='الإعدادات'!$B$7),1,0))</f>
        <v/>
      </c>
    </row>
    <row r="882">
      <c r="A882" s="19" t="n"/>
      <c r="B882" s="5" t="n"/>
      <c r="C882" s="5" t="n"/>
      <c r="D882" s="15" t="n"/>
      <c r="E882" s="5" t="n"/>
      <c r="F882" s="6">
        <f>IF(B882&amp;""="","",IFERROR(INDEX('الموظفون'!$B$6:$B$205,MATCH(B882&amp;"",'الموظفون'!$A$6:$A$205,0))&amp;"","كود غير موجود"))</f>
        <v/>
      </c>
      <c r="G882" s="20">
        <f>IF(NOT(ISNUMBER(A882)),"",IF(AND(A882&gt;='الإعدادات'!$B$6,A882&lt;='الإعدادات'!$B$7),1,0))</f>
        <v/>
      </c>
    </row>
    <row r="883">
      <c r="A883" s="19" t="n"/>
      <c r="B883" s="5" t="n"/>
      <c r="C883" s="5" t="n"/>
      <c r="D883" s="15" t="n"/>
      <c r="E883" s="5" t="n"/>
      <c r="F883" s="6">
        <f>IF(B883&amp;""="","",IFERROR(INDEX('الموظفون'!$B$6:$B$205,MATCH(B883&amp;"",'الموظفون'!$A$6:$A$205,0))&amp;"","كود غير موجود"))</f>
        <v/>
      </c>
      <c r="G883" s="20">
        <f>IF(NOT(ISNUMBER(A883)),"",IF(AND(A883&gt;='الإعدادات'!$B$6,A883&lt;='الإعدادات'!$B$7),1,0))</f>
        <v/>
      </c>
    </row>
    <row r="884">
      <c r="A884" s="19" t="n"/>
      <c r="B884" s="5" t="n"/>
      <c r="C884" s="5" t="n"/>
      <c r="D884" s="15" t="n"/>
      <c r="E884" s="5" t="n"/>
      <c r="F884" s="6">
        <f>IF(B884&amp;""="","",IFERROR(INDEX('الموظفون'!$B$6:$B$205,MATCH(B884&amp;"",'الموظفون'!$A$6:$A$205,0))&amp;"","كود غير موجود"))</f>
        <v/>
      </c>
      <c r="G884" s="20">
        <f>IF(NOT(ISNUMBER(A884)),"",IF(AND(A884&gt;='الإعدادات'!$B$6,A884&lt;='الإعدادات'!$B$7),1,0))</f>
        <v/>
      </c>
    </row>
    <row r="885">
      <c r="A885" s="19" t="n"/>
      <c r="B885" s="5" t="n"/>
      <c r="C885" s="5" t="n"/>
      <c r="D885" s="15" t="n"/>
      <c r="E885" s="5" t="n"/>
      <c r="F885" s="6">
        <f>IF(B885&amp;""="","",IFERROR(INDEX('الموظفون'!$B$6:$B$205,MATCH(B885&amp;"",'الموظفون'!$A$6:$A$205,0))&amp;"","كود غير موجود"))</f>
        <v/>
      </c>
      <c r="G885" s="20">
        <f>IF(NOT(ISNUMBER(A885)),"",IF(AND(A885&gt;='الإعدادات'!$B$6,A885&lt;='الإعدادات'!$B$7),1,0))</f>
        <v/>
      </c>
    </row>
    <row r="886">
      <c r="A886" s="19" t="n"/>
      <c r="B886" s="5" t="n"/>
      <c r="C886" s="5" t="n"/>
      <c r="D886" s="15" t="n"/>
      <c r="E886" s="5" t="n"/>
      <c r="F886" s="6">
        <f>IF(B886&amp;""="","",IFERROR(INDEX('الموظفون'!$B$6:$B$205,MATCH(B886&amp;"",'الموظفون'!$A$6:$A$205,0))&amp;"","كود غير موجود"))</f>
        <v/>
      </c>
      <c r="G886" s="20">
        <f>IF(NOT(ISNUMBER(A886)),"",IF(AND(A886&gt;='الإعدادات'!$B$6,A886&lt;='الإعدادات'!$B$7),1,0))</f>
        <v/>
      </c>
    </row>
    <row r="887">
      <c r="A887" s="19" t="n"/>
      <c r="B887" s="5" t="n"/>
      <c r="C887" s="5" t="n"/>
      <c r="D887" s="15" t="n"/>
      <c r="E887" s="5" t="n"/>
      <c r="F887" s="6">
        <f>IF(B887&amp;""="","",IFERROR(INDEX('الموظفون'!$B$6:$B$205,MATCH(B887&amp;"",'الموظفون'!$A$6:$A$205,0))&amp;"","كود غير موجود"))</f>
        <v/>
      </c>
      <c r="G887" s="20">
        <f>IF(NOT(ISNUMBER(A887)),"",IF(AND(A887&gt;='الإعدادات'!$B$6,A887&lt;='الإعدادات'!$B$7),1,0))</f>
        <v/>
      </c>
    </row>
    <row r="888">
      <c r="A888" s="19" t="n"/>
      <c r="B888" s="5" t="n"/>
      <c r="C888" s="5" t="n"/>
      <c r="D888" s="15" t="n"/>
      <c r="E888" s="5" t="n"/>
      <c r="F888" s="6">
        <f>IF(B888&amp;""="","",IFERROR(INDEX('الموظفون'!$B$6:$B$205,MATCH(B888&amp;"",'الموظفون'!$A$6:$A$205,0))&amp;"","كود غير موجود"))</f>
        <v/>
      </c>
      <c r="G888" s="20">
        <f>IF(NOT(ISNUMBER(A888)),"",IF(AND(A888&gt;='الإعدادات'!$B$6,A888&lt;='الإعدادات'!$B$7),1,0))</f>
        <v/>
      </c>
    </row>
    <row r="889">
      <c r="A889" s="19" t="n"/>
      <c r="B889" s="5" t="n"/>
      <c r="C889" s="5" t="n"/>
      <c r="D889" s="15" t="n"/>
      <c r="E889" s="5" t="n"/>
      <c r="F889" s="6">
        <f>IF(B889&amp;""="","",IFERROR(INDEX('الموظفون'!$B$6:$B$205,MATCH(B889&amp;"",'الموظفون'!$A$6:$A$205,0))&amp;"","كود غير موجود"))</f>
        <v/>
      </c>
      <c r="G889" s="20">
        <f>IF(NOT(ISNUMBER(A889)),"",IF(AND(A889&gt;='الإعدادات'!$B$6,A889&lt;='الإعدادات'!$B$7),1,0))</f>
        <v/>
      </c>
    </row>
    <row r="890">
      <c r="A890" s="19" t="n"/>
      <c r="B890" s="5" t="n"/>
      <c r="C890" s="5" t="n"/>
      <c r="D890" s="15" t="n"/>
      <c r="E890" s="5" t="n"/>
      <c r="F890" s="6">
        <f>IF(B890&amp;""="","",IFERROR(INDEX('الموظفون'!$B$6:$B$205,MATCH(B890&amp;"",'الموظفون'!$A$6:$A$205,0))&amp;"","كود غير موجود"))</f>
        <v/>
      </c>
      <c r="G890" s="20">
        <f>IF(NOT(ISNUMBER(A890)),"",IF(AND(A890&gt;='الإعدادات'!$B$6,A890&lt;='الإعدادات'!$B$7),1,0))</f>
        <v/>
      </c>
    </row>
    <row r="891">
      <c r="A891" s="19" t="n"/>
      <c r="B891" s="5" t="n"/>
      <c r="C891" s="5" t="n"/>
      <c r="D891" s="15" t="n"/>
      <c r="E891" s="5" t="n"/>
      <c r="F891" s="6">
        <f>IF(B891&amp;""="","",IFERROR(INDEX('الموظفون'!$B$6:$B$205,MATCH(B891&amp;"",'الموظفون'!$A$6:$A$205,0))&amp;"","كود غير موجود"))</f>
        <v/>
      </c>
      <c r="G891" s="20">
        <f>IF(NOT(ISNUMBER(A891)),"",IF(AND(A891&gt;='الإعدادات'!$B$6,A891&lt;='الإعدادات'!$B$7),1,0))</f>
        <v/>
      </c>
    </row>
    <row r="892">
      <c r="A892" s="19" t="n"/>
      <c r="B892" s="5" t="n"/>
      <c r="C892" s="5" t="n"/>
      <c r="D892" s="15" t="n"/>
      <c r="E892" s="5" t="n"/>
      <c r="F892" s="6">
        <f>IF(B892&amp;""="","",IFERROR(INDEX('الموظفون'!$B$6:$B$205,MATCH(B892&amp;"",'الموظفون'!$A$6:$A$205,0))&amp;"","كود غير موجود"))</f>
        <v/>
      </c>
      <c r="G892" s="20">
        <f>IF(NOT(ISNUMBER(A892)),"",IF(AND(A892&gt;='الإعدادات'!$B$6,A892&lt;='الإعدادات'!$B$7),1,0))</f>
        <v/>
      </c>
    </row>
    <row r="893">
      <c r="A893" s="19" t="n"/>
      <c r="B893" s="5" t="n"/>
      <c r="C893" s="5" t="n"/>
      <c r="D893" s="15" t="n"/>
      <c r="E893" s="5" t="n"/>
      <c r="F893" s="6">
        <f>IF(B893&amp;""="","",IFERROR(INDEX('الموظفون'!$B$6:$B$205,MATCH(B893&amp;"",'الموظفون'!$A$6:$A$205,0))&amp;"","كود غير موجود"))</f>
        <v/>
      </c>
      <c r="G893" s="20">
        <f>IF(NOT(ISNUMBER(A893)),"",IF(AND(A893&gt;='الإعدادات'!$B$6,A893&lt;='الإعدادات'!$B$7),1,0))</f>
        <v/>
      </c>
    </row>
    <row r="894">
      <c r="A894" s="19" t="n"/>
      <c r="B894" s="5" t="n"/>
      <c r="C894" s="5" t="n"/>
      <c r="D894" s="15" t="n"/>
      <c r="E894" s="5" t="n"/>
      <c r="F894" s="6">
        <f>IF(B894&amp;""="","",IFERROR(INDEX('الموظفون'!$B$6:$B$205,MATCH(B894&amp;"",'الموظفون'!$A$6:$A$205,0))&amp;"","كود غير موجود"))</f>
        <v/>
      </c>
      <c r="G894" s="20">
        <f>IF(NOT(ISNUMBER(A894)),"",IF(AND(A894&gt;='الإعدادات'!$B$6,A894&lt;='الإعدادات'!$B$7),1,0))</f>
        <v/>
      </c>
    </row>
    <row r="895">
      <c r="A895" s="19" t="n"/>
      <c r="B895" s="5" t="n"/>
      <c r="C895" s="5" t="n"/>
      <c r="D895" s="15" t="n"/>
      <c r="E895" s="5" t="n"/>
      <c r="F895" s="6">
        <f>IF(B895&amp;""="","",IFERROR(INDEX('الموظفون'!$B$6:$B$205,MATCH(B895&amp;"",'الموظفون'!$A$6:$A$205,0))&amp;"","كود غير موجود"))</f>
        <v/>
      </c>
      <c r="G895" s="20">
        <f>IF(NOT(ISNUMBER(A895)),"",IF(AND(A895&gt;='الإعدادات'!$B$6,A895&lt;='الإعدادات'!$B$7),1,0))</f>
        <v/>
      </c>
    </row>
    <row r="896">
      <c r="A896" s="19" t="n"/>
      <c r="B896" s="5" t="n"/>
      <c r="C896" s="5" t="n"/>
      <c r="D896" s="15" t="n"/>
      <c r="E896" s="5" t="n"/>
      <c r="F896" s="6">
        <f>IF(B896&amp;""="","",IFERROR(INDEX('الموظفون'!$B$6:$B$205,MATCH(B896&amp;"",'الموظفون'!$A$6:$A$205,0))&amp;"","كود غير موجود"))</f>
        <v/>
      </c>
      <c r="G896" s="20">
        <f>IF(NOT(ISNUMBER(A896)),"",IF(AND(A896&gt;='الإعدادات'!$B$6,A896&lt;='الإعدادات'!$B$7),1,0))</f>
        <v/>
      </c>
    </row>
    <row r="897">
      <c r="A897" s="19" t="n"/>
      <c r="B897" s="5" t="n"/>
      <c r="C897" s="5" t="n"/>
      <c r="D897" s="15" t="n"/>
      <c r="E897" s="5" t="n"/>
      <c r="F897" s="6">
        <f>IF(B897&amp;""="","",IFERROR(INDEX('الموظفون'!$B$6:$B$205,MATCH(B897&amp;"",'الموظفون'!$A$6:$A$205,0))&amp;"","كود غير موجود"))</f>
        <v/>
      </c>
      <c r="G897" s="20">
        <f>IF(NOT(ISNUMBER(A897)),"",IF(AND(A897&gt;='الإعدادات'!$B$6,A897&lt;='الإعدادات'!$B$7),1,0))</f>
        <v/>
      </c>
    </row>
    <row r="898">
      <c r="A898" s="19" t="n"/>
      <c r="B898" s="5" t="n"/>
      <c r="C898" s="5" t="n"/>
      <c r="D898" s="15" t="n"/>
      <c r="E898" s="5" t="n"/>
      <c r="F898" s="6">
        <f>IF(B898&amp;""="","",IFERROR(INDEX('الموظفون'!$B$6:$B$205,MATCH(B898&amp;"",'الموظفون'!$A$6:$A$205,0))&amp;"","كود غير موجود"))</f>
        <v/>
      </c>
      <c r="G898" s="20">
        <f>IF(NOT(ISNUMBER(A898)),"",IF(AND(A898&gt;='الإعدادات'!$B$6,A898&lt;='الإعدادات'!$B$7),1,0))</f>
        <v/>
      </c>
    </row>
    <row r="899">
      <c r="A899" s="19" t="n"/>
      <c r="B899" s="5" t="n"/>
      <c r="C899" s="5" t="n"/>
      <c r="D899" s="15" t="n"/>
      <c r="E899" s="5" t="n"/>
      <c r="F899" s="6">
        <f>IF(B899&amp;""="","",IFERROR(INDEX('الموظفون'!$B$6:$B$205,MATCH(B899&amp;"",'الموظفون'!$A$6:$A$205,0))&amp;"","كود غير موجود"))</f>
        <v/>
      </c>
      <c r="G899" s="20">
        <f>IF(NOT(ISNUMBER(A899)),"",IF(AND(A899&gt;='الإعدادات'!$B$6,A899&lt;='الإعدادات'!$B$7),1,0))</f>
        <v/>
      </c>
    </row>
    <row r="900">
      <c r="A900" s="19" t="n"/>
      <c r="B900" s="5" t="n"/>
      <c r="C900" s="5" t="n"/>
      <c r="D900" s="15" t="n"/>
      <c r="E900" s="5" t="n"/>
      <c r="F900" s="6">
        <f>IF(B900&amp;""="","",IFERROR(INDEX('الموظفون'!$B$6:$B$205,MATCH(B900&amp;"",'الموظفون'!$A$6:$A$205,0))&amp;"","كود غير موجود"))</f>
        <v/>
      </c>
      <c r="G900" s="20">
        <f>IF(NOT(ISNUMBER(A900)),"",IF(AND(A900&gt;='الإعدادات'!$B$6,A900&lt;='الإعدادات'!$B$7),1,0))</f>
        <v/>
      </c>
    </row>
    <row r="901">
      <c r="A901" s="19" t="n"/>
      <c r="B901" s="5" t="n"/>
      <c r="C901" s="5" t="n"/>
      <c r="D901" s="15" t="n"/>
      <c r="E901" s="5" t="n"/>
      <c r="F901" s="6">
        <f>IF(B901&amp;""="","",IFERROR(INDEX('الموظفون'!$B$6:$B$205,MATCH(B901&amp;"",'الموظفون'!$A$6:$A$205,0))&amp;"","كود غير موجود"))</f>
        <v/>
      </c>
      <c r="G901" s="20">
        <f>IF(NOT(ISNUMBER(A901)),"",IF(AND(A901&gt;='الإعدادات'!$B$6,A901&lt;='الإعدادات'!$B$7),1,0))</f>
        <v/>
      </c>
    </row>
    <row r="902">
      <c r="A902" s="19" t="n"/>
      <c r="B902" s="5" t="n"/>
      <c r="C902" s="5" t="n"/>
      <c r="D902" s="15" t="n"/>
      <c r="E902" s="5" t="n"/>
      <c r="F902" s="6">
        <f>IF(B902&amp;""="","",IFERROR(INDEX('الموظفون'!$B$6:$B$205,MATCH(B902&amp;"",'الموظفون'!$A$6:$A$205,0))&amp;"","كود غير موجود"))</f>
        <v/>
      </c>
      <c r="G902" s="20">
        <f>IF(NOT(ISNUMBER(A902)),"",IF(AND(A902&gt;='الإعدادات'!$B$6,A902&lt;='الإعدادات'!$B$7),1,0))</f>
        <v/>
      </c>
    </row>
    <row r="903">
      <c r="A903" s="19" t="n"/>
      <c r="B903" s="5" t="n"/>
      <c r="C903" s="5" t="n"/>
      <c r="D903" s="15" t="n"/>
      <c r="E903" s="5" t="n"/>
      <c r="F903" s="6">
        <f>IF(B903&amp;""="","",IFERROR(INDEX('الموظفون'!$B$6:$B$205,MATCH(B903&amp;"",'الموظفون'!$A$6:$A$205,0))&amp;"","كود غير موجود"))</f>
        <v/>
      </c>
      <c r="G903" s="20">
        <f>IF(NOT(ISNUMBER(A903)),"",IF(AND(A903&gt;='الإعدادات'!$B$6,A903&lt;='الإعدادات'!$B$7),1,0))</f>
        <v/>
      </c>
    </row>
    <row r="904">
      <c r="A904" s="19" t="n"/>
      <c r="B904" s="5" t="n"/>
      <c r="C904" s="5" t="n"/>
      <c r="D904" s="15" t="n"/>
      <c r="E904" s="5" t="n"/>
      <c r="F904" s="6">
        <f>IF(B904&amp;""="","",IFERROR(INDEX('الموظفون'!$B$6:$B$205,MATCH(B904&amp;"",'الموظفون'!$A$6:$A$205,0))&amp;"","كود غير موجود"))</f>
        <v/>
      </c>
      <c r="G904" s="20">
        <f>IF(NOT(ISNUMBER(A904)),"",IF(AND(A904&gt;='الإعدادات'!$B$6,A904&lt;='الإعدادات'!$B$7),1,0))</f>
        <v/>
      </c>
    </row>
    <row r="905">
      <c r="A905" s="19" t="n"/>
      <c r="B905" s="5" t="n"/>
      <c r="C905" s="5" t="n"/>
      <c r="D905" s="15" t="n"/>
      <c r="E905" s="5" t="n"/>
      <c r="F905" s="6">
        <f>IF(B905&amp;""="","",IFERROR(INDEX('الموظفون'!$B$6:$B$205,MATCH(B905&amp;"",'الموظفون'!$A$6:$A$205,0))&amp;"","كود غير موجود"))</f>
        <v/>
      </c>
      <c r="G905" s="20">
        <f>IF(NOT(ISNUMBER(A905)),"",IF(AND(A905&gt;='الإعدادات'!$B$6,A905&lt;='الإعدادات'!$B$7),1,0))</f>
        <v/>
      </c>
    </row>
    <row r="906">
      <c r="A906" s="19" t="n"/>
      <c r="B906" s="5" t="n"/>
      <c r="C906" s="5" t="n"/>
      <c r="D906" s="15" t="n"/>
      <c r="E906" s="5" t="n"/>
      <c r="F906" s="6">
        <f>IF(B906&amp;""="","",IFERROR(INDEX('الموظفون'!$B$6:$B$205,MATCH(B906&amp;"",'الموظفون'!$A$6:$A$205,0))&amp;"","كود غير موجود"))</f>
        <v/>
      </c>
      <c r="G906" s="20">
        <f>IF(NOT(ISNUMBER(A906)),"",IF(AND(A906&gt;='الإعدادات'!$B$6,A906&lt;='الإعدادات'!$B$7),1,0))</f>
        <v/>
      </c>
    </row>
    <row r="907">
      <c r="A907" s="19" t="n"/>
      <c r="B907" s="5" t="n"/>
      <c r="C907" s="5" t="n"/>
      <c r="D907" s="15" t="n"/>
      <c r="E907" s="5" t="n"/>
      <c r="F907" s="6">
        <f>IF(B907&amp;""="","",IFERROR(INDEX('الموظفون'!$B$6:$B$205,MATCH(B907&amp;"",'الموظفون'!$A$6:$A$205,0))&amp;"","كود غير موجود"))</f>
        <v/>
      </c>
      <c r="G907" s="20">
        <f>IF(NOT(ISNUMBER(A907)),"",IF(AND(A907&gt;='الإعدادات'!$B$6,A907&lt;='الإعدادات'!$B$7),1,0))</f>
        <v/>
      </c>
    </row>
    <row r="908">
      <c r="A908" s="19" t="n"/>
      <c r="B908" s="5" t="n"/>
      <c r="C908" s="5" t="n"/>
      <c r="D908" s="15" t="n"/>
      <c r="E908" s="5" t="n"/>
      <c r="F908" s="6">
        <f>IF(B908&amp;""="","",IFERROR(INDEX('الموظفون'!$B$6:$B$205,MATCH(B908&amp;"",'الموظفون'!$A$6:$A$205,0))&amp;"","كود غير موجود"))</f>
        <v/>
      </c>
      <c r="G908" s="20">
        <f>IF(NOT(ISNUMBER(A908)),"",IF(AND(A908&gt;='الإعدادات'!$B$6,A908&lt;='الإعدادات'!$B$7),1,0))</f>
        <v/>
      </c>
    </row>
    <row r="909">
      <c r="A909" s="19" t="n"/>
      <c r="B909" s="5" t="n"/>
      <c r="C909" s="5" t="n"/>
      <c r="D909" s="15" t="n"/>
      <c r="E909" s="5" t="n"/>
      <c r="F909" s="6">
        <f>IF(B909&amp;""="","",IFERROR(INDEX('الموظفون'!$B$6:$B$205,MATCH(B909&amp;"",'الموظفون'!$A$6:$A$205,0))&amp;"","كود غير موجود"))</f>
        <v/>
      </c>
      <c r="G909" s="20">
        <f>IF(NOT(ISNUMBER(A909)),"",IF(AND(A909&gt;='الإعدادات'!$B$6,A909&lt;='الإعدادات'!$B$7),1,0))</f>
        <v/>
      </c>
    </row>
    <row r="910">
      <c r="A910" s="19" t="n"/>
      <c r="B910" s="5" t="n"/>
      <c r="C910" s="5" t="n"/>
      <c r="D910" s="15" t="n"/>
      <c r="E910" s="5" t="n"/>
      <c r="F910" s="6">
        <f>IF(B910&amp;""="","",IFERROR(INDEX('الموظفون'!$B$6:$B$205,MATCH(B910&amp;"",'الموظفون'!$A$6:$A$205,0))&amp;"","كود غير موجود"))</f>
        <v/>
      </c>
      <c r="G910" s="20">
        <f>IF(NOT(ISNUMBER(A910)),"",IF(AND(A910&gt;='الإعدادات'!$B$6,A910&lt;='الإعدادات'!$B$7),1,0))</f>
        <v/>
      </c>
    </row>
    <row r="911">
      <c r="A911" s="19" t="n"/>
      <c r="B911" s="5" t="n"/>
      <c r="C911" s="5" t="n"/>
      <c r="D911" s="15" t="n"/>
      <c r="E911" s="5" t="n"/>
      <c r="F911" s="6">
        <f>IF(B911&amp;""="","",IFERROR(INDEX('الموظفون'!$B$6:$B$205,MATCH(B911&amp;"",'الموظفون'!$A$6:$A$205,0))&amp;"","كود غير موجود"))</f>
        <v/>
      </c>
      <c r="G911" s="20">
        <f>IF(NOT(ISNUMBER(A911)),"",IF(AND(A911&gt;='الإعدادات'!$B$6,A911&lt;='الإعدادات'!$B$7),1,0))</f>
        <v/>
      </c>
    </row>
    <row r="912">
      <c r="A912" s="19" t="n"/>
      <c r="B912" s="5" t="n"/>
      <c r="C912" s="5" t="n"/>
      <c r="D912" s="15" t="n"/>
      <c r="E912" s="5" t="n"/>
      <c r="F912" s="6">
        <f>IF(B912&amp;""="","",IFERROR(INDEX('الموظفون'!$B$6:$B$205,MATCH(B912&amp;"",'الموظفون'!$A$6:$A$205,0))&amp;"","كود غير موجود"))</f>
        <v/>
      </c>
      <c r="G912" s="20">
        <f>IF(NOT(ISNUMBER(A912)),"",IF(AND(A912&gt;='الإعدادات'!$B$6,A912&lt;='الإعدادات'!$B$7),1,0))</f>
        <v/>
      </c>
    </row>
    <row r="913">
      <c r="A913" s="19" t="n"/>
      <c r="B913" s="5" t="n"/>
      <c r="C913" s="5" t="n"/>
      <c r="D913" s="15" t="n"/>
      <c r="E913" s="5" t="n"/>
      <c r="F913" s="6">
        <f>IF(B913&amp;""="","",IFERROR(INDEX('الموظفون'!$B$6:$B$205,MATCH(B913&amp;"",'الموظفون'!$A$6:$A$205,0))&amp;"","كود غير موجود"))</f>
        <v/>
      </c>
      <c r="G913" s="20">
        <f>IF(NOT(ISNUMBER(A913)),"",IF(AND(A913&gt;='الإعدادات'!$B$6,A913&lt;='الإعدادات'!$B$7),1,0))</f>
        <v/>
      </c>
    </row>
    <row r="914">
      <c r="A914" s="19" t="n"/>
      <c r="B914" s="5" t="n"/>
      <c r="C914" s="5" t="n"/>
      <c r="D914" s="15" t="n"/>
      <c r="E914" s="5" t="n"/>
      <c r="F914" s="6">
        <f>IF(B914&amp;""="","",IFERROR(INDEX('الموظفون'!$B$6:$B$205,MATCH(B914&amp;"",'الموظفون'!$A$6:$A$205,0))&amp;"","كود غير موجود"))</f>
        <v/>
      </c>
      <c r="G914" s="20">
        <f>IF(NOT(ISNUMBER(A914)),"",IF(AND(A914&gt;='الإعدادات'!$B$6,A914&lt;='الإعدادات'!$B$7),1,0))</f>
        <v/>
      </c>
    </row>
    <row r="915">
      <c r="A915" s="19" t="n"/>
      <c r="B915" s="5" t="n"/>
      <c r="C915" s="5" t="n"/>
      <c r="D915" s="15" t="n"/>
      <c r="E915" s="5" t="n"/>
      <c r="F915" s="6">
        <f>IF(B915&amp;""="","",IFERROR(INDEX('الموظفون'!$B$6:$B$205,MATCH(B915&amp;"",'الموظفون'!$A$6:$A$205,0))&amp;"","كود غير موجود"))</f>
        <v/>
      </c>
      <c r="G915" s="20">
        <f>IF(NOT(ISNUMBER(A915)),"",IF(AND(A915&gt;='الإعدادات'!$B$6,A915&lt;='الإعدادات'!$B$7),1,0))</f>
        <v/>
      </c>
    </row>
    <row r="916">
      <c r="A916" s="19" t="n"/>
      <c r="B916" s="5" t="n"/>
      <c r="C916" s="5" t="n"/>
      <c r="D916" s="15" t="n"/>
      <c r="E916" s="5" t="n"/>
      <c r="F916" s="6">
        <f>IF(B916&amp;""="","",IFERROR(INDEX('الموظفون'!$B$6:$B$205,MATCH(B916&amp;"",'الموظفون'!$A$6:$A$205,0))&amp;"","كود غير موجود"))</f>
        <v/>
      </c>
      <c r="G916" s="20">
        <f>IF(NOT(ISNUMBER(A916)),"",IF(AND(A916&gt;='الإعدادات'!$B$6,A916&lt;='الإعدادات'!$B$7),1,0))</f>
        <v/>
      </c>
    </row>
    <row r="917">
      <c r="A917" s="19" t="n"/>
      <c r="B917" s="5" t="n"/>
      <c r="C917" s="5" t="n"/>
      <c r="D917" s="15" t="n"/>
      <c r="E917" s="5" t="n"/>
      <c r="F917" s="6">
        <f>IF(B917&amp;""="","",IFERROR(INDEX('الموظفون'!$B$6:$B$205,MATCH(B917&amp;"",'الموظفون'!$A$6:$A$205,0))&amp;"","كود غير موجود"))</f>
        <v/>
      </c>
      <c r="G917" s="20">
        <f>IF(NOT(ISNUMBER(A917)),"",IF(AND(A917&gt;='الإعدادات'!$B$6,A917&lt;='الإعدادات'!$B$7),1,0))</f>
        <v/>
      </c>
    </row>
    <row r="918">
      <c r="A918" s="19" t="n"/>
      <c r="B918" s="5" t="n"/>
      <c r="C918" s="5" t="n"/>
      <c r="D918" s="15" t="n"/>
      <c r="E918" s="5" t="n"/>
      <c r="F918" s="6">
        <f>IF(B918&amp;""="","",IFERROR(INDEX('الموظفون'!$B$6:$B$205,MATCH(B918&amp;"",'الموظفون'!$A$6:$A$205,0))&amp;"","كود غير موجود"))</f>
        <v/>
      </c>
      <c r="G918" s="20">
        <f>IF(NOT(ISNUMBER(A918)),"",IF(AND(A918&gt;='الإعدادات'!$B$6,A918&lt;='الإعدادات'!$B$7),1,0))</f>
        <v/>
      </c>
    </row>
    <row r="919">
      <c r="A919" s="19" t="n"/>
      <c r="B919" s="5" t="n"/>
      <c r="C919" s="5" t="n"/>
      <c r="D919" s="15" t="n"/>
      <c r="E919" s="5" t="n"/>
      <c r="F919" s="6">
        <f>IF(B919&amp;""="","",IFERROR(INDEX('الموظفون'!$B$6:$B$205,MATCH(B919&amp;"",'الموظفون'!$A$6:$A$205,0))&amp;"","كود غير موجود"))</f>
        <v/>
      </c>
      <c r="G919" s="20">
        <f>IF(NOT(ISNUMBER(A919)),"",IF(AND(A919&gt;='الإعدادات'!$B$6,A919&lt;='الإعدادات'!$B$7),1,0))</f>
        <v/>
      </c>
    </row>
    <row r="920">
      <c r="A920" s="19" t="n"/>
      <c r="B920" s="5" t="n"/>
      <c r="C920" s="5" t="n"/>
      <c r="D920" s="15" t="n"/>
      <c r="E920" s="5" t="n"/>
      <c r="F920" s="6">
        <f>IF(B920&amp;""="","",IFERROR(INDEX('الموظفون'!$B$6:$B$205,MATCH(B920&amp;"",'الموظفون'!$A$6:$A$205,0))&amp;"","كود غير موجود"))</f>
        <v/>
      </c>
      <c r="G920" s="20">
        <f>IF(NOT(ISNUMBER(A920)),"",IF(AND(A920&gt;='الإعدادات'!$B$6,A920&lt;='الإعدادات'!$B$7),1,0))</f>
        <v/>
      </c>
    </row>
    <row r="921">
      <c r="A921" s="19" t="n"/>
      <c r="B921" s="5" t="n"/>
      <c r="C921" s="5" t="n"/>
      <c r="D921" s="15" t="n"/>
      <c r="E921" s="5" t="n"/>
      <c r="F921" s="6">
        <f>IF(B921&amp;""="","",IFERROR(INDEX('الموظفون'!$B$6:$B$205,MATCH(B921&amp;"",'الموظفون'!$A$6:$A$205,0))&amp;"","كود غير موجود"))</f>
        <v/>
      </c>
      <c r="G921" s="20">
        <f>IF(NOT(ISNUMBER(A921)),"",IF(AND(A921&gt;='الإعدادات'!$B$6,A921&lt;='الإعدادات'!$B$7),1,0))</f>
        <v/>
      </c>
    </row>
    <row r="922">
      <c r="A922" s="19" t="n"/>
      <c r="B922" s="5" t="n"/>
      <c r="C922" s="5" t="n"/>
      <c r="D922" s="15" t="n"/>
      <c r="E922" s="5" t="n"/>
      <c r="F922" s="6">
        <f>IF(B922&amp;""="","",IFERROR(INDEX('الموظفون'!$B$6:$B$205,MATCH(B922&amp;"",'الموظفون'!$A$6:$A$205,0))&amp;"","كود غير موجود"))</f>
        <v/>
      </c>
      <c r="G922" s="20">
        <f>IF(NOT(ISNUMBER(A922)),"",IF(AND(A922&gt;='الإعدادات'!$B$6,A922&lt;='الإعدادات'!$B$7),1,0))</f>
        <v/>
      </c>
    </row>
    <row r="923">
      <c r="A923" s="19" t="n"/>
      <c r="B923" s="5" t="n"/>
      <c r="C923" s="5" t="n"/>
      <c r="D923" s="15" t="n"/>
      <c r="E923" s="5" t="n"/>
      <c r="F923" s="6">
        <f>IF(B923&amp;""="","",IFERROR(INDEX('الموظفون'!$B$6:$B$205,MATCH(B923&amp;"",'الموظفون'!$A$6:$A$205,0))&amp;"","كود غير موجود"))</f>
        <v/>
      </c>
      <c r="G923" s="20">
        <f>IF(NOT(ISNUMBER(A923)),"",IF(AND(A923&gt;='الإعدادات'!$B$6,A923&lt;='الإعدادات'!$B$7),1,0))</f>
        <v/>
      </c>
    </row>
    <row r="924">
      <c r="A924" s="19" t="n"/>
      <c r="B924" s="5" t="n"/>
      <c r="C924" s="5" t="n"/>
      <c r="D924" s="15" t="n"/>
      <c r="E924" s="5" t="n"/>
      <c r="F924" s="6">
        <f>IF(B924&amp;""="","",IFERROR(INDEX('الموظفون'!$B$6:$B$205,MATCH(B924&amp;"",'الموظفون'!$A$6:$A$205,0))&amp;"","كود غير موجود"))</f>
        <v/>
      </c>
      <c r="G924" s="20">
        <f>IF(NOT(ISNUMBER(A924)),"",IF(AND(A924&gt;='الإعدادات'!$B$6,A924&lt;='الإعدادات'!$B$7),1,0))</f>
        <v/>
      </c>
    </row>
    <row r="925">
      <c r="A925" s="19" t="n"/>
      <c r="B925" s="5" t="n"/>
      <c r="C925" s="5" t="n"/>
      <c r="D925" s="15" t="n"/>
      <c r="E925" s="5" t="n"/>
      <c r="F925" s="6">
        <f>IF(B925&amp;""="","",IFERROR(INDEX('الموظفون'!$B$6:$B$205,MATCH(B925&amp;"",'الموظفون'!$A$6:$A$205,0))&amp;"","كود غير موجود"))</f>
        <v/>
      </c>
      <c r="G925" s="20">
        <f>IF(NOT(ISNUMBER(A925)),"",IF(AND(A925&gt;='الإعدادات'!$B$6,A925&lt;='الإعدادات'!$B$7),1,0))</f>
        <v/>
      </c>
    </row>
    <row r="926">
      <c r="A926" s="19" t="n"/>
      <c r="B926" s="5" t="n"/>
      <c r="C926" s="5" t="n"/>
      <c r="D926" s="15" t="n"/>
      <c r="E926" s="5" t="n"/>
      <c r="F926" s="6">
        <f>IF(B926&amp;""="","",IFERROR(INDEX('الموظفون'!$B$6:$B$205,MATCH(B926&amp;"",'الموظفون'!$A$6:$A$205,0))&amp;"","كود غير موجود"))</f>
        <v/>
      </c>
      <c r="G926" s="20">
        <f>IF(NOT(ISNUMBER(A926)),"",IF(AND(A926&gt;='الإعدادات'!$B$6,A926&lt;='الإعدادات'!$B$7),1,0))</f>
        <v/>
      </c>
    </row>
    <row r="927">
      <c r="A927" s="19" t="n"/>
      <c r="B927" s="5" t="n"/>
      <c r="C927" s="5" t="n"/>
      <c r="D927" s="15" t="n"/>
      <c r="E927" s="5" t="n"/>
      <c r="F927" s="6">
        <f>IF(B927&amp;""="","",IFERROR(INDEX('الموظفون'!$B$6:$B$205,MATCH(B927&amp;"",'الموظفون'!$A$6:$A$205,0))&amp;"","كود غير موجود"))</f>
        <v/>
      </c>
      <c r="G927" s="20">
        <f>IF(NOT(ISNUMBER(A927)),"",IF(AND(A927&gt;='الإعدادات'!$B$6,A927&lt;='الإعدادات'!$B$7),1,0))</f>
        <v/>
      </c>
    </row>
    <row r="928">
      <c r="A928" s="19" t="n"/>
      <c r="B928" s="5" t="n"/>
      <c r="C928" s="5" t="n"/>
      <c r="D928" s="15" t="n"/>
      <c r="E928" s="5" t="n"/>
      <c r="F928" s="6">
        <f>IF(B928&amp;""="","",IFERROR(INDEX('الموظفون'!$B$6:$B$205,MATCH(B928&amp;"",'الموظفون'!$A$6:$A$205,0))&amp;"","كود غير موجود"))</f>
        <v/>
      </c>
      <c r="G928" s="20">
        <f>IF(NOT(ISNUMBER(A928)),"",IF(AND(A928&gt;='الإعدادات'!$B$6,A928&lt;='الإعدادات'!$B$7),1,0))</f>
        <v/>
      </c>
    </row>
    <row r="929">
      <c r="A929" s="19" t="n"/>
      <c r="B929" s="5" t="n"/>
      <c r="C929" s="5" t="n"/>
      <c r="D929" s="15" t="n"/>
      <c r="E929" s="5" t="n"/>
      <c r="F929" s="6">
        <f>IF(B929&amp;""="","",IFERROR(INDEX('الموظفون'!$B$6:$B$205,MATCH(B929&amp;"",'الموظفون'!$A$6:$A$205,0))&amp;"","كود غير موجود"))</f>
        <v/>
      </c>
      <c r="G929" s="20">
        <f>IF(NOT(ISNUMBER(A929)),"",IF(AND(A929&gt;='الإعدادات'!$B$6,A929&lt;='الإعدادات'!$B$7),1,0))</f>
        <v/>
      </c>
    </row>
    <row r="930">
      <c r="A930" s="19" t="n"/>
      <c r="B930" s="5" t="n"/>
      <c r="C930" s="5" t="n"/>
      <c r="D930" s="15" t="n"/>
      <c r="E930" s="5" t="n"/>
      <c r="F930" s="6">
        <f>IF(B930&amp;""="","",IFERROR(INDEX('الموظفون'!$B$6:$B$205,MATCH(B930&amp;"",'الموظفون'!$A$6:$A$205,0))&amp;"","كود غير موجود"))</f>
        <v/>
      </c>
      <c r="G930" s="20">
        <f>IF(NOT(ISNUMBER(A930)),"",IF(AND(A930&gt;='الإعدادات'!$B$6,A930&lt;='الإعدادات'!$B$7),1,0))</f>
        <v/>
      </c>
    </row>
    <row r="931">
      <c r="A931" s="19" t="n"/>
      <c r="B931" s="5" t="n"/>
      <c r="C931" s="5" t="n"/>
      <c r="D931" s="15" t="n"/>
      <c r="E931" s="5" t="n"/>
      <c r="F931" s="6">
        <f>IF(B931&amp;""="","",IFERROR(INDEX('الموظفون'!$B$6:$B$205,MATCH(B931&amp;"",'الموظفون'!$A$6:$A$205,0))&amp;"","كود غير موجود"))</f>
        <v/>
      </c>
      <c r="G931" s="20">
        <f>IF(NOT(ISNUMBER(A931)),"",IF(AND(A931&gt;='الإعدادات'!$B$6,A931&lt;='الإعدادات'!$B$7),1,0))</f>
        <v/>
      </c>
    </row>
    <row r="932">
      <c r="A932" s="19" t="n"/>
      <c r="B932" s="5" t="n"/>
      <c r="C932" s="5" t="n"/>
      <c r="D932" s="15" t="n"/>
      <c r="E932" s="5" t="n"/>
      <c r="F932" s="6">
        <f>IF(B932&amp;""="","",IFERROR(INDEX('الموظفون'!$B$6:$B$205,MATCH(B932&amp;"",'الموظفون'!$A$6:$A$205,0))&amp;"","كود غير موجود"))</f>
        <v/>
      </c>
      <c r="G932" s="20">
        <f>IF(NOT(ISNUMBER(A932)),"",IF(AND(A932&gt;='الإعدادات'!$B$6,A932&lt;='الإعدادات'!$B$7),1,0))</f>
        <v/>
      </c>
    </row>
    <row r="933">
      <c r="A933" s="19" t="n"/>
      <c r="B933" s="5" t="n"/>
      <c r="C933" s="5" t="n"/>
      <c r="D933" s="15" t="n"/>
      <c r="E933" s="5" t="n"/>
      <c r="F933" s="6">
        <f>IF(B933&amp;""="","",IFERROR(INDEX('الموظفون'!$B$6:$B$205,MATCH(B933&amp;"",'الموظفون'!$A$6:$A$205,0))&amp;"","كود غير موجود"))</f>
        <v/>
      </c>
      <c r="G933" s="20">
        <f>IF(NOT(ISNUMBER(A933)),"",IF(AND(A933&gt;='الإعدادات'!$B$6,A933&lt;='الإعدادات'!$B$7),1,0))</f>
        <v/>
      </c>
    </row>
    <row r="934">
      <c r="A934" s="19" t="n"/>
      <c r="B934" s="5" t="n"/>
      <c r="C934" s="5" t="n"/>
      <c r="D934" s="15" t="n"/>
      <c r="E934" s="5" t="n"/>
      <c r="F934" s="6">
        <f>IF(B934&amp;""="","",IFERROR(INDEX('الموظفون'!$B$6:$B$205,MATCH(B934&amp;"",'الموظفون'!$A$6:$A$205,0))&amp;"","كود غير موجود"))</f>
        <v/>
      </c>
      <c r="G934" s="20">
        <f>IF(NOT(ISNUMBER(A934)),"",IF(AND(A934&gt;='الإعدادات'!$B$6,A934&lt;='الإعدادات'!$B$7),1,0))</f>
        <v/>
      </c>
    </row>
    <row r="935">
      <c r="A935" s="19" t="n"/>
      <c r="B935" s="5" t="n"/>
      <c r="C935" s="5" t="n"/>
      <c r="D935" s="15" t="n"/>
      <c r="E935" s="5" t="n"/>
      <c r="F935" s="6">
        <f>IF(B935&amp;""="","",IFERROR(INDEX('الموظفون'!$B$6:$B$205,MATCH(B935&amp;"",'الموظفون'!$A$6:$A$205,0))&amp;"","كود غير موجود"))</f>
        <v/>
      </c>
      <c r="G935" s="20">
        <f>IF(NOT(ISNUMBER(A935)),"",IF(AND(A935&gt;='الإعدادات'!$B$6,A935&lt;='الإعدادات'!$B$7),1,0))</f>
        <v/>
      </c>
    </row>
    <row r="936">
      <c r="A936" s="19" t="n"/>
      <c r="B936" s="5" t="n"/>
      <c r="C936" s="5" t="n"/>
      <c r="D936" s="15" t="n"/>
      <c r="E936" s="5" t="n"/>
      <c r="F936" s="6">
        <f>IF(B936&amp;""="","",IFERROR(INDEX('الموظفون'!$B$6:$B$205,MATCH(B936&amp;"",'الموظفون'!$A$6:$A$205,0))&amp;"","كود غير موجود"))</f>
        <v/>
      </c>
      <c r="G936" s="20">
        <f>IF(NOT(ISNUMBER(A936)),"",IF(AND(A936&gt;='الإعدادات'!$B$6,A936&lt;='الإعدادات'!$B$7),1,0))</f>
        <v/>
      </c>
    </row>
    <row r="937">
      <c r="A937" s="19" t="n"/>
      <c r="B937" s="5" t="n"/>
      <c r="C937" s="5" t="n"/>
      <c r="D937" s="15" t="n"/>
      <c r="E937" s="5" t="n"/>
      <c r="F937" s="6">
        <f>IF(B937&amp;""="","",IFERROR(INDEX('الموظفون'!$B$6:$B$205,MATCH(B937&amp;"",'الموظفون'!$A$6:$A$205,0))&amp;"","كود غير موجود"))</f>
        <v/>
      </c>
      <c r="G937" s="20">
        <f>IF(NOT(ISNUMBER(A937)),"",IF(AND(A937&gt;='الإعدادات'!$B$6,A937&lt;='الإعدادات'!$B$7),1,0))</f>
        <v/>
      </c>
    </row>
    <row r="938">
      <c r="A938" s="19" t="n"/>
      <c r="B938" s="5" t="n"/>
      <c r="C938" s="5" t="n"/>
      <c r="D938" s="15" t="n"/>
      <c r="E938" s="5" t="n"/>
      <c r="F938" s="6">
        <f>IF(B938&amp;""="","",IFERROR(INDEX('الموظفون'!$B$6:$B$205,MATCH(B938&amp;"",'الموظفون'!$A$6:$A$205,0))&amp;"","كود غير موجود"))</f>
        <v/>
      </c>
      <c r="G938" s="20">
        <f>IF(NOT(ISNUMBER(A938)),"",IF(AND(A938&gt;='الإعدادات'!$B$6,A938&lt;='الإعدادات'!$B$7),1,0))</f>
        <v/>
      </c>
    </row>
    <row r="939">
      <c r="A939" s="19" t="n"/>
      <c r="B939" s="5" t="n"/>
      <c r="C939" s="5" t="n"/>
      <c r="D939" s="15" t="n"/>
      <c r="E939" s="5" t="n"/>
      <c r="F939" s="6">
        <f>IF(B939&amp;""="","",IFERROR(INDEX('الموظفون'!$B$6:$B$205,MATCH(B939&amp;"",'الموظفون'!$A$6:$A$205,0))&amp;"","كود غير موجود"))</f>
        <v/>
      </c>
      <c r="G939" s="20">
        <f>IF(NOT(ISNUMBER(A939)),"",IF(AND(A939&gt;='الإعدادات'!$B$6,A939&lt;='الإعدادات'!$B$7),1,0))</f>
        <v/>
      </c>
    </row>
    <row r="940">
      <c r="A940" s="19" t="n"/>
      <c r="B940" s="5" t="n"/>
      <c r="C940" s="5" t="n"/>
      <c r="D940" s="15" t="n"/>
      <c r="E940" s="5" t="n"/>
      <c r="F940" s="6">
        <f>IF(B940&amp;""="","",IFERROR(INDEX('الموظفون'!$B$6:$B$205,MATCH(B940&amp;"",'الموظفون'!$A$6:$A$205,0))&amp;"","كود غير موجود"))</f>
        <v/>
      </c>
      <c r="G940" s="20">
        <f>IF(NOT(ISNUMBER(A940)),"",IF(AND(A940&gt;='الإعدادات'!$B$6,A940&lt;='الإعدادات'!$B$7),1,0))</f>
        <v/>
      </c>
    </row>
    <row r="941">
      <c r="A941" s="19" t="n"/>
      <c r="B941" s="5" t="n"/>
      <c r="C941" s="5" t="n"/>
      <c r="D941" s="15" t="n"/>
      <c r="E941" s="5" t="n"/>
      <c r="F941" s="6">
        <f>IF(B941&amp;""="","",IFERROR(INDEX('الموظفون'!$B$6:$B$205,MATCH(B941&amp;"",'الموظفون'!$A$6:$A$205,0))&amp;"","كود غير موجود"))</f>
        <v/>
      </c>
      <c r="G941" s="20">
        <f>IF(NOT(ISNUMBER(A941)),"",IF(AND(A941&gt;='الإعدادات'!$B$6,A941&lt;='الإعدادات'!$B$7),1,0))</f>
        <v/>
      </c>
    </row>
    <row r="942">
      <c r="A942" s="19" t="n"/>
      <c r="B942" s="5" t="n"/>
      <c r="C942" s="5" t="n"/>
      <c r="D942" s="15" t="n"/>
      <c r="E942" s="5" t="n"/>
      <c r="F942" s="6">
        <f>IF(B942&amp;""="","",IFERROR(INDEX('الموظفون'!$B$6:$B$205,MATCH(B942&amp;"",'الموظفون'!$A$6:$A$205,0))&amp;"","كود غير موجود"))</f>
        <v/>
      </c>
      <c r="G942" s="20">
        <f>IF(NOT(ISNUMBER(A942)),"",IF(AND(A942&gt;='الإعدادات'!$B$6,A942&lt;='الإعدادات'!$B$7),1,0))</f>
        <v/>
      </c>
    </row>
    <row r="943">
      <c r="A943" s="19" t="n"/>
      <c r="B943" s="5" t="n"/>
      <c r="C943" s="5" t="n"/>
      <c r="D943" s="15" t="n"/>
      <c r="E943" s="5" t="n"/>
      <c r="F943" s="6">
        <f>IF(B943&amp;""="","",IFERROR(INDEX('الموظفون'!$B$6:$B$205,MATCH(B943&amp;"",'الموظفون'!$A$6:$A$205,0))&amp;"","كود غير موجود"))</f>
        <v/>
      </c>
      <c r="G943" s="20">
        <f>IF(NOT(ISNUMBER(A943)),"",IF(AND(A943&gt;='الإعدادات'!$B$6,A943&lt;='الإعدادات'!$B$7),1,0))</f>
        <v/>
      </c>
    </row>
    <row r="944">
      <c r="A944" s="19" t="n"/>
      <c r="B944" s="5" t="n"/>
      <c r="C944" s="5" t="n"/>
      <c r="D944" s="15" t="n"/>
      <c r="E944" s="5" t="n"/>
      <c r="F944" s="6">
        <f>IF(B944&amp;""="","",IFERROR(INDEX('الموظفون'!$B$6:$B$205,MATCH(B944&amp;"",'الموظفون'!$A$6:$A$205,0))&amp;"","كود غير موجود"))</f>
        <v/>
      </c>
      <c r="G944" s="20">
        <f>IF(NOT(ISNUMBER(A944)),"",IF(AND(A944&gt;='الإعدادات'!$B$6,A944&lt;='الإعدادات'!$B$7),1,0))</f>
        <v/>
      </c>
    </row>
    <row r="945">
      <c r="A945" s="19" t="n"/>
      <c r="B945" s="5" t="n"/>
      <c r="C945" s="5" t="n"/>
      <c r="D945" s="15" t="n"/>
      <c r="E945" s="5" t="n"/>
      <c r="F945" s="6">
        <f>IF(B945&amp;""="","",IFERROR(INDEX('الموظفون'!$B$6:$B$205,MATCH(B945&amp;"",'الموظفون'!$A$6:$A$205,0))&amp;"","كود غير موجود"))</f>
        <v/>
      </c>
      <c r="G945" s="20">
        <f>IF(NOT(ISNUMBER(A945)),"",IF(AND(A945&gt;='الإعدادات'!$B$6,A945&lt;='الإعدادات'!$B$7),1,0))</f>
        <v/>
      </c>
    </row>
    <row r="946">
      <c r="A946" s="19" t="n"/>
      <c r="B946" s="5" t="n"/>
      <c r="C946" s="5" t="n"/>
      <c r="D946" s="15" t="n"/>
      <c r="E946" s="5" t="n"/>
      <c r="F946" s="6">
        <f>IF(B946&amp;""="","",IFERROR(INDEX('الموظفون'!$B$6:$B$205,MATCH(B946&amp;"",'الموظفون'!$A$6:$A$205,0))&amp;"","كود غير موجود"))</f>
        <v/>
      </c>
      <c r="G946" s="20">
        <f>IF(NOT(ISNUMBER(A946)),"",IF(AND(A946&gt;='الإعدادات'!$B$6,A946&lt;='الإعدادات'!$B$7),1,0))</f>
        <v/>
      </c>
    </row>
    <row r="947">
      <c r="A947" s="19" t="n"/>
      <c r="B947" s="5" t="n"/>
      <c r="C947" s="5" t="n"/>
      <c r="D947" s="15" t="n"/>
      <c r="E947" s="5" t="n"/>
      <c r="F947" s="6">
        <f>IF(B947&amp;""="","",IFERROR(INDEX('الموظفون'!$B$6:$B$205,MATCH(B947&amp;"",'الموظفون'!$A$6:$A$205,0))&amp;"","كود غير موجود"))</f>
        <v/>
      </c>
      <c r="G947" s="20">
        <f>IF(NOT(ISNUMBER(A947)),"",IF(AND(A947&gt;='الإعدادات'!$B$6,A947&lt;='الإعدادات'!$B$7),1,0))</f>
        <v/>
      </c>
    </row>
    <row r="948">
      <c r="A948" s="19" t="n"/>
      <c r="B948" s="5" t="n"/>
      <c r="C948" s="5" t="n"/>
      <c r="D948" s="15" t="n"/>
      <c r="E948" s="5" t="n"/>
      <c r="F948" s="6">
        <f>IF(B948&amp;""="","",IFERROR(INDEX('الموظفون'!$B$6:$B$205,MATCH(B948&amp;"",'الموظفون'!$A$6:$A$205,0))&amp;"","كود غير موجود"))</f>
        <v/>
      </c>
      <c r="G948" s="20">
        <f>IF(NOT(ISNUMBER(A948)),"",IF(AND(A948&gt;='الإعدادات'!$B$6,A948&lt;='الإعدادات'!$B$7),1,0))</f>
        <v/>
      </c>
    </row>
    <row r="949">
      <c r="A949" s="19" t="n"/>
      <c r="B949" s="5" t="n"/>
      <c r="C949" s="5" t="n"/>
      <c r="D949" s="15" t="n"/>
      <c r="E949" s="5" t="n"/>
      <c r="F949" s="6">
        <f>IF(B949&amp;""="","",IFERROR(INDEX('الموظفون'!$B$6:$B$205,MATCH(B949&amp;"",'الموظفون'!$A$6:$A$205,0))&amp;"","كود غير موجود"))</f>
        <v/>
      </c>
      <c r="G949" s="20">
        <f>IF(NOT(ISNUMBER(A949)),"",IF(AND(A949&gt;='الإعدادات'!$B$6,A949&lt;='الإعدادات'!$B$7),1,0))</f>
        <v/>
      </c>
    </row>
    <row r="950">
      <c r="A950" s="19" t="n"/>
      <c r="B950" s="5" t="n"/>
      <c r="C950" s="5" t="n"/>
      <c r="D950" s="15" t="n"/>
      <c r="E950" s="5" t="n"/>
      <c r="F950" s="6">
        <f>IF(B950&amp;""="","",IFERROR(INDEX('الموظفون'!$B$6:$B$205,MATCH(B950&amp;"",'الموظفون'!$A$6:$A$205,0))&amp;"","كود غير موجود"))</f>
        <v/>
      </c>
      <c r="G950" s="20">
        <f>IF(NOT(ISNUMBER(A950)),"",IF(AND(A950&gt;='الإعدادات'!$B$6,A950&lt;='الإعدادات'!$B$7),1,0))</f>
        <v/>
      </c>
    </row>
    <row r="951">
      <c r="A951" s="19" t="n"/>
      <c r="B951" s="5" t="n"/>
      <c r="C951" s="5" t="n"/>
      <c r="D951" s="15" t="n"/>
      <c r="E951" s="5" t="n"/>
      <c r="F951" s="6">
        <f>IF(B951&amp;""="","",IFERROR(INDEX('الموظفون'!$B$6:$B$205,MATCH(B951&amp;"",'الموظفون'!$A$6:$A$205,0))&amp;"","كود غير موجود"))</f>
        <v/>
      </c>
      <c r="G951" s="20">
        <f>IF(NOT(ISNUMBER(A951)),"",IF(AND(A951&gt;='الإعدادات'!$B$6,A951&lt;='الإعدادات'!$B$7),1,0))</f>
        <v/>
      </c>
    </row>
    <row r="952">
      <c r="A952" s="19" t="n"/>
      <c r="B952" s="5" t="n"/>
      <c r="C952" s="5" t="n"/>
      <c r="D952" s="15" t="n"/>
      <c r="E952" s="5" t="n"/>
      <c r="F952" s="6">
        <f>IF(B952&amp;""="","",IFERROR(INDEX('الموظفون'!$B$6:$B$205,MATCH(B952&amp;"",'الموظفون'!$A$6:$A$205,0))&amp;"","كود غير موجود"))</f>
        <v/>
      </c>
      <c r="G952" s="20">
        <f>IF(NOT(ISNUMBER(A952)),"",IF(AND(A952&gt;='الإعدادات'!$B$6,A952&lt;='الإعدادات'!$B$7),1,0))</f>
        <v/>
      </c>
    </row>
    <row r="953">
      <c r="A953" s="19" t="n"/>
      <c r="B953" s="5" t="n"/>
      <c r="C953" s="5" t="n"/>
      <c r="D953" s="15" t="n"/>
      <c r="E953" s="5" t="n"/>
      <c r="F953" s="6">
        <f>IF(B953&amp;""="","",IFERROR(INDEX('الموظفون'!$B$6:$B$205,MATCH(B953&amp;"",'الموظفون'!$A$6:$A$205,0))&amp;"","كود غير موجود"))</f>
        <v/>
      </c>
      <c r="G953" s="20">
        <f>IF(NOT(ISNUMBER(A953)),"",IF(AND(A953&gt;='الإعدادات'!$B$6,A953&lt;='الإعدادات'!$B$7),1,0))</f>
        <v/>
      </c>
    </row>
    <row r="954">
      <c r="A954" s="19" t="n"/>
      <c r="B954" s="5" t="n"/>
      <c r="C954" s="5" t="n"/>
      <c r="D954" s="15" t="n"/>
      <c r="E954" s="5" t="n"/>
      <c r="F954" s="6">
        <f>IF(B954&amp;""="","",IFERROR(INDEX('الموظفون'!$B$6:$B$205,MATCH(B954&amp;"",'الموظفون'!$A$6:$A$205,0))&amp;"","كود غير موجود"))</f>
        <v/>
      </c>
      <c r="G954" s="20">
        <f>IF(NOT(ISNUMBER(A954)),"",IF(AND(A954&gt;='الإعدادات'!$B$6,A954&lt;='الإعدادات'!$B$7),1,0))</f>
        <v/>
      </c>
    </row>
    <row r="955">
      <c r="A955" s="19" t="n"/>
      <c r="B955" s="5" t="n"/>
      <c r="C955" s="5" t="n"/>
      <c r="D955" s="15" t="n"/>
      <c r="E955" s="5" t="n"/>
      <c r="F955" s="6">
        <f>IF(B955&amp;""="","",IFERROR(INDEX('الموظفون'!$B$6:$B$205,MATCH(B955&amp;"",'الموظفون'!$A$6:$A$205,0))&amp;"","كود غير موجود"))</f>
        <v/>
      </c>
      <c r="G955" s="20">
        <f>IF(NOT(ISNUMBER(A955)),"",IF(AND(A955&gt;='الإعدادات'!$B$6,A955&lt;='الإعدادات'!$B$7),1,0))</f>
        <v/>
      </c>
    </row>
    <row r="956">
      <c r="A956" s="19" t="n"/>
      <c r="B956" s="5" t="n"/>
      <c r="C956" s="5" t="n"/>
      <c r="D956" s="15" t="n"/>
      <c r="E956" s="5" t="n"/>
      <c r="F956" s="6">
        <f>IF(B956&amp;""="","",IFERROR(INDEX('الموظفون'!$B$6:$B$205,MATCH(B956&amp;"",'الموظفون'!$A$6:$A$205,0))&amp;"","كود غير موجود"))</f>
        <v/>
      </c>
      <c r="G956" s="20">
        <f>IF(NOT(ISNUMBER(A956)),"",IF(AND(A956&gt;='الإعدادات'!$B$6,A956&lt;='الإعدادات'!$B$7),1,0))</f>
        <v/>
      </c>
    </row>
    <row r="957">
      <c r="A957" s="19" t="n"/>
      <c r="B957" s="5" t="n"/>
      <c r="C957" s="5" t="n"/>
      <c r="D957" s="15" t="n"/>
      <c r="E957" s="5" t="n"/>
      <c r="F957" s="6">
        <f>IF(B957&amp;""="","",IFERROR(INDEX('الموظفون'!$B$6:$B$205,MATCH(B957&amp;"",'الموظفون'!$A$6:$A$205,0))&amp;"","كود غير موجود"))</f>
        <v/>
      </c>
      <c r="G957" s="20">
        <f>IF(NOT(ISNUMBER(A957)),"",IF(AND(A957&gt;='الإعدادات'!$B$6,A957&lt;='الإعدادات'!$B$7),1,0))</f>
        <v/>
      </c>
    </row>
    <row r="958">
      <c r="A958" s="19" t="n"/>
      <c r="B958" s="5" t="n"/>
      <c r="C958" s="5" t="n"/>
      <c r="D958" s="15" t="n"/>
      <c r="E958" s="5" t="n"/>
      <c r="F958" s="6">
        <f>IF(B958&amp;""="","",IFERROR(INDEX('الموظفون'!$B$6:$B$205,MATCH(B958&amp;"",'الموظفون'!$A$6:$A$205,0))&amp;"","كود غير موجود"))</f>
        <v/>
      </c>
      <c r="G958" s="20">
        <f>IF(NOT(ISNUMBER(A958)),"",IF(AND(A958&gt;='الإعدادات'!$B$6,A958&lt;='الإعدادات'!$B$7),1,0))</f>
        <v/>
      </c>
    </row>
    <row r="959">
      <c r="A959" s="19" t="n"/>
      <c r="B959" s="5" t="n"/>
      <c r="C959" s="5" t="n"/>
      <c r="D959" s="15" t="n"/>
      <c r="E959" s="5" t="n"/>
      <c r="F959" s="6">
        <f>IF(B959&amp;""="","",IFERROR(INDEX('الموظفون'!$B$6:$B$205,MATCH(B959&amp;"",'الموظفون'!$A$6:$A$205,0))&amp;"","كود غير موجود"))</f>
        <v/>
      </c>
      <c r="G959" s="20">
        <f>IF(NOT(ISNUMBER(A959)),"",IF(AND(A959&gt;='الإعدادات'!$B$6,A959&lt;='الإعدادات'!$B$7),1,0))</f>
        <v/>
      </c>
    </row>
    <row r="960">
      <c r="A960" s="19" t="n"/>
      <c r="B960" s="5" t="n"/>
      <c r="C960" s="5" t="n"/>
      <c r="D960" s="15" t="n"/>
      <c r="E960" s="5" t="n"/>
      <c r="F960" s="6">
        <f>IF(B960&amp;""="","",IFERROR(INDEX('الموظفون'!$B$6:$B$205,MATCH(B960&amp;"",'الموظفون'!$A$6:$A$205,0))&amp;"","كود غير موجود"))</f>
        <v/>
      </c>
      <c r="G960" s="20">
        <f>IF(NOT(ISNUMBER(A960)),"",IF(AND(A960&gt;='الإعدادات'!$B$6,A960&lt;='الإعدادات'!$B$7),1,0))</f>
        <v/>
      </c>
    </row>
    <row r="961">
      <c r="A961" s="19" t="n"/>
      <c r="B961" s="5" t="n"/>
      <c r="C961" s="5" t="n"/>
      <c r="D961" s="15" t="n"/>
      <c r="E961" s="5" t="n"/>
      <c r="F961" s="6">
        <f>IF(B961&amp;""="","",IFERROR(INDEX('الموظفون'!$B$6:$B$205,MATCH(B961&amp;"",'الموظفون'!$A$6:$A$205,0))&amp;"","كود غير موجود"))</f>
        <v/>
      </c>
      <c r="G961" s="20">
        <f>IF(NOT(ISNUMBER(A961)),"",IF(AND(A961&gt;='الإعدادات'!$B$6,A961&lt;='الإعدادات'!$B$7),1,0))</f>
        <v/>
      </c>
    </row>
    <row r="962">
      <c r="A962" s="19" t="n"/>
      <c r="B962" s="5" t="n"/>
      <c r="C962" s="5" t="n"/>
      <c r="D962" s="15" t="n"/>
      <c r="E962" s="5" t="n"/>
      <c r="F962" s="6">
        <f>IF(B962&amp;""="","",IFERROR(INDEX('الموظفون'!$B$6:$B$205,MATCH(B962&amp;"",'الموظفون'!$A$6:$A$205,0))&amp;"","كود غير موجود"))</f>
        <v/>
      </c>
      <c r="G962" s="20">
        <f>IF(NOT(ISNUMBER(A962)),"",IF(AND(A962&gt;='الإعدادات'!$B$6,A962&lt;='الإعدادات'!$B$7),1,0))</f>
        <v/>
      </c>
    </row>
    <row r="963">
      <c r="A963" s="19" t="n"/>
      <c r="B963" s="5" t="n"/>
      <c r="C963" s="5" t="n"/>
      <c r="D963" s="15" t="n"/>
      <c r="E963" s="5" t="n"/>
      <c r="F963" s="6">
        <f>IF(B963&amp;""="","",IFERROR(INDEX('الموظفون'!$B$6:$B$205,MATCH(B963&amp;"",'الموظفون'!$A$6:$A$205,0))&amp;"","كود غير موجود"))</f>
        <v/>
      </c>
      <c r="G963" s="20">
        <f>IF(NOT(ISNUMBER(A963)),"",IF(AND(A963&gt;='الإعدادات'!$B$6,A963&lt;='الإعدادات'!$B$7),1,0))</f>
        <v/>
      </c>
    </row>
    <row r="964">
      <c r="A964" s="19" t="n"/>
      <c r="B964" s="5" t="n"/>
      <c r="C964" s="5" t="n"/>
      <c r="D964" s="15" t="n"/>
      <c r="E964" s="5" t="n"/>
      <c r="F964" s="6">
        <f>IF(B964&amp;""="","",IFERROR(INDEX('الموظفون'!$B$6:$B$205,MATCH(B964&amp;"",'الموظفون'!$A$6:$A$205,0))&amp;"","كود غير موجود"))</f>
        <v/>
      </c>
      <c r="G964" s="20">
        <f>IF(NOT(ISNUMBER(A964)),"",IF(AND(A964&gt;='الإعدادات'!$B$6,A964&lt;='الإعدادات'!$B$7),1,0))</f>
        <v/>
      </c>
    </row>
    <row r="965">
      <c r="A965" s="19" t="n"/>
      <c r="B965" s="5" t="n"/>
      <c r="C965" s="5" t="n"/>
      <c r="D965" s="15" t="n"/>
      <c r="E965" s="5" t="n"/>
      <c r="F965" s="6">
        <f>IF(B965&amp;""="","",IFERROR(INDEX('الموظفون'!$B$6:$B$205,MATCH(B965&amp;"",'الموظفون'!$A$6:$A$205,0))&amp;"","كود غير موجود"))</f>
        <v/>
      </c>
      <c r="G965" s="20">
        <f>IF(NOT(ISNUMBER(A965)),"",IF(AND(A965&gt;='الإعدادات'!$B$6,A965&lt;='الإعدادات'!$B$7),1,0))</f>
        <v/>
      </c>
    </row>
    <row r="966">
      <c r="A966" s="19" t="n"/>
      <c r="B966" s="5" t="n"/>
      <c r="C966" s="5" t="n"/>
      <c r="D966" s="15" t="n"/>
      <c r="E966" s="5" t="n"/>
      <c r="F966" s="6">
        <f>IF(B966&amp;""="","",IFERROR(INDEX('الموظفون'!$B$6:$B$205,MATCH(B966&amp;"",'الموظفون'!$A$6:$A$205,0))&amp;"","كود غير موجود"))</f>
        <v/>
      </c>
      <c r="G966" s="20">
        <f>IF(NOT(ISNUMBER(A966)),"",IF(AND(A966&gt;='الإعدادات'!$B$6,A966&lt;='الإعدادات'!$B$7),1,0))</f>
        <v/>
      </c>
    </row>
    <row r="967">
      <c r="A967" s="19" t="n"/>
      <c r="B967" s="5" t="n"/>
      <c r="C967" s="5" t="n"/>
      <c r="D967" s="15" t="n"/>
      <c r="E967" s="5" t="n"/>
      <c r="F967" s="6">
        <f>IF(B967&amp;""="","",IFERROR(INDEX('الموظفون'!$B$6:$B$205,MATCH(B967&amp;"",'الموظفون'!$A$6:$A$205,0))&amp;"","كود غير موجود"))</f>
        <v/>
      </c>
      <c r="G967" s="20">
        <f>IF(NOT(ISNUMBER(A967)),"",IF(AND(A967&gt;='الإعدادات'!$B$6,A967&lt;='الإعدادات'!$B$7),1,0))</f>
        <v/>
      </c>
    </row>
    <row r="968">
      <c r="A968" s="19" t="n"/>
      <c r="B968" s="5" t="n"/>
      <c r="C968" s="5" t="n"/>
      <c r="D968" s="15" t="n"/>
      <c r="E968" s="5" t="n"/>
      <c r="F968" s="6">
        <f>IF(B968&amp;""="","",IFERROR(INDEX('الموظفون'!$B$6:$B$205,MATCH(B968&amp;"",'الموظفون'!$A$6:$A$205,0))&amp;"","كود غير موجود"))</f>
        <v/>
      </c>
      <c r="G968" s="20">
        <f>IF(NOT(ISNUMBER(A968)),"",IF(AND(A968&gt;='الإعدادات'!$B$6,A968&lt;='الإعدادات'!$B$7),1,0))</f>
        <v/>
      </c>
    </row>
    <row r="969">
      <c r="A969" s="19" t="n"/>
      <c r="B969" s="5" t="n"/>
      <c r="C969" s="5" t="n"/>
      <c r="D969" s="15" t="n"/>
      <c r="E969" s="5" t="n"/>
      <c r="F969" s="6">
        <f>IF(B969&amp;""="","",IFERROR(INDEX('الموظفون'!$B$6:$B$205,MATCH(B969&amp;"",'الموظفون'!$A$6:$A$205,0))&amp;"","كود غير موجود"))</f>
        <v/>
      </c>
      <c r="G969" s="20">
        <f>IF(NOT(ISNUMBER(A969)),"",IF(AND(A969&gt;='الإعدادات'!$B$6,A969&lt;='الإعدادات'!$B$7),1,0))</f>
        <v/>
      </c>
    </row>
    <row r="970">
      <c r="A970" s="19" t="n"/>
      <c r="B970" s="5" t="n"/>
      <c r="C970" s="5" t="n"/>
      <c r="D970" s="15" t="n"/>
      <c r="E970" s="5" t="n"/>
      <c r="F970" s="6">
        <f>IF(B970&amp;""="","",IFERROR(INDEX('الموظفون'!$B$6:$B$205,MATCH(B970&amp;"",'الموظفون'!$A$6:$A$205,0))&amp;"","كود غير موجود"))</f>
        <v/>
      </c>
      <c r="G970" s="20">
        <f>IF(NOT(ISNUMBER(A970)),"",IF(AND(A970&gt;='الإعدادات'!$B$6,A970&lt;='الإعدادات'!$B$7),1,0))</f>
        <v/>
      </c>
    </row>
    <row r="971">
      <c r="A971" s="19" t="n"/>
      <c r="B971" s="5" t="n"/>
      <c r="C971" s="5" t="n"/>
      <c r="D971" s="15" t="n"/>
      <c r="E971" s="5" t="n"/>
      <c r="F971" s="6">
        <f>IF(B971&amp;""="","",IFERROR(INDEX('الموظفون'!$B$6:$B$205,MATCH(B971&amp;"",'الموظفون'!$A$6:$A$205,0))&amp;"","كود غير موجود"))</f>
        <v/>
      </c>
      <c r="G971" s="20">
        <f>IF(NOT(ISNUMBER(A971)),"",IF(AND(A971&gt;='الإعدادات'!$B$6,A971&lt;='الإعدادات'!$B$7),1,0))</f>
        <v/>
      </c>
    </row>
    <row r="972">
      <c r="A972" s="19" t="n"/>
      <c r="B972" s="5" t="n"/>
      <c r="C972" s="5" t="n"/>
      <c r="D972" s="15" t="n"/>
      <c r="E972" s="5" t="n"/>
      <c r="F972" s="6">
        <f>IF(B972&amp;""="","",IFERROR(INDEX('الموظفون'!$B$6:$B$205,MATCH(B972&amp;"",'الموظفون'!$A$6:$A$205,0))&amp;"","كود غير موجود"))</f>
        <v/>
      </c>
      <c r="G972" s="20">
        <f>IF(NOT(ISNUMBER(A972)),"",IF(AND(A972&gt;='الإعدادات'!$B$6,A972&lt;='الإعدادات'!$B$7),1,0))</f>
        <v/>
      </c>
    </row>
    <row r="973">
      <c r="A973" s="19" t="n"/>
      <c r="B973" s="5" t="n"/>
      <c r="C973" s="5" t="n"/>
      <c r="D973" s="15" t="n"/>
      <c r="E973" s="5" t="n"/>
      <c r="F973" s="6">
        <f>IF(B973&amp;""="","",IFERROR(INDEX('الموظفون'!$B$6:$B$205,MATCH(B973&amp;"",'الموظفون'!$A$6:$A$205,0))&amp;"","كود غير موجود"))</f>
        <v/>
      </c>
      <c r="G973" s="20">
        <f>IF(NOT(ISNUMBER(A973)),"",IF(AND(A973&gt;='الإعدادات'!$B$6,A973&lt;='الإعدادات'!$B$7),1,0))</f>
        <v/>
      </c>
    </row>
    <row r="974">
      <c r="A974" s="19" t="n"/>
      <c r="B974" s="5" t="n"/>
      <c r="C974" s="5" t="n"/>
      <c r="D974" s="15" t="n"/>
      <c r="E974" s="5" t="n"/>
      <c r="F974" s="6">
        <f>IF(B974&amp;""="","",IFERROR(INDEX('الموظفون'!$B$6:$B$205,MATCH(B974&amp;"",'الموظفون'!$A$6:$A$205,0))&amp;"","كود غير موجود"))</f>
        <v/>
      </c>
      <c r="G974" s="20">
        <f>IF(NOT(ISNUMBER(A974)),"",IF(AND(A974&gt;='الإعدادات'!$B$6,A974&lt;='الإعدادات'!$B$7),1,0))</f>
        <v/>
      </c>
    </row>
    <row r="975">
      <c r="A975" s="19" t="n"/>
      <c r="B975" s="5" t="n"/>
      <c r="C975" s="5" t="n"/>
      <c r="D975" s="15" t="n"/>
      <c r="E975" s="5" t="n"/>
      <c r="F975" s="6">
        <f>IF(B975&amp;""="","",IFERROR(INDEX('الموظفون'!$B$6:$B$205,MATCH(B975&amp;"",'الموظفون'!$A$6:$A$205,0))&amp;"","كود غير موجود"))</f>
        <v/>
      </c>
      <c r="G975" s="20">
        <f>IF(NOT(ISNUMBER(A975)),"",IF(AND(A975&gt;='الإعدادات'!$B$6,A975&lt;='الإعدادات'!$B$7),1,0))</f>
        <v/>
      </c>
    </row>
    <row r="976">
      <c r="A976" s="19" t="n"/>
      <c r="B976" s="5" t="n"/>
      <c r="C976" s="5" t="n"/>
      <c r="D976" s="15" t="n"/>
      <c r="E976" s="5" t="n"/>
      <c r="F976" s="6">
        <f>IF(B976&amp;""="","",IFERROR(INDEX('الموظفون'!$B$6:$B$205,MATCH(B976&amp;"",'الموظفون'!$A$6:$A$205,0))&amp;"","كود غير موجود"))</f>
        <v/>
      </c>
      <c r="G976" s="20">
        <f>IF(NOT(ISNUMBER(A976)),"",IF(AND(A976&gt;='الإعدادات'!$B$6,A976&lt;='الإعدادات'!$B$7),1,0))</f>
        <v/>
      </c>
    </row>
    <row r="977">
      <c r="A977" s="19" t="n"/>
      <c r="B977" s="5" t="n"/>
      <c r="C977" s="5" t="n"/>
      <c r="D977" s="15" t="n"/>
      <c r="E977" s="5" t="n"/>
      <c r="F977" s="6">
        <f>IF(B977&amp;""="","",IFERROR(INDEX('الموظفون'!$B$6:$B$205,MATCH(B977&amp;"",'الموظفون'!$A$6:$A$205,0))&amp;"","كود غير موجود"))</f>
        <v/>
      </c>
      <c r="G977" s="20">
        <f>IF(NOT(ISNUMBER(A977)),"",IF(AND(A977&gt;='الإعدادات'!$B$6,A977&lt;='الإعدادات'!$B$7),1,0))</f>
        <v/>
      </c>
    </row>
    <row r="978">
      <c r="A978" s="19" t="n"/>
      <c r="B978" s="5" t="n"/>
      <c r="C978" s="5" t="n"/>
      <c r="D978" s="15" t="n"/>
      <c r="E978" s="5" t="n"/>
      <c r="F978" s="6">
        <f>IF(B978&amp;""="","",IFERROR(INDEX('الموظفون'!$B$6:$B$205,MATCH(B978&amp;"",'الموظفون'!$A$6:$A$205,0))&amp;"","كود غير موجود"))</f>
        <v/>
      </c>
      <c r="G978" s="20">
        <f>IF(NOT(ISNUMBER(A978)),"",IF(AND(A978&gt;='الإعدادات'!$B$6,A978&lt;='الإعدادات'!$B$7),1,0))</f>
        <v/>
      </c>
    </row>
    <row r="979">
      <c r="A979" s="19" t="n"/>
      <c r="B979" s="5" t="n"/>
      <c r="C979" s="5" t="n"/>
      <c r="D979" s="15" t="n"/>
      <c r="E979" s="5" t="n"/>
      <c r="F979" s="6">
        <f>IF(B979&amp;""="","",IFERROR(INDEX('الموظفون'!$B$6:$B$205,MATCH(B979&amp;"",'الموظفون'!$A$6:$A$205,0))&amp;"","كود غير موجود"))</f>
        <v/>
      </c>
      <c r="G979" s="20">
        <f>IF(NOT(ISNUMBER(A979)),"",IF(AND(A979&gt;='الإعدادات'!$B$6,A979&lt;='الإعدادات'!$B$7),1,0))</f>
        <v/>
      </c>
    </row>
    <row r="980">
      <c r="A980" s="19" t="n"/>
      <c r="B980" s="5" t="n"/>
      <c r="C980" s="5" t="n"/>
      <c r="D980" s="15" t="n"/>
      <c r="E980" s="5" t="n"/>
      <c r="F980" s="6">
        <f>IF(B980&amp;""="","",IFERROR(INDEX('الموظفون'!$B$6:$B$205,MATCH(B980&amp;"",'الموظفون'!$A$6:$A$205,0))&amp;"","كود غير موجود"))</f>
        <v/>
      </c>
      <c r="G980" s="20">
        <f>IF(NOT(ISNUMBER(A980)),"",IF(AND(A980&gt;='الإعدادات'!$B$6,A980&lt;='الإعدادات'!$B$7),1,0))</f>
        <v/>
      </c>
    </row>
    <row r="981">
      <c r="A981" s="19" t="n"/>
      <c r="B981" s="5" t="n"/>
      <c r="C981" s="5" t="n"/>
      <c r="D981" s="15" t="n"/>
      <c r="E981" s="5" t="n"/>
      <c r="F981" s="6">
        <f>IF(B981&amp;""="","",IFERROR(INDEX('الموظفون'!$B$6:$B$205,MATCH(B981&amp;"",'الموظفون'!$A$6:$A$205,0))&amp;"","كود غير موجود"))</f>
        <v/>
      </c>
      <c r="G981" s="20">
        <f>IF(NOT(ISNUMBER(A981)),"",IF(AND(A981&gt;='الإعدادات'!$B$6,A981&lt;='الإعدادات'!$B$7),1,0))</f>
        <v/>
      </c>
    </row>
    <row r="982">
      <c r="A982" s="19" t="n"/>
      <c r="B982" s="5" t="n"/>
      <c r="C982" s="5" t="n"/>
      <c r="D982" s="15" t="n"/>
      <c r="E982" s="5" t="n"/>
      <c r="F982" s="6">
        <f>IF(B982&amp;""="","",IFERROR(INDEX('الموظفون'!$B$6:$B$205,MATCH(B982&amp;"",'الموظفون'!$A$6:$A$205,0))&amp;"","كود غير موجود"))</f>
        <v/>
      </c>
      <c r="G982" s="20">
        <f>IF(NOT(ISNUMBER(A982)),"",IF(AND(A982&gt;='الإعدادات'!$B$6,A982&lt;='الإعدادات'!$B$7),1,0))</f>
        <v/>
      </c>
    </row>
    <row r="983">
      <c r="A983" s="19" t="n"/>
      <c r="B983" s="5" t="n"/>
      <c r="C983" s="5" t="n"/>
      <c r="D983" s="15" t="n"/>
      <c r="E983" s="5" t="n"/>
      <c r="F983" s="6">
        <f>IF(B983&amp;""="","",IFERROR(INDEX('الموظفون'!$B$6:$B$205,MATCH(B983&amp;"",'الموظفون'!$A$6:$A$205,0))&amp;"","كود غير موجود"))</f>
        <v/>
      </c>
      <c r="G983" s="20">
        <f>IF(NOT(ISNUMBER(A983)),"",IF(AND(A983&gt;='الإعدادات'!$B$6,A983&lt;='الإعدادات'!$B$7),1,0))</f>
        <v/>
      </c>
    </row>
    <row r="984">
      <c r="A984" s="19" t="n"/>
      <c r="B984" s="5" t="n"/>
      <c r="C984" s="5" t="n"/>
      <c r="D984" s="15" t="n"/>
      <c r="E984" s="5" t="n"/>
      <c r="F984" s="6">
        <f>IF(B984&amp;""="","",IFERROR(INDEX('الموظفون'!$B$6:$B$205,MATCH(B984&amp;"",'الموظفون'!$A$6:$A$205,0))&amp;"","كود غير موجود"))</f>
        <v/>
      </c>
      <c r="G984" s="20">
        <f>IF(NOT(ISNUMBER(A984)),"",IF(AND(A984&gt;='الإعدادات'!$B$6,A984&lt;='الإعدادات'!$B$7),1,0))</f>
        <v/>
      </c>
    </row>
    <row r="985">
      <c r="A985" s="19" t="n"/>
      <c r="B985" s="5" t="n"/>
      <c r="C985" s="5" t="n"/>
      <c r="D985" s="15" t="n"/>
      <c r="E985" s="5" t="n"/>
      <c r="F985" s="6">
        <f>IF(B985&amp;""="","",IFERROR(INDEX('الموظفون'!$B$6:$B$205,MATCH(B985&amp;"",'الموظفون'!$A$6:$A$205,0))&amp;"","كود غير موجود"))</f>
        <v/>
      </c>
      <c r="G985" s="20">
        <f>IF(NOT(ISNUMBER(A985)),"",IF(AND(A985&gt;='الإعدادات'!$B$6,A985&lt;='الإعدادات'!$B$7),1,0))</f>
        <v/>
      </c>
    </row>
    <row r="986">
      <c r="A986" s="19" t="n"/>
      <c r="B986" s="5" t="n"/>
      <c r="C986" s="5" t="n"/>
      <c r="D986" s="15" t="n"/>
      <c r="E986" s="5" t="n"/>
      <c r="F986" s="6">
        <f>IF(B986&amp;""="","",IFERROR(INDEX('الموظفون'!$B$6:$B$205,MATCH(B986&amp;"",'الموظفون'!$A$6:$A$205,0))&amp;"","كود غير موجود"))</f>
        <v/>
      </c>
      <c r="G986" s="20">
        <f>IF(NOT(ISNUMBER(A986)),"",IF(AND(A986&gt;='الإعدادات'!$B$6,A986&lt;='الإعدادات'!$B$7),1,0))</f>
        <v/>
      </c>
    </row>
    <row r="987">
      <c r="A987" s="19" t="n"/>
      <c r="B987" s="5" t="n"/>
      <c r="C987" s="5" t="n"/>
      <c r="D987" s="15" t="n"/>
      <c r="E987" s="5" t="n"/>
      <c r="F987" s="6">
        <f>IF(B987&amp;""="","",IFERROR(INDEX('الموظفون'!$B$6:$B$205,MATCH(B987&amp;"",'الموظفون'!$A$6:$A$205,0))&amp;"","كود غير موجود"))</f>
        <v/>
      </c>
      <c r="G987" s="20">
        <f>IF(NOT(ISNUMBER(A987)),"",IF(AND(A987&gt;='الإعدادات'!$B$6,A987&lt;='الإعدادات'!$B$7),1,0))</f>
        <v/>
      </c>
    </row>
    <row r="988">
      <c r="A988" s="19" t="n"/>
      <c r="B988" s="5" t="n"/>
      <c r="C988" s="5" t="n"/>
      <c r="D988" s="15" t="n"/>
      <c r="E988" s="5" t="n"/>
      <c r="F988" s="6">
        <f>IF(B988&amp;""="","",IFERROR(INDEX('الموظفون'!$B$6:$B$205,MATCH(B988&amp;"",'الموظفون'!$A$6:$A$205,0))&amp;"","كود غير موجود"))</f>
        <v/>
      </c>
      <c r="G988" s="20">
        <f>IF(NOT(ISNUMBER(A988)),"",IF(AND(A988&gt;='الإعدادات'!$B$6,A988&lt;='الإعدادات'!$B$7),1,0))</f>
        <v/>
      </c>
    </row>
    <row r="989">
      <c r="A989" s="19" t="n"/>
      <c r="B989" s="5" t="n"/>
      <c r="C989" s="5" t="n"/>
      <c r="D989" s="15" t="n"/>
      <c r="E989" s="5" t="n"/>
      <c r="F989" s="6">
        <f>IF(B989&amp;""="","",IFERROR(INDEX('الموظفون'!$B$6:$B$205,MATCH(B989&amp;"",'الموظفون'!$A$6:$A$205,0))&amp;"","كود غير موجود"))</f>
        <v/>
      </c>
      <c r="G989" s="20">
        <f>IF(NOT(ISNUMBER(A989)),"",IF(AND(A989&gt;='الإعدادات'!$B$6,A989&lt;='الإعدادات'!$B$7),1,0))</f>
        <v/>
      </c>
    </row>
    <row r="990">
      <c r="A990" s="19" t="n"/>
      <c r="B990" s="5" t="n"/>
      <c r="C990" s="5" t="n"/>
      <c r="D990" s="15" t="n"/>
      <c r="E990" s="5" t="n"/>
      <c r="F990" s="6">
        <f>IF(B990&amp;""="","",IFERROR(INDEX('الموظفون'!$B$6:$B$205,MATCH(B990&amp;"",'الموظفون'!$A$6:$A$205,0))&amp;"","كود غير موجود"))</f>
        <v/>
      </c>
      <c r="G990" s="20">
        <f>IF(NOT(ISNUMBER(A990)),"",IF(AND(A990&gt;='الإعدادات'!$B$6,A990&lt;='الإعدادات'!$B$7),1,0))</f>
        <v/>
      </c>
    </row>
    <row r="991">
      <c r="A991" s="19" t="n"/>
      <c r="B991" s="5" t="n"/>
      <c r="C991" s="5" t="n"/>
      <c r="D991" s="15" t="n"/>
      <c r="E991" s="5" t="n"/>
      <c r="F991" s="6">
        <f>IF(B991&amp;""="","",IFERROR(INDEX('الموظفون'!$B$6:$B$205,MATCH(B991&amp;"",'الموظفون'!$A$6:$A$205,0))&amp;"","كود غير موجود"))</f>
        <v/>
      </c>
      <c r="G991" s="20">
        <f>IF(NOT(ISNUMBER(A991)),"",IF(AND(A991&gt;='الإعدادات'!$B$6,A991&lt;='الإعدادات'!$B$7),1,0))</f>
        <v/>
      </c>
    </row>
    <row r="992">
      <c r="A992" s="19" t="n"/>
      <c r="B992" s="5" t="n"/>
      <c r="C992" s="5" t="n"/>
      <c r="D992" s="15" t="n"/>
      <c r="E992" s="5" t="n"/>
      <c r="F992" s="6">
        <f>IF(B992&amp;""="","",IFERROR(INDEX('الموظفون'!$B$6:$B$205,MATCH(B992&amp;"",'الموظفون'!$A$6:$A$205,0))&amp;"","كود غير موجود"))</f>
        <v/>
      </c>
      <c r="G992" s="20">
        <f>IF(NOT(ISNUMBER(A992)),"",IF(AND(A992&gt;='الإعدادات'!$B$6,A992&lt;='الإعدادات'!$B$7),1,0))</f>
        <v/>
      </c>
    </row>
    <row r="993">
      <c r="A993" s="19" t="n"/>
      <c r="B993" s="5" t="n"/>
      <c r="C993" s="5" t="n"/>
      <c r="D993" s="15" t="n"/>
      <c r="E993" s="5" t="n"/>
      <c r="F993" s="6">
        <f>IF(B993&amp;""="","",IFERROR(INDEX('الموظفون'!$B$6:$B$205,MATCH(B993&amp;"",'الموظفون'!$A$6:$A$205,0))&amp;"","كود غير موجود"))</f>
        <v/>
      </c>
      <c r="G993" s="20">
        <f>IF(NOT(ISNUMBER(A993)),"",IF(AND(A993&gt;='الإعدادات'!$B$6,A993&lt;='الإعدادات'!$B$7),1,0))</f>
        <v/>
      </c>
    </row>
    <row r="994">
      <c r="A994" s="19" t="n"/>
      <c r="B994" s="5" t="n"/>
      <c r="C994" s="5" t="n"/>
      <c r="D994" s="15" t="n"/>
      <c r="E994" s="5" t="n"/>
      <c r="F994" s="6">
        <f>IF(B994&amp;""="","",IFERROR(INDEX('الموظفون'!$B$6:$B$205,MATCH(B994&amp;"",'الموظفون'!$A$6:$A$205,0))&amp;"","كود غير موجود"))</f>
        <v/>
      </c>
      <c r="G994" s="20">
        <f>IF(NOT(ISNUMBER(A994)),"",IF(AND(A994&gt;='الإعدادات'!$B$6,A994&lt;='الإعدادات'!$B$7),1,0))</f>
        <v/>
      </c>
    </row>
    <row r="995">
      <c r="A995" s="19" t="n"/>
      <c r="B995" s="5" t="n"/>
      <c r="C995" s="5" t="n"/>
      <c r="D995" s="15" t="n"/>
      <c r="E995" s="5" t="n"/>
      <c r="F995" s="6">
        <f>IF(B995&amp;""="","",IFERROR(INDEX('الموظفون'!$B$6:$B$205,MATCH(B995&amp;"",'الموظفون'!$A$6:$A$205,0))&amp;"","كود غير موجود"))</f>
        <v/>
      </c>
      <c r="G995" s="20">
        <f>IF(NOT(ISNUMBER(A995)),"",IF(AND(A995&gt;='الإعدادات'!$B$6,A995&lt;='الإعدادات'!$B$7),1,0))</f>
        <v/>
      </c>
    </row>
    <row r="996">
      <c r="A996" s="19" t="n"/>
      <c r="B996" s="5" t="n"/>
      <c r="C996" s="5" t="n"/>
      <c r="D996" s="15" t="n"/>
      <c r="E996" s="5" t="n"/>
      <c r="F996" s="6">
        <f>IF(B996&amp;""="","",IFERROR(INDEX('الموظفون'!$B$6:$B$205,MATCH(B996&amp;"",'الموظفون'!$A$6:$A$205,0))&amp;"","كود غير موجود"))</f>
        <v/>
      </c>
      <c r="G996" s="20">
        <f>IF(NOT(ISNUMBER(A996)),"",IF(AND(A996&gt;='الإعدادات'!$B$6,A996&lt;='الإعدادات'!$B$7),1,0))</f>
        <v/>
      </c>
    </row>
    <row r="997">
      <c r="A997" s="19" t="n"/>
      <c r="B997" s="5" t="n"/>
      <c r="C997" s="5" t="n"/>
      <c r="D997" s="15" t="n"/>
      <c r="E997" s="5" t="n"/>
      <c r="F997" s="6">
        <f>IF(B997&amp;""="","",IFERROR(INDEX('الموظفون'!$B$6:$B$205,MATCH(B997&amp;"",'الموظفون'!$A$6:$A$205,0))&amp;"","كود غير موجود"))</f>
        <v/>
      </c>
      <c r="G997" s="20">
        <f>IF(NOT(ISNUMBER(A997)),"",IF(AND(A997&gt;='الإعدادات'!$B$6,A997&lt;='الإعدادات'!$B$7),1,0))</f>
        <v/>
      </c>
    </row>
    <row r="998">
      <c r="A998" s="19" t="n"/>
      <c r="B998" s="5" t="n"/>
      <c r="C998" s="5" t="n"/>
      <c r="D998" s="15" t="n"/>
      <c r="E998" s="5" t="n"/>
      <c r="F998" s="6">
        <f>IF(B998&amp;""="","",IFERROR(INDEX('الموظفون'!$B$6:$B$205,MATCH(B998&amp;"",'الموظفون'!$A$6:$A$205,0))&amp;"","كود غير موجود"))</f>
        <v/>
      </c>
      <c r="G998" s="20">
        <f>IF(NOT(ISNUMBER(A998)),"",IF(AND(A998&gt;='الإعدادات'!$B$6,A998&lt;='الإعدادات'!$B$7),1,0))</f>
        <v/>
      </c>
    </row>
    <row r="999">
      <c r="A999" s="19" t="n"/>
      <c r="B999" s="5" t="n"/>
      <c r="C999" s="5" t="n"/>
      <c r="D999" s="15" t="n"/>
      <c r="E999" s="5" t="n"/>
      <c r="F999" s="6">
        <f>IF(B999&amp;""="","",IFERROR(INDEX('الموظفون'!$B$6:$B$205,MATCH(B999&amp;"",'الموظفون'!$A$6:$A$205,0))&amp;"","كود غير موجود"))</f>
        <v/>
      </c>
      <c r="G999" s="20">
        <f>IF(NOT(ISNUMBER(A999)),"",IF(AND(A999&gt;='الإعدادات'!$B$6,A999&lt;='الإعدادات'!$B$7),1,0))</f>
        <v/>
      </c>
    </row>
    <row r="1000">
      <c r="A1000" s="19" t="n"/>
      <c r="B1000" s="5" t="n"/>
      <c r="C1000" s="5" t="n"/>
      <c r="D1000" s="15" t="n"/>
      <c r="E1000" s="5" t="n"/>
      <c r="F1000" s="6">
        <f>IF(B1000&amp;""="","",IFERROR(INDEX('الموظفون'!$B$6:$B$205,MATCH(B1000&amp;"",'الموظفون'!$A$6:$A$205,0))&amp;"","كود غير موجود"))</f>
        <v/>
      </c>
      <c r="G1000" s="20">
        <f>IF(NOT(ISNUMBER(A1000)),"",IF(AND(A1000&gt;='الإعدادات'!$B$6,A1000&lt;='الإعدادات'!$B$7),1,0))</f>
        <v/>
      </c>
    </row>
    <row r="1001">
      <c r="A1001" s="19" t="n"/>
      <c r="B1001" s="5" t="n"/>
      <c r="C1001" s="5" t="n"/>
      <c r="D1001" s="15" t="n"/>
      <c r="E1001" s="5" t="n"/>
      <c r="F1001" s="6">
        <f>IF(B1001&amp;""="","",IFERROR(INDEX('الموظفون'!$B$6:$B$205,MATCH(B1001&amp;"",'الموظفون'!$A$6:$A$205,0))&amp;"","كود غير موجود"))</f>
        <v/>
      </c>
      <c r="G1001" s="20">
        <f>IF(NOT(ISNUMBER(A1001)),"",IF(AND(A1001&gt;='الإعدادات'!$B$6,A1001&lt;='الإعدادات'!$B$7),1,0))</f>
        <v/>
      </c>
    </row>
    <row r="1002">
      <c r="A1002" s="19" t="n"/>
      <c r="B1002" s="5" t="n"/>
      <c r="C1002" s="5" t="n"/>
      <c r="D1002" s="15" t="n"/>
      <c r="E1002" s="5" t="n"/>
      <c r="F1002" s="6">
        <f>IF(B1002&amp;""="","",IFERROR(INDEX('الموظفون'!$B$6:$B$205,MATCH(B1002&amp;"",'الموظفون'!$A$6:$A$205,0))&amp;"","كود غير موجود"))</f>
        <v/>
      </c>
      <c r="G1002" s="20">
        <f>IF(NOT(ISNUMBER(A1002)),"",IF(AND(A1002&gt;='الإعدادات'!$B$6,A1002&lt;='الإعدادات'!$B$7),1,0))</f>
        <v/>
      </c>
    </row>
    <row r="1003">
      <c r="A1003" s="19" t="n"/>
      <c r="B1003" s="5" t="n"/>
      <c r="C1003" s="5" t="n"/>
      <c r="D1003" s="15" t="n"/>
      <c r="E1003" s="5" t="n"/>
      <c r="F1003" s="6">
        <f>IF(B1003&amp;""="","",IFERROR(INDEX('الموظفون'!$B$6:$B$205,MATCH(B1003&amp;"",'الموظفون'!$A$6:$A$205,0))&amp;"","كود غير موجود"))</f>
        <v/>
      </c>
      <c r="G1003" s="20">
        <f>IF(NOT(ISNUMBER(A1003)),"",IF(AND(A1003&gt;='الإعدادات'!$B$6,A1003&lt;='الإعدادات'!$B$7),1,0))</f>
        <v/>
      </c>
    </row>
    <row r="1004">
      <c r="A1004" s="19" t="n"/>
      <c r="B1004" s="5" t="n"/>
      <c r="C1004" s="5" t="n"/>
      <c r="D1004" s="15" t="n"/>
      <c r="E1004" s="5" t="n"/>
      <c r="F1004" s="6">
        <f>IF(B1004&amp;""="","",IFERROR(INDEX('الموظفون'!$B$6:$B$205,MATCH(B1004&amp;"",'الموظفون'!$A$6:$A$205,0))&amp;"","كود غير موجود"))</f>
        <v/>
      </c>
      <c r="G1004" s="20">
        <f>IF(NOT(ISNUMBER(A1004)),"",IF(AND(A1004&gt;='الإعدادات'!$B$6,A1004&lt;='الإعدادات'!$B$7),1,0))</f>
        <v/>
      </c>
    </row>
    <row r="1005">
      <c r="A1005" s="19" t="n"/>
      <c r="B1005" s="5" t="n"/>
      <c r="C1005" s="5" t="n"/>
      <c r="D1005" s="15" t="n"/>
      <c r="E1005" s="5" t="n"/>
      <c r="F1005" s="6">
        <f>IF(B1005&amp;""="","",IFERROR(INDEX('الموظفون'!$B$6:$B$205,MATCH(B1005&amp;"",'الموظفون'!$A$6:$A$205,0))&amp;"","كود غير موجود"))</f>
        <v/>
      </c>
      <c r="G1005" s="20">
        <f>IF(NOT(ISNUMBER(A1005)),"",IF(AND(A1005&gt;='الإعدادات'!$B$6,A1005&lt;='الإعدادات'!$B$7),1,0))</f>
        <v/>
      </c>
    </row>
    <row r="1006">
      <c r="A1006" s="19" t="n"/>
      <c r="B1006" s="5" t="n"/>
      <c r="C1006" s="5" t="n"/>
      <c r="D1006" s="15" t="n"/>
      <c r="E1006" s="5" t="n"/>
      <c r="F1006" s="6">
        <f>IF(B1006&amp;""="","",IFERROR(INDEX('الموظفون'!$B$6:$B$205,MATCH(B1006&amp;"",'الموظفون'!$A$6:$A$205,0))&amp;"","كود غير موجود"))</f>
        <v/>
      </c>
      <c r="G1006" s="20">
        <f>IF(NOT(ISNUMBER(A1006)),"",IF(AND(A1006&gt;='الإعدادات'!$B$6,A1006&lt;='الإعدادات'!$B$7),1,0))</f>
        <v/>
      </c>
    </row>
    <row r="1007">
      <c r="A1007" s="19" t="n"/>
      <c r="B1007" s="5" t="n"/>
      <c r="C1007" s="5" t="n"/>
      <c r="D1007" s="15" t="n"/>
      <c r="E1007" s="5" t="n"/>
      <c r="F1007" s="6">
        <f>IF(B1007&amp;""="","",IFERROR(INDEX('الموظفون'!$B$6:$B$205,MATCH(B1007&amp;"",'الموظفون'!$A$6:$A$205,0))&amp;"","كود غير موجود"))</f>
        <v/>
      </c>
      <c r="G1007" s="20">
        <f>IF(NOT(ISNUMBER(A1007)),"",IF(AND(A1007&gt;='الإعدادات'!$B$6,A1007&lt;='الإعدادات'!$B$7),1,0))</f>
        <v/>
      </c>
    </row>
    <row r="1008">
      <c r="A1008" s="19" t="n"/>
      <c r="B1008" s="5" t="n"/>
      <c r="C1008" s="5" t="n"/>
      <c r="D1008" s="15" t="n"/>
      <c r="E1008" s="5" t="n"/>
      <c r="F1008" s="6">
        <f>IF(B1008&amp;""="","",IFERROR(INDEX('الموظفون'!$B$6:$B$205,MATCH(B1008&amp;"",'الموظفون'!$A$6:$A$205,0))&amp;"","كود غير موجود"))</f>
        <v/>
      </c>
      <c r="G1008" s="20">
        <f>IF(NOT(ISNUMBER(A1008)),"",IF(AND(A1008&gt;='الإعدادات'!$B$6,A1008&lt;='الإعدادات'!$B$7),1,0))</f>
        <v/>
      </c>
    </row>
    <row r="1009">
      <c r="A1009" s="19" t="n"/>
      <c r="B1009" s="5" t="n"/>
      <c r="C1009" s="5" t="n"/>
      <c r="D1009" s="15" t="n"/>
      <c r="E1009" s="5" t="n"/>
      <c r="F1009" s="6">
        <f>IF(B1009&amp;""="","",IFERROR(INDEX('الموظفون'!$B$6:$B$205,MATCH(B1009&amp;"",'الموظفون'!$A$6:$A$205,0))&amp;"","كود غير موجود"))</f>
        <v/>
      </c>
      <c r="G1009" s="20">
        <f>IF(NOT(ISNUMBER(A1009)),"",IF(AND(A1009&gt;='الإعدادات'!$B$6,A1009&lt;='الإعدادات'!$B$7),1,0))</f>
        <v/>
      </c>
    </row>
    <row r="1010">
      <c r="A1010" s="19" t="n"/>
      <c r="B1010" s="5" t="n"/>
      <c r="C1010" s="5" t="n"/>
      <c r="D1010" s="15" t="n"/>
      <c r="E1010" s="5" t="n"/>
      <c r="F1010" s="6">
        <f>IF(B1010&amp;""="","",IFERROR(INDEX('الموظفون'!$B$6:$B$205,MATCH(B1010&amp;"",'الموظفون'!$A$6:$A$205,0))&amp;"","كود غير موجود"))</f>
        <v/>
      </c>
      <c r="G1010" s="20">
        <f>IF(NOT(ISNUMBER(A1010)),"",IF(AND(A1010&gt;='الإعدادات'!$B$6,A1010&lt;='الإعدادات'!$B$7),1,0))</f>
        <v/>
      </c>
    </row>
    <row r="1011">
      <c r="A1011" s="19" t="n"/>
      <c r="B1011" s="5" t="n"/>
      <c r="C1011" s="5" t="n"/>
      <c r="D1011" s="15" t="n"/>
      <c r="E1011" s="5" t="n"/>
      <c r="F1011" s="6">
        <f>IF(B1011&amp;""="","",IFERROR(INDEX('الموظفون'!$B$6:$B$205,MATCH(B1011&amp;"",'الموظفون'!$A$6:$A$205,0))&amp;"","كود غير موجود"))</f>
        <v/>
      </c>
      <c r="G1011" s="20">
        <f>IF(NOT(ISNUMBER(A1011)),"",IF(AND(A1011&gt;='الإعدادات'!$B$6,A1011&lt;='الإعدادات'!$B$7),1,0))</f>
        <v/>
      </c>
    </row>
    <row r="1012">
      <c r="A1012" s="19" t="n"/>
      <c r="B1012" s="5" t="n"/>
      <c r="C1012" s="5" t="n"/>
      <c r="D1012" s="15" t="n"/>
      <c r="E1012" s="5" t="n"/>
      <c r="F1012" s="6">
        <f>IF(B1012&amp;""="","",IFERROR(INDEX('الموظفون'!$B$6:$B$205,MATCH(B1012&amp;"",'الموظفون'!$A$6:$A$205,0))&amp;"","كود غير موجود"))</f>
        <v/>
      </c>
      <c r="G1012" s="20">
        <f>IF(NOT(ISNUMBER(A1012)),"",IF(AND(A1012&gt;='الإعدادات'!$B$6,A1012&lt;='الإعدادات'!$B$7),1,0))</f>
        <v/>
      </c>
    </row>
    <row r="1013">
      <c r="A1013" s="19" t="n"/>
      <c r="B1013" s="5" t="n"/>
      <c r="C1013" s="5" t="n"/>
      <c r="D1013" s="15" t="n"/>
      <c r="E1013" s="5" t="n"/>
      <c r="F1013" s="6">
        <f>IF(B1013&amp;""="","",IFERROR(INDEX('الموظفون'!$B$6:$B$205,MATCH(B1013&amp;"",'الموظفون'!$A$6:$A$205,0))&amp;"","كود غير موجود"))</f>
        <v/>
      </c>
      <c r="G1013" s="20">
        <f>IF(NOT(ISNUMBER(A1013)),"",IF(AND(A1013&gt;='الإعدادات'!$B$6,A1013&lt;='الإعدادات'!$B$7),1,0))</f>
        <v/>
      </c>
    </row>
    <row r="1014">
      <c r="A1014" s="19" t="n"/>
      <c r="B1014" s="5" t="n"/>
      <c r="C1014" s="5" t="n"/>
      <c r="D1014" s="15" t="n"/>
      <c r="E1014" s="5" t="n"/>
      <c r="F1014" s="6">
        <f>IF(B1014&amp;""="","",IFERROR(INDEX('الموظفون'!$B$6:$B$205,MATCH(B1014&amp;"",'الموظفون'!$A$6:$A$205,0))&amp;"","كود غير موجود"))</f>
        <v/>
      </c>
      <c r="G1014" s="20">
        <f>IF(NOT(ISNUMBER(A1014)),"",IF(AND(A1014&gt;='الإعدادات'!$B$6,A1014&lt;='الإعدادات'!$B$7),1,0))</f>
        <v/>
      </c>
    </row>
    <row r="1015">
      <c r="A1015" s="19" t="n"/>
      <c r="B1015" s="5" t="n"/>
      <c r="C1015" s="5" t="n"/>
      <c r="D1015" s="15" t="n"/>
      <c r="E1015" s="5" t="n"/>
      <c r="F1015" s="6">
        <f>IF(B1015&amp;""="","",IFERROR(INDEX('الموظفون'!$B$6:$B$205,MATCH(B1015&amp;"",'الموظفون'!$A$6:$A$205,0))&amp;"","كود غير موجود"))</f>
        <v/>
      </c>
      <c r="G1015" s="20">
        <f>IF(NOT(ISNUMBER(A1015)),"",IF(AND(A1015&gt;='الإعدادات'!$B$6,A1015&lt;='الإعدادات'!$B$7),1,0))</f>
        <v/>
      </c>
    </row>
    <row r="1016">
      <c r="A1016" s="19" t="n"/>
      <c r="B1016" s="5" t="n"/>
      <c r="C1016" s="5" t="n"/>
      <c r="D1016" s="15" t="n"/>
      <c r="E1016" s="5" t="n"/>
      <c r="F1016" s="6">
        <f>IF(B1016&amp;""="","",IFERROR(INDEX('الموظفون'!$B$6:$B$205,MATCH(B1016&amp;"",'الموظفون'!$A$6:$A$205,0))&amp;"","كود غير موجود"))</f>
        <v/>
      </c>
      <c r="G1016" s="20">
        <f>IF(NOT(ISNUMBER(A1016)),"",IF(AND(A1016&gt;='الإعدادات'!$B$6,A1016&lt;='الإعدادات'!$B$7),1,0))</f>
        <v/>
      </c>
    </row>
    <row r="1017">
      <c r="A1017" s="19" t="n"/>
      <c r="B1017" s="5" t="n"/>
      <c r="C1017" s="5" t="n"/>
      <c r="D1017" s="15" t="n"/>
      <c r="E1017" s="5" t="n"/>
      <c r="F1017" s="6">
        <f>IF(B1017&amp;""="","",IFERROR(INDEX('الموظفون'!$B$6:$B$205,MATCH(B1017&amp;"",'الموظفون'!$A$6:$A$205,0))&amp;"","كود غير موجود"))</f>
        <v/>
      </c>
      <c r="G1017" s="20">
        <f>IF(NOT(ISNUMBER(A1017)),"",IF(AND(A1017&gt;='الإعدادات'!$B$6,A1017&lt;='الإعدادات'!$B$7),1,0))</f>
        <v/>
      </c>
    </row>
    <row r="1018">
      <c r="A1018" s="19" t="n"/>
      <c r="B1018" s="5" t="n"/>
      <c r="C1018" s="5" t="n"/>
      <c r="D1018" s="15" t="n"/>
      <c r="E1018" s="5" t="n"/>
      <c r="F1018" s="6">
        <f>IF(B1018&amp;""="","",IFERROR(INDEX('الموظفون'!$B$6:$B$205,MATCH(B1018&amp;"",'الموظفون'!$A$6:$A$205,0))&amp;"","كود غير موجود"))</f>
        <v/>
      </c>
      <c r="G1018" s="20">
        <f>IF(NOT(ISNUMBER(A1018)),"",IF(AND(A1018&gt;='الإعدادات'!$B$6,A1018&lt;='الإعدادات'!$B$7),1,0))</f>
        <v/>
      </c>
    </row>
    <row r="1019">
      <c r="A1019" s="19" t="n"/>
      <c r="B1019" s="5" t="n"/>
      <c r="C1019" s="5" t="n"/>
      <c r="D1019" s="15" t="n"/>
      <c r="E1019" s="5" t="n"/>
      <c r="F1019" s="6">
        <f>IF(B1019&amp;""="","",IFERROR(INDEX('الموظفون'!$B$6:$B$205,MATCH(B1019&amp;"",'الموظفون'!$A$6:$A$205,0))&amp;"","كود غير موجود"))</f>
        <v/>
      </c>
      <c r="G1019" s="20">
        <f>IF(NOT(ISNUMBER(A1019)),"",IF(AND(A1019&gt;='الإعدادات'!$B$6,A1019&lt;='الإعدادات'!$B$7),1,0))</f>
        <v/>
      </c>
    </row>
    <row r="1020">
      <c r="A1020" s="19" t="n"/>
      <c r="B1020" s="5" t="n"/>
      <c r="C1020" s="5" t="n"/>
      <c r="D1020" s="15" t="n"/>
      <c r="E1020" s="5" t="n"/>
      <c r="F1020" s="6">
        <f>IF(B1020&amp;""="","",IFERROR(INDEX('الموظفون'!$B$6:$B$205,MATCH(B1020&amp;"",'الموظفون'!$A$6:$A$205,0))&amp;"","كود غير موجود"))</f>
        <v/>
      </c>
      <c r="G1020" s="20">
        <f>IF(NOT(ISNUMBER(A1020)),"",IF(AND(A1020&gt;='الإعدادات'!$B$6,A1020&lt;='الإعدادات'!$B$7),1,0))</f>
        <v/>
      </c>
    </row>
    <row r="1021">
      <c r="A1021" s="19" t="n"/>
      <c r="B1021" s="5" t="n"/>
      <c r="C1021" s="5" t="n"/>
      <c r="D1021" s="15" t="n"/>
      <c r="E1021" s="5" t="n"/>
      <c r="F1021" s="6">
        <f>IF(B1021&amp;""="","",IFERROR(INDEX('الموظفون'!$B$6:$B$205,MATCH(B1021&amp;"",'الموظفون'!$A$6:$A$205,0))&amp;"","كود غير موجود"))</f>
        <v/>
      </c>
      <c r="G1021" s="20">
        <f>IF(NOT(ISNUMBER(A1021)),"",IF(AND(A1021&gt;='الإعدادات'!$B$6,A1021&lt;='الإعدادات'!$B$7),1,0))</f>
        <v/>
      </c>
    </row>
    <row r="1022">
      <c r="A1022" s="19" t="n"/>
      <c r="B1022" s="5" t="n"/>
      <c r="C1022" s="5" t="n"/>
      <c r="D1022" s="15" t="n"/>
      <c r="E1022" s="5" t="n"/>
      <c r="F1022" s="6">
        <f>IF(B1022&amp;""="","",IFERROR(INDEX('الموظفون'!$B$6:$B$205,MATCH(B1022&amp;"",'الموظفون'!$A$6:$A$205,0))&amp;"","كود غير موجود"))</f>
        <v/>
      </c>
      <c r="G1022" s="20">
        <f>IF(NOT(ISNUMBER(A1022)),"",IF(AND(A1022&gt;='الإعدادات'!$B$6,A1022&lt;='الإعدادات'!$B$7),1,0))</f>
        <v/>
      </c>
    </row>
    <row r="1023">
      <c r="A1023" s="19" t="n"/>
      <c r="B1023" s="5" t="n"/>
      <c r="C1023" s="5" t="n"/>
      <c r="D1023" s="15" t="n"/>
      <c r="E1023" s="5" t="n"/>
      <c r="F1023" s="6">
        <f>IF(B1023&amp;""="","",IFERROR(INDEX('الموظفون'!$B$6:$B$205,MATCH(B1023&amp;"",'الموظفون'!$A$6:$A$205,0))&amp;"","كود غير موجود"))</f>
        <v/>
      </c>
      <c r="G1023" s="20">
        <f>IF(NOT(ISNUMBER(A1023)),"",IF(AND(A1023&gt;='الإعدادات'!$B$6,A1023&lt;='الإعدادات'!$B$7),1,0))</f>
        <v/>
      </c>
    </row>
    <row r="1024">
      <c r="A1024" s="19" t="n"/>
      <c r="B1024" s="5" t="n"/>
      <c r="C1024" s="5" t="n"/>
      <c r="D1024" s="15" t="n"/>
      <c r="E1024" s="5" t="n"/>
      <c r="F1024" s="6">
        <f>IF(B1024&amp;""="","",IFERROR(INDEX('الموظفون'!$B$6:$B$205,MATCH(B1024&amp;"",'الموظفون'!$A$6:$A$205,0))&amp;"","كود غير موجود"))</f>
        <v/>
      </c>
      <c r="G1024" s="20">
        <f>IF(NOT(ISNUMBER(A1024)),"",IF(AND(A1024&gt;='الإعدادات'!$B$6,A1024&lt;='الإعدادات'!$B$7),1,0))</f>
        <v/>
      </c>
    </row>
    <row r="1025">
      <c r="A1025" s="19" t="n"/>
      <c r="B1025" s="5" t="n"/>
      <c r="C1025" s="5" t="n"/>
      <c r="D1025" s="15" t="n"/>
      <c r="E1025" s="5" t="n"/>
      <c r="F1025" s="6">
        <f>IF(B1025&amp;""="","",IFERROR(INDEX('الموظفون'!$B$6:$B$205,MATCH(B1025&amp;"",'الموظفون'!$A$6:$A$205,0))&amp;"","كود غير موجود"))</f>
        <v/>
      </c>
      <c r="G1025" s="20">
        <f>IF(NOT(ISNUMBER(A1025)),"",IF(AND(A1025&gt;='الإعدادات'!$B$6,A1025&lt;='الإعدادات'!$B$7),1,0))</f>
        <v/>
      </c>
    </row>
    <row r="1026">
      <c r="A1026" s="19" t="n"/>
      <c r="B1026" s="5" t="n"/>
      <c r="C1026" s="5" t="n"/>
      <c r="D1026" s="15" t="n"/>
      <c r="E1026" s="5" t="n"/>
      <c r="F1026" s="6">
        <f>IF(B1026&amp;""="","",IFERROR(INDEX('الموظفون'!$B$6:$B$205,MATCH(B1026&amp;"",'الموظفون'!$A$6:$A$205,0))&amp;"","كود غير موجود"))</f>
        <v/>
      </c>
      <c r="G1026" s="20">
        <f>IF(NOT(ISNUMBER(A1026)),"",IF(AND(A1026&gt;='الإعدادات'!$B$6,A1026&lt;='الإعدادات'!$B$7),1,0))</f>
        <v/>
      </c>
    </row>
    <row r="1027">
      <c r="A1027" s="19" t="n"/>
      <c r="B1027" s="5" t="n"/>
      <c r="C1027" s="5" t="n"/>
      <c r="D1027" s="15" t="n"/>
      <c r="E1027" s="5" t="n"/>
      <c r="F1027" s="6">
        <f>IF(B1027&amp;""="","",IFERROR(INDEX('الموظفون'!$B$6:$B$205,MATCH(B1027&amp;"",'الموظفون'!$A$6:$A$205,0))&amp;"","كود غير موجود"))</f>
        <v/>
      </c>
      <c r="G1027" s="20">
        <f>IF(NOT(ISNUMBER(A1027)),"",IF(AND(A1027&gt;='الإعدادات'!$B$6,A1027&lt;='الإعدادات'!$B$7),1,0))</f>
        <v/>
      </c>
    </row>
    <row r="1028">
      <c r="A1028" s="19" t="n"/>
      <c r="B1028" s="5" t="n"/>
      <c r="C1028" s="5" t="n"/>
      <c r="D1028" s="15" t="n"/>
      <c r="E1028" s="5" t="n"/>
      <c r="F1028" s="6">
        <f>IF(B1028&amp;""="","",IFERROR(INDEX('الموظفون'!$B$6:$B$205,MATCH(B1028&amp;"",'الموظفون'!$A$6:$A$205,0))&amp;"","كود غير موجود"))</f>
        <v/>
      </c>
      <c r="G1028" s="20">
        <f>IF(NOT(ISNUMBER(A1028)),"",IF(AND(A1028&gt;='الإعدادات'!$B$6,A1028&lt;='الإعدادات'!$B$7),1,0))</f>
        <v/>
      </c>
    </row>
    <row r="1029">
      <c r="A1029" s="19" t="n"/>
      <c r="B1029" s="5" t="n"/>
      <c r="C1029" s="5" t="n"/>
      <c r="D1029" s="15" t="n"/>
      <c r="E1029" s="5" t="n"/>
      <c r="F1029" s="6">
        <f>IF(B1029&amp;""="","",IFERROR(INDEX('الموظفون'!$B$6:$B$205,MATCH(B1029&amp;"",'الموظفون'!$A$6:$A$205,0))&amp;"","كود غير موجود"))</f>
        <v/>
      </c>
      <c r="G1029" s="20">
        <f>IF(NOT(ISNUMBER(A1029)),"",IF(AND(A1029&gt;='الإعدادات'!$B$6,A1029&lt;='الإعدادات'!$B$7),1,0))</f>
        <v/>
      </c>
    </row>
    <row r="1030">
      <c r="A1030" s="19" t="n"/>
      <c r="B1030" s="5" t="n"/>
      <c r="C1030" s="5" t="n"/>
      <c r="D1030" s="15" t="n"/>
      <c r="E1030" s="5" t="n"/>
      <c r="F1030" s="6">
        <f>IF(B1030&amp;""="","",IFERROR(INDEX('الموظفون'!$B$6:$B$205,MATCH(B1030&amp;"",'الموظفون'!$A$6:$A$205,0))&amp;"","كود غير موجود"))</f>
        <v/>
      </c>
      <c r="G1030" s="20">
        <f>IF(NOT(ISNUMBER(A1030)),"",IF(AND(A1030&gt;='الإعدادات'!$B$6,A1030&lt;='الإعدادات'!$B$7),1,0))</f>
        <v/>
      </c>
    </row>
    <row r="1031">
      <c r="A1031" s="19" t="n"/>
      <c r="B1031" s="5" t="n"/>
      <c r="C1031" s="5" t="n"/>
      <c r="D1031" s="15" t="n"/>
      <c r="E1031" s="5" t="n"/>
      <c r="F1031" s="6">
        <f>IF(B1031&amp;""="","",IFERROR(INDEX('الموظفون'!$B$6:$B$205,MATCH(B1031&amp;"",'الموظفون'!$A$6:$A$205,0))&amp;"","كود غير موجود"))</f>
        <v/>
      </c>
      <c r="G1031" s="20">
        <f>IF(NOT(ISNUMBER(A1031)),"",IF(AND(A1031&gt;='الإعدادات'!$B$6,A1031&lt;='الإعدادات'!$B$7),1,0))</f>
        <v/>
      </c>
    </row>
    <row r="1032">
      <c r="A1032" s="19" t="n"/>
      <c r="B1032" s="5" t="n"/>
      <c r="C1032" s="5" t="n"/>
      <c r="D1032" s="15" t="n"/>
      <c r="E1032" s="5" t="n"/>
      <c r="F1032" s="6">
        <f>IF(B1032&amp;""="","",IFERROR(INDEX('الموظفون'!$B$6:$B$205,MATCH(B1032&amp;"",'الموظفون'!$A$6:$A$205,0))&amp;"","كود غير موجود"))</f>
        <v/>
      </c>
      <c r="G1032" s="20">
        <f>IF(NOT(ISNUMBER(A1032)),"",IF(AND(A1032&gt;='الإعدادات'!$B$6,A1032&lt;='الإعدادات'!$B$7),1,0))</f>
        <v/>
      </c>
    </row>
    <row r="1033">
      <c r="A1033" s="19" t="n"/>
      <c r="B1033" s="5" t="n"/>
      <c r="C1033" s="5" t="n"/>
      <c r="D1033" s="15" t="n"/>
      <c r="E1033" s="5" t="n"/>
      <c r="F1033" s="6">
        <f>IF(B1033&amp;""="","",IFERROR(INDEX('الموظفون'!$B$6:$B$205,MATCH(B1033&amp;"",'الموظفون'!$A$6:$A$205,0))&amp;"","كود غير موجود"))</f>
        <v/>
      </c>
      <c r="G1033" s="20">
        <f>IF(NOT(ISNUMBER(A1033)),"",IF(AND(A1033&gt;='الإعدادات'!$B$6,A1033&lt;='الإعدادات'!$B$7),1,0))</f>
        <v/>
      </c>
    </row>
    <row r="1034">
      <c r="A1034" s="19" t="n"/>
      <c r="B1034" s="5" t="n"/>
      <c r="C1034" s="5" t="n"/>
      <c r="D1034" s="15" t="n"/>
      <c r="E1034" s="5" t="n"/>
      <c r="F1034" s="6">
        <f>IF(B1034&amp;""="","",IFERROR(INDEX('الموظفون'!$B$6:$B$205,MATCH(B1034&amp;"",'الموظفون'!$A$6:$A$205,0))&amp;"","كود غير موجود"))</f>
        <v/>
      </c>
      <c r="G1034" s="20">
        <f>IF(NOT(ISNUMBER(A1034)),"",IF(AND(A1034&gt;='الإعدادات'!$B$6,A1034&lt;='الإعدادات'!$B$7),1,0))</f>
        <v/>
      </c>
    </row>
    <row r="1035">
      <c r="A1035" s="19" t="n"/>
      <c r="B1035" s="5" t="n"/>
      <c r="C1035" s="5" t="n"/>
      <c r="D1035" s="15" t="n"/>
      <c r="E1035" s="5" t="n"/>
      <c r="F1035" s="6">
        <f>IF(B1035&amp;""="","",IFERROR(INDEX('الموظفون'!$B$6:$B$205,MATCH(B1035&amp;"",'الموظفون'!$A$6:$A$205,0))&amp;"","كود غير موجود"))</f>
        <v/>
      </c>
      <c r="G1035" s="20">
        <f>IF(NOT(ISNUMBER(A1035)),"",IF(AND(A1035&gt;='الإعدادات'!$B$6,A1035&lt;='الإعدادات'!$B$7),1,0))</f>
        <v/>
      </c>
    </row>
    <row r="1036">
      <c r="A1036" s="19" t="n"/>
      <c r="B1036" s="5" t="n"/>
      <c r="C1036" s="5" t="n"/>
      <c r="D1036" s="15" t="n"/>
      <c r="E1036" s="5" t="n"/>
      <c r="F1036" s="6">
        <f>IF(B1036&amp;""="","",IFERROR(INDEX('الموظفون'!$B$6:$B$205,MATCH(B1036&amp;"",'الموظفون'!$A$6:$A$205,0))&amp;"","كود غير موجود"))</f>
        <v/>
      </c>
      <c r="G1036" s="20">
        <f>IF(NOT(ISNUMBER(A1036)),"",IF(AND(A1036&gt;='الإعدادات'!$B$6,A1036&lt;='الإعدادات'!$B$7),1,0))</f>
        <v/>
      </c>
    </row>
    <row r="1037">
      <c r="A1037" s="19" t="n"/>
      <c r="B1037" s="5" t="n"/>
      <c r="C1037" s="5" t="n"/>
      <c r="D1037" s="15" t="n"/>
      <c r="E1037" s="5" t="n"/>
      <c r="F1037" s="6">
        <f>IF(B1037&amp;""="","",IFERROR(INDEX('الموظفون'!$B$6:$B$205,MATCH(B1037&amp;"",'الموظفون'!$A$6:$A$205,0))&amp;"","كود غير موجود"))</f>
        <v/>
      </c>
      <c r="G1037" s="20">
        <f>IF(NOT(ISNUMBER(A1037)),"",IF(AND(A1037&gt;='الإعدادات'!$B$6,A1037&lt;='الإعدادات'!$B$7),1,0))</f>
        <v/>
      </c>
    </row>
    <row r="1038">
      <c r="A1038" s="19" t="n"/>
      <c r="B1038" s="5" t="n"/>
      <c r="C1038" s="5" t="n"/>
      <c r="D1038" s="15" t="n"/>
      <c r="E1038" s="5" t="n"/>
      <c r="F1038" s="6">
        <f>IF(B1038&amp;""="","",IFERROR(INDEX('الموظفون'!$B$6:$B$205,MATCH(B1038&amp;"",'الموظفون'!$A$6:$A$205,0))&amp;"","كود غير موجود"))</f>
        <v/>
      </c>
      <c r="G1038" s="20">
        <f>IF(NOT(ISNUMBER(A1038)),"",IF(AND(A1038&gt;='الإعدادات'!$B$6,A1038&lt;='الإعدادات'!$B$7),1,0))</f>
        <v/>
      </c>
    </row>
    <row r="1039">
      <c r="A1039" s="19" t="n"/>
      <c r="B1039" s="5" t="n"/>
      <c r="C1039" s="5" t="n"/>
      <c r="D1039" s="15" t="n"/>
      <c r="E1039" s="5" t="n"/>
      <c r="F1039" s="6">
        <f>IF(B1039&amp;""="","",IFERROR(INDEX('الموظفون'!$B$6:$B$205,MATCH(B1039&amp;"",'الموظفون'!$A$6:$A$205,0))&amp;"","كود غير موجود"))</f>
        <v/>
      </c>
      <c r="G1039" s="20">
        <f>IF(NOT(ISNUMBER(A1039)),"",IF(AND(A1039&gt;='الإعدادات'!$B$6,A1039&lt;='الإعدادات'!$B$7),1,0))</f>
        <v/>
      </c>
    </row>
    <row r="1040">
      <c r="A1040" s="19" t="n"/>
      <c r="B1040" s="5" t="n"/>
      <c r="C1040" s="5" t="n"/>
      <c r="D1040" s="15" t="n"/>
      <c r="E1040" s="5" t="n"/>
      <c r="F1040" s="6">
        <f>IF(B1040&amp;""="","",IFERROR(INDEX('الموظفون'!$B$6:$B$205,MATCH(B1040&amp;"",'الموظفون'!$A$6:$A$205,0))&amp;"","كود غير موجود"))</f>
        <v/>
      </c>
      <c r="G1040" s="20">
        <f>IF(NOT(ISNUMBER(A1040)),"",IF(AND(A1040&gt;='الإعدادات'!$B$6,A1040&lt;='الإعدادات'!$B$7),1,0))</f>
        <v/>
      </c>
    </row>
    <row r="1041">
      <c r="A1041" s="19" t="n"/>
      <c r="B1041" s="5" t="n"/>
      <c r="C1041" s="5" t="n"/>
      <c r="D1041" s="15" t="n"/>
      <c r="E1041" s="5" t="n"/>
      <c r="F1041" s="6">
        <f>IF(B1041&amp;""="","",IFERROR(INDEX('الموظفون'!$B$6:$B$205,MATCH(B1041&amp;"",'الموظفون'!$A$6:$A$205,0))&amp;"","كود غير موجود"))</f>
        <v/>
      </c>
      <c r="G1041" s="20">
        <f>IF(NOT(ISNUMBER(A1041)),"",IF(AND(A1041&gt;='الإعدادات'!$B$6,A1041&lt;='الإعدادات'!$B$7),1,0))</f>
        <v/>
      </c>
    </row>
    <row r="1042">
      <c r="A1042" s="19" t="n"/>
      <c r="B1042" s="5" t="n"/>
      <c r="C1042" s="5" t="n"/>
      <c r="D1042" s="15" t="n"/>
      <c r="E1042" s="5" t="n"/>
      <c r="F1042" s="6">
        <f>IF(B1042&amp;""="","",IFERROR(INDEX('الموظفون'!$B$6:$B$205,MATCH(B1042&amp;"",'الموظفون'!$A$6:$A$205,0))&amp;"","كود غير موجود"))</f>
        <v/>
      </c>
      <c r="G1042" s="20">
        <f>IF(NOT(ISNUMBER(A1042)),"",IF(AND(A1042&gt;='الإعدادات'!$B$6,A1042&lt;='الإعدادات'!$B$7),1,0))</f>
        <v/>
      </c>
    </row>
    <row r="1043">
      <c r="A1043" s="19" t="n"/>
      <c r="B1043" s="5" t="n"/>
      <c r="C1043" s="5" t="n"/>
      <c r="D1043" s="15" t="n"/>
      <c r="E1043" s="5" t="n"/>
      <c r="F1043" s="6">
        <f>IF(B1043&amp;""="","",IFERROR(INDEX('الموظفون'!$B$6:$B$205,MATCH(B1043&amp;"",'الموظفون'!$A$6:$A$205,0))&amp;"","كود غير موجود"))</f>
        <v/>
      </c>
      <c r="G1043" s="20">
        <f>IF(NOT(ISNUMBER(A1043)),"",IF(AND(A1043&gt;='الإعدادات'!$B$6,A1043&lt;='الإعدادات'!$B$7),1,0))</f>
        <v/>
      </c>
    </row>
    <row r="1044">
      <c r="A1044" s="19" t="n"/>
      <c r="B1044" s="5" t="n"/>
      <c r="C1044" s="5" t="n"/>
      <c r="D1044" s="15" t="n"/>
      <c r="E1044" s="5" t="n"/>
      <c r="F1044" s="6">
        <f>IF(B1044&amp;""="","",IFERROR(INDEX('الموظفون'!$B$6:$B$205,MATCH(B1044&amp;"",'الموظفون'!$A$6:$A$205,0))&amp;"","كود غير موجود"))</f>
        <v/>
      </c>
      <c r="G1044" s="20">
        <f>IF(NOT(ISNUMBER(A1044)),"",IF(AND(A1044&gt;='الإعدادات'!$B$6,A1044&lt;='الإعدادات'!$B$7),1,0))</f>
        <v/>
      </c>
    </row>
    <row r="1045">
      <c r="A1045" s="19" t="n"/>
      <c r="B1045" s="5" t="n"/>
      <c r="C1045" s="5" t="n"/>
      <c r="D1045" s="15" t="n"/>
      <c r="E1045" s="5" t="n"/>
      <c r="F1045" s="6">
        <f>IF(B1045&amp;""="","",IFERROR(INDEX('الموظفون'!$B$6:$B$205,MATCH(B1045&amp;"",'الموظفون'!$A$6:$A$205,0))&amp;"","كود غير موجود"))</f>
        <v/>
      </c>
      <c r="G1045" s="20">
        <f>IF(NOT(ISNUMBER(A1045)),"",IF(AND(A1045&gt;='الإعدادات'!$B$6,A1045&lt;='الإعدادات'!$B$7),1,0))</f>
        <v/>
      </c>
    </row>
    <row r="1046">
      <c r="A1046" s="19" t="n"/>
      <c r="B1046" s="5" t="n"/>
      <c r="C1046" s="5" t="n"/>
      <c r="D1046" s="15" t="n"/>
      <c r="E1046" s="5" t="n"/>
      <c r="F1046" s="6">
        <f>IF(B1046&amp;""="","",IFERROR(INDEX('الموظفون'!$B$6:$B$205,MATCH(B1046&amp;"",'الموظفون'!$A$6:$A$205,0))&amp;"","كود غير موجود"))</f>
        <v/>
      </c>
      <c r="G1046" s="20">
        <f>IF(NOT(ISNUMBER(A1046)),"",IF(AND(A1046&gt;='الإعدادات'!$B$6,A1046&lt;='الإعدادات'!$B$7),1,0))</f>
        <v/>
      </c>
    </row>
    <row r="1047">
      <c r="A1047" s="19" t="n"/>
      <c r="B1047" s="5" t="n"/>
      <c r="C1047" s="5" t="n"/>
      <c r="D1047" s="15" t="n"/>
      <c r="E1047" s="5" t="n"/>
      <c r="F1047" s="6">
        <f>IF(B1047&amp;""="","",IFERROR(INDEX('الموظفون'!$B$6:$B$205,MATCH(B1047&amp;"",'الموظفون'!$A$6:$A$205,0))&amp;"","كود غير موجود"))</f>
        <v/>
      </c>
      <c r="G1047" s="20">
        <f>IF(NOT(ISNUMBER(A1047)),"",IF(AND(A1047&gt;='الإعدادات'!$B$6,A1047&lt;='الإعدادات'!$B$7),1,0))</f>
        <v/>
      </c>
    </row>
    <row r="1048">
      <c r="A1048" s="19" t="n"/>
      <c r="B1048" s="5" t="n"/>
      <c r="C1048" s="5" t="n"/>
      <c r="D1048" s="15" t="n"/>
      <c r="E1048" s="5" t="n"/>
      <c r="F1048" s="6">
        <f>IF(B1048&amp;""="","",IFERROR(INDEX('الموظفون'!$B$6:$B$205,MATCH(B1048&amp;"",'الموظفون'!$A$6:$A$205,0))&amp;"","كود غير موجود"))</f>
        <v/>
      </c>
      <c r="G1048" s="20">
        <f>IF(NOT(ISNUMBER(A1048)),"",IF(AND(A1048&gt;='الإعدادات'!$B$6,A1048&lt;='الإعدادات'!$B$7),1,0))</f>
        <v/>
      </c>
    </row>
    <row r="1049">
      <c r="A1049" s="19" t="n"/>
      <c r="B1049" s="5" t="n"/>
      <c r="C1049" s="5" t="n"/>
      <c r="D1049" s="15" t="n"/>
      <c r="E1049" s="5" t="n"/>
      <c r="F1049" s="6">
        <f>IF(B1049&amp;""="","",IFERROR(INDEX('الموظفون'!$B$6:$B$205,MATCH(B1049&amp;"",'الموظفون'!$A$6:$A$205,0))&amp;"","كود غير موجود"))</f>
        <v/>
      </c>
      <c r="G1049" s="20">
        <f>IF(NOT(ISNUMBER(A1049)),"",IF(AND(A1049&gt;='الإعدادات'!$B$6,A1049&lt;='الإعدادات'!$B$7),1,0))</f>
        <v/>
      </c>
    </row>
    <row r="1050">
      <c r="A1050" s="19" t="n"/>
      <c r="B1050" s="5" t="n"/>
      <c r="C1050" s="5" t="n"/>
      <c r="D1050" s="15" t="n"/>
      <c r="E1050" s="5" t="n"/>
      <c r="F1050" s="6">
        <f>IF(B1050&amp;""="","",IFERROR(INDEX('الموظفون'!$B$6:$B$205,MATCH(B1050&amp;"",'الموظفون'!$A$6:$A$205,0))&amp;"","كود غير موجود"))</f>
        <v/>
      </c>
      <c r="G1050" s="20">
        <f>IF(NOT(ISNUMBER(A1050)),"",IF(AND(A1050&gt;='الإعدادات'!$B$6,A1050&lt;='الإعدادات'!$B$7),1,0))</f>
        <v/>
      </c>
    </row>
    <row r="1051">
      <c r="A1051" s="19" t="n"/>
      <c r="B1051" s="5" t="n"/>
      <c r="C1051" s="5" t="n"/>
      <c r="D1051" s="15" t="n"/>
      <c r="E1051" s="5" t="n"/>
      <c r="F1051" s="6">
        <f>IF(B1051&amp;""="","",IFERROR(INDEX('الموظفون'!$B$6:$B$205,MATCH(B1051&amp;"",'الموظفون'!$A$6:$A$205,0))&amp;"","كود غير موجود"))</f>
        <v/>
      </c>
      <c r="G1051" s="20">
        <f>IF(NOT(ISNUMBER(A1051)),"",IF(AND(A1051&gt;='الإعدادات'!$B$6,A1051&lt;='الإعدادات'!$B$7),1,0))</f>
        <v/>
      </c>
    </row>
    <row r="1052">
      <c r="A1052" s="19" t="n"/>
      <c r="B1052" s="5" t="n"/>
      <c r="C1052" s="5" t="n"/>
      <c r="D1052" s="15" t="n"/>
      <c r="E1052" s="5" t="n"/>
      <c r="F1052" s="6">
        <f>IF(B1052&amp;""="","",IFERROR(INDEX('الموظفون'!$B$6:$B$205,MATCH(B1052&amp;"",'الموظفون'!$A$6:$A$205,0))&amp;"","كود غير موجود"))</f>
        <v/>
      </c>
      <c r="G1052" s="20">
        <f>IF(NOT(ISNUMBER(A1052)),"",IF(AND(A1052&gt;='الإعدادات'!$B$6,A1052&lt;='الإعدادات'!$B$7),1,0))</f>
        <v/>
      </c>
    </row>
    <row r="1053">
      <c r="A1053" s="19" t="n"/>
      <c r="B1053" s="5" t="n"/>
      <c r="C1053" s="5" t="n"/>
      <c r="D1053" s="15" t="n"/>
      <c r="E1053" s="5" t="n"/>
      <c r="F1053" s="6">
        <f>IF(B1053&amp;""="","",IFERROR(INDEX('الموظفون'!$B$6:$B$205,MATCH(B1053&amp;"",'الموظفون'!$A$6:$A$205,0))&amp;"","كود غير موجود"))</f>
        <v/>
      </c>
      <c r="G1053" s="20">
        <f>IF(NOT(ISNUMBER(A1053)),"",IF(AND(A1053&gt;='الإعدادات'!$B$6,A1053&lt;='الإعدادات'!$B$7),1,0))</f>
        <v/>
      </c>
    </row>
    <row r="1054">
      <c r="A1054" s="19" t="n"/>
      <c r="B1054" s="5" t="n"/>
      <c r="C1054" s="5" t="n"/>
      <c r="D1054" s="15" t="n"/>
      <c r="E1054" s="5" t="n"/>
      <c r="F1054" s="6">
        <f>IF(B1054&amp;""="","",IFERROR(INDEX('الموظفون'!$B$6:$B$205,MATCH(B1054&amp;"",'الموظفون'!$A$6:$A$205,0))&amp;"","كود غير موجود"))</f>
        <v/>
      </c>
      <c r="G1054" s="20">
        <f>IF(NOT(ISNUMBER(A1054)),"",IF(AND(A1054&gt;='الإعدادات'!$B$6,A1054&lt;='الإعدادات'!$B$7),1,0))</f>
        <v/>
      </c>
    </row>
    <row r="1055">
      <c r="A1055" s="19" t="n"/>
      <c r="B1055" s="5" t="n"/>
      <c r="C1055" s="5" t="n"/>
      <c r="D1055" s="15" t="n"/>
      <c r="E1055" s="5" t="n"/>
      <c r="F1055" s="6">
        <f>IF(B1055&amp;""="","",IFERROR(INDEX('الموظفون'!$B$6:$B$205,MATCH(B1055&amp;"",'الموظفون'!$A$6:$A$205,0))&amp;"","كود غير موجود"))</f>
        <v/>
      </c>
      <c r="G1055" s="20">
        <f>IF(NOT(ISNUMBER(A1055)),"",IF(AND(A1055&gt;='الإعدادات'!$B$6,A1055&lt;='الإعدادات'!$B$7),1,0))</f>
        <v/>
      </c>
    </row>
    <row r="1056">
      <c r="A1056" s="19" t="n"/>
      <c r="B1056" s="5" t="n"/>
      <c r="C1056" s="5" t="n"/>
      <c r="D1056" s="15" t="n"/>
      <c r="E1056" s="5" t="n"/>
      <c r="F1056" s="6">
        <f>IF(B1056&amp;""="","",IFERROR(INDEX('الموظفون'!$B$6:$B$205,MATCH(B1056&amp;"",'الموظفون'!$A$6:$A$205,0))&amp;"","كود غير موجود"))</f>
        <v/>
      </c>
      <c r="G1056" s="20">
        <f>IF(NOT(ISNUMBER(A1056)),"",IF(AND(A1056&gt;='الإعدادات'!$B$6,A1056&lt;='الإعدادات'!$B$7),1,0))</f>
        <v/>
      </c>
    </row>
    <row r="1057">
      <c r="A1057" s="19" t="n"/>
      <c r="B1057" s="5" t="n"/>
      <c r="C1057" s="5" t="n"/>
      <c r="D1057" s="15" t="n"/>
      <c r="E1057" s="5" t="n"/>
      <c r="F1057" s="6">
        <f>IF(B1057&amp;""="","",IFERROR(INDEX('الموظفون'!$B$6:$B$205,MATCH(B1057&amp;"",'الموظفون'!$A$6:$A$205,0))&amp;"","كود غير موجود"))</f>
        <v/>
      </c>
      <c r="G1057" s="20">
        <f>IF(NOT(ISNUMBER(A1057)),"",IF(AND(A1057&gt;='الإعدادات'!$B$6,A1057&lt;='الإعدادات'!$B$7),1,0))</f>
        <v/>
      </c>
    </row>
    <row r="1058">
      <c r="A1058" s="19" t="n"/>
      <c r="B1058" s="5" t="n"/>
      <c r="C1058" s="5" t="n"/>
      <c r="D1058" s="15" t="n"/>
      <c r="E1058" s="5" t="n"/>
      <c r="F1058" s="6">
        <f>IF(B1058&amp;""="","",IFERROR(INDEX('الموظفون'!$B$6:$B$205,MATCH(B1058&amp;"",'الموظفون'!$A$6:$A$205,0))&amp;"","كود غير موجود"))</f>
        <v/>
      </c>
      <c r="G1058" s="20">
        <f>IF(NOT(ISNUMBER(A1058)),"",IF(AND(A1058&gt;='الإعدادات'!$B$6,A1058&lt;='الإعدادات'!$B$7),1,0))</f>
        <v/>
      </c>
    </row>
    <row r="1059">
      <c r="A1059" s="19" t="n"/>
      <c r="B1059" s="5" t="n"/>
      <c r="C1059" s="5" t="n"/>
      <c r="D1059" s="15" t="n"/>
      <c r="E1059" s="5" t="n"/>
      <c r="F1059" s="6">
        <f>IF(B1059&amp;""="","",IFERROR(INDEX('الموظفون'!$B$6:$B$205,MATCH(B1059&amp;"",'الموظفون'!$A$6:$A$205,0))&amp;"","كود غير موجود"))</f>
        <v/>
      </c>
      <c r="G1059" s="20">
        <f>IF(NOT(ISNUMBER(A1059)),"",IF(AND(A1059&gt;='الإعدادات'!$B$6,A1059&lt;='الإعدادات'!$B$7),1,0))</f>
        <v/>
      </c>
    </row>
    <row r="1060">
      <c r="A1060" s="19" t="n"/>
      <c r="B1060" s="5" t="n"/>
      <c r="C1060" s="5" t="n"/>
      <c r="D1060" s="15" t="n"/>
      <c r="E1060" s="5" t="n"/>
      <c r="F1060" s="6">
        <f>IF(B1060&amp;""="","",IFERROR(INDEX('الموظفون'!$B$6:$B$205,MATCH(B1060&amp;"",'الموظفون'!$A$6:$A$205,0))&amp;"","كود غير موجود"))</f>
        <v/>
      </c>
      <c r="G1060" s="20">
        <f>IF(NOT(ISNUMBER(A1060)),"",IF(AND(A1060&gt;='الإعدادات'!$B$6,A1060&lt;='الإعدادات'!$B$7),1,0))</f>
        <v/>
      </c>
    </row>
    <row r="1061">
      <c r="A1061" s="19" t="n"/>
      <c r="B1061" s="5" t="n"/>
      <c r="C1061" s="5" t="n"/>
      <c r="D1061" s="15" t="n"/>
      <c r="E1061" s="5" t="n"/>
      <c r="F1061" s="6">
        <f>IF(B1061&amp;""="","",IFERROR(INDEX('الموظفون'!$B$6:$B$205,MATCH(B1061&amp;"",'الموظفون'!$A$6:$A$205,0))&amp;"","كود غير موجود"))</f>
        <v/>
      </c>
      <c r="G1061" s="20">
        <f>IF(NOT(ISNUMBER(A1061)),"",IF(AND(A1061&gt;='الإعدادات'!$B$6,A1061&lt;='الإعدادات'!$B$7),1,0))</f>
        <v/>
      </c>
    </row>
    <row r="1062">
      <c r="A1062" s="19" t="n"/>
      <c r="B1062" s="5" t="n"/>
      <c r="C1062" s="5" t="n"/>
      <c r="D1062" s="15" t="n"/>
      <c r="E1062" s="5" t="n"/>
      <c r="F1062" s="6">
        <f>IF(B1062&amp;""="","",IFERROR(INDEX('الموظفون'!$B$6:$B$205,MATCH(B1062&amp;"",'الموظفون'!$A$6:$A$205,0))&amp;"","كود غير موجود"))</f>
        <v/>
      </c>
      <c r="G1062" s="20">
        <f>IF(NOT(ISNUMBER(A1062)),"",IF(AND(A1062&gt;='الإعدادات'!$B$6,A1062&lt;='الإعدادات'!$B$7),1,0))</f>
        <v/>
      </c>
    </row>
    <row r="1063">
      <c r="A1063" s="19" t="n"/>
      <c r="B1063" s="5" t="n"/>
      <c r="C1063" s="5" t="n"/>
      <c r="D1063" s="15" t="n"/>
      <c r="E1063" s="5" t="n"/>
      <c r="F1063" s="6">
        <f>IF(B1063&amp;""="","",IFERROR(INDEX('الموظفون'!$B$6:$B$205,MATCH(B1063&amp;"",'الموظفون'!$A$6:$A$205,0))&amp;"","كود غير موجود"))</f>
        <v/>
      </c>
      <c r="G1063" s="20">
        <f>IF(NOT(ISNUMBER(A1063)),"",IF(AND(A1063&gt;='الإعدادات'!$B$6,A1063&lt;='الإعدادات'!$B$7),1,0))</f>
        <v/>
      </c>
    </row>
    <row r="1064">
      <c r="A1064" s="19" t="n"/>
      <c r="B1064" s="5" t="n"/>
      <c r="C1064" s="5" t="n"/>
      <c r="D1064" s="15" t="n"/>
      <c r="E1064" s="5" t="n"/>
      <c r="F1064" s="6">
        <f>IF(B1064&amp;""="","",IFERROR(INDEX('الموظفون'!$B$6:$B$205,MATCH(B1064&amp;"",'الموظفون'!$A$6:$A$205,0))&amp;"","كود غير موجود"))</f>
        <v/>
      </c>
      <c r="G1064" s="20">
        <f>IF(NOT(ISNUMBER(A1064)),"",IF(AND(A1064&gt;='الإعدادات'!$B$6,A1064&lt;='الإعدادات'!$B$7),1,0))</f>
        <v/>
      </c>
    </row>
    <row r="1065">
      <c r="A1065" s="19" t="n"/>
      <c r="B1065" s="5" t="n"/>
      <c r="C1065" s="5" t="n"/>
      <c r="D1065" s="15" t="n"/>
      <c r="E1065" s="5" t="n"/>
      <c r="F1065" s="6">
        <f>IF(B1065&amp;""="","",IFERROR(INDEX('الموظفون'!$B$6:$B$205,MATCH(B1065&amp;"",'الموظفون'!$A$6:$A$205,0))&amp;"","كود غير موجود"))</f>
        <v/>
      </c>
      <c r="G1065" s="20">
        <f>IF(NOT(ISNUMBER(A1065)),"",IF(AND(A1065&gt;='الإعدادات'!$B$6,A1065&lt;='الإعدادات'!$B$7),1,0))</f>
        <v/>
      </c>
    </row>
    <row r="1066">
      <c r="A1066" s="19" t="n"/>
      <c r="B1066" s="5" t="n"/>
      <c r="C1066" s="5" t="n"/>
      <c r="D1066" s="15" t="n"/>
      <c r="E1066" s="5" t="n"/>
      <c r="F1066" s="6">
        <f>IF(B1066&amp;""="","",IFERROR(INDEX('الموظفون'!$B$6:$B$205,MATCH(B1066&amp;"",'الموظفون'!$A$6:$A$205,0))&amp;"","كود غير موجود"))</f>
        <v/>
      </c>
      <c r="G1066" s="20">
        <f>IF(NOT(ISNUMBER(A1066)),"",IF(AND(A1066&gt;='الإعدادات'!$B$6,A1066&lt;='الإعدادات'!$B$7),1,0))</f>
        <v/>
      </c>
    </row>
    <row r="1067">
      <c r="A1067" s="19" t="n"/>
      <c r="B1067" s="5" t="n"/>
      <c r="C1067" s="5" t="n"/>
      <c r="D1067" s="15" t="n"/>
      <c r="E1067" s="5" t="n"/>
      <c r="F1067" s="6">
        <f>IF(B1067&amp;""="","",IFERROR(INDEX('الموظفون'!$B$6:$B$205,MATCH(B1067&amp;"",'الموظفون'!$A$6:$A$205,0))&amp;"","كود غير موجود"))</f>
        <v/>
      </c>
      <c r="G1067" s="20">
        <f>IF(NOT(ISNUMBER(A1067)),"",IF(AND(A1067&gt;='الإعدادات'!$B$6,A1067&lt;='الإعدادات'!$B$7),1,0))</f>
        <v/>
      </c>
    </row>
    <row r="1068">
      <c r="A1068" s="19" t="n"/>
      <c r="B1068" s="5" t="n"/>
      <c r="C1068" s="5" t="n"/>
      <c r="D1068" s="15" t="n"/>
      <c r="E1068" s="5" t="n"/>
      <c r="F1068" s="6">
        <f>IF(B1068&amp;""="","",IFERROR(INDEX('الموظفون'!$B$6:$B$205,MATCH(B1068&amp;"",'الموظفون'!$A$6:$A$205,0))&amp;"","كود غير موجود"))</f>
        <v/>
      </c>
      <c r="G1068" s="20">
        <f>IF(NOT(ISNUMBER(A1068)),"",IF(AND(A1068&gt;='الإعدادات'!$B$6,A1068&lt;='الإعدادات'!$B$7),1,0))</f>
        <v/>
      </c>
    </row>
    <row r="1069">
      <c r="A1069" s="19" t="n"/>
      <c r="B1069" s="5" t="n"/>
      <c r="C1069" s="5" t="n"/>
      <c r="D1069" s="15" t="n"/>
      <c r="E1069" s="5" t="n"/>
      <c r="F1069" s="6">
        <f>IF(B1069&amp;""="","",IFERROR(INDEX('الموظفون'!$B$6:$B$205,MATCH(B1069&amp;"",'الموظفون'!$A$6:$A$205,0))&amp;"","كود غير موجود"))</f>
        <v/>
      </c>
      <c r="G1069" s="20">
        <f>IF(NOT(ISNUMBER(A1069)),"",IF(AND(A1069&gt;='الإعدادات'!$B$6,A1069&lt;='الإعدادات'!$B$7),1,0))</f>
        <v/>
      </c>
    </row>
    <row r="1070">
      <c r="A1070" s="19" t="n"/>
      <c r="B1070" s="5" t="n"/>
      <c r="C1070" s="5" t="n"/>
      <c r="D1070" s="15" t="n"/>
      <c r="E1070" s="5" t="n"/>
      <c r="F1070" s="6">
        <f>IF(B1070&amp;""="","",IFERROR(INDEX('الموظفون'!$B$6:$B$205,MATCH(B1070&amp;"",'الموظفون'!$A$6:$A$205,0))&amp;"","كود غير موجود"))</f>
        <v/>
      </c>
      <c r="G1070" s="20">
        <f>IF(NOT(ISNUMBER(A1070)),"",IF(AND(A1070&gt;='الإعدادات'!$B$6,A1070&lt;='الإعدادات'!$B$7),1,0))</f>
        <v/>
      </c>
    </row>
    <row r="1071">
      <c r="A1071" s="19" t="n"/>
      <c r="B1071" s="5" t="n"/>
      <c r="C1071" s="5" t="n"/>
      <c r="D1071" s="15" t="n"/>
      <c r="E1071" s="5" t="n"/>
      <c r="F1071" s="6">
        <f>IF(B1071&amp;""="","",IFERROR(INDEX('الموظفون'!$B$6:$B$205,MATCH(B1071&amp;"",'الموظفون'!$A$6:$A$205,0))&amp;"","كود غير موجود"))</f>
        <v/>
      </c>
      <c r="G1071" s="20">
        <f>IF(NOT(ISNUMBER(A1071)),"",IF(AND(A1071&gt;='الإعدادات'!$B$6,A1071&lt;='الإعدادات'!$B$7),1,0))</f>
        <v/>
      </c>
    </row>
    <row r="1072">
      <c r="A1072" s="19" t="n"/>
      <c r="B1072" s="5" t="n"/>
      <c r="C1072" s="5" t="n"/>
      <c r="D1072" s="15" t="n"/>
      <c r="E1072" s="5" t="n"/>
      <c r="F1072" s="6">
        <f>IF(B1072&amp;""="","",IFERROR(INDEX('الموظفون'!$B$6:$B$205,MATCH(B1072&amp;"",'الموظفون'!$A$6:$A$205,0))&amp;"","كود غير موجود"))</f>
        <v/>
      </c>
      <c r="G1072" s="20">
        <f>IF(NOT(ISNUMBER(A1072)),"",IF(AND(A1072&gt;='الإعدادات'!$B$6,A1072&lt;='الإعدادات'!$B$7),1,0))</f>
        <v/>
      </c>
    </row>
    <row r="1073">
      <c r="A1073" s="19" t="n"/>
      <c r="B1073" s="5" t="n"/>
      <c r="C1073" s="5" t="n"/>
      <c r="D1073" s="15" t="n"/>
      <c r="E1073" s="5" t="n"/>
      <c r="F1073" s="6">
        <f>IF(B1073&amp;""="","",IFERROR(INDEX('الموظفون'!$B$6:$B$205,MATCH(B1073&amp;"",'الموظفون'!$A$6:$A$205,0))&amp;"","كود غير موجود"))</f>
        <v/>
      </c>
      <c r="G1073" s="20">
        <f>IF(NOT(ISNUMBER(A1073)),"",IF(AND(A1073&gt;='الإعدادات'!$B$6,A1073&lt;='الإعدادات'!$B$7),1,0))</f>
        <v/>
      </c>
    </row>
    <row r="1074">
      <c r="A1074" s="19" t="n"/>
      <c r="B1074" s="5" t="n"/>
      <c r="C1074" s="5" t="n"/>
      <c r="D1074" s="15" t="n"/>
      <c r="E1074" s="5" t="n"/>
      <c r="F1074" s="6">
        <f>IF(B1074&amp;""="","",IFERROR(INDEX('الموظفون'!$B$6:$B$205,MATCH(B1074&amp;"",'الموظفون'!$A$6:$A$205,0))&amp;"","كود غير موجود"))</f>
        <v/>
      </c>
      <c r="G1074" s="20">
        <f>IF(NOT(ISNUMBER(A1074)),"",IF(AND(A1074&gt;='الإعدادات'!$B$6,A1074&lt;='الإعدادات'!$B$7),1,0))</f>
        <v/>
      </c>
    </row>
    <row r="1075">
      <c r="A1075" s="19" t="n"/>
      <c r="B1075" s="5" t="n"/>
      <c r="C1075" s="5" t="n"/>
      <c r="D1075" s="15" t="n"/>
      <c r="E1075" s="5" t="n"/>
      <c r="F1075" s="6">
        <f>IF(B1075&amp;""="","",IFERROR(INDEX('الموظفون'!$B$6:$B$205,MATCH(B1075&amp;"",'الموظفون'!$A$6:$A$205,0))&amp;"","كود غير موجود"))</f>
        <v/>
      </c>
      <c r="G1075" s="20">
        <f>IF(NOT(ISNUMBER(A1075)),"",IF(AND(A1075&gt;='الإعدادات'!$B$6,A1075&lt;='الإعدادات'!$B$7),1,0))</f>
        <v/>
      </c>
    </row>
    <row r="1076">
      <c r="A1076" s="19" t="n"/>
      <c r="B1076" s="5" t="n"/>
      <c r="C1076" s="5" t="n"/>
      <c r="D1076" s="15" t="n"/>
      <c r="E1076" s="5" t="n"/>
      <c r="F1076" s="6">
        <f>IF(B1076&amp;""="","",IFERROR(INDEX('الموظفون'!$B$6:$B$205,MATCH(B1076&amp;"",'الموظفون'!$A$6:$A$205,0))&amp;"","كود غير موجود"))</f>
        <v/>
      </c>
      <c r="G1076" s="20">
        <f>IF(NOT(ISNUMBER(A1076)),"",IF(AND(A1076&gt;='الإعدادات'!$B$6,A1076&lt;='الإعدادات'!$B$7),1,0))</f>
        <v/>
      </c>
    </row>
    <row r="1077">
      <c r="A1077" s="19" t="n"/>
      <c r="B1077" s="5" t="n"/>
      <c r="C1077" s="5" t="n"/>
      <c r="D1077" s="15" t="n"/>
      <c r="E1077" s="5" t="n"/>
      <c r="F1077" s="6">
        <f>IF(B1077&amp;""="","",IFERROR(INDEX('الموظفون'!$B$6:$B$205,MATCH(B1077&amp;"",'الموظفون'!$A$6:$A$205,0))&amp;"","كود غير موجود"))</f>
        <v/>
      </c>
      <c r="G1077" s="20">
        <f>IF(NOT(ISNUMBER(A1077)),"",IF(AND(A1077&gt;='الإعدادات'!$B$6,A1077&lt;='الإعدادات'!$B$7),1,0))</f>
        <v/>
      </c>
    </row>
    <row r="1078">
      <c r="A1078" s="19" t="n"/>
      <c r="B1078" s="5" t="n"/>
      <c r="C1078" s="5" t="n"/>
      <c r="D1078" s="15" t="n"/>
      <c r="E1078" s="5" t="n"/>
      <c r="F1078" s="6">
        <f>IF(B1078&amp;""="","",IFERROR(INDEX('الموظفون'!$B$6:$B$205,MATCH(B1078&amp;"",'الموظفون'!$A$6:$A$205,0))&amp;"","كود غير موجود"))</f>
        <v/>
      </c>
      <c r="G1078" s="20">
        <f>IF(NOT(ISNUMBER(A1078)),"",IF(AND(A1078&gt;='الإعدادات'!$B$6,A1078&lt;='الإعدادات'!$B$7),1,0))</f>
        <v/>
      </c>
    </row>
    <row r="1079">
      <c r="A1079" s="19" t="n"/>
      <c r="B1079" s="5" t="n"/>
      <c r="C1079" s="5" t="n"/>
      <c r="D1079" s="15" t="n"/>
      <c r="E1079" s="5" t="n"/>
      <c r="F1079" s="6">
        <f>IF(B1079&amp;""="","",IFERROR(INDEX('الموظفون'!$B$6:$B$205,MATCH(B1079&amp;"",'الموظفون'!$A$6:$A$205,0))&amp;"","كود غير موجود"))</f>
        <v/>
      </c>
      <c r="G1079" s="20">
        <f>IF(NOT(ISNUMBER(A1079)),"",IF(AND(A1079&gt;='الإعدادات'!$B$6,A1079&lt;='الإعدادات'!$B$7),1,0))</f>
        <v/>
      </c>
    </row>
    <row r="1080">
      <c r="A1080" s="19" t="n"/>
      <c r="B1080" s="5" t="n"/>
      <c r="C1080" s="5" t="n"/>
      <c r="D1080" s="15" t="n"/>
      <c r="E1080" s="5" t="n"/>
      <c r="F1080" s="6">
        <f>IF(B1080&amp;""="","",IFERROR(INDEX('الموظفون'!$B$6:$B$205,MATCH(B1080&amp;"",'الموظفون'!$A$6:$A$205,0))&amp;"","كود غير موجود"))</f>
        <v/>
      </c>
      <c r="G1080" s="20">
        <f>IF(NOT(ISNUMBER(A1080)),"",IF(AND(A1080&gt;='الإعدادات'!$B$6,A1080&lt;='الإعدادات'!$B$7),1,0))</f>
        <v/>
      </c>
    </row>
    <row r="1081">
      <c r="A1081" s="19" t="n"/>
      <c r="B1081" s="5" t="n"/>
      <c r="C1081" s="5" t="n"/>
      <c r="D1081" s="15" t="n"/>
      <c r="E1081" s="5" t="n"/>
      <c r="F1081" s="6">
        <f>IF(B1081&amp;""="","",IFERROR(INDEX('الموظفون'!$B$6:$B$205,MATCH(B1081&amp;"",'الموظفون'!$A$6:$A$205,0))&amp;"","كود غير موجود"))</f>
        <v/>
      </c>
      <c r="G1081" s="20">
        <f>IF(NOT(ISNUMBER(A1081)),"",IF(AND(A1081&gt;='الإعدادات'!$B$6,A1081&lt;='الإعدادات'!$B$7),1,0))</f>
        <v/>
      </c>
    </row>
    <row r="1082">
      <c r="A1082" s="19" t="n"/>
      <c r="B1082" s="5" t="n"/>
      <c r="C1082" s="5" t="n"/>
      <c r="D1082" s="15" t="n"/>
      <c r="E1082" s="5" t="n"/>
      <c r="F1082" s="6">
        <f>IF(B1082&amp;""="","",IFERROR(INDEX('الموظفون'!$B$6:$B$205,MATCH(B1082&amp;"",'الموظفون'!$A$6:$A$205,0))&amp;"","كود غير موجود"))</f>
        <v/>
      </c>
      <c r="G1082" s="20">
        <f>IF(NOT(ISNUMBER(A1082)),"",IF(AND(A1082&gt;='الإعدادات'!$B$6,A1082&lt;='الإعدادات'!$B$7),1,0))</f>
        <v/>
      </c>
    </row>
    <row r="1083">
      <c r="A1083" s="19" t="n"/>
      <c r="B1083" s="5" t="n"/>
      <c r="C1083" s="5" t="n"/>
      <c r="D1083" s="15" t="n"/>
      <c r="E1083" s="5" t="n"/>
      <c r="F1083" s="6">
        <f>IF(B1083&amp;""="","",IFERROR(INDEX('الموظفون'!$B$6:$B$205,MATCH(B1083&amp;"",'الموظفون'!$A$6:$A$205,0))&amp;"","كود غير موجود"))</f>
        <v/>
      </c>
      <c r="G1083" s="20">
        <f>IF(NOT(ISNUMBER(A1083)),"",IF(AND(A1083&gt;='الإعدادات'!$B$6,A1083&lt;='الإعدادات'!$B$7),1,0))</f>
        <v/>
      </c>
    </row>
    <row r="1084">
      <c r="A1084" s="19" t="n"/>
      <c r="B1084" s="5" t="n"/>
      <c r="C1084" s="5" t="n"/>
      <c r="D1084" s="15" t="n"/>
      <c r="E1084" s="5" t="n"/>
      <c r="F1084" s="6">
        <f>IF(B1084&amp;""="","",IFERROR(INDEX('الموظفون'!$B$6:$B$205,MATCH(B1084&amp;"",'الموظفون'!$A$6:$A$205,0))&amp;"","كود غير موجود"))</f>
        <v/>
      </c>
      <c r="G1084" s="20">
        <f>IF(NOT(ISNUMBER(A1084)),"",IF(AND(A1084&gt;='الإعدادات'!$B$6,A1084&lt;='الإعدادات'!$B$7),1,0))</f>
        <v/>
      </c>
    </row>
    <row r="1085">
      <c r="A1085" s="19" t="n"/>
      <c r="B1085" s="5" t="n"/>
      <c r="C1085" s="5" t="n"/>
      <c r="D1085" s="15" t="n"/>
      <c r="E1085" s="5" t="n"/>
      <c r="F1085" s="6">
        <f>IF(B1085&amp;""="","",IFERROR(INDEX('الموظفون'!$B$6:$B$205,MATCH(B1085&amp;"",'الموظفون'!$A$6:$A$205,0))&amp;"","كود غير موجود"))</f>
        <v/>
      </c>
      <c r="G1085" s="20">
        <f>IF(NOT(ISNUMBER(A1085)),"",IF(AND(A1085&gt;='الإعدادات'!$B$6,A1085&lt;='الإعدادات'!$B$7),1,0))</f>
        <v/>
      </c>
    </row>
    <row r="1086">
      <c r="A1086" s="19" t="n"/>
      <c r="B1086" s="5" t="n"/>
      <c r="C1086" s="5" t="n"/>
      <c r="D1086" s="15" t="n"/>
      <c r="E1086" s="5" t="n"/>
      <c r="F1086" s="6">
        <f>IF(B1086&amp;""="","",IFERROR(INDEX('الموظفون'!$B$6:$B$205,MATCH(B1086&amp;"",'الموظفون'!$A$6:$A$205,0))&amp;"","كود غير موجود"))</f>
        <v/>
      </c>
      <c r="G1086" s="20">
        <f>IF(NOT(ISNUMBER(A1086)),"",IF(AND(A1086&gt;='الإعدادات'!$B$6,A1086&lt;='الإعدادات'!$B$7),1,0))</f>
        <v/>
      </c>
    </row>
    <row r="1087">
      <c r="A1087" s="19" t="n"/>
      <c r="B1087" s="5" t="n"/>
      <c r="C1087" s="5" t="n"/>
      <c r="D1087" s="15" t="n"/>
      <c r="E1087" s="5" t="n"/>
      <c r="F1087" s="6">
        <f>IF(B1087&amp;""="","",IFERROR(INDEX('الموظفون'!$B$6:$B$205,MATCH(B1087&amp;"",'الموظفون'!$A$6:$A$205,0))&amp;"","كود غير موجود"))</f>
        <v/>
      </c>
      <c r="G1087" s="20">
        <f>IF(NOT(ISNUMBER(A1087)),"",IF(AND(A1087&gt;='الإعدادات'!$B$6,A1087&lt;='الإعدادات'!$B$7),1,0))</f>
        <v/>
      </c>
    </row>
    <row r="1088">
      <c r="A1088" s="19" t="n"/>
      <c r="B1088" s="5" t="n"/>
      <c r="C1088" s="5" t="n"/>
      <c r="D1088" s="15" t="n"/>
      <c r="E1088" s="5" t="n"/>
      <c r="F1088" s="6">
        <f>IF(B1088&amp;""="","",IFERROR(INDEX('الموظفون'!$B$6:$B$205,MATCH(B1088&amp;"",'الموظفون'!$A$6:$A$205,0))&amp;"","كود غير موجود"))</f>
        <v/>
      </c>
      <c r="G1088" s="20">
        <f>IF(NOT(ISNUMBER(A1088)),"",IF(AND(A1088&gt;='الإعدادات'!$B$6,A1088&lt;='الإعدادات'!$B$7),1,0))</f>
        <v/>
      </c>
    </row>
    <row r="1089">
      <c r="A1089" s="19" t="n"/>
      <c r="B1089" s="5" t="n"/>
      <c r="C1089" s="5" t="n"/>
      <c r="D1089" s="15" t="n"/>
      <c r="E1089" s="5" t="n"/>
      <c r="F1089" s="6">
        <f>IF(B1089&amp;""="","",IFERROR(INDEX('الموظفون'!$B$6:$B$205,MATCH(B1089&amp;"",'الموظفون'!$A$6:$A$205,0))&amp;"","كود غير موجود"))</f>
        <v/>
      </c>
      <c r="G1089" s="20">
        <f>IF(NOT(ISNUMBER(A1089)),"",IF(AND(A1089&gt;='الإعدادات'!$B$6,A1089&lt;='الإعدادات'!$B$7),1,0))</f>
        <v/>
      </c>
    </row>
    <row r="1090">
      <c r="A1090" s="19" t="n"/>
      <c r="B1090" s="5" t="n"/>
      <c r="C1090" s="5" t="n"/>
      <c r="D1090" s="15" t="n"/>
      <c r="E1090" s="5" t="n"/>
      <c r="F1090" s="6">
        <f>IF(B1090&amp;""="","",IFERROR(INDEX('الموظفون'!$B$6:$B$205,MATCH(B1090&amp;"",'الموظفون'!$A$6:$A$205,0))&amp;"","كود غير موجود"))</f>
        <v/>
      </c>
      <c r="G1090" s="20">
        <f>IF(NOT(ISNUMBER(A1090)),"",IF(AND(A1090&gt;='الإعدادات'!$B$6,A1090&lt;='الإعدادات'!$B$7),1,0))</f>
        <v/>
      </c>
    </row>
    <row r="1091">
      <c r="A1091" s="19" t="n"/>
      <c r="B1091" s="5" t="n"/>
      <c r="C1091" s="5" t="n"/>
      <c r="D1091" s="15" t="n"/>
      <c r="E1091" s="5" t="n"/>
      <c r="F1091" s="6">
        <f>IF(B1091&amp;""="","",IFERROR(INDEX('الموظفون'!$B$6:$B$205,MATCH(B1091&amp;"",'الموظفون'!$A$6:$A$205,0))&amp;"","كود غير موجود"))</f>
        <v/>
      </c>
      <c r="G1091" s="20">
        <f>IF(NOT(ISNUMBER(A1091)),"",IF(AND(A1091&gt;='الإعدادات'!$B$6,A1091&lt;='الإعدادات'!$B$7),1,0))</f>
        <v/>
      </c>
    </row>
    <row r="1092">
      <c r="A1092" s="19" t="n"/>
      <c r="B1092" s="5" t="n"/>
      <c r="C1092" s="5" t="n"/>
      <c r="D1092" s="15" t="n"/>
      <c r="E1092" s="5" t="n"/>
      <c r="F1092" s="6">
        <f>IF(B1092&amp;""="","",IFERROR(INDEX('الموظفون'!$B$6:$B$205,MATCH(B1092&amp;"",'الموظفون'!$A$6:$A$205,0))&amp;"","كود غير موجود"))</f>
        <v/>
      </c>
      <c r="G1092" s="20">
        <f>IF(NOT(ISNUMBER(A1092)),"",IF(AND(A1092&gt;='الإعدادات'!$B$6,A1092&lt;='الإعدادات'!$B$7),1,0))</f>
        <v/>
      </c>
    </row>
    <row r="1093">
      <c r="A1093" s="19" t="n"/>
      <c r="B1093" s="5" t="n"/>
      <c r="C1093" s="5" t="n"/>
      <c r="D1093" s="15" t="n"/>
      <c r="E1093" s="5" t="n"/>
      <c r="F1093" s="6">
        <f>IF(B1093&amp;""="","",IFERROR(INDEX('الموظفون'!$B$6:$B$205,MATCH(B1093&amp;"",'الموظفون'!$A$6:$A$205,0))&amp;"","كود غير موجود"))</f>
        <v/>
      </c>
      <c r="G1093" s="20">
        <f>IF(NOT(ISNUMBER(A1093)),"",IF(AND(A1093&gt;='الإعدادات'!$B$6,A1093&lt;='الإعدادات'!$B$7),1,0))</f>
        <v/>
      </c>
    </row>
    <row r="1094">
      <c r="A1094" s="19" t="n"/>
      <c r="B1094" s="5" t="n"/>
      <c r="C1094" s="5" t="n"/>
      <c r="D1094" s="15" t="n"/>
      <c r="E1094" s="5" t="n"/>
      <c r="F1094" s="6">
        <f>IF(B1094&amp;""="","",IFERROR(INDEX('الموظفون'!$B$6:$B$205,MATCH(B1094&amp;"",'الموظفون'!$A$6:$A$205,0))&amp;"","كود غير موجود"))</f>
        <v/>
      </c>
      <c r="G1094" s="20">
        <f>IF(NOT(ISNUMBER(A1094)),"",IF(AND(A1094&gt;='الإعدادات'!$B$6,A1094&lt;='الإعدادات'!$B$7),1,0))</f>
        <v/>
      </c>
    </row>
    <row r="1095">
      <c r="A1095" s="19" t="n"/>
      <c r="B1095" s="5" t="n"/>
      <c r="C1095" s="5" t="n"/>
      <c r="D1095" s="15" t="n"/>
      <c r="E1095" s="5" t="n"/>
      <c r="F1095" s="6">
        <f>IF(B1095&amp;""="","",IFERROR(INDEX('الموظفون'!$B$6:$B$205,MATCH(B1095&amp;"",'الموظفون'!$A$6:$A$205,0))&amp;"","كود غير موجود"))</f>
        <v/>
      </c>
      <c r="G1095" s="20">
        <f>IF(NOT(ISNUMBER(A1095)),"",IF(AND(A1095&gt;='الإعدادات'!$B$6,A1095&lt;='الإعدادات'!$B$7),1,0))</f>
        <v/>
      </c>
    </row>
    <row r="1096">
      <c r="A1096" s="19" t="n"/>
      <c r="B1096" s="5" t="n"/>
      <c r="C1096" s="5" t="n"/>
      <c r="D1096" s="15" t="n"/>
      <c r="E1096" s="5" t="n"/>
      <c r="F1096" s="6">
        <f>IF(B1096&amp;""="","",IFERROR(INDEX('الموظفون'!$B$6:$B$205,MATCH(B1096&amp;"",'الموظفون'!$A$6:$A$205,0))&amp;"","كود غير موجود"))</f>
        <v/>
      </c>
      <c r="G1096" s="20">
        <f>IF(NOT(ISNUMBER(A1096)),"",IF(AND(A1096&gt;='الإعدادات'!$B$6,A1096&lt;='الإعدادات'!$B$7),1,0))</f>
        <v/>
      </c>
    </row>
    <row r="1097">
      <c r="A1097" s="19" t="n"/>
      <c r="B1097" s="5" t="n"/>
      <c r="C1097" s="5" t="n"/>
      <c r="D1097" s="15" t="n"/>
      <c r="E1097" s="5" t="n"/>
      <c r="F1097" s="6">
        <f>IF(B1097&amp;""="","",IFERROR(INDEX('الموظفون'!$B$6:$B$205,MATCH(B1097&amp;"",'الموظفون'!$A$6:$A$205,0))&amp;"","كود غير موجود"))</f>
        <v/>
      </c>
      <c r="G1097" s="20">
        <f>IF(NOT(ISNUMBER(A1097)),"",IF(AND(A1097&gt;='الإعدادات'!$B$6,A1097&lt;='الإعدادات'!$B$7),1,0))</f>
        <v/>
      </c>
    </row>
    <row r="1098">
      <c r="A1098" s="19" t="n"/>
      <c r="B1098" s="5" t="n"/>
      <c r="C1098" s="5" t="n"/>
      <c r="D1098" s="15" t="n"/>
      <c r="E1098" s="5" t="n"/>
      <c r="F1098" s="6">
        <f>IF(B1098&amp;""="","",IFERROR(INDEX('الموظفون'!$B$6:$B$205,MATCH(B1098&amp;"",'الموظفون'!$A$6:$A$205,0))&amp;"","كود غير موجود"))</f>
        <v/>
      </c>
      <c r="G1098" s="20">
        <f>IF(NOT(ISNUMBER(A1098)),"",IF(AND(A1098&gt;='الإعدادات'!$B$6,A1098&lt;='الإعدادات'!$B$7),1,0))</f>
        <v/>
      </c>
    </row>
    <row r="1099">
      <c r="A1099" s="19" t="n"/>
      <c r="B1099" s="5" t="n"/>
      <c r="C1099" s="5" t="n"/>
      <c r="D1099" s="15" t="n"/>
      <c r="E1099" s="5" t="n"/>
      <c r="F1099" s="6">
        <f>IF(B1099&amp;""="","",IFERROR(INDEX('الموظفون'!$B$6:$B$205,MATCH(B1099&amp;"",'الموظفون'!$A$6:$A$205,0))&amp;"","كود غير موجود"))</f>
        <v/>
      </c>
      <c r="G1099" s="20">
        <f>IF(NOT(ISNUMBER(A1099)),"",IF(AND(A1099&gt;='الإعدادات'!$B$6,A1099&lt;='الإعدادات'!$B$7),1,0))</f>
        <v/>
      </c>
    </row>
    <row r="1100">
      <c r="A1100" s="19" t="n"/>
      <c r="B1100" s="5" t="n"/>
      <c r="C1100" s="5" t="n"/>
      <c r="D1100" s="15" t="n"/>
      <c r="E1100" s="5" t="n"/>
      <c r="F1100" s="6">
        <f>IF(B1100&amp;""="","",IFERROR(INDEX('الموظفون'!$B$6:$B$205,MATCH(B1100&amp;"",'الموظفون'!$A$6:$A$205,0))&amp;"","كود غير موجود"))</f>
        <v/>
      </c>
      <c r="G1100" s="20">
        <f>IF(NOT(ISNUMBER(A1100)),"",IF(AND(A1100&gt;='الإعدادات'!$B$6,A1100&lt;='الإعدادات'!$B$7),1,0))</f>
        <v/>
      </c>
    </row>
    <row r="1101">
      <c r="A1101" s="19" t="n"/>
      <c r="B1101" s="5" t="n"/>
      <c r="C1101" s="5" t="n"/>
      <c r="D1101" s="15" t="n"/>
      <c r="E1101" s="5" t="n"/>
      <c r="F1101" s="6">
        <f>IF(B1101&amp;""="","",IFERROR(INDEX('الموظفون'!$B$6:$B$205,MATCH(B1101&amp;"",'الموظفون'!$A$6:$A$205,0))&amp;"","كود غير موجود"))</f>
        <v/>
      </c>
      <c r="G1101" s="20">
        <f>IF(NOT(ISNUMBER(A1101)),"",IF(AND(A1101&gt;='الإعدادات'!$B$6,A1101&lt;='الإعدادات'!$B$7),1,0))</f>
        <v/>
      </c>
    </row>
    <row r="1102">
      <c r="A1102" s="19" t="n"/>
      <c r="B1102" s="5" t="n"/>
      <c r="C1102" s="5" t="n"/>
      <c r="D1102" s="15" t="n"/>
      <c r="E1102" s="5" t="n"/>
      <c r="F1102" s="6">
        <f>IF(B1102&amp;""="","",IFERROR(INDEX('الموظفون'!$B$6:$B$205,MATCH(B1102&amp;"",'الموظفون'!$A$6:$A$205,0))&amp;"","كود غير موجود"))</f>
        <v/>
      </c>
      <c r="G1102" s="20">
        <f>IF(NOT(ISNUMBER(A1102)),"",IF(AND(A1102&gt;='الإعدادات'!$B$6,A1102&lt;='الإعدادات'!$B$7),1,0))</f>
        <v/>
      </c>
    </row>
    <row r="1103">
      <c r="A1103" s="19" t="n"/>
      <c r="B1103" s="5" t="n"/>
      <c r="C1103" s="5" t="n"/>
      <c r="D1103" s="15" t="n"/>
      <c r="E1103" s="5" t="n"/>
      <c r="F1103" s="6">
        <f>IF(B1103&amp;""="","",IFERROR(INDEX('الموظفون'!$B$6:$B$205,MATCH(B1103&amp;"",'الموظفون'!$A$6:$A$205,0))&amp;"","كود غير موجود"))</f>
        <v/>
      </c>
      <c r="G1103" s="20">
        <f>IF(NOT(ISNUMBER(A1103)),"",IF(AND(A1103&gt;='الإعدادات'!$B$6,A1103&lt;='الإعدادات'!$B$7),1,0))</f>
        <v/>
      </c>
    </row>
    <row r="1104">
      <c r="A1104" s="19" t="n"/>
      <c r="B1104" s="5" t="n"/>
      <c r="C1104" s="5" t="n"/>
      <c r="D1104" s="15" t="n"/>
      <c r="E1104" s="5" t="n"/>
      <c r="F1104" s="6">
        <f>IF(B1104&amp;""="","",IFERROR(INDEX('الموظفون'!$B$6:$B$205,MATCH(B1104&amp;"",'الموظفون'!$A$6:$A$205,0))&amp;"","كود غير موجود"))</f>
        <v/>
      </c>
      <c r="G1104" s="20">
        <f>IF(NOT(ISNUMBER(A1104)),"",IF(AND(A1104&gt;='الإعدادات'!$B$6,A1104&lt;='الإعدادات'!$B$7),1,0))</f>
        <v/>
      </c>
    </row>
    <row r="1105">
      <c r="A1105" s="19" t="n"/>
      <c r="B1105" s="5" t="n"/>
      <c r="C1105" s="5" t="n"/>
      <c r="D1105" s="15" t="n"/>
      <c r="E1105" s="5" t="n"/>
      <c r="F1105" s="6">
        <f>IF(B1105&amp;""="","",IFERROR(INDEX('الموظفون'!$B$6:$B$205,MATCH(B1105&amp;"",'الموظفون'!$A$6:$A$205,0))&amp;"","كود غير موجود"))</f>
        <v/>
      </c>
      <c r="G1105" s="20">
        <f>IF(NOT(ISNUMBER(A1105)),"",IF(AND(A1105&gt;='الإعدادات'!$B$6,A1105&lt;='الإعدادات'!$B$7),1,0))</f>
        <v/>
      </c>
    </row>
    <row r="1106">
      <c r="A1106" s="19" t="n"/>
      <c r="B1106" s="5" t="n"/>
      <c r="C1106" s="5" t="n"/>
      <c r="D1106" s="15" t="n"/>
      <c r="E1106" s="5" t="n"/>
      <c r="F1106" s="6">
        <f>IF(B1106&amp;""="","",IFERROR(INDEX('الموظفون'!$B$6:$B$205,MATCH(B1106&amp;"",'الموظفون'!$A$6:$A$205,0))&amp;"","كود غير موجود"))</f>
        <v/>
      </c>
      <c r="G1106" s="20">
        <f>IF(NOT(ISNUMBER(A1106)),"",IF(AND(A1106&gt;='الإعدادات'!$B$6,A1106&lt;='الإعدادات'!$B$7),1,0))</f>
        <v/>
      </c>
    </row>
    <row r="1107">
      <c r="A1107" s="19" t="n"/>
      <c r="B1107" s="5" t="n"/>
      <c r="C1107" s="5" t="n"/>
      <c r="D1107" s="15" t="n"/>
      <c r="E1107" s="5" t="n"/>
      <c r="F1107" s="6">
        <f>IF(B1107&amp;""="","",IFERROR(INDEX('الموظفون'!$B$6:$B$205,MATCH(B1107&amp;"",'الموظفون'!$A$6:$A$205,0))&amp;"","كود غير موجود"))</f>
        <v/>
      </c>
      <c r="G1107" s="20">
        <f>IF(NOT(ISNUMBER(A1107)),"",IF(AND(A1107&gt;='الإعدادات'!$B$6,A1107&lt;='الإعدادات'!$B$7),1,0))</f>
        <v/>
      </c>
    </row>
    <row r="1108">
      <c r="A1108" s="19" t="n"/>
      <c r="B1108" s="5" t="n"/>
      <c r="C1108" s="5" t="n"/>
      <c r="D1108" s="15" t="n"/>
      <c r="E1108" s="5" t="n"/>
      <c r="F1108" s="6">
        <f>IF(B1108&amp;""="","",IFERROR(INDEX('الموظفون'!$B$6:$B$205,MATCH(B1108&amp;"",'الموظفون'!$A$6:$A$205,0))&amp;"","كود غير موجود"))</f>
        <v/>
      </c>
      <c r="G1108" s="20">
        <f>IF(NOT(ISNUMBER(A1108)),"",IF(AND(A1108&gt;='الإعدادات'!$B$6,A1108&lt;='الإعدادات'!$B$7),1,0))</f>
        <v/>
      </c>
    </row>
    <row r="1109">
      <c r="A1109" s="19" t="n"/>
      <c r="B1109" s="5" t="n"/>
      <c r="C1109" s="5" t="n"/>
      <c r="D1109" s="15" t="n"/>
      <c r="E1109" s="5" t="n"/>
      <c r="F1109" s="6">
        <f>IF(B1109&amp;""="","",IFERROR(INDEX('الموظفون'!$B$6:$B$205,MATCH(B1109&amp;"",'الموظفون'!$A$6:$A$205,0))&amp;"","كود غير موجود"))</f>
        <v/>
      </c>
      <c r="G1109" s="20">
        <f>IF(NOT(ISNUMBER(A1109)),"",IF(AND(A1109&gt;='الإعدادات'!$B$6,A1109&lt;='الإعدادات'!$B$7),1,0))</f>
        <v/>
      </c>
    </row>
    <row r="1110">
      <c r="A1110" s="19" t="n"/>
      <c r="B1110" s="5" t="n"/>
      <c r="C1110" s="5" t="n"/>
      <c r="D1110" s="15" t="n"/>
      <c r="E1110" s="5" t="n"/>
      <c r="F1110" s="6">
        <f>IF(B1110&amp;""="","",IFERROR(INDEX('الموظفون'!$B$6:$B$205,MATCH(B1110&amp;"",'الموظفون'!$A$6:$A$205,0))&amp;"","كود غير موجود"))</f>
        <v/>
      </c>
      <c r="G1110" s="20">
        <f>IF(NOT(ISNUMBER(A1110)),"",IF(AND(A1110&gt;='الإعدادات'!$B$6,A1110&lt;='الإعدادات'!$B$7),1,0))</f>
        <v/>
      </c>
    </row>
    <row r="1111">
      <c r="A1111" s="19" t="n"/>
      <c r="B1111" s="5" t="n"/>
      <c r="C1111" s="5" t="n"/>
      <c r="D1111" s="15" t="n"/>
      <c r="E1111" s="5" t="n"/>
      <c r="F1111" s="6">
        <f>IF(B1111&amp;""="","",IFERROR(INDEX('الموظفون'!$B$6:$B$205,MATCH(B1111&amp;"",'الموظفون'!$A$6:$A$205,0))&amp;"","كود غير موجود"))</f>
        <v/>
      </c>
      <c r="G1111" s="20">
        <f>IF(NOT(ISNUMBER(A1111)),"",IF(AND(A1111&gt;='الإعدادات'!$B$6,A1111&lt;='الإعدادات'!$B$7),1,0))</f>
        <v/>
      </c>
    </row>
    <row r="1112">
      <c r="A1112" s="19" t="n"/>
      <c r="B1112" s="5" t="n"/>
      <c r="C1112" s="5" t="n"/>
      <c r="D1112" s="15" t="n"/>
      <c r="E1112" s="5" t="n"/>
      <c r="F1112" s="6">
        <f>IF(B1112&amp;""="","",IFERROR(INDEX('الموظفون'!$B$6:$B$205,MATCH(B1112&amp;"",'الموظفون'!$A$6:$A$205,0))&amp;"","كود غير موجود"))</f>
        <v/>
      </c>
      <c r="G1112" s="20">
        <f>IF(NOT(ISNUMBER(A1112)),"",IF(AND(A1112&gt;='الإعدادات'!$B$6,A1112&lt;='الإعدادات'!$B$7),1,0))</f>
        <v/>
      </c>
    </row>
    <row r="1113">
      <c r="A1113" s="19" t="n"/>
      <c r="B1113" s="5" t="n"/>
      <c r="C1113" s="5" t="n"/>
      <c r="D1113" s="15" t="n"/>
      <c r="E1113" s="5" t="n"/>
      <c r="F1113" s="6">
        <f>IF(B1113&amp;""="","",IFERROR(INDEX('الموظفون'!$B$6:$B$205,MATCH(B1113&amp;"",'الموظفون'!$A$6:$A$205,0))&amp;"","كود غير موجود"))</f>
        <v/>
      </c>
      <c r="G1113" s="20">
        <f>IF(NOT(ISNUMBER(A1113)),"",IF(AND(A1113&gt;='الإعدادات'!$B$6,A1113&lt;='الإعدادات'!$B$7),1,0))</f>
        <v/>
      </c>
    </row>
    <row r="1114">
      <c r="A1114" s="19" t="n"/>
      <c r="B1114" s="5" t="n"/>
      <c r="C1114" s="5" t="n"/>
      <c r="D1114" s="15" t="n"/>
      <c r="E1114" s="5" t="n"/>
      <c r="F1114" s="6">
        <f>IF(B1114&amp;""="","",IFERROR(INDEX('الموظفون'!$B$6:$B$205,MATCH(B1114&amp;"",'الموظفون'!$A$6:$A$205,0))&amp;"","كود غير موجود"))</f>
        <v/>
      </c>
      <c r="G1114" s="20">
        <f>IF(NOT(ISNUMBER(A1114)),"",IF(AND(A1114&gt;='الإعدادات'!$B$6,A1114&lt;='الإعدادات'!$B$7),1,0))</f>
        <v/>
      </c>
    </row>
    <row r="1115">
      <c r="A1115" s="19" t="n"/>
      <c r="B1115" s="5" t="n"/>
      <c r="C1115" s="5" t="n"/>
      <c r="D1115" s="15" t="n"/>
      <c r="E1115" s="5" t="n"/>
      <c r="F1115" s="6">
        <f>IF(B1115&amp;""="","",IFERROR(INDEX('الموظفون'!$B$6:$B$205,MATCH(B1115&amp;"",'الموظفون'!$A$6:$A$205,0))&amp;"","كود غير موجود"))</f>
        <v/>
      </c>
      <c r="G1115" s="20">
        <f>IF(NOT(ISNUMBER(A1115)),"",IF(AND(A1115&gt;='الإعدادات'!$B$6,A1115&lt;='الإعدادات'!$B$7),1,0))</f>
        <v/>
      </c>
    </row>
    <row r="1116">
      <c r="A1116" s="19" t="n"/>
      <c r="B1116" s="5" t="n"/>
      <c r="C1116" s="5" t="n"/>
      <c r="D1116" s="15" t="n"/>
      <c r="E1116" s="5" t="n"/>
      <c r="F1116" s="6">
        <f>IF(B1116&amp;""="","",IFERROR(INDEX('الموظفون'!$B$6:$B$205,MATCH(B1116&amp;"",'الموظفون'!$A$6:$A$205,0))&amp;"","كود غير موجود"))</f>
        <v/>
      </c>
      <c r="G1116" s="20">
        <f>IF(NOT(ISNUMBER(A1116)),"",IF(AND(A1116&gt;='الإعدادات'!$B$6,A1116&lt;='الإعدادات'!$B$7),1,0))</f>
        <v/>
      </c>
    </row>
    <row r="1117">
      <c r="A1117" s="19" t="n"/>
      <c r="B1117" s="5" t="n"/>
      <c r="C1117" s="5" t="n"/>
      <c r="D1117" s="15" t="n"/>
      <c r="E1117" s="5" t="n"/>
      <c r="F1117" s="6">
        <f>IF(B1117&amp;""="","",IFERROR(INDEX('الموظفون'!$B$6:$B$205,MATCH(B1117&amp;"",'الموظفون'!$A$6:$A$205,0))&amp;"","كود غير موجود"))</f>
        <v/>
      </c>
      <c r="G1117" s="20">
        <f>IF(NOT(ISNUMBER(A1117)),"",IF(AND(A1117&gt;='الإعدادات'!$B$6,A1117&lt;='الإعدادات'!$B$7),1,0))</f>
        <v/>
      </c>
    </row>
    <row r="1118">
      <c r="A1118" s="19" t="n"/>
      <c r="B1118" s="5" t="n"/>
      <c r="C1118" s="5" t="n"/>
      <c r="D1118" s="15" t="n"/>
      <c r="E1118" s="5" t="n"/>
      <c r="F1118" s="6">
        <f>IF(B1118&amp;""="","",IFERROR(INDEX('الموظفون'!$B$6:$B$205,MATCH(B1118&amp;"",'الموظفون'!$A$6:$A$205,0))&amp;"","كود غير موجود"))</f>
        <v/>
      </c>
      <c r="G1118" s="20">
        <f>IF(NOT(ISNUMBER(A1118)),"",IF(AND(A1118&gt;='الإعدادات'!$B$6,A1118&lt;='الإعدادات'!$B$7),1,0))</f>
        <v/>
      </c>
    </row>
    <row r="1119">
      <c r="A1119" s="19" t="n"/>
      <c r="B1119" s="5" t="n"/>
      <c r="C1119" s="5" t="n"/>
      <c r="D1119" s="15" t="n"/>
      <c r="E1119" s="5" t="n"/>
      <c r="F1119" s="6">
        <f>IF(B1119&amp;""="","",IFERROR(INDEX('الموظفون'!$B$6:$B$205,MATCH(B1119&amp;"",'الموظفون'!$A$6:$A$205,0))&amp;"","كود غير موجود"))</f>
        <v/>
      </c>
      <c r="G1119" s="20">
        <f>IF(NOT(ISNUMBER(A1119)),"",IF(AND(A1119&gt;='الإعدادات'!$B$6,A1119&lt;='الإعدادات'!$B$7),1,0))</f>
        <v/>
      </c>
    </row>
    <row r="1120">
      <c r="A1120" s="19" t="n"/>
      <c r="B1120" s="5" t="n"/>
      <c r="C1120" s="5" t="n"/>
      <c r="D1120" s="15" t="n"/>
      <c r="E1120" s="5" t="n"/>
      <c r="F1120" s="6">
        <f>IF(B1120&amp;""="","",IFERROR(INDEX('الموظفون'!$B$6:$B$205,MATCH(B1120&amp;"",'الموظفون'!$A$6:$A$205,0))&amp;"","كود غير موجود"))</f>
        <v/>
      </c>
      <c r="G1120" s="20">
        <f>IF(NOT(ISNUMBER(A1120)),"",IF(AND(A1120&gt;='الإعدادات'!$B$6,A1120&lt;='الإعدادات'!$B$7),1,0))</f>
        <v/>
      </c>
    </row>
    <row r="1121">
      <c r="A1121" s="19" t="n"/>
      <c r="B1121" s="5" t="n"/>
      <c r="C1121" s="5" t="n"/>
      <c r="D1121" s="15" t="n"/>
      <c r="E1121" s="5" t="n"/>
      <c r="F1121" s="6">
        <f>IF(B1121&amp;""="","",IFERROR(INDEX('الموظفون'!$B$6:$B$205,MATCH(B1121&amp;"",'الموظفون'!$A$6:$A$205,0))&amp;"","كود غير موجود"))</f>
        <v/>
      </c>
      <c r="G1121" s="20">
        <f>IF(NOT(ISNUMBER(A1121)),"",IF(AND(A1121&gt;='الإعدادات'!$B$6,A1121&lt;='الإعدادات'!$B$7),1,0))</f>
        <v/>
      </c>
    </row>
    <row r="1122">
      <c r="A1122" s="19" t="n"/>
      <c r="B1122" s="5" t="n"/>
      <c r="C1122" s="5" t="n"/>
      <c r="D1122" s="15" t="n"/>
      <c r="E1122" s="5" t="n"/>
      <c r="F1122" s="6">
        <f>IF(B1122&amp;""="","",IFERROR(INDEX('الموظفون'!$B$6:$B$205,MATCH(B1122&amp;"",'الموظفون'!$A$6:$A$205,0))&amp;"","كود غير موجود"))</f>
        <v/>
      </c>
      <c r="G1122" s="20">
        <f>IF(NOT(ISNUMBER(A1122)),"",IF(AND(A1122&gt;='الإعدادات'!$B$6,A1122&lt;='الإعدادات'!$B$7),1,0))</f>
        <v/>
      </c>
    </row>
    <row r="1123">
      <c r="A1123" s="19" t="n"/>
      <c r="B1123" s="5" t="n"/>
      <c r="C1123" s="5" t="n"/>
      <c r="D1123" s="15" t="n"/>
      <c r="E1123" s="5" t="n"/>
      <c r="F1123" s="6">
        <f>IF(B1123&amp;""="","",IFERROR(INDEX('الموظفون'!$B$6:$B$205,MATCH(B1123&amp;"",'الموظفون'!$A$6:$A$205,0))&amp;"","كود غير موجود"))</f>
        <v/>
      </c>
      <c r="G1123" s="20">
        <f>IF(NOT(ISNUMBER(A1123)),"",IF(AND(A1123&gt;='الإعدادات'!$B$6,A1123&lt;='الإعدادات'!$B$7),1,0))</f>
        <v/>
      </c>
    </row>
    <row r="1124">
      <c r="A1124" s="19" t="n"/>
      <c r="B1124" s="5" t="n"/>
      <c r="C1124" s="5" t="n"/>
      <c r="D1124" s="15" t="n"/>
      <c r="E1124" s="5" t="n"/>
      <c r="F1124" s="6">
        <f>IF(B1124&amp;""="","",IFERROR(INDEX('الموظفون'!$B$6:$B$205,MATCH(B1124&amp;"",'الموظفون'!$A$6:$A$205,0))&amp;"","كود غير موجود"))</f>
        <v/>
      </c>
      <c r="G1124" s="20">
        <f>IF(NOT(ISNUMBER(A1124)),"",IF(AND(A1124&gt;='الإعدادات'!$B$6,A1124&lt;='الإعدادات'!$B$7),1,0))</f>
        <v/>
      </c>
    </row>
    <row r="1125">
      <c r="A1125" s="19" t="n"/>
      <c r="B1125" s="5" t="n"/>
      <c r="C1125" s="5" t="n"/>
      <c r="D1125" s="15" t="n"/>
      <c r="E1125" s="5" t="n"/>
      <c r="F1125" s="6">
        <f>IF(B1125&amp;""="","",IFERROR(INDEX('الموظفون'!$B$6:$B$205,MATCH(B1125&amp;"",'الموظفون'!$A$6:$A$205,0))&amp;"","كود غير موجود"))</f>
        <v/>
      </c>
      <c r="G1125" s="20">
        <f>IF(NOT(ISNUMBER(A1125)),"",IF(AND(A1125&gt;='الإعدادات'!$B$6,A1125&lt;='الإعدادات'!$B$7),1,0))</f>
        <v/>
      </c>
    </row>
    <row r="1126">
      <c r="A1126" s="19" t="n"/>
      <c r="B1126" s="5" t="n"/>
      <c r="C1126" s="5" t="n"/>
      <c r="D1126" s="15" t="n"/>
      <c r="E1126" s="5" t="n"/>
      <c r="F1126" s="6">
        <f>IF(B1126&amp;""="","",IFERROR(INDEX('الموظفون'!$B$6:$B$205,MATCH(B1126&amp;"",'الموظفون'!$A$6:$A$205,0))&amp;"","كود غير موجود"))</f>
        <v/>
      </c>
      <c r="G1126" s="20">
        <f>IF(NOT(ISNUMBER(A1126)),"",IF(AND(A1126&gt;='الإعدادات'!$B$6,A1126&lt;='الإعدادات'!$B$7),1,0))</f>
        <v/>
      </c>
    </row>
    <row r="1127">
      <c r="A1127" s="19" t="n"/>
      <c r="B1127" s="5" t="n"/>
      <c r="C1127" s="5" t="n"/>
      <c r="D1127" s="15" t="n"/>
      <c r="E1127" s="5" t="n"/>
      <c r="F1127" s="6">
        <f>IF(B1127&amp;""="","",IFERROR(INDEX('الموظفون'!$B$6:$B$205,MATCH(B1127&amp;"",'الموظفون'!$A$6:$A$205,0))&amp;"","كود غير موجود"))</f>
        <v/>
      </c>
      <c r="G1127" s="20">
        <f>IF(NOT(ISNUMBER(A1127)),"",IF(AND(A1127&gt;='الإعدادات'!$B$6,A1127&lt;='الإعدادات'!$B$7),1,0))</f>
        <v/>
      </c>
    </row>
    <row r="1128">
      <c r="A1128" s="19" t="n"/>
      <c r="B1128" s="5" t="n"/>
      <c r="C1128" s="5" t="n"/>
      <c r="D1128" s="15" t="n"/>
      <c r="E1128" s="5" t="n"/>
      <c r="F1128" s="6">
        <f>IF(B1128&amp;""="","",IFERROR(INDEX('الموظفون'!$B$6:$B$205,MATCH(B1128&amp;"",'الموظفون'!$A$6:$A$205,0))&amp;"","كود غير موجود"))</f>
        <v/>
      </c>
      <c r="G1128" s="20">
        <f>IF(NOT(ISNUMBER(A1128)),"",IF(AND(A1128&gt;='الإعدادات'!$B$6,A1128&lt;='الإعدادات'!$B$7),1,0))</f>
        <v/>
      </c>
    </row>
    <row r="1129">
      <c r="A1129" s="19" t="n"/>
      <c r="B1129" s="5" t="n"/>
      <c r="C1129" s="5" t="n"/>
      <c r="D1129" s="15" t="n"/>
      <c r="E1129" s="5" t="n"/>
      <c r="F1129" s="6">
        <f>IF(B1129&amp;""="","",IFERROR(INDEX('الموظفون'!$B$6:$B$205,MATCH(B1129&amp;"",'الموظفون'!$A$6:$A$205,0))&amp;"","كود غير موجود"))</f>
        <v/>
      </c>
      <c r="G1129" s="20">
        <f>IF(NOT(ISNUMBER(A1129)),"",IF(AND(A1129&gt;='الإعدادات'!$B$6,A1129&lt;='الإعدادات'!$B$7),1,0))</f>
        <v/>
      </c>
    </row>
    <row r="1130">
      <c r="A1130" s="19" t="n"/>
      <c r="B1130" s="5" t="n"/>
      <c r="C1130" s="5" t="n"/>
      <c r="D1130" s="15" t="n"/>
      <c r="E1130" s="5" t="n"/>
      <c r="F1130" s="6">
        <f>IF(B1130&amp;""="","",IFERROR(INDEX('الموظفون'!$B$6:$B$205,MATCH(B1130&amp;"",'الموظفون'!$A$6:$A$205,0))&amp;"","كود غير موجود"))</f>
        <v/>
      </c>
      <c r="G1130" s="20">
        <f>IF(NOT(ISNUMBER(A1130)),"",IF(AND(A1130&gt;='الإعدادات'!$B$6,A1130&lt;='الإعدادات'!$B$7),1,0))</f>
        <v/>
      </c>
    </row>
    <row r="1131">
      <c r="A1131" s="19" t="n"/>
      <c r="B1131" s="5" t="n"/>
      <c r="C1131" s="5" t="n"/>
      <c r="D1131" s="15" t="n"/>
      <c r="E1131" s="5" t="n"/>
      <c r="F1131" s="6">
        <f>IF(B1131&amp;""="","",IFERROR(INDEX('الموظفون'!$B$6:$B$205,MATCH(B1131&amp;"",'الموظفون'!$A$6:$A$205,0))&amp;"","كود غير موجود"))</f>
        <v/>
      </c>
      <c r="G1131" s="20">
        <f>IF(NOT(ISNUMBER(A1131)),"",IF(AND(A1131&gt;='الإعدادات'!$B$6,A1131&lt;='الإعدادات'!$B$7),1,0))</f>
        <v/>
      </c>
    </row>
    <row r="1132">
      <c r="A1132" s="19" t="n"/>
      <c r="B1132" s="5" t="n"/>
      <c r="C1132" s="5" t="n"/>
      <c r="D1132" s="15" t="n"/>
      <c r="E1132" s="5" t="n"/>
      <c r="F1132" s="6">
        <f>IF(B1132&amp;""="","",IFERROR(INDEX('الموظفون'!$B$6:$B$205,MATCH(B1132&amp;"",'الموظفون'!$A$6:$A$205,0))&amp;"","كود غير موجود"))</f>
        <v/>
      </c>
      <c r="G1132" s="20">
        <f>IF(NOT(ISNUMBER(A1132)),"",IF(AND(A1132&gt;='الإعدادات'!$B$6,A1132&lt;='الإعدادات'!$B$7),1,0))</f>
        <v/>
      </c>
    </row>
    <row r="1133">
      <c r="A1133" s="19" t="n"/>
      <c r="B1133" s="5" t="n"/>
      <c r="C1133" s="5" t="n"/>
      <c r="D1133" s="15" t="n"/>
      <c r="E1133" s="5" t="n"/>
      <c r="F1133" s="6">
        <f>IF(B1133&amp;""="","",IFERROR(INDEX('الموظفون'!$B$6:$B$205,MATCH(B1133&amp;"",'الموظفون'!$A$6:$A$205,0))&amp;"","كود غير موجود"))</f>
        <v/>
      </c>
      <c r="G1133" s="20">
        <f>IF(NOT(ISNUMBER(A1133)),"",IF(AND(A1133&gt;='الإعدادات'!$B$6,A1133&lt;='الإعدادات'!$B$7),1,0))</f>
        <v/>
      </c>
    </row>
    <row r="1134">
      <c r="A1134" s="19" t="n"/>
      <c r="B1134" s="5" t="n"/>
      <c r="C1134" s="5" t="n"/>
      <c r="D1134" s="15" t="n"/>
      <c r="E1134" s="5" t="n"/>
      <c r="F1134" s="6">
        <f>IF(B1134&amp;""="","",IFERROR(INDEX('الموظفون'!$B$6:$B$205,MATCH(B1134&amp;"",'الموظفون'!$A$6:$A$205,0))&amp;"","كود غير موجود"))</f>
        <v/>
      </c>
      <c r="G1134" s="20">
        <f>IF(NOT(ISNUMBER(A1134)),"",IF(AND(A1134&gt;='الإعدادات'!$B$6,A1134&lt;='الإعدادات'!$B$7),1,0))</f>
        <v/>
      </c>
    </row>
    <row r="1135">
      <c r="A1135" s="19" t="n"/>
      <c r="B1135" s="5" t="n"/>
      <c r="C1135" s="5" t="n"/>
      <c r="D1135" s="15" t="n"/>
      <c r="E1135" s="5" t="n"/>
      <c r="F1135" s="6">
        <f>IF(B1135&amp;""="","",IFERROR(INDEX('الموظفون'!$B$6:$B$205,MATCH(B1135&amp;"",'الموظفون'!$A$6:$A$205,0))&amp;"","كود غير موجود"))</f>
        <v/>
      </c>
      <c r="G1135" s="20">
        <f>IF(NOT(ISNUMBER(A1135)),"",IF(AND(A1135&gt;='الإعدادات'!$B$6,A1135&lt;='الإعدادات'!$B$7),1,0))</f>
        <v/>
      </c>
    </row>
    <row r="1136">
      <c r="A1136" s="19" t="n"/>
      <c r="B1136" s="5" t="n"/>
      <c r="C1136" s="5" t="n"/>
      <c r="D1136" s="15" t="n"/>
      <c r="E1136" s="5" t="n"/>
      <c r="F1136" s="6">
        <f>IF(B1136&amp;""="","",IFERROR(INDEX('الموظفون'!$B$6:$B$205,MATCH(B1136&amp;"",'الموظفون'!$A$6:$A$205,0))&amp;"","كود غير موجود"))</f>
        <v/>
      </c>
      <c r="G1136" s="20">
        <f>IF(NOT(ISNUMBER(A1136)),"",IF(AND(A1136&gt;='الإعدادات'!$B$6,A1136&lt;='الإعدادات'!$B$7),1,0))</f>
        <v/>
      </c>
    </row>
    <row r="1137">
      <c r="A1137" s="19" t="n"/>
      <c r="B1137" s="5" t="n"/>
      <c r="C1137" s="5" t="n"/>
      <c r="D1137" s="15" t="n"/>
      <c r="E1137" s="5" t="n"/>
      <c r="F1137" s="6">
        <f>IF(B1137&amp;""="","",IFERROR(INDEX('الموظفون'!$B$6:$B$205,MATCH(B1137&amp;"",'الموظفون'!$A$6:$A$205,0))&amp;"","كود غير موجود"))</f>
        <v/>
      </c>
      <c r="G1137" s="20">
        <f>IF(NOT(ISNUMBER(A1137)),"",IF(AND(A1137&gt;='الإعدادات'!$B$6,A1137&lt;='الإعدادات'!$B$7),1,0))</f>
        <v/>
      </c>
    </row>
    <row r="1138">
      <c r="A1138" s="19" t="n"/>
      <c r="B1138" s="5" t="n"/>
      <c r="C1138" s="5" t="n"/>
      <c r="D1138" s="15" t="n"/>
      <c r="E1138" s="5" t="n"/>
      <c r="F1138" s="6">
        <f>IF(B1138&amp;""="","",IFERROR(INDEX('الموظفون'!$B$6:$B$205,MATCH(B1138&amp;"",'الموظفون'!$A$6:$A$205,0))&amp;"","كود غير موجود"))</f>
        <v/>
      </c>
      <c r="G1138" s="20">
        <f>IF(NOT(ISNUMBER(A1138)),"",IF(AND(A1138&gt;='الإعدادات'!$B$6,A1138&lt;='الإعدادات'!$B$7),1,0))</f>
        <v/>
      </c>
    </row>
    <row r="1139">
      <c r="A1139" s="19" t="n"/>
      <c r="B1139" s="5" t="n"/>
      <c r="C1139" s="5" t="n"/>
      <c r="D1139" s="15" t="n"/>
      <c r="E1139" s="5" t="n"/>
      <c r="F1139" s="6">
        <f>IF(B1139&amp;""="","",IFERROR(INDEX('الموظفون'!$B$6:$B$205,MATCH(B1139&amp;"",'الموظفون'!$A$6:$A$205,0))&amp;"","كود غير موجود"))</f>
        <v/>
      </c>
      <c r="G1139" s="20">
        <f>IF(NOT(ISNUMBER(A1139)),"",IF(AND(A1139&gt;='الإعدادات'!$B$6,A1139&lt;='الإعدادات'!$B$7),1,0))</f>
        <v/>
      </c>
    </row>
    <row r="1140">
      <c r="A1140" s="19" t="n"/>
      <c r="B1140" s="5" t="n"/>
      <c r="C1140" s="5" t="n"/>
      <c r="D1140" s="15" t="n"/>
      <c r="E1140" s="5" t="n"/>
      <c r="F1140" s="6">
        <f>IF(B1140&amp;""="","",IFERROR(INDEX('الموظفون'!$B$6:$B$205,MATCH(B1140&amp;"",'الموظفون'!$A$6:$A$205,0))&amp;"","كود غير موجود"))</f>
        <v/>
      </c>
      <c r="G1140" s="20">
        <f>IF(NOT(ISNUMBER(A1140)),"",IF(AND(A1140&gt;='الإعدادات'!$B$6,A1140&lt;='الإعدادات'!$B$7),1,0))</f>
        <v/>
      </c>
    </row>
    <row r="1141">
      <c r="A1141" s="19" t="n"/>
      <c r="B1141" s="5" t="n"/>
      <c r="C1141" s="5" t="n"/>
      <c r="D1141" s="15" t="n"/>
      <c r="E1141" s="5" t="n"/>
      <c r="F1141" s="6">
        <f>IF(B1141&amp;""="","",IFERROR(INDEX('الموظفون'!$B$6:$B$205,MATCH(B1141&amp;"",'الموظفون'!$A$6:$A$205,0))&amp;"","كود غير موجود"))</f>
        <v/>
      </c>
      <c r="G1141" s="20">
        <f>IF(NOT(ISNUMBER(A1141)),"",IF(AND(A1141&gt;='الإعدادات'!$B$6,A1141&lt;='الإعدادات'!$B$7),1,0))</f>
        <v/>
      </c>
    </row>
    <row r="1142">
      <c r="A1142" s="19" t="n"/>
      <c r="B1142" s="5" t="n"/>
      <c r="C1142" s="5" t="n"/>
      <c r="D1142" s="15" t="n"/>
      <c r="E1142" s="5" t="n"/>
      <c r="F1142" s="6">
        <f>IF(B1142&amp;""="","",IFERROR(INDEX('الموظفون'!$B$6:$B$205,MATCH(B1142&amp;"",'الموظفون'!$A$6:$A$205,0))&amp;"","كود غير موجود"))</f>
        <v/>
      </c>
      <c r="G1142" s="20">
        <f>IF(NOT(ISNUMBER(A1142)),"",IF(AND(A1142&gt;='الإعدادات'!$B$6,A1142&lt;='الإعدادات'!$B$7),1,0))</f>
        <v/>
      </c>
    </row>
    <row r="1143">
      <c r="A1143" s="19" t="n"/>
      <c r="B1143" s="5" t="n"/>
      <c r="C1143" s="5" t="n"/>
      <c r="D1143" s="15" t="n"/>
      <c r="E1143" s="5" t="n"/>
      <c r="F1143" s="6">
        <f>IF(B1143&amp;""="","",IFERROR(INDEX('الموظفون'!$B$6:$B$205,MATCH(B1143&amp;"",'الموظفون'!$A$6:$A$205,0))&amp;"","كود غير موجود"))</f>
        <v/>
      </c>
      <c r="G1143" s="20">
        <f>IF(NOT(ISNUMBER(A1143)),"",IF(AND(A1143&gt;='الإعدادات'!$B$6,A1143&lt;='الإعدادات'!$B$7),1,0))</f>
        <v/>
      </c>
    </row>
    <row r="1144">
      <c r="A1144" s="19" t="n"/>
      <c r="B1144" s="5" t="n"/>
      <c r="C1144" s="5" t="n"/>
      <c r="D1144" s="15" t="n"/>
      <c r="E1144" s="5" t="n"/>
      <c r="F1144" s="6">
        <f>IF(B1144&amp;""="","",IFERROR(INDEX('الموظفون'!$B$6:$B$205,MATCH(B1144&amp;"",'الموظفون'!$A$6:$A$205,0))&amp;"","كود غير موجود"))</f>
        <v/>
      </c>
      <c r="G1144" s="20">
        <f>IF(NOT(ISNUMBER(A1144)),"",IF(AND(A1144&gt;='الإعدادات'!$B$6,A1144&lt;='الإعدادات'!$B$7),1,0))</f>
        <v/>
      </c>
    </row>
    <row r="1145">
      <c r="A1145" s="19" t="n"/>
      <c r="B1145" s="5" t="n"/>
      <c r="C1145" s="5" t="n"/>
      <c r="D1145" s="15" t="n"/>
      <c r="E1145" s="5" t="n"/>
      <c r="F1145" s="6">
        <f>IF(B1145&amp;""="","",IFERROR(INDEX('الموظفون'!$B$6:$B$205,MATCH(B1145&amp;"",'الموظفون'!$A$6:$A$205,0))&amp;"","كود غير موجود"))</f>
        <v/>
      </c>
      <c r="G1145" s="20">
        <f>IF(NOT(ISNUMBER(A1145)),"",IF(AND(A1145&gt;='الإعدادات'!$B$6,A1145&lt;='الإعدادات'!$B$7),1,0))</f>
        <v/>
      </c>
    </row>
    <row r="1146">
      <c r="A1146" s="19" t="n"/>
      <c r="B1146" s="5" t="n"/>
      <c r="C1146" s="5" t="n"/>
      <c r="D1146" s="15" t="n"/>
      <c r="E1146" s="5" t="n"/>
      <c r="F1146" s="6">
        <f>IF(B1146&amp;""="","",IFERROR(INDEX('الموظفون'!$B$6:$B$205,MATCH(B1146&amp;"",'الموظفون'!$A$6:$A$205,0))&amp;"","كود غير موجود"))</f>
        <v/>
      </c>
      <c r="G1146" s="20">
        <f>IF(NOT(ISNUMBER(A1146)),"",IF(AND(A1146&gt;='الإعدادات'!$B$6,A1146&lt;='الإعدادات'!$B$7),1,0))</f>
        <v/>
      </c>
    </row>
    <row r="1147">
      <c r="A1147" s="19" t="n"/>
      <c r="B1147" s="5" t="n"/>
      <c r="C1147" s="5" t="n"/>
      <c r="D1147" s="15" t="n"/>
      <c r="E1147" s="5" t="n"/>
      <c r="F1147" s="6">
        <f>IF(B1147&amp;""="","",IFERROR(INDEX('الموظفون'!$B$6:$B$205,MATCH(B1147&amp;"",'الموظفون'!$A$6:$A$205,0))&amp;"","كود غير موجود"))</f>
        <v/>
      </c>
      <c r="G1147" s="20">
        <f>IF(NOT(ISNUMBER(A1147)),"",IF(AND(A1147&gt;='الإعدادات'!$B$6,A1147&lt;='الإعدادات'!$B$7),1,0))</f>
        <v/>
      </c>
    </row>
    <row r="1148">
      <c r="A1148" s="19" t="n"/>
      <c r="B1148" s="5" t="n"/>
      <c r="C1148" s="5" t="n"/>
      <c r="D1148" s="15" t="n"/>
      <c r="E1148" s="5" t="n"/>
      <c r="F1148" s="6">
        <f>IF(B1148&amp;""="","",IFERROR(INDEX('الموظفون'!$B$6:$B$205,MATCH(B1148&amp;"",'الموظفون'!$A$6:$A$205,0))&amp;"","كود غير موجود"))</f>
        <v/>
      </c>
      <c r="G1148" s="20">
        <f>IF(NOT(ISNUMBER(A1148)),"",IF(AND(A1148&gt;='الإعدادات'!$B$6,A1148&lt;='الإعدادات'!$B$7),1,0))</f>
        <v/>
      </c>
    </row>
    <row r="1149">
      <c r="A1149" s="19" t="n"/>
      <c r="B1149" s="5" t="n"/>
      <c r="C1149" s="5" t="n"/>
      <c r="D1149" s="15" t="n"/>
      <c r="E1149" s="5" t="n"/>
      <c r="F1149" s="6">
        <f>IF(B1149&amp;""="","",IFERROR(INDEX('الموظفون'!$B$6:$B$205,MATCH(B1149&amp;"",'الموظفون'!$A$6:$A$205,0))&amp;"","كود غير موجود"))</f>
        <v/>
      </c>
      <c r="G1149" s="20">
        <f>IF(NOT(ISNUMBER(A1149)),"",IF(AND(A1149&gt;='الإعدادات'!$B$6,A1149&lt;='الإعدادات'!$B$7),1,0))</f>
        <v/>
      </c>
    </row>
    <row r="1150">
      <c r="A1150" s="19" t="n"/>
      <c r="B1150" s="5" t="n"/>
      <c r="C1150" s="5" t="n"/>
      <c r="D1150" s="15" t="n"/>
      <c r="E1150" s="5" t="n"/>
      <c r="F1150" s="6">
        <f>IF(B1150&amp;""="","",IFERROR(INDEX('الموظفون'!$B$6:$B$205,MATCH(B1150&amp;"",'الموظفون'!$A$6:$A$205,0))&amp;"","كود غير موجود"))</f>
        <v/>
      </c>
      <c r="G1150" s="20">
        <f>IF(NOT(ISNUMBER(A1150)),"",IF(AND(A1150&gt;='الإعدادات'!$B$6,A1150&lt;='الإعدادات'!$B$7),1,0))</f>
        <v/>
      </c>
    </row>
    <row r="1151">
      <c r="A1151" s="19" t="n"/>
      <c r="B1151" s="5" t="n"/>
      <c r="C1151" s="5" t="n"/>
      <c r="D1151" s="15" t="n"/>
      <c r="E1151" s="5" t="n"/>
      <c r="F1151" s="6">
        <f>IF(B1151&amp;""="","",IFERROR(INDEX('الموظفون'!$B$6:$B$205,MATCH(B1151&amp;"",'الموظفون'!$A$6:$A$205,0))&amp;"","كود غير موجود"))</f>
        <v/>
      </c>
      <c r="G1151" s="20">
        <f>IF(NOT(ISNUMBER(A1151)),"",IF(AND(A1151&gt;='الإعدادات'!$B$6,A1151&lt;='الإعدادات'!$B$7),1,0))</f>
        <v/>
      </c>
    </row>
    <row r="1152">
      <c r="A1152" s="19" t="n"/>
      <c r="B1152" s="5" t="n"/>
      <c r="C1152" s="5" t="n"/>
      <c r="D1152" s="15" t="n"/>
      <c r="E1152" s="5" t="n"/>
      <c r="F1152" s="6">
        <f>IF(B1152&amp;""="","",IFERROR(INDEX('الموظفون'!$B$6:$B$205,MATCH(B1152&amp;"",'الموظفون'!$A$6:$A$205,0))&amp;"","كود غير موجود"))</f>
        <v/>
      </c>
      <c r="G1152" s="20">
        <f>IF(NOT(ISNUMBER(A1152)),"",IF(AND(A1152&gt;='الإعدادات'!$B$6,A1152&lt;='الإعدادات'!$B$7),1,0))</f>
        <v/>
      </c>
    </row>
    <row r="1153">
      <c r="A1153" s="19" t="n"/>
      <c r="B1153" s="5" t="n"/>
      <c r="C1153" s="5" t="n"/>
      <c r="D1153" s="15" t="n"/>
      <c r="E1153" s="5" t="n"/>
      <c r="F1153" s="6">
        <f>IF(B1153&amp;""="","",IFERROR(INDEX('الموظفون'!$B$6:$B$205,MATCH(B1153&amp;"",'الموظفون'!$A$6:$A$205,0))&amp;"","كود غير موجود"))</f>
        <v/>
      </c>
      <c r="G1153" s="20">
        <f>IF(NOT(ISNUMBER(A1153)),"",IF(AND(A1153&gt;='الإعدادات'!$B$6,A1153&lt;='الإعدادات'!$B$7),1,0))</f>
        <v/>
      </c>
    </row>
    <row r="1154">
      <c r="A1154" s="19" t="n"/>
      <c r="B1154" s="5" t="n"/>
      <c r="C1154" s="5" t="n"/>
      <c r="D1154" s="15" t="n"/>
      <c r="E1154" s="5" t="n"/>
      <c r="F1154" s="6">
        <f>IF(B1154&amp;""="","",IFERROR(INDEX('الموظفون'!$B$6:$B$205,MATCH(B1154&amp;"",'الموظفون'!$A$6:$A$205,0))&amp;"","كود غير موجود"))</f>
        <v/>
      </c>
      <c r="G1154" s="20">
        <f>IF(NOT(ISNUMBER(A1154)),"",IF(AND(A1154&gt;='الإعدادات'!$B$6,A1154&lt;='الإعدادات'!$B$7),1,0))</f>
        <v/>
      </c>
    </row>
    <row r="1155">
      <c r="A1155" s="19" t="n"/>
      <c r="B1155" s="5" t="n"/>
      <c r="C1155" s="5" t="n"/>
      <c r="D1155" s="15" t="n"/>
      <c r="E1155" s="5" t="n"/>
      <c r="F1155" s="6">
        <f>IF(B1155&amp;""="","",IFERROR(INDEX('الموظفون'!$B$6:$B$205,MATCH(B1155&amp;"",'الموظفون'!$A$6:$A$205,0))&amp;"","كود غير موجود"))</f>
        <v/>
      </c>
      <c r="G1155" s="20">
        <f>IF(NOT(ISNUMBER(A1155)),"",IF(AND(A1155&gt;='الإعدادات'!$B$6,A1155&lt;='الإعدادات'!$B$7),1,0))</f>
        <v/>
      </c>
    </row>
    <row r="1156">
      <c r="A1156" s="19" t="n"/>
      <c r="B1156" s="5" t="n"/>
      <c r="C1156" s="5" t="n"/>
      <c r="D1156" s="15" t="n"/>
      <c r="E1156" s="5" t="n"/>
      <c r="F1156" s="6">
        <f>IF(B1156&amp;""="","",IFERROR(INDEX('الموظفون'!$B$6:$B$205,MATCH(B1156&amp;"",'الموظفون'!$A$6:$A$205,0))&amp;"","كود غير موجود"))</f>
        <v/>
      </c>
      <c r="G1156" s="20">
        <f>IF(NOT(ISNUMBER(A1156)),"",IF(AND(A1156&gt;='الإعدادات'!$B$6,A1156&lt;='الإعدادات'!$B$7),1,0))</f>
        <v/>
      </c>
    </row>
    <row r="1157">
      <c r="A1157" s="19" t="n"/>
      <c r="B1157" s="5" t="n"/>
      <c r="C1157" s="5" t="n"/>
      <c r="D1157" s="15" t="n"/>
      <c r="E1157" s="5" t="n"/>
      <c r="F1157" s="6">
        <f>IF(B1157&amp;""="","",IFERROR(INDEX('الموظفون'!$B$6:$B$205,MATCH(B1157&amp;"",'الموظفون'!$A$6:$A$205,0))&amp;"","كود غير موجود"))</f>
        <v/>
      </c>
      <c r="G1157" s="20">
        <f>IF(NOT(ISNUMBER(A1157)),"",IF(AND(A1157&gt;='الإعدادات'!$B$6,A1157&lt;='الإعدادات'!$B$7),1,0))</f>
        <v/>
      </c>
    </row>
    <row r="1158">
      <c r="A1158" s="19" t="n"/>
      <c r="B1158" s="5" t="n"/>
      <c r="C1158" s="5" t="n"/>
      <c r="D1158" s="15" t="n"/>
      <c r="E1158" s="5" t="n"/>
      <c r="F1158" s="6">
        <f>IF(B1158&amp;""="","",IFERROR(INDEX('الموظفون'!$B$6:$B$205,MATCH(B1158&amp;"",'الموظفون'!$A$6:$A$205,0))&amp;"","كود غير موجود"))</f>
        <v/>
      </c>
      <c r="G1158" s="20">
        <f>IF(NOT(ISNUMBER(A1158)),"",IF(AND(A1158&gt;='الإعدادات'!$B$6,A1158&lt;='الإعدادات'!$B$7),1,0))</f>
        <v/>
      </c>
    </row>
    <row r="1159">
      <c r="A1159" s="19" t="n"/>
      <c r="B1159" s="5" t="n"/>
      <c r="C1159" s="5" t="n"/>
      <c r="D1159" s="15" t="n"/>
      <c r="E1159" s="5" t="n"/>
      <c r="F1159" s="6">
        <f>IF(B1159&amp;""="","",IFERROR(INDEX('الموظفون'!$B$6:$B$205,MATCH(B1159&amp;"",'الموظفون'!$A$6:$A$205,0))&amp;"","كود غير موجود"))</f>
        <v/>
      </c>
      <c r="G1159" s="20">
        <f>IF(NOT(ISNUMBER(A1159)),"",IF(AND(A1159&gt;='الإعدادات'!$B$6,A1159&lt;='الإعدادات'!$B$7),1,0))</f>
        <v/>
      </c>
    </row>
    <row r="1160">
      <c r="A1160" s="19" t="n"/>
      <c r="B1160" s="5" t="n"/>
      <c r="C1160" s="5" t="n"/>
      <c r="D1160" s="15" t="n"/>
      <c r="E1160" s="5" t="n"/>
      <c r="F1160" s="6">
        <f>IF(B1160&amp;""="","",IFERROR(INDEX('الموظفون'!$B$6:$B$205,MATCH(B1160&amp;"",'الموظفون'!$A$6:$A$205,0))&amp;"","كود غير موجود"))</f>
        <v/>
      </c>
      <c r="G1160" s="20">
        <f>IF(NOT(ISNUMBER(A1160)),"",IF(AND(A1160&gt;='الإعدادات'!$B$6,A1160&lt;='الإعدادات'!$B$7),1,0))</f>
        <v/>
      </c>
    </row>
    <row r="1161">
      <c r="A1161" s="19" t="n"/>
      <c r="B1161" s="5" t="n"/>
      <c r="C1161" s="5" t="n"/>
      <c r="D1161" s="15" t="n"/>
      <c r="E1161" s="5" t="n"/>
      <c r="F1161" s="6">
        <f>IF(B1161&amp;""="","",IFERROR(INDEX('الموظفون'!$B$6:$B$205,MATCH(B1161&amp;"",'الموظفون'!$A$6:$A$205,0))&amp;"","كود غير موجود"))</f>
        <v/>
      </c>
      <c r="G1161" s="20">
        <f>IF(NOT(ISNUMBER(A1161)),"",IF(AND(A1161&gt;='الإعدادات'!$B$6,A1161&lt;='الإعدادات'!$B$7),1,0))</f>
        <v/>
      </c>
    </row>
    <row r="1162">
      <c r="A1162" s="19" t="n"/>
      <c r="B1162" s="5" t="n"/>
      <c r="C1162" s="5" t="n"/>
      <c r="D1162" s="15" t="n"/>
      <c r="E1162" s="5" t="n"/>
      <c r="F1162" s="6">
        <f>IF(B1162&amp;""="","",IFERROR(INDEX('الموظفون'!$B$6:$B$205,MATCH(B1162&amp;"",'الموظفون'!$A$6:$A$205,0))&amp;"","كود غير موجود"))</f>
        <v/>
      </c>
      <c r="G1162" s="20">
        <f>IF(NOT(ISNUMBER(A1162)),"",IF(AND(A1162&gt;='الإعدادات'!$B$6,A1162&lt;='الإعدادات'!$B$7),1,0))</f>
        <v/>
      </c>
    </row>
    <row r="1163">
      <c r="A1163" s="19" t="n"/>
      <c r="B1163" s="5" t="n"/>
      <c r="C1163" s="5" t="n"/>
      <c r="D1163" s="15" t="n"/>
      <c r="E1163" s="5" t="n"/>
      <c r="F1163" s="6">
        <f>IF(B1163&amp;""="","",IFERROR(INDEX('الموظفون'!$B$6:$B$205,MATCH(B1163&amp;"",'الموظفون'!$A$6:$A$205,0))&amp;"","كود غير موجود"))</f>
        <v/>
      </c>
      <c r="G1163" s="20">
        <f>IF(NOT(ISNUMBER(A1163)),"",IF(AND(A1163&gt;='الإعدادات'!$B$6,A1163&lt;='الإعدادات'!$B$7),1,0))</f>
        <v/>
      </c>
    </row>
    <row r="1164">
      <c r="A1164" s="19" t="n"/>
      <c r="B1164" s="5" t="n"/>
      <c r="C1164" s="5" t="n"/>
      <c r="D1164" s="15" t="n"/>
      <c r="E1164" s="5" t="n"/>
      <c r="F1164" s="6">
        <f>IF(B1164&amp;""="","",IFERROR(INDEX('الموظفون'!$B$6:$B$205,MATCH(B1164&amp;"",'الموظفون'!$A$6:$A$205,0))&amp;"","كود غير موجود"))</f>
        <v/>
      </c>
      <c r="G1164" s="20">
        <f>IF(NOT(ISNUMBER(A1164)),"",IF(AND(A1164&gt;='الإعدادات'!$B$6,A1164&lt;='الإعدادات'!$B$7),1,0))</f>
        <v/>
      </c>
    </row>
    <row r="1165">
      <c r="A1165" s="19" t="n"/>
      <c r="B1165" s="5" t="n"/>
      <c r="C1165" s="5" t="n"/>
      <c r="D1165" s="15" t="n"/>
      <c r="E1165" s="5" t="n"/>
      <c r="F1165" s="6">
        <f>IF(B1165&amp;""="","",IFERROR(INDEX('الموظفون'!$B$6:$B$205,MATCH(B1165&amp;"",'الموظفون'!$A$6:$A$205,0))&amp;"","كود غير موجود"))</f>
        <v/>
      </c>
      <c r="G1165" s="20">
        <f>IF(NOT(ISNUMBER(A1165)),"",IF(AND(A1165&gt;='الإعدادات'!$B$6,A1165&lt;='الإعدادات'!$B$7),1,0))</f>
        <v/>
      </c>
    </row>
    <row r="1166">
      <c r="A1166" s="19" t="n"/>
      <c r="B1166" s="5" t="n"/>
      <c r="C1166" s="5" t="n"/>
      <c r="D1166" s="15" t="n"/>
      <c r="E1166" s="5" t="n"/>
      <c r="F1166" s="6">
        <f>IF(B1166&amp;""="","",IFERROR(INDEX('الموظفون'!$B$6:$B$205,MATCH(B1166&amp;"",'الموظفون'!$A$6:$A$205,0))&amp;"","كود غير موجود"))</f>
        <v/>
      </c>
      <c r="G1166" s="20">
        <f>IF(NOT(ISNUMBER(A1166)),"",IF(AND(A1166&gt;='الإعدادات'!$B$6,A1166&lt;='الإعدادات'!$B$7),1,0))</f>
        <v/>
      </c>
    </row>
    <row r="1167">
      <c r="A1167" s="19" t="n"/>
      <c r="B1167" s="5" t="n"/>
      <c r="C1167" s="5" t="n"/>
      <c r="D1167" s="15" t="n"/>
      <c r="E1167" s="5" t="n"/>
      <c r="F1167" s="6">
        <f>IF(B1167&amp;""="","",IFERROR(INDEX('الموظفون'!$B$6:$B$205,MATCH(B1167&amp;"",'الموظفون'!$A$6:$A$205,0))&amp;"","كود غير موجود"))</f>
        <v/>
      </c>
      <c r="G1167" s="20">
        <f>IF(NOT(ISNUMBER(A1167)),"",IF(AND(A1167&gt;='الإعدادات'!$B$6,A1167&lt;='الإعدادات'!$B$7),1,0))</f>
        <v/>
      </c>
    </row>
    <row r="1168">
      <c r="A1168" s="19" t="n"/>
      <c r="B1168" s="5" t="n"/>
      <c r="C1168" s="5" t="n"/>
      <c r="D1168" s="15" t="n"/>
      <c r="E1168" s="5" t="n"/>
      <c r="F1168" s="6">
        <f>IF(B1168&amp;""="","",IFERROR(INDEX('الموظفون'!$B$6:$B$205,MATCH(B1168&amp;"",'الموظفون'!$A$6:$A$205,0))&amp;"","كود غير موجود"))</f>
        <v/>
      </c>
      <c r="G1168" s="20">
        <f>IF(NOT(ISNUMBER(A1168)),"",IF(AND(A1168&gt;='الإعدادات'!$B$6,A1168&lt;='الإعدادات'!$B$7),1,0))</f>
        <v/>
      </c>
    </row>
    <row r="1169">
      <c r="A1169" s="19" t="n"/>
      <c r="B1169" s="5" t="n"/>
      <c r="C1169" s="5" t="n"/>
      <c r="D1169" s="15" t="n"/>
      <c r="E1169" s="5" t="n"/>
      <c r="F1169" s="6">
        <f>IF(B1169&amp;""="","",IFERROR(INDEX('الموظفون'!$B$6:$B$205,MATCH(B1169&amp;"",'الموظفون'!$A$6:$A$205,0))&amp;"","كود غير موجود"))</f>
        <v/>
      </c>
      <c r="G1169" s="20">
        <f>IF(NOT(ISNUMBER(A1169)),"",IF(AND(A1169&gt;='الإعدادات'!$B$6,A1169&lt;='الإعدادات'!$B$7),1,0))</f>
        <v/>
      </c>
    </row>
    <row r="1170">
      <c r="A1170" s="19" t="n"/>
      <c r="B1170" s="5" t="n"/>
      <c r="C1170" s="5" t="n"/>
      <c r="D1170" s="15" t="n"/>
      <c r="E1170" s="5" t="n"/>
      <c r="F1170" s="6">
        <f>IF(B1170&amp;""="","",IFERROR(INDEX('الموظفون'!$B$6:$B$205,MATCH(B1170&amp;"",'الموظفون'!$A$6:$A$205,0))&amp;"","كود غير موجود"))</f>
        <v/>
      </c>
      <c r="G1170" s="20">
        <f>IF(NOT(ISNUMBER(A1170)),"",IF(AND(A1170&gt;='الإعدادات'!$B$6,A1170&lt;='الإعدادات'!$B$7),1,0))</f>
        <v/>
      </c>
    </row>
    <row r="1171">
      <c r="A1171" s="19" t="n"/>
      <c r="B1171" s="5" t="n"/>
      <c r="C1171" s="5" t="n"/>
      <c r="D1171" s="15" t="n"/>
      <c r="E1171" s="5" t="n"/>
      <c r="F1171" s="6">
        <f>IF(B1171&amp;""="","",IFERROR(INDEX('الموظفون'!$B$6:$B$205,MATCH(B1171&amp;"",'الموظفون'!$A$6:$A$205,0))&amp;"","كود غير موجود"))</f>
        <v/>
      </c>
      <c r="G1171" s="20">
        <f>IF(NOT(ISNUMBER(A1171)),"",IF(AND(A1171&gt;='الإعدادات'!$B$6,A1171&lt;='الإعدادات'!$B$7),1,0))</f>
        <v/>
      </c>
    </row>
    <row r="1172">
      <c r="A1172" s="19" t="n"/>
      <c r="B1172" s="5" t="n"/>
      <c r="C1172" s="5" t="n"/>
      <c r="D1172" s="15" t="n"/>
      <c r="E1172" s="5" t="n"/>
      <c r="F1172" s="6">
        <f>IF(B1172&amp;""="","",IFERROR(INDEX('الموظفون'!$B$6:$B$205,MATCH(B1172&amp;"",'الموظفون'!$A$6:$A$205,0))&amp;"","كود غير موجود"))</f>
        <v/>
      </c>
      <c r="G1172" s="20">
        <f>IF(NOT(ISNUMBER(A1172)),"",IF(AND(A1172&gt;='الإعدادات'!$B$6,A1172&lt;='الإعدادات'!$B$7),1,0))</f>
        <v/>
      </c>
    </row>
    <row r="1173">
      <c r="A1173" s="19" t="n"/>
      <c r="B1173" s="5" t="n"/>
      <c r="C1173" s="5" t="n"/>
      <c r="D1173" s="15" t="n"/>
      <c r="E1173" s="5" t="n"/>
      <c r="F1173" s="6">
        <f>IF(B1173&amp;""="","",IFERROR(INDEX('الموظفون'!$B$6:$B$205,MATCH(B1173&amp;"",'الموظفون'!$A$6:$A$205,0))&amp;"","كود غير موجود"))</f>
        <v/>
      </c>
      <c r="G1173" s="20">
        <f>IF(NOT(ISNUMBER(A1173)),"",IF(AND(A1173&gt;='الإعدادات'!$B$6,A1173&lt;='الإعدادات'!$B$7),1,0))</f>
        <v/>
      </c>
    </row>
    <row r="1174">
      <c r="A1174" s="19" t="n"/>
      <c r="B1174" s="5" t="n"/>
      <c r="C1174" s="5" t="n"/>
      <c r="D1174" s="15" t="n"/>
      <c r="E1174" s="5" t="n"/>
      <c r="F1174" s="6">
        <f>IF(B1174&amp;""="","",IFERROR(INDEX('الموظفون'!$B$6:$B$205,MATCH(B1174&amp;"",'الموظفون'!$A$6:$A$205,0))&amp;"","كود غير موجود"))</f>
        <v/>
      </c>
      <c r="G1174" s="20">
        <f>IF(NOT(ISNUMBER(A1174)),"",IF(AND(A1174&gt;='الإعدادات'!$B$6,A1174&lt;='الإعدادات'!$B$7),1,0))</f>
        <v/>
      </c>
    </row>
    <row r="1175">
      <c r="A1175" s="19" t="n"/>
      <c r="B1175" s="5" t="n"/>
      <c r="C1175" s="5" t="n"/>
      <c r="D1175" s="15" t="n"/>
      <c r="E1175" s="5" t="n"/>
      <c r="F1175" s="6">
        <f>IF(B1175&amp;""="","",IFERROR(INDEX('الموظفون'!$B$6:$B$205,MATCH(B1175&amp;"",'الموظفون'!$A$6:$A$205,0))&amp;"","كود غير موجود"))</f>
        <v/>
      </c>
      <c r="G1175" s="20">
        <f>IF(NOT(ISNUMBER(A1175)),"",IF(AND(A1175&gt;='الإعدادات'!$B$6,A1175&lt;='الإعدادات'!$B$7),1,0))</f>
        <v/>
      </c>
    </row>
    <row r="1176">
      <c r="A1176" s="19" t="n"/>
      <c r="B1176" s="5" t="n"/>
      <c r="C1176" s="5" t="n"/>
      <c r="D1176" s="15" t="n"/>
      <c r="E1176" s="5" t="n"/>
      <c r="F1176" s="6">
        <f>IF(B1176&amp;""="","",IFERROR(INDEX('الموظفون'!$B$6:$B$205,MATCH(B1176&amp;"",'الموظفون'!$A$6:$A$205,0))&amp;"","كود غير موجود"))</f>
        <v/>
      </c>
      <c r="G1176" s="20">
        <f>IF(NOT(ISNUMBER(A1176)),"",IF(AND(A1176&gt;='الإعدادات'!$B$6,A1176&lt;='الإعدادات'!$B$7),1,0))</f>
        <v/>
      </c>
    </row>
    <row r="1177">
      <c r="A1177" s="19" t="n"/>
      <c r="B1177" s="5" t="n"/>
      <c r="C1177" s="5" t="n"/>
      <c r="D1177" s="15" t="n"/>
      <c r="E1177" s="5" t="n"/>
      <c r="F1177" s="6">
        <f>IF(B1177&amp;""="","",IFERROR(INDEX('الموظفون'!$B$6:$B$205,MATCH(B1177&amp;"",'الموظفون'!$A$6:$A$205,0))&amp;"","كود غير موجود"))</f>
        <v/>
      </c>
      <c r="G1177" s="20">
        <f>IF(NOT(ISNUMBER(A1177)),"",IF(AND(A1177&gt;='الإعدادات'!$B$6,A1177&lt;='الإعدادات'!$B$7),1,0))</f>
        <v/>
      </c>
    </row>
    <row r="1178">
      <c r="A1178" s="19" t="n"/>
      <c r="B1178" s="5" t="n"/>
      <c r="C1178" s="5" t="n"/>
      <c r="D1178" s="15" t="n"/>
      <c r="E1178" s="5" t="n"/>
      <c r="F1178" s="6">
        <f>IF(B1178&amp;""="","",IFERROR(INDEX('الموظفون'!$B$6:$B$205,MATCH(B1178&amp;"",'الموظفون'!$A$6:$A$205,0))&amp;"","كود غير موجود"))</f>
        <v/>
      </c>
      <c r="G1178" s="20">
        <f>IF(NOT(ISNUMBER(A1178)),"",IF(AND(A1178&gt;='الإعدادات'!$B$6,A1178&lt;='الإعدادات'!$B$7),1,0))</f>
        <v/>
      </c>
    </row>
    <row r="1179">
      <c r="A1179" s="19" t="n"/>
      <c r="B1179" s="5" t="n"/>
      <c r="C1179" s="5" t="n"/>
      <c r="D1179" s="15" t="n"/>
      <c r="E1179" s="5" t="n"/>
      <c r="F1179" s="6">
        <f>IF(B1179&amp;""="","",IFERROR(INDEX('الموظفون'!$B$6:$B$205,MATCH(B1179&amp;"",'الموظفون'!$A$6:$A$205,0))&amp;"","كود غير موجود"))</f>
        <v/>
      </c>
      <c r="G1179" s="20">
        <f>IF(NOT(ISNUMBER(A1179)),"",IF(AND(A1179&gt;='الإعدادات'!$B$6,A1179&lt;='الإعدادات'!$B$7),1,0))</f>
        <v/>
      </c>
    </row>
    <row r="1180">
      <c r="A1180" s="19" t="n"/>
      <c r="B1180" s="5" t="n"/>
      <c r="C1180" s="5" t="n"/>
      <c r="D1180" s="15" t="n"/>
      <c r="E1180" s="5" t="n"/>
      <c r="F1180" s="6">
        <f>IF(B1180&amp;""="","",IFERROR(INDEX('الموظفون'!$B$6:$B$205,MATCH(B1180&amp;"",'الموظفون'!$A$6:$A$205,0))&amp;"","كود غير موجود"))</f>
        <v/>
      </c>
      <c r="G1180" s="20">
        <f>IF(NOT(ISNUMBER(A1180)),"",IF(AND(A1180&gt;='الإعدادات'!$B$6,A1180&lt;='الإعدادات'!$B$7),1,0))</f>
        <v/>
      </c>
    </row>
    <row r="1181">
      <c r="A1181" s="19" t="n"/>
      <c r="B1181" s="5" t="n"/>
      <c r="C1181" s="5" t="n"/>
      <c r="D1181" s="15" t="n"/>
      <c r="E1181" s="5" t="n"/>
      <c r="F1181" s="6">
        <f>IF(B1181&amp;""="","",IFERROR(INDEX('الموظفون'!$B$6:$B$205,MATCH(B1181&amp;"",'الموظفون'!$A$6:$A$205,0))&amp;"","كود غير موجود"))</f>
        <v/>
      </c>
      <c r="G1181" s="20">
        <f>IF(NOT(ISNUMBER(A1181)),"",IF(AND(A1181&gt;='الإعدادات'!$B$6,A1181&lt;='الإعدادات'!$B$7),1,0))</f>
        <v/>
      </c>
    </row>
    <row r="1182">
      <c r="A1182" s="19" t="n"/>
      <c r="B1182" s="5" t="n"/>
      <c r="C1182" s="5" t="n"/>
      <c r="D1182" s="15" t="n"/>
      <c r="E1182" s="5" t="n"/>
      <c r="F1182" s="6">
        <f>IF(B1182&amp;""="","",IFERROR(INDEX('الموظفون'!$B$6:$B$205,MATCH(B1182&amp;"",'الموظفون'!$A$6:$A$205,0))&amp;"","كود غير موجود"))</f>
        <v/>
      </c>
      <c r="G1182" s="20">
        <f>IF(NOT(ISNUMBER(A1182)),"",IF(AND(A1182&gt;='الإعدادات'!$B$6,A1182&lt;='الإعدادات'!$B$7),1,0))</f>
        <v/>
      </c>
    </row>
    <row r="1183">
      <c r="A1183" s="19" t="n"/>
      <c r="B1183" s="5" t="n"/>
      <c r="C1183" s="5" t="n"/>
      <c r="D1183" s="15" t="n"/>
      <c r="E1183" s="5" t="n"/>
      <c r="F1183" s="6">
        <f>IF(B1183&amp;""="","",IFERROR(INDEX('الموظفون'!$B$6:$B$205,MATCH(B1183&amp;"",'الموظفون'!$A$6:$A$205,0))&amp;"","كود غير موجود"))</f>
        <v/>
      </c>
      <c r="G1183" s="20">
        <f>IF(NOT(ISNUMBER(A1183)),"",IF(AND(A1183&gt;='الإعدادات'!$B$6,A1183&lt;='الإعدادات'!$B$7),1,0))</f>
        <v/>
      </c>
    </row>
    <row r="1184">
      <c r="A1184" s="19" t="n"/>
      <c r="B1184" s="5" t="n"/>
      <c r="C1184" s="5" t="n"/>
      <c r="D1184" s="15" t="n"/>
      <c r="E1184" s="5" t="n"/>
      <c r="F1184" s="6">
        <f>IF(B1184&amp;""="","",IFERROR(INDEX('الموظفون'!$B$6:$B$205,MATCH(B1184&amp;"",'الموظفون'!$A$6:$A$205,0))&amp;"","كود غير موجود"))</f>
        <v/>
      </c>
      <c r="G1184" s="20">
        <f>IF(NOT(ISNUMBER(A1184)),"",IF(AND(A1184&gt;='الإعدادات'!$B$6,A1184&lt;='الإعدادات'!$B$7),1,0))</f>
        <v/>
      </c>
    </row>
    <row r="1185">
      <c r="A1185" s="19" t="n"/>
      <c r="B1185" s="5" t="n"/>
      <c r="C1185" s="5" t="n"/>
      <c r="D1185" s="15" t="n"/>
      <c r="E1185" s="5" t="n"/>
      <c r="F1185" s="6">
        <f>IF(B1185&amp;""="","",IFERROR(INDEX('الموظفون'!$B$6:$B$205,MATCH(B1185&amp;"",'الموظفون'!$A$6:$A$205,0))&amp;"","كود غير موجود"))</f>
        <v/>
      </c>
      <c r="G1185" s="20">
        <f>IF(NOT(ISNUMBER(A1185)),"",IF(AND(A1185&gt;='الإعدادات'!$B$6,A1185&lt;='الإعدادات'!$B$7),1,0))</f>
        <v/>
      </c>
    </row>
    <row r="1186">
      <c r="A1186" s="19" t="n"/>
      <c r="B1186" s="5" t="n"/>
      <c r="C1186" s="5" t="n"/>
      <c r="D1186" s="15" t="n"/>
      <c r="E1186" s="5" t="n"/>
      <c r="F1186" s="6">
        <f>IF(B1186&amp;""="","",IFERROR(INDEX('الموظفون'!$B$6:$B$205,MATCH(B1186&amp;"",'الموظفون'!$A$6:$A$205,0))&amp;"","كود غير موجود"))</f>
        <v/>
      </c>
      <c r="G1186" s="20">
        <f>IF(NOT(ISNUMBER(A1186)),"",IF(AND(A1186&gt;='الإعدادات'!$B$6,A1186&lt;='الإعدادات'!$B$7),1,0))</f>
        <v/>
      </c>
    </row>
    <row r="1187">
      <c r="A1187" s="19" t="n"/>
      <c r="B1187" s="5" t="n"/>
      <c r="C1187" s="5" t="n"/>
      <c r="D1187" s="15" t="n"/>
      <c r="E1187" s="5" t="n"/>
      <c r="F1187" s="6">
        <f>IF(B1187&amp;""="","",IFERROR(INDEX('الموظفون'!$B$6:$B$205,MATCH(B1187&amp;"",'الموظفون'!$A$6:$A$205,0))&amp;"","كود غير موجود"))</f>
        <v/>
      </c>
      <c r="G1187" s="20">
        <f>IF(NOT(ISNUMBER(A1187)),"",IF(AND(A1187&gt;='الإعدادات'!$B$6,A1187&lt;='الإعدادات'!$B$7),1,0))</f>
        <v/>
      </c>
    </row>
    <row r="1188">
      <c r="A1188" s="19" t="n"/>
      <c r="B1188" s="5" t="n"/>
      <c r="C1188" s="5" t="n"/>
      <c r="D1188" s="15" t="n"/>
      <c r="E1188" s="5" t="n"/>
      <c r="F1188" s="6">
        <f>IF(B1188&amp;""="","",IFERROR(INDEX('الموظفون'!$B$6:$B$205,MATCH(B1188&amp;"",'الموظفون'!$A$6:$A$205,0))&amp;"","كود غير موجود"))</f>
        <v/>
      </c>
      <c r="G1188" s="20">
        <f>IF(NOT(ISNUMBER(A1188)),"",IF(AND(A1188&gt;='الإعدادات'!$B$6,A1188&lt;='الإعدادات'!$B$7),1,0))</f>
        <v/>
      </c>
    </row>
    <row r="1189">
      <c r="A1189" s="19" t="n"/>
      <c r="B1189" s="5" t="n"/>
      <c r="C1189" s="5" t="n"/>
      <c r="D1189" s="15" t="n"/>
      <c r="E1189" s="5" t="n"/>
      <c r="F1189" s="6">
        <f>IF(B1189&amp;""="","",IFERROR(INDEX('الموظفون'!$B$6:$B$205,MATCH(B1189&amp;"",'الموظفون'!$A$6:$A$205,0))&amp;"","كود غير موجود"))</f>
        <v/>
      </c>
      <c r="G1189" s="20">
        <f>IF(NOT(ISNUMBER(A1189)),"",IF(AND(A1189&gt;='الإعدادات'!$B$6,A1189&lt;='الإعدادات'!$B$7),1,0))</f>
        <v/>
      </c>
    </row>
    <row r="1190">
      <c r="A1190" s="19" t="n"/>
      <c r="B1190" s="5" t="n"/>
      <c r="C1190" s="5" t="n"/>
      <c r="D1190" s="15" t="n"/>
      <c r="E1190" s="5" t="n"/>
      <c r="F1190" s="6">
        <f>IF(B1190&amp;""="","",IFERROR(INDEX('الموظفون'!$B$6:$B$205,MATCH(B1190&amp;"",'الموظفون'!$A$6:$A$205,0))&amp;"","كود غير موجود"))</f>
        <v/>
      </c>
      <c r="G1190" s="20">
        <f>IF(NOT(ISNUMBER(A1190)),"",IF(AND(A1190&gt;='الإعدادات'!$B$6,A1190&lt;='الإعدادات'!$B$7),1,0))</f>
        <v/>
      </c>
    </row>
    <row r="1191">
      <c r="A1191" s="19" t="n"/>
      <c r="B1191" s="5" t="n"/>
      <c r="C1191" s="5" t="n"/>
      <c r="D1191" s="15" t="n"/>
      <c r="E1191" s="5" t="n"/>
      <c r="F1191" s="6">
        <f>IF(B1191&amp;""="","",IFERROR(INDEX('الموظفون'!$B$6:$B$205,MATCH(B1191&amp;"",'الموظفون'!$A$6:$A$205,0))&amp;"","كود غير موجود"))</f>
        <v/>
      </c>
      <c r="G1191" s="20">
        <f>IF(NOT(ISNUMBER(A1191)),"",IF(AND(A1191&gt;='الإعدادات'!$B$6,A1191&lt;='الإعدادات'!$B$7),1,0))</f>
        <v/>
      </c>
    </row>
    <row r="1192">
      <c r="A1192" s="19" t="n"/>
      <c r="B1192" s="5" t="n"/>
      <c r="C1192" s="5" t="n"/>
      <c r="D1192" s="15" t="n"/>
      <c r="E1192" s="5" t="n"/>
      <c r="F1192" s="6">
        <f>IF(B1192&amp;""="","",IFERROR(INDEX('الموظفون'!$B$6:$B$205,MATCH(B1192&amp;"",'الموظفون'!$A$6:$A$205,0))&amp;"","كود غير موجود"))</f>
        <v/>
      </c>
      <c r="G1192" s="20">
        <f>IF(NOT(ISNUMBER(A1192)),"",IF(AND(A1192&gt;='الإعدادات'!$B$6,A1192&lt;='الإعدادات'!$B$7),1,0))</f>
        <v/>
      </c>
    </row>
    <row r="1193">
      <c r="A1193" s="19" t="n"/>
      <c r="B1193" s="5" t="n"/>
      <c r="C1193" s="5" t="n"/>
      <c r="D1193" s="15" t="n"/>
      <c r="E1193" s="5" t="n"/>
      <c r="F1193" s="6">
        <f>IF(B1193&amp;""="","",IFERROR(INDEX('الموظفون'!$B$6:$B$205,MATCH(B1193&amp;"",'الموظفون'!$A$6:$A$205,0))&amp;"","كود غير موجود"))</f>
        <v/>
      </c>
      <c r="G1193" s="20">
        <f>IF(NOT(ISNUMBER(A1193)),"",IF(AND(A1193&gt;='الإعدادات'!$B$6,A1193&lt;='الإعدادات'!$B$7),1,0))</f>
        <v/>
      </c>
    </row>
    <row r="1194">
      <c r="A1194" s="19" t="n"/>
      <c r="B1194" s="5" t="n"/>
      <c r="C1194" s="5" t="n"/>
      <c r="D1194" s="15" t="n"/>
      <c r="E1194" s="5" t="n"/>
      <c r="F1194" s="6">
        <f>IF(B1194&amp;""="","",IFERROR(INDEX('الموظفون'!$B$6:$B$205,MATCH(B1194&amp;"",'الموظفون'!$A$6:$A$205,0))&amp;"","كود غير موجود"))</f>
        <v/>
      </c>
      <c r="G1194" s="20">
        <f>IF(NOT(ISNUMBER(A1194)),"",IF(AND(A1194&gt;='الإعدادات'!$B$6,A1194&lt;='الإعدادات'!$B$7),1,0))</f>
        <v/>
      </c>
    </row>
    <row r="1195">
      <c r="A1195" s="19" t="n"/>
      <c r="B1195" s="5" t="n"/>
      <c r="C1195" s="5" t="n"/>
      <c r="D1195" s="15" t="n"/>
      <c r="E1195" s="5" t="n"/>
      <c r="F1195" s="6">
        <f>IF(B1195&amp;""="","",IFERROR(INDEX('الموظفون'!$B$6:$B$205,MATCH(B1195&amp;"",'الموظفون'!$A$6:$A$205,0))&amp;"","كود غير موجود"))</f>
        <v/>
      </c>
      <c r="G1195" s="20">
        <f>IF(NOT(ISNUMBER(A1195)),"",IF(AND(A1195&gt;='الإعدادات'!$B$6,A1195&lt;='الإعدادات'!$B$7),1,0))</f>
        <v/>
      </c>
    </row>
    <row r="1196">
      <c r="A1196" s="19" t="n"/>
      <c r="B1196" s="5" t="n"/>
      <c r="C1196" s="5" t="n"/>
      <c r="D1196" s="15" t="n"/>
      <c r="E1196" s="5" t="n"/>
      <c r="F1196" s="6">
        <f>IF(B1196&amp;""="","",IFERROR(INDEX('الموظفون'!$B$6:$B$205,MATCH(B1196&amp;"",'الموظفون'!$A$6:$A$205,0))&amp;"","كود غير موجود"))</f>
        <v/>
      </c>
      <c r="G1196" s="20">
        <f>IF(NOT(ISNUMBER(A1196)),"",IF(AND(A1196&gt;='الإعدادات'!$B$6,A1196&lt;='الإعدادات'!$B$7),1,0))</f>
        <v/>
      </c>
    </row>
    <row r="1197">
      <c r="A1197" s="19" t="n"/>
      <c r="B1197" s="5" t="n"/>
      <c r="C1197" s="5" t="n"/>
      <c r="D1197" s="15" t="n"/>
      <c r="E1197" s="5" t="n"/>
      <c r="F1197" s="6">
        <f>IF(B1197&amp;""="","",IFERROR(INDEX('الموظفون'!$B$6:$B$205,MATCH(B1197&amp;"",'الموظفون'!$A$6:$A$205,0))&amp;"","كود غير موجود"))</f>
        <v/>
      </c>
      <c r="G1197" s="20">
        <f>IF(NOT(ISNUMBER(A1197)),"",IF(AND(A1197&gt;='الإعدادات'!$B$6,A1197&lt;='الإعدادات'!$B$7),1,0))</f>
        <v/>
      </c>
    </row>
    <row r="1198">
      <c r="A1198" s="19" t="n"/>
      <c r="B1198" s="5" t="n"/>
      <c r="C1198" s="5" t="n"/>
      <c r="D1198" s="15" t="n"/>
      <c r="E1198" s="5" t="n"/>
      <c r="F1198" s="6">
        <f>IF(B1198&amp;""="","",IFERROR(INDEX('الموظفون'!$B$6:$B$205,MATCH(B1198&amp;"",'الموظفون'!$A$6:$A$205,0))&amp;"","كود غير موجود"))</f>
        <v/>
      </c>
      <c r="G1198" s="20">
        <f>IF(NOT(ISNUMBER(A1198)),"",IF(AND(A1198&gt;='الإعدادات'!$B$6,A1198&lt;='الإعدادات'!$B$7),1,0))</f>
        <v/>
      </c>
    </row>
    <row r="1199">
      <c r="A1199" s="19" t="n"/>
      <c r="B1199" s="5" t="n"/>
      <c r="C1199" s="5" t="n"/>
      <c r="D1199" s="15" t="n"/>
      <c r="E1199" s="5" t="n"/>
      <c r="F1199" s="6">
        <f>IF(B1199&amp;""="","",IFERROR(INDEX('الموظفون'!$B$6:$B$205,MATCH(B1199&amp;"",'الموظفون'!$A$6:$A$205,0))&amp;"","كود غير موجود"))</f>
        <v/>
      </c>
      <c r="G1199" s="20">
        <f>IF(NOT(ISNUMBER(A1199)),"",IF(AND(A1199&gt;='الإعدادات'!$B$6,A1199&lt;='الإعدادات'!$B$7),1,0))</f>
        <v/>
      </c>
    </row>
    <row r="1200">
      <c r="A1200" s="19" t="n"/>
      <c r="B1200" s="5" t="n"/>
      <c r="C1200" s="5" t="n"/>
      <c r="D1200" s="15" t="n"/>
      <c r="E1200" s="5" t="n"/>
      <c r="F1200" s="6">
        <f>IF(B1200&amp;""="","",IFERROR(INDEX('الموظفون'!$B$6:$B$205,MATCH(B1200&amp;"",'الموظفون'!$A$6:$A$205,0))&amp;"","كود غير موجود"))</f>
        <v/>
      </c>
      <c r="G1200" s="20">
        <f>IF(NOT(ISNUMBER(A1200)),"",IF(AND(A1200&gt;='الإعدادات'!$B$6,A1200&lt;='الإعدادات'!$B$7),1,0))</f>
        <v/>
      </c>
    </row>
    <row r="1201">
      <c r="A1201" s="19" t="n"/>
      <c r="B1201" s="5" t="n"/>
      <c r="C1201" s="5" t="n"/>
      <c r="D1201" s="15" t="n"/>
      <c r="E1201" s="5" t="n"/>
      <c r="F1201" s="6">
        <f>IF(B1201&amp;""="","",IFERROR(INDEX('الموظفون'!$B$6:$B$205,MATCH(B1201&amp;"",'الموظفون'!$A$6:$A$205,0))&amp;"","كود غير موجود"))</f>
        <v/>
      </c>
      <c r="G1201" s="20">
        <f>IF(NOT(ISNUMBER(A1201)),"",IF(AND(A1201&gt;='الإعدادات'!$B$6,A1201&lt;='الإعدادات'!$B$7),1,0))</f>
        <v/>
      </c>
    </row>
    <row r="1202">
      <c r="A1202" s="19" t="n"/>
      <c r="B1202" s="5" t="n"/>
      <c r="C1202" s="5" t="n"/>
      <c r="D1202" s="15" t="n"/>
      <c r="E1202" s="5" t="n"/>
      <c r="F1202" s="6">
        <f>IF(B1202&amp;""="","",IFERROR(INDEX('الموظفون'!$B$6:$B$205,MATCH(B1202&amp;"",'الموظفون'!$A$6:$A$205,0))&amp;"","كود غير موجود"))</f>
        <v/>
      </c>
      <c r="G1202" s="20">
        <f>IF(NOT(ISNUMBER(A1202)),"",IF(AND(A1202&gt;='الإعدادات'!$B$6,A1202&lt;='الإعدادات'!$B$7),1,0))</f>
        <v/>
      </c>
    </row>
    <row r="1203">
      <c r="A1203" s="19" t="n"/>
      <c r="B1203" s="5" t="n"/>
      <c r="C1203" s="5" t="n"/>
      <c r="D1203" s="15" t="n"/>
      <c r="E1203" s="5" t="n"/>
      <c r="F1203" s="6">
        <f>IF(B1203&amp;""="","",IFERROR(INDEX('الموظفون'!$B$6:$B$205,MATCH(B1203&amp;"",'الموظفون'!$A$6:$A$205,0))&amp;"","كود غير موجود"))</f>
        <v/>
      </c>
      <c r="G1203" s="20">
        <f>IF(NOT(ISNUMBER(A1203)),"",IF(AND(A1203&gt;='الإعدادات'!$B$6,A1203&lt;='الإعدادات'!$B$7),1,0))</f>
        <v/>
      </c>
    </row>
    <row r="1204">
      <c r="A1204" s="19" t="n"/>
      <c r="B1204" s="5" t="n"/>
      <c r="C1204" s="5" t="n"/>
      <c r="D1204" s="15" t="n"/>
      <c r="E1204" s="5" t="n"/>
      <c r="F1204" s="6">
        <f>IF(B1204&amp;""="","",IFERROR(INDEX('الموظفون'!$B$6:$B$205,MATCH(B1204&amp;"",'الموظفون'!$A$6:$A$205,0))&amp;"","كود غير موجود"))</f>
        <v/>
      </c>
      <c r="G1204" s="20">
        <f>IF(NOT(ISNUMBER(A1204)),"",IF(AND(A1204&gt;='الإعدادات'!$B$6,A1204&lt;='الإعدادات'!$B$7),1,0))</f>
        <v/>
      </c>
    </row>
    <row r="1205">
      <c r="A1205" s="19" t="n"/>
      <c r="B1205" s="5" t="n"/>
      <c r="C1205" s="5" t="n"/>
      <c r="D1205" s="15" t="n"/>
      <c r="E1205" s="5" t="n"/>
      <c r="F1205" s="6">
        <f>IF(B1205&amp;""="","",IFERROR(INDEX('الموظفون'!$B$6:$B$205,MATCH(B1205&amp;"",'الموظفون'!$A$6:$A$205,0))&amp;"","كود غير موجود"))</f>
        <v/>
      </c>
      <c r="G1205" s="20">
        <f>IF(NOT(ISNUMBER(A1205)),"",IF(AND(A1205&gt;='الإعدادات'!$B$6,A1205&lt;='الإعدادات'!$B$7),1,0))</f>
        <v/>
      </c>
    </row>
    <row r="1206">
      <c r="A1206" s="19" t="n"/>
      <c r="B1206" s="5" t="n"/>
      <c r="C1206" s="5" t="n"/>
      <c r="D1206" s="15" t="n"/>
      <c r="E1206" s="5" t="n"/>
      <c r="F1206" s="6">
        <f>IF(B1206&amp;""="","",IFERROR(INDEX('الموظفون'!$B$6:$B$205,MATCH(B1206&amp;"",'الموظفون'!$A$6:$A$205,0))&amp;"","كود غير موجود"))</f>
        <v/>
      </c>
      <c r="G1206" s="20">
        <f>IF(NOT(ISNUMBER(A1206)),"",IF(AND(A1206&gt;='الإعدادات'!$B$6,A1206&lt;='الإعدادات'!$B$7),1,0))</f>
        <v/>
      </c>
    </row>
    <row r="1207">
      <c r="A1207" s="19" t="n"/>
      <c r="B1207" s="5" t="n"/>
      <c r="C1207" s="5" t="n"/>
      <c r="D1207" s="15" t="n"/>
      <c r="E1207" s="5" t="n"/>
      <c r="F1207" s="6">
        <f>IF(B1207&amp;""="","",IFERROR(INDEX('الموظفون'!$B$6:$B$205,MATCH(B1207&amp;"",'الموظفون'!$A$6:$A$205,0))&amp;"","كود غير موجود"))</f>
        <v/>
      </c>
      <c r="G1207" s="20">
        <f>IF(NOT(ISNUMBER(A1207)),"",IF(AND(A1207&gt;='الإعدادات'!$B$6,A1207&lt;='الإعدادات'!$B$7),1,0))</f>
        <v/>
      </c>
    </row>
    <row r="1208">
      <c r="A1208" s="19" t="n"/>
      <c r="B1208" s="5" t="n"/>
      <c r="C1208" s="5" t="n"/>
      <c r="D1208" s="15" t="n"/>
      <c r="E1208" s="5" t="n"/>
      <c r="F1208" s="6">
        <f>IF(B1208&amp;""="","",IFERROR(INDEX('الموظفون'!$B$6:$B$205,MATCH(B1208&amp;"",'الموظفون'!$A$6:$A$205,0))&amp;"","كود غير موجود"))</f>
        <v/>
      </c>
      <c r="G1208" s="20">
        <f>IF(NOT(ISNUMBER(A1208)),"",IF(AND(A1208&gt;='الإعدادات'!$B$6,A1208&lt;='الإعدادات'!$B$7),1,0))</f>
        <v/>
      </c>
    </row>
    <row r="1209">
      <c r="A1209" s="19" t="n"/>
      <c r="B1209" s="5" t="n"/>
      <c r="C1209" s="5" t="n"/>
      <c r="D1209" s="15" t="n"/>
      <c r="E1209" s="5" t="n"/>
      <c r="F1209" s="6">
        <f>IF(B1209&amp;""="","",IFERROR(INDEX('الموظفون'!$B$6:$B$205,MATCH(B1209&amp;"",'الموظفون'!$A$6:$A$205,0))&amp;"","كود غير موجود"))</f>
        <v/>
      </c>
      <c r="G1209" s="20">
        <f>IF(NOT(ISNUMBER(A1209)),"",IF(AND(A1209&gt;='الإعدادات'!$B$6,A1209&lt;='الإعدادات'!$B$7),1,0))</f>
        <v/>
      </c>
    </row>
    <row r="1210">
      <c r="A1210" s="19" t="n"/>
      <c r="B1210" s="5" t="n"/>
      <c r="C1210" s="5" t="n"/>
      <c r="D1210" s="15" t="n"/>
      <c r="E1210" s="5" t="n"/>
      <c r="F1210" s="6">
        <f>IF(B1210&amp;""="","",IFERROR(INDEX('الموظفون'!$B$6:$B$205,MATCH(B1210&amp;"",'الموظفون'!$A$6:$A$205,0))&amp;"","كود غير موجود"))</f>
        <v/>
      </c>
      <c r="G1210" s="20">
        <f>IF(NOT(ISNUMBER(A1210)),"",IF(AND(A1210&gt;='الإعدادات'!$B$6,A1210&lt;='الإعدادات'!$B$7),1,0))</f>
        <v/>
      </c>
    </row>
    <row r="1211">
      <c r="A1211" s="19" t="n"/>
      <c r="B1211" s="5" t="n"/>
      <c r="C1211" s="5" t="n"/>
      <c r="D1211" s="15" t="n"/>
      <c r="E1211" s="5" t="n"/>
      <c r="F1211" s="6">
        <f>IF(B1211&amp;""="","",IFERROR(INDEX('الموظفون'!$B$6:$B$205,MATCH(B1211&amp;"",'الموظفون'!$A$6:$A$205,0))&amp;"","كود غير موجود"))</f>
        <v/>
      </c>
      <c r="G1211" s="20">
        <f>IF(NOT(ISNUMBER(A1211)),"",IF(AND(A1211&gt;='الإعدادات'!$B$6,A1211&lt;='الإعدادات'!$B$7),1,0))</f>
        <v/>
      </c>
    </row>
    <row r="1212">
      <c r="A1212" s="19" t="n"/>
      <c r="B1212" s="5" t="n"/>
      <c r="C1212" s="5" t="n"/>
      <c r="D1212" s="15" t="n"/>
      <c r="E1212" s="5" t="n"/>
      <c r="F1212" s="6">
        <f>IF(B1212&amp;""="","",IFERROR(INDEX('الموظفون'!$B$6:$B$205,MATCH(B1212&amp;"",'الموظفون'!$A$6:$A$205,0))&amp;"","كود غير موجود"))</f>
        <v/>
      </c>
      <c r="G1212" s="20">
        <f>IF(NOT(ISNUMBER(A1212)),"",IF(AND(A1212&gt;='الإعدادات'!$B$6,A1212&lt;='الإعدادات'!$B$7),1,0))</f>
        <v/>
      </c>
    </row>
    <row r="1213">
      <c r="A1213" s="19" t="n"/>
      <c r="B1213" s="5" t="n"/>
      <c r="C1213" s="5" t="n"/>
      <c r="D1213" s="15" t="n"/>
      <c r="E1213" s="5" t="n"/>
      <c r="F1213" s="6">
        <f>IF(B1213&amp;""="","",IFERROR(INDEX('الموظفون'!$B$6:$B$205,MATCH(B1213&amp;"",'الموظفون'!$A$6:$A$205,0))&amp;"","كود غير موجود"))</f>
        <v/>
      </c>
      <c r="G1213" s="20">
        <f>IF(NOT(ISNUMBER(A1213)),"",IF(AND(A1213&gt;='الإعدادات'!$B$6,A1213&lt;='الإعدادات'!$B$7),1,0))</f>
        <v/>
      </c>
    </row>
    <row r="1214">
      <c r="A1214" s="19" t="n"/>
      <c r="B1214" s="5" t="n"/>
      <c r="C1214" s="5" t="n"/>
      <c r="D1214" s="15" t="n"/>
      <c r="E1214" s="5" t="n"/>
      <c r="F1214" s="6">
        <f>IF(B1214&amp;""="","",IFERROR(INDEX('الموظفون'!$B$6:$B$205,MATCH(B1214&amp;"",'الموظفون'!$A$6:$A$205,0))&amp;"","كود غير موجود"))</f>
        <v/>
      </c>
      <c r="G1214" s="20">
        <f>IF(NOT(ISNUMBER(A1214)),"",IF(AND(A1214&gt;='الإعدادات'!$B$6,A1214&lt;='الإعدادات'!$B$7),1,0))</f>
        <v/>
      </c>
    </row>
    <row r="1215">
      <c r="A1215" s="19" t="n"/>
      <c r="B1215" s="5" t="n"/>
      <c r="C1215" s="5" t="n"/>
      <c r="D1215" s="15" t="n"/>
      <c r="E1215" s="5" t="n"/>
      <c r="F1215" s="6">
        <f>IF(B1215&amp;""="","",IFERROR(INDEX('الموظفون'!$B$6:$B$205,MATCH(B1215&amp;"",'الموظفون'!$A$6:$A$205,0))&amp;"","كود غير موجود"))</f>
        <v/>
      </c>
      <c r="G1215" s="20">
        <f>IF(NOT(ISNUMBER(A1215)),"",IF(AND(A1215&gt;='الإعدادات'!$B$6,A1215&lt;='الإعدادات'!$B$7),1,0))</f>
        <v/>
      </c>
    </row>
    <row r="1216">
      <c r="A1216" s="19" t="n"/>
      <c r="B1216" s="5" t="n"/>
      <c r="C1216" s="5" t="n"/>
      <c r="D1216" s="15" t="n"/>
      <c r="E1216" s="5" t="n"/>
      <c r="F1216" s="6">
        <f>IF(B1216&amp;""="","",IFERROR(INDEX('الموظفون'!$B$6:$B$205,MATCH(B1216&amp;"",'الموظفون'!$A$6:$A$205,0))&amp;"","كود غير موجود"))</f>
        <v/>
      </c>
      <c r="G1216" s="20">
        <f>IF(NOT(ISNUMBER(A1216)),"",IF(AND(A1216&gt;='الإعدادات'!$B$6,A1216&lt;='الإعدادات'!$B$7),1,0))</f>
        <v/>
      </c>
    </row>
    <row r="1217">
      <c r="A1217" s="19" t="n"/>
      <c r="B1217" s="5" t="n"/>
      <c r="C1217" s="5" t="n"/>
      <c r="D1217" s="15" t="n"/>
      <c r="E1217" s="5" t="n"/>
      <c r="F1217" s="6">
        <f>IF(B1217&amp;""="","",IFERROR(INDEX('الموظفون'!$B$6:$B$205,MATCH(B1217&amp;"",'الموظفون'!$A$6:$A$205,0))&amp;"","كود غير موجود"))</f>
        <v/>
      </c>
      <c r="G1217" s="20">
        <f>IF(NOT(ISNUMBER(A1217)),"",IF(AND(A1217&gt;='الإعدادات'!$B$6,A1217&lt;='الإعدادات'!$B$7),1,0))</f>
        <v/>
      </c>
    </row>
    <row r="1218">
      <c r="A1218" s="19" t="n"/>
      <c r="B1218" s="5" t="n"/>
      <c r="C1218" s="5" t="n"/>
      <c r="D1218" s="15" t="n"/>
      <c r="E1218" s="5" t="n"/>
      <c r="F1218" s="6">
        <f>IF(B1218&amp;""="","",IFERROR(INDEX('الموظفون'!$B$6:$B$205,MATCH(B1218&amp;"",'الموظفون'!$A$6:$A$205,0))&amp;"","كود غير موجود"))</f>
        <v/>
      </c>
      <c r="G1218" s="20">
        <f>IF(NOT(ISNUMBER(A1218)),"",IF(AND(A1218&gt;='الإعدادات'!$B$6,A1218&lt;='الإعدادات'!$B$7),1,0))</f>
        <v/>
      </c>
    </row>
    <row r="1219">
      <c r="A1219" s="19" t="n"/>
      <c r="B1219" s="5" t="n"/>
      <c r="C1219" s="5" t="n"/>
      <c r="D1219" s="15" t="n"/>
      <c r="E1219" s="5" t="n"/>
      <c r="F1219" s="6">
        <f>IF(B1219&amp;""="","",IFERROR(INDEX('الموظفون'!$B$6:$B$205,MATCH(B1219&amp;"",'الموظفون'!$A$6:$A$205,0))&amp;"","كود غير موجود"))</f>
        <v/>
      </c>
      <c r="G1219" s="20">
        <f>IF(NOT(ISNUMBER(A1219)),"",IF(AND(A1219&gt;='الإعدادات'!$B$6,A1219&lt;='الإعدادات'!$B$7),1,0))</f>
        <v/>
      </c>
    </row>
    <row r="1220">
      <c r="A1220" s="19" t="n"/>
      <c r="B1220" s="5" t="n"/>
      <c r="C1220" s="5" t="n"/>
      <c r="D1220" s="15" t="n"/>
      <c r="E1220" s="5" t="n"/>
      <c r="F1220" s="6">
        <f>IF(B1220&amp;""="","",IFERROR(INDEX('الموظفون'!$B$6:$B$205,MATCH(B1220&amp;"",'الموظفون'!$A$6:$A$205,0))&amp;"","كود غير موجود"))</f>
        <v/>
      </c>
      <c r="G1220" s="20">
        <f>IF(NOT(ISNUMBER(A1220)),"",IF(AND(A1220&gt;='الإعدادات'!$B$6,A1220&lt;='الإعدادات'!$B$7),1,0))</f>
        <v/>
      </c>
    </row>
    <row r="1221">
      <c r="A1221" s="19" t="n"/>
      <c r="B1221" s="5" t="n"/>
      <c r="C1221" s="5" t="n"/>
      <c r="D1221" s="15" t="n"/>
      <c r="E1221" s="5" t="n"/>
      <c r="F1221" s="6">
        <f>IF(B1221&amp;""="","",IFERROR(INDEX('الموظفون'!$B$6:$B$205,MATCH(B1221&amp;"",'الموظفون'!$A$6:$A$205,0))&amp;"","كود غير موجود"))</f>
        <v/>
      </c>
      <c r="G1221" s="20">
        <f>IF(NOT(ISNUMBER(A1221)),"",IF(AND(A1221&gt;='الإعدادات'!$B$6,A1221&lt;='الإعدادات'!$B$7),1,0))</f>
        <v/>
      </c>
    </row>
    <row r="1222">
      <c r="A1222" s="19" t="n"/>
      <c r="B1222" s="5" t="n"/>
      <c r="C1222" s="5" t="n"/>
      <c r="D1222" s="15" t="n"/>
      <c r="E1222" s="5" t="n"/>
      <c r="F1222" s="6">
        <f>IF(B1222&amp;""="","",IFERROR(INDEX('الموظفون'!$B$6:$B$205,MATCH(B1222&amp;"",'الموظفون'!$A$6:$A$205,0))&amp;"","كود غير موجود"))</f>
        <v/>
      </c>
      <c r="G1222" s="20">
        <f>IF(NOT(ISNUMBER(A1222)),"",IF(AND(A1222&gt;='الإعدادات'!$B$6,A1222&lt;='الإعدادات'!$B$7),1,0))</f>
        <v/>
      </c>
    </row>
    <row r="1223">
      <c r="A1223" s="19" t="n"/>
      <c r="B1223" s="5" t="n"/>
      <c r="C1223" s="5" t="n"/>
      <c r="D1223" s="15" t="n"/>
      <c r="E1223" s="5" t="n"/>
      <c r="F1223" s="6">
        <f>IF(B1223&amp;""="","",IFERROR(INDEX('الموظفون'!$B$6:$B$205,MATCH(B1223&amp;"",'الموظفون'!$A$6:$A$205,0))&amp;"","كود غير موجود"))</f>
        <v/>
      </c>
      <c r="G1223" s="20">
        <f>IF(NOT(ISNUMBER(A1223)),"",IF(AND(A1223&gt;='الإعدادات'!$B$6,A1223&lt;='الإعدادات'!$B$7),1,0))</f>
        <v/>
      </c>
    </row>
    <row r="1224">
      <c r="A1224" s="19" t="n"/>
      <c r="B1224" s="5" t="n"/>
      <c r="C1224" s="5" t="n"/>
      <c r="D1224" s="15" t="n"/>
      <c r="E1224" s="5" t="n"/>
      <c r="F1224" s="6">
        <f>IF(B1224&amp;""="","",IFERROR(INDEX('الموظفون'!$B$6:$B$205,MATCH(B1224&amp;"",'الموظفون'!$A$6:$A$205,0))&amp;"","كود غير موجود"))</f>
        <v/>
      </c>
      <c r="G1224" s="20">
        <f>IF(NOT(ISNUMBER(A1224)),"",IF(AND(A1224&gt;='الإعدادات'!$B$6,A1224&lt;='الإعدادات'!$B$7),1,0))</f>
        <v/>
      </c>
    </row>
    <row r="1225">
      <c r="A1225" s="19" t="n"/>
      <c r="B1225" s="5" t="n"/>
      <c r="C1225" s="5" t="n"/>
      <c r="D1225" s="15" t="n"/>
      <c r="E1225" s="5" t="n"/>
      <c r="F1225" s="6">
        <f>IF(B1225&amp;""="","",IFERROR(INDEX('الموظفون'!$B$6:$B$205,MATCH(B1225&amp;"",'الموظفون'!$A$6:$A$205,0))&amp;"","كود غير موجود"))</f>
        <v/>
      </c>
      <c r="G1225" s="20">
        <f>IF(NOT(ISNUMBER(A1225)),"",IF(AND(A1225&gt;='الإعدادات'!$B$6,A1225&lt;='الإعدادات'!$B$7),1,0))</f>
        <v/>
      </c>
    </row>
    <row r="1226">
      <c r="A1226" s="19" t="n"/>
      <c r="B1226" s="5" t="n"/>
      <c r="C1226" s="5" t="n"/>
      <c r="D1226" s="15" t="n"/>
      <c r="E1226" s="5" t="n"/>
      <c r="F1226" s="6">
        <f>IF(B1226&amp;""="","",IFERROR(INDEX('الموظفون'!$B$6:$B$205,MATCH(B1226&amp;"",'الموظفون'!$A$6:$A$205,0))&amp;"","كود غير موجود"))</f>
        <v/>
      </c>
      <c r="G1226" s="20">
        <f>IF(NOT(ISNUMBER(A1226)),"",IF(AND(A1226&gt;='الإعدادات'!$B$6,A1226&lt;='الإعدادات'!$B$7),1,0))</f>
        <v/>
      </c>
    </row>
    <row r="1227">
      <c r="A1227" s="19" t="n"/>
      <c r="B1227" s="5" t="n"/>
      <c r="C1227" s="5" t="n"/>
      <c r="D1227" s="15" t="n"/>
      <c r="E1227" s="5" t="n"/>
      <c r="F1227" s="6">
        <f>IF(B1227&amp;""="","",IFERROR(INDEX('الموظفون'!$B$6:$B$205,MATCH(B1227&amp;"",'الموظفون'!$A$6:$A$205,0))&amp;"","كود غير موجود"))</f>
        <v/>
      </c>
      <c r="G1227" s="20">
        <f>IF(NOT(ISNUMBER(A1227)),"",IF(AND(A1227&gt;='الإعدادات'!$B$6,A1227&lt;='الإعدادات'!$B$7),1,0))</f>
        <v/>
      </c>
    </row>
    <row r="1228">
      <c r="A1228" s="19" t="n"/>
      <c r="B1228" s="5" t="n"/>
      <c r="C1228" s="5" t="n"/>
      <c r="D1228" s="15" t="n"/>
      <c r="E1228" s="5" t="n"/>
      <c r="F1228" s="6">
        <f>IF(B1228&amp;""="","",IFERROR(INDEX('الموظفون'!$B$6:$B$205,MATCH(B1228&amp;"",'الموظفون'!$A$6:$A$205,0))&amp;"","كود غير موجود"))</f>
        <v/>
      </c>
      <c r="G1228" s="20">
        <f>IF(NOT(ISNUMBER(A1228)),"",IF(AND(A1228&gt;='الإعدادات'!$B$6,A1228&lt;='الإعدادات'!$B$7),1,0))</f>
        <v/>
      </c>
    </row>
    <row r="1229">
      <c r="A1229" s="19" t="n"/>
      <c r="B1229" s="5" t="n"/>
      <c r="C1229" s="5" t="n"/>
      <c r="D1229" s="15" t="n"/>
      <c r="E1229" s="5" t="n"/>
      <c r="F1229" s="6">
        <f>IF(B1229&amp;""="","",IFERROR(INDEX('الموظفون'!$B$6:$B$205,MATCH(B1229&amp;"",'الموظفون'!$A$6:$A$205,0))&amp;"","كود غير موجود"))</f>
        <v/>
      </c>
      <c r="G1229" s="20">
        <f>IF(NOT(ISNUMBER(A1229)),"",IF(AND(A1229&gt;='الإعدادات'!$B$6,A1229&lt;='الإعدادات'!$B$7),1,0))</f>
        <v/>
      </c>
    </row>
    <row r="1230">
      <c r="A1230" s="19" t="n"/>
      <c r="B1230" s="5" t="n"/>
      <c r="C1230" s="5" t="n"/>
      <c r="D1230" s="15" t="n"/>
      <c r="E1230" s="5" t="n"/>
      <c r="F1230" s="6">
        <f>IF(B1230&amp;""="","",IFERROR(INDEX('الموظفون'!$B$6:$B$205,MATCH(B1230&amp;"",'الموظفون'!$A$6:$A$205,0))&amp;"","كود غير موجود"))</f>
        <v/>
      </c>
      <c r="G1230" s="20">
        <f>IF(NOT(ISNUMBER(A1230)),"",IF(AND(A1230&gt;='الإعدادات'!$B$6,A1230&lt;='الإعدادات'!$B$7),1,0))</f>
        <v/>
      </c>
    </row>
    <row r="1231">
      <c r="A1231" s="19" t="n"/>
      <c r="B1231" s="5" t="n"/>
      <c r="C1231" s="5" t="n"/>
      <c r="D1231" s="15" t="n"/>
      <c r="E1231" s="5" t="n"/>
      <c r="F1231" s="6">
        <f>IF(B1231&amp;""="","",IFERROR(INDEX('الموظفون'!$B$6:$B$205,MATCH(B1231&amp;"",'الموظفون'!$A$6:$A$205,0))&amp;"","كود غير موجود"))</f>
        <v/>
      </c>
      <c r="G1231" s="20">
        <f>IF(NOT(ISNUMBER(A1231)),"",IF(AND(A1231&gt;='الإعدادات'!$B$6,A1231&lt;='الإعدادات'!$B$7),1,0))</f>
        <v/>
      </c>
    </row>
    <row r="1232">
      <c r="A1232" s="19" t="n"/>
      <c r="B1232" s="5" t="n"/>
      <c r="C1232" s="5" t="n"/>
      <c r="D1232" s="15" t="n"/>
      <c r="E1232" s="5" t="n"/>
      <c r="F1232" s="6">
        <f>IF(B1232&amp;""="","",IFERROR(INDEX('الموظفون'!$B$6:$B$205,MATCH(B1232&amp;"",'الموظفون'!$A$6:$A$205,0))&amp;"","كود غير موجود"))</f>
        <v/>
      </c>
      <c r="G1232" s="20">
        <f>IF(NOT(ISNUMBER(A1232)),"",IF(AND(A1232&gt;='الإعدادات'!$B$6,A1232&lt;='الإعدادات'!$B$7),1,0))</f>
        <v/>
      </c>
    </row>
    <row r="1233">
      <c r="A1233" s="19" t="n"/>
      <c r="B1233" s="5" t="n"/>
      <c r="C1233" s="5" t="n"/>
      <c r="D1233" s="15" t="n"/>
      <c r="E1233" s="5" t="n"/>
      <c r="F1233" s="6">
        <f>IF(B1233&amp;""="","",IFERROR(INDEX('الموظفون'!$B$6:$B$205,MATCH(B1233&amp;"",'الموظفون'!$A$6:$A$205,0))&amp;"","كود غير موجود"))</f>
        <v/>
      </c>
      <c r="G1233" s="20">
        <f>IF(NOT(ISNUMBER(A1233)),"",IF(AND(A1233&gt;='الإعدادات'!$B$6,A1233&lt;='الإعدادات'!$B$7),1,0))</f>
        <v/>
      </c>
    </row>
    <row r="1234">
      <c r="A1234" s="19" t="n"/>
      <c r="B1234" s="5" t="n"/>
      <c r="C1234" s="5" t="n"/>
      <c r="D1234" s="15" t="n"/>
      <c r="E1234" s="5" t="n"/>
      <c r="F1234" s="6">
        <f>IF(B1234&amp;""="","",IFERROR(INDEX('الموظفون'!$B$6:$B$205,MATCH(B1234&amp;"",'الموظفون'!$A$6:$A$205,0))&amp;"","كود غير موجود"))</f>
        <v/>
      </c>
      <c r="G1234" s="20">
        <f>IF(NOT(ISNUMBER(A1234)),"",IF(AND(A1234&gt;='الإعدادات'!$B$6,A1234&lt;='الإعدادات'!$B$7),1,0))</f>
        <v/>
      </c>
    </row>
    <row r="1235">
      <c r="A1235" s="19" t="n"/>
      <c r="B1235" s="5" t="n"/>
      <c r="C1235" s="5" t="n"/>
      <c r="D1235" s="15" t="n"/>
      <c r="E1235" s="5" t="n"/>
      <c r="F1235" s="6">
        <f>IF(B1235&amp;""="","",IFERROR(INDEX('الموظفون'!$B$6:$B$205,MATCH(B1235&amp;"",'الموظفون'!$A$6:$A$205,0))&amp;"","كود غير موجود"))</f>
        <v/>
      </c>
      <c r="G1235" s="20">
        <f>IF(NOT(ISNUMBER(A1235)),"",IF(AND(A1235&gt;='الإعدادات'!$B$6,A1235&lt;='الإعدادات'!$B$7),1,0))</f>
        <v/>
      </c>
    </row>
    <row r="1236">
      <c r="A1236" s="19" t="n"/>
      <c r="B1236" s="5" t="n"/>
      <c r="C1236" s="5" t="n"/>
      <c r="D1236" s="15" t="n"/>
      <c r="E1236" s="5" t="n"/>
      <c r="F1236" s="6">
        <f>IF(B1236&amp;""="","",IFERROR(INDEX('الموظفون'!$B$6:$B$205,MATCH(B1236&amp;"",'الموظفون'!$A$6:$A$205,0))&amp;"","كود غير موجود"))</f>
        <v/>
      </c>
      <c r="G1236" s="20">
        <f>IF(NOT(ISNUMBER(A1236)),"",IF(AND(A1236&gt;='الإعدادات'!$B$6,A1236&lt;='الإعدادات'!$B$7),1,0))</f>
        <v/>
      </c>
    </row>
    <row r="1237">
      <c r="A1237" s="19" t="n"/>
      <c r="B1237" s="5" t="n"/>
      <c r="C1237" s="5" t="n"/>
      <c r="D1237" s="15" t="n"/>
      <c r="E1237" s="5" t="n"/>
      <c r="F1237" s="6">
        <f>IF(B1237&amp;""="","",IFERROR(INDEX('الموظفون'!$B$6:$B$205,MATCH(B1237&amp;"",'الموظفون'!$A$6:$A$205,0))&amp;"","كود غير موجود"))</f>
        <v/>
      </c>
      <c r="G1237" s="20">
        <f>IF(NOT(ISNUMBER(A1237)),"",IF(AND(A1237&gt;='الإعدادات'!$B$6,A1237&lt;='الإعدادات'!$B$7),1,0))</f>
        <v/>
      </c>
    </row>
    <row r="1238">
      <c r="A1238" s="19" t="n"/>
      <c r="B1238" s="5" t="n"/>
      <c r="C1238" s="5" t="n"/>
      <c r="D1238" s="15" t="n"/>
      <c r="E1238" s="5" t="n"/>
      <c r="F1238" s="6">
        <f>IF(B1238&amp;""="","",IFERROR(INDEX('الموظفون'!$B$6:$B$205,MATCH(B1238&amp;"",'الموظفون'!$A$6:$A$205,0))&amp;"","كود غير موجود"))</f>
        <v/>
      </c>
      <c r="G1238" s="20">
        <f>IF(NOT(ISNUMBER(A1238)),"",IF(AND(A1238&gt;='الإعدادات'!$B$6,A1238&lt;='الإعدادات'!$B$7),1,0))</f>
        <v/>
      </c>
    </row>
    <row r="1239">
      <c r="A1239" s="19" t="n"/>
      <c r="B1239" s="5" t="n"/>
      <c r="C1239" s="5" t="n"/>
      <c r="D1239" s="15" t="n"/>
      <c r="E1239" s="5" t="n"/>
      <c r="F1239" s="6">
        <f>IF(B1239&amp;""="","",IFERROR(INDEX('الموظفون'!$B$6:$B$205,MATCH(B1239&amp;"",'الموظفون'!$A$6:$A$205,0))&amp;"","كود غير موجود"))</f>
        <v/>
      </c>
      <c r="G1239" s="20">
        <f>IF(NOT(ISNUMBER(A1239)),"",IF(AND(A1239&gt;='الإعدادات'!$B$6,A1239&lt;='الإعدادات'!$B$7),1,0))</f>
        <v/>
      </c>
    </row>
    <row r="1240">
      <c r="A1240" s="19" t="n"/>
      <c r="B1240" s="5" t="n"/>
      <c r="C1240" s="5" t="n"/>
      <c r="D1240" s="15" t="n"/>
      <c r="E1240" s="5" t="n"/>
      <c r="F1240" s="6">
        <f>IF(B1240&amp;""="","",IFERROR(INDEX('الموظفون'!$B$6:$B$205,MATCH(B1240&amp;"",'الموظفون'!$A$6:$A$205,0))&amp;"","كود غير موجود"))</f>
        <v/>
      </c>
      <c r="G1240" s="20">
        <f>IF(NOT(ISNUMBER(A1240)),"",IF(AND(A1240&gt;='الإعدادات'!$B$6,A1240&lt;='الإعدادات'!$B$7),1,0))</f>
        <v/>
      </c>
    </row>
    <row r="1241">
      <c r="A1241" s="19" t="n"/>
      <c r="B1241" s="5" t="n"/>
      <c r="C1241" s="5" t="n"/>
      <c r="D1241" s="15" t="n"/>
      <c r="E1241" s="5" t="n"/>
      <c r="F1241" s="6">
        <f>IF(B1241&amp;""="","",IFERROR(INDEX('الموظفون'!$B$6:$B$205,MATCH(B1241&amp;"",'الموظفون'!$A$6:$A$205,0))&amp;"","كود غير موجود"))</f>
        <v/>
      </c>
      <c r="G1241" s="20">
        <f>IF(NOT(ISNUMBER(A1241)),"",IF(AND(A1241&gt;='الإعدادات'!$B$6,A1241&lt;='الإعدادات'!$B$7),1,0))</f>
        <v/>
      </c>
    </row>
    <row r="1242">
      <c r="A1242" s="19" t="n"/>
      <c r="B1242" s="5" t="n"/>
      <c r="C1242" s="5" t="n"/>
      <c r="D1242" s="15" t="n"/>
      <c r="E1242" s="5" t="n"/>
      <c r="F1242" s="6">
        <f>IF(B1242&amp;""="","",IFERROR(INDEX('الموظفون'!$B$6:$B$205,MATCH(B1242&amp;"",'الموظفون'!$A$6:$A$205,0))&amp;"","كود غير موجود"))</f>
        <v/>
      </c>
      <c r="G1242" s="20">
        <f>IF(NOT(ISNUMBER(A1242)),"",IF(AND(A1242&gt;='الإعدادات'!$B$6,A1242&lt;='الإعدادات'!$B$7),1,0))</f>
        <v/>
      </c>
    </row>
    <row r="1243">
      <c r="A1243" s="19" t="n"/>
      <c r="B1243" s="5" t="n"/>
      <c r="C1243" s="5" t="n"/>
      <c r="D1243" s="15" t="n"/>
      <c r="E1243" s="5" t="n"/>
      <c r="F1243" s="6">
        <f>IF(B1243&amp;""="","",IFERROR(INDEX('الموظفون'!$B$6:$B$205,MATCH(B1243&amp;"",'الموظفون'!$A$6:$A$205,0))&amp;"","كود غير موجود"))</f>
        <v/>
      </c>
      <c r="G1243" s="20">
        <f>IF(NOT(ISNUMBER(A1243)),"",IF(AND(A1243&gt;='الإعدادات'!$B$6,A1243&lt;='الإعدادات'!$B$7),1,0))</f>
        <v/>
      </c>
    </row>
    <row r="1244">
      <c r="A1244" s="19" t="n"/>
      <c r="B1244" s="5" t="n"/>
      <c r="C1244" s="5" t="n"/>
      <c r="D1244" s="15" t="n"/>
      <c r="E1244" s="5" t="n"/>
      <c r="F1244" s="6">
        <f>IF(B1244&amp;""="","",IFERROR(INDEX('الموظفون'!$B$6:$B$205,MATCH(B1244&amp;"",'الموظفون'!$A$6:$A$205,0))&amp;"","كود غير موجود"))</f>
        <v/>
      </c>
      <c r="G1244" s="20">
        <f>IF(NOT(ISNUMBER(A1244)),"",IF(AND(A1244&gt;='الإعدادات'!$B$6,A1244&lt;='الإعدادات'!$B$7),1,0))</f>
        <v/>
      </c>
    </row>
    <row r="1245">
      <c r="A1245" s="19" t="n"/>
      <c r="B1245" s="5" t="n"/>
      <c r="C1245" s="5" t="n"/>
      <c r="D1245" s="15" t="n"/>
      <c r="E1245" s="5" t="n"/>
      <c r="F1245" s="6">
        <f>IF(B1245&amp;""="","",IFERROR(INDEX('الموظفون'!$B$6:$B$205,MATCH(B1245&amp;"",'الموظفون'!$A$6:$A$205,0))&amp;"","كود غير موجود"))</f>
        <v/>
      </c>
      <c r="G1245" s="20">
        <f>IF(NOT(ISNUMBER(A1245)),"",IF(AND(A1245&gt;='الإعدادات'!$B$6,A1245&lt;='الإعدادات'!$B$7),1,0))</f>
        <v/>
      </c>
    </row>
    <row r="1246">
      <c r="A1246" s="19" t="n"/>
      <c r="B1246" s="5" t="n"/>
      <c r="C1246" s="5" t="n"/>
      <c r="D1246" s="15" t="n"/>
      <c r="E1246" s="5" t="n"/>
      <c r="F1246" s="6">
        <f>IF(B1246&amp;""="","",IFERROR(INDEX('الموظفون'!$B$6:$B$205,MATCH(B1246&amp;"",'الموظفون'!$A$6:$A$205,0))&amp;"","كود غير موجود"))</f>
        <v/>
      </c>
      <c r="G1246" s="20">
        <f>IF(NOT(ISNUMBER(A1246)),"",IF(AND(A1246&gt;='الإعدادات'!$B$6,A1246&lt;='الإعدادات'!$B$7),1,0))</f>
        <v/>
      </c>
    </row>
    <row r="1247">
      <c r="A1247" s="19" t="n"/>
      <c r="B1247" s="5" t="n"/>
      <c r="C1247" s="5" t="n"/>
      <c r="D1247" s="15" t="n"/>
      <c r="E1247" s="5" t="n"/>
      <c r="F1247" s="6">
        <f>IF(B1247&amp;""="","",IFERROR(INDEX('الموظفون'!$B$6:$B$205,MATCH(B1247&amp;"",'الموظفون'!$A$6:$A$205,0))&amp;"","كود غير موجود"))</f>
        <v/>
      </c>
      <c r="G1247" s="20">
        <f>IF(NOT(ISNUMBER(A1247)),"",IF(AND(A1247&gt;='الإعدادات'!$B$6,A1247&lt;='الإعدادات'!$B$7),1,0))</f>
        <v/>
      </c>
    </row>
    <row r="1248">
      <c r="A1248" s="19" t="n"/>
      <c r="B1248" s="5" t="n"/>
      <c r="C1248" s="5" t="n"/>
      <c r="D1248" s="15" t="n"/>
      <c r="E1248" s="5" t="n"/>
      <c r="F1248" s="6">
        <f>IF(B1248&amp;""="","",IFERROR(INDEX('الموظفون'!$B$6:$B$205,MATCH(B1248&amp;"",'الموظفون'!$A$6:$A$205,0))&amp;"","كود غير موجود"))</f>
        <v/>
      </c>
      <c r="G1248" s="20">
        <f>IF(NOT(ISNUMBER(A1248)),"",IF(AND(A1248&gt;='الإعدادات'!$B$6,A1248&lt;='الإعدادات'!$B$7),1,0))</f>
        <v/>
      </c>
    </row>
    <row r="1249">
      <c r="A1249" s="19" t="n"/>
      <c r="B1249" s="5" t="n"/>
      <c r="C1249" s="5" t="n"/>
      <c r="D1249" s="15" t="n"/>
      <c r="E1249" s="5" t="n"/>
      <c r="F1249" s="6">
        <f>IF(B1249&amp;""="","",IFERROR(INDEX('الموظفون'!$B$6:$B$205,MATCH(B1249&amp;"",'الموظفون'!$A$6:$A$205,0))&amp;"","كود غير موجود"))</f>
        <v/>
      </c>
      <c r="G1249" s="20">
        <f>IF(NOT(ISNUMBER(A1249)),"",IF(AND(A1249&gt;='الإعدادات'!$B$6,A1249&lt;='الإعدادات'!$B$7),1,0))</f>
        <v/>
      </c>
    </row>
    <row r="1250">
      <c r="A1250" s="19" t="n"/>
      <c r="B1250" s="5" t="n"/>
      <c r="C1250" s="5" t="n"/>
      <c r="D1250" s="15" t="n"/>
      <c r="E1250" s="5" t="n"/>
      <c r="F1250" s="6">
        <f>IF(B1250&amp;""="","",IFERROR(INDEX('الموظفون'!$B$6:$B$205,MATCH(B1250&amp;"",'الموظفون'!$A$6:$A$205,0))&amp;"","كود غير موجود"))</f>
        <v/>
      </c>
      <c r="G1250" s="20">
        <f>IF(NOT(ISNUMBER(A1250)),"",IF(AND(A1250&gt;='الإعدادات'!$B$6,A1250&lt;='الإعدادات'!$B$7),1,0))</f>
        <v/>
      </c>
    </row>
    <row r="1251">
      <c r="A1251" s="19" t="n"/>
      <c r="B1251" s="5" t="n"/>
      <c r="C1251" s="5" t="n"/>
      <c r="D1251" s="15" t="n"/>
      <c r="E1251" s="5" t="n"/>
      <c r="F1251" s="6">
        <f>IF(B1251&amp;""="","",IFERROR(INDEX('الموظفون'!$B$6:$B$205,MATCH(B1251&amp;"",'الموظفون'!$A$6:$A$205,0))&amp;"","كود غير موجود"))</f>
        <v/>
      </c>
      <c r="G1251" s="20">
        <f>IF(NOT(ISNUMBER(A1251)),"",IF(AND(A1251&gt;='الإعدادات'!$B$6,A1251&lt;='الإعدادات'!$B$7),1,0))</f>
        <v/>
      </c>
    </row>
    <row r="1252">
      <c r="A1252" s="19" t="n"/>
      <c r="B1252" s="5" t="n"/>
      <c r="C1252" s="5" t="n"/>
      <c r="D1252" s="15" t="n"/>
      <c r="E1252" s="5" t="n"/>
      <c r="F1252" s="6">
        <f>IF(B1252&amp;""="","",IFERROR(INDEX('الموظفون'!$B$6:$B$205,MATCH(B1252&amp;"",'الموظفون'!$A$6:$A$205,0))&amp;"","كود غير موجود"))</f>
        <v/>
      </c>
      <c r="G1252" s="20">
        <f>IF(NOT(ISNUMBER(A1252)),"",IF(AND(A1252&gt;='الإعدادات'!$B$6,A1252&lt;='الإعدادات'!$B$7),1,0))</f>
        <v/>
      </c>
    </row>
    <row r="1253">
      <c r="A1253" s="19" t="n"/>
      <c r="B1253" s="5" t="n"/>
      <c r="C1253" s="5" t="n"/>
      <c r="D1253" s="15" t="n"/>
      <c r="E1253" s="5" t="n"/>
      <c r="F1253" s="6">
        <f>IF(B1253&amp;""="","",IFERROR(INDEX('الموظفون'!$B$6:$B$205,MATCH(B1253&amp;"",'الموظفون'!$A$6:$A$205,0))&amp;"","كود غير موجود"))</f>
        <v/>
      </c>
      <c r="G1253" s="20">
        <f>IF(NOT(ISNUMBER(A1253)),"",IF(AND(A1253&gt;='الإعدادات'!$B$6,A1253&lt;='الإعدادات'!$B$7),1,0))</f>
        <v/>
      </c>
    </row>
    <row r="1254">
      <c r="A1254" s="19" t="n"/>
      <c r="B1254" s="5" t="n"/>
      <c r="C1254" s="5" t="n"/>
      <c r="D1254" s="15" t="n"/>
      <c r="E1254" s="5" t="n"/>
      <c r="F1254" s="6">
        <f>IF(B1254&amp;""="","",IFERROR(INDEX('الموظفون'!$B$6:$B$205,MATCH(B1254&amp;"",'الموظفون'!$A$6:$A$205,0))&amp;"","كود غير موجود"))</f>
        <v/>
      </c>
      <c r="G1254" s="20">
        <f>IF(NOT(ISNUMBER(A1254)),"",IF(AND(A1254&gt;='الإعدادات'!$B$6,A1254&lt;='الإعدادات'!$B$7),1,0))</f>
        <v/>
      </c>
    </row>
    <row r="1255">
      <c r="A1255" s="19" t="n"/>
      <c r="B1255" s="5" t="n"/>
      <c r="C1255" s="5" t="n"/>
      <c r="D1255" s="15" t="n"/>
      <c r="E1255" s="5" t="n"/>
      <c r="F1255" s="6">
        <f>IF(B1255&amp;""="","",IFERROR(INDEX('الموظفون'!$B$6:$B$205,MATCH(B1255&amp;"",'الموظفون'!$A$6:$A$205,0))&amp;"","كود غير موجود"))</f>
        <v/>
      </c>
      <c r="G1255" s="20">
        <f>IF(NOT(ISNUMBER(A1255)),"",IF(AND(A1255&gt;='الإعدادات'!$B$6,A1255&lt;='الإعدادات'!$B$7),1,0))</f>
        <v/>
      </c>
    </row>
    <row r="1256">
      <c r="A1256" s="19" t="n"/>
      <c r="B1256" s="5" t="n"/>
      <c r="C1256" s="5" t="n"/>
      <c r="D1256" s="15" t="n"/>
      <c r="E1256" s="5" t="n"/>
      <c r="F1256" s="6">
        <f>IF(B1256&amp;""="","",IFERROR(INDEX('الموظفون'!$B$6:$B$205,MATCH(B1256&amp;"",'الموظفون'!$A$6:$A$205,0))&amp;"","كود غير موجود"))</f>
        <v/>
      </c>
      <c r="G1256" s="20">
        <f>IF(NOT(ISNUMBER(A1256)),"",IF(AND(A1256&gt;='الإعدادات'!$B$6,A1256&lt;='الإعدادات'!$B$7),1,0))</f>
        <v/>
      </c>
    </row>
    <row r="1257">
      <c r="A1257" s="19" t="n"/>
      <c r="B1257" s="5" t="n"/>
      <c r="C1257" s="5" t="n"/>
      <c r="D1257" s="15" t="n"/>
      <c r="E1257" s="5" t="n"/>
      <c r="F1257" s="6">
        <f>IF(B1257&amp;""="","",IFERROR(INDEX('الموظفون'!$B$6:$B$205,MATCH(B1257&amp;"",'الموظفون'!$A$6:$A$205,0))&amp;"","كود غير موجود"))</f>
        <v/>
      </c>
      <c r="G1257" s="20">
        <f>IF(NOT(ISNUMBER(A1257)),"",IF(AND(A1257&gt;='الإعدادات'!$B$6,A1257&lt;='الإعدادات'!$B$7),1,0))</f>
        <v/>
      </c>
    </row>
    <row r="1258">
      <c r="A1258" s="19" t="n"/>
      <c r="B1258" s="5" t="n"/>
      <c r="C1258" s="5" t="n"/>
      <c r="D1258" s="15" t="n"/>
      <c r="E1258" s="5" t="n"/>
      <c r="F1258" s="6">
        <f>IF(B1258&amp;""="","",IFERROR(INDEX('الموظفون'!$B$6:$B$205,MATCH(B1258&amp;"",'الموظفون'!$A$6:$A$205,0))&amp;"","كود غير موجود"))</f>
        <v/>
      </c>
      <c r="G1258" s="20">
        <f>IF(NOT(ISNUMBER(A1258)),"",IF(AND(A1258&gt;='الإعدادات'!$B$6,A1258&lt;='الإعدادات'!$B$7),1,0))</f>
        <v/>
      </c>
    </row>
    <row r="1259">
      <c r="A1259" s="19" t="n"/>
      <c r="B1259" s="5" t="n"/>
      <c r="C1259" s="5" t="n"/>
      <c r="D1259" s="15" t="n"/>
      <c r="E1259" s="5" t="n"/>
      <c r="F1259" s="6">
        <f>IF(B1259&amp;""="","",IFERROR(INDEX('الموظفون'!$B$6:$B$205,MATCH(B1259&amp;"",'الموظفون'!$A$6:$A$205,0))&amp;"","كود غير موجود"))</f>
        <v/>
      </c>
      <c r="G1259" s="20">
        <f>IF(NOT(ISNUMBER(A1259)),"",IF(AND(A1259&gt;='الإعدادات'!$B$6,A1259&lt;='الإعدادات'!$B$7),1,0))</f>
        <v/>
      </c>
    </row>
    <row r="1260">
      <c r="A1260" s="19" t="n"/>
      <c r="B1260" s="5" t="n"/>
      <c r="C1260" s="5" t="n"/>
      <c r="D1260" s="15" t="n"/>
      <c r="E1260" s="5" t="n"/>
      <c r="F1260" s="6">
        <f>IF(B1260&amp;""="","",IFERROR(INDEX('الموظفون'!$B$6:$B$205,MATCH(B1260&amp;"",'الموظفون'!$A$6:$A$205,0))&amp;"","كود غير موجود"))</f>
        <v/>
      </c>
      <c r="G1260" s="20">
        <f>IF(NOT(ISNUMBER(A1260)),"",IF(AND(A1260&gt;='الإعدادات'!$B$6,A1260&lt;='الإعدادات'!$B$7),1,0))</f>
        <v/>
      </c>
    </row>
    <row r="1261">
      <c r="A1261" s="19" t="n"/>
      <c r="B1261" s="5" t="n"/>
      <c r="C1261" s="5" t="n"/>
      <c r="D1261" s="15" t="n"/>
      <c r="E1261" s="5" t="n"/>
      <c r="F1261" s="6">
        <f>IF(B1261&amp;""="","",IFERROR(INDEX('الموظفون'!$B$6:$B$205,MATCH(B1261&amp;"",'الموظفون'!$A$6:$A$205,0))&amp;"","كود غير موجود"))</f>
        <v/>
      </c>
      <c r="G1261" s="20">
        <f>IF(NOT(ISNUMBER(A1261)),"",IF(AND(A1261&gt;='الإعدادات'!$B$6,A1261&lt;='الإعدادات'!$B$7),1,0))</f>
        <v/>
      </c>
    </row>
    <row r="1262">
      <c r="A1262" s="19" t="n"/>
      <c r="B1262" s="5" t="n"/>
      <c r="C1262" s="5" t="n"/>
      <c r="D1262" s="15" t="n"/>
      <c r="E1262" s="5" t="n"/>
      <c r="F1262" s="6">
        <f>IF(B1262&amp;""="","",IFERROR(INDEX('الموظفون'!$B$6:$B$205,MATCH(B1262&amp;"",'الموظفون'!$A$6:$A$205,0))&amp;"","كود غير موجود"))</f>
        <v/>
      </c>
      <c r="G1262" s="20">
        <f>IF(NOT(ISNUMBER(A1262)),"",IF(AND(A1262&gt;='الإعدادات'!$B$6,A1262&lt;='الإعدادات'!$B$7),1,0))</f>
        <v/>
      </c>
    </row>
    <row r="1263">
      <c r="A1263" s="19" t="n"/>
      <c r="B1263" s="5" t="n"/>
      <c r="C1263" s="5" t="n"/>
      <c r="D1263" s="15" t="n"/>
      <c r="E1263" s="5" t="n"/>
      <c r="F1263" s="6">
        <f>IF(B1263&amp;""="","",IFERROR(INDEX('الموظفون'!$B$6:$B$205,MATCH(B1263&amp;"",'الموظفون'!$A$6:$A$205,0))&amp;"","كود غير موجود"))</f>
        <v/>
      </c>
      <c r="G1263" s="20">
        <f>IF(NOT(ISNUMBER(A1263)),"",IF(AND(A1263&gt;='الإعدادات'!$B$6,A1263&lt;='الإعدادات'!$B$7),1,0))</f>
        <v/>
      </c>
    </row>
    <row r="1264">
      <c r="A1264" s="19" t="n"/>
      <c r="B1264" s="5" t="n"/>
      <c r="C1264" s="5" t="n"/>
      <c r="D1264" s="15" t="n"/>
      <c r="E1264" s="5" t="n"/>
      <c r="F1264" s="6">
        <f>IF(B1264&amp;""="","",IFERROR(INDEX('الموظفون'!$B$6:$B$205,MATCH(B1264&amp;"",'الموظفون'!$A$6:$A$205,0))&amp;"","كود غير موجود"))</f>
        <v/>
      </c>
      <c r="G1264" s="20">
        <f>IF(NOT(ISNUMBER(A1264)),"",IF(AND(A1264&gt;='الإعدادات'!$B$6,A1264&lt;='الإعدادات'!$B$7),1,0))</f>
        <v/>
      </c>
    </row>
    <row r="1265">
      <c r="A1265" s="19" t="n"/>
      <c r="B1265" s="5" t="n"/>
      <c r="C1265" s="5" t="n"/>
      <c r="D1265" s="15" t="n"/>
      <c r="E1265" s="5" t="n"/>
      <c r="F1265" s="6">
        <f>IF(B1265&amp;""="","",IFERROR(INDEX('الموظفون'!$B$6:$B$205,MATCH(B1265&amp;"",'الموظفون'!$A$6:$A$205,0))&amp;"","كود غير موجود"))</f>
        <v/>
      </c>
      <c r="G1265" s="20">
        <f>IF(NOT(ISNUMBER(A1265)),"",IF(AND(A1265&gt;='الإعدادات'!$B$6,A1265&lt;='الإعدادات'!$B$7),1,0))</f>
        <v/>
      </c>
    </row>
    <row r="1266">
      <c r="A1266" s="19" t="n"/>
      <c r="B1266" s="5" t="n"/>
      <c r="C1266" s="5" t="n"/>
      <c r="D1266" s="15" t="n"/>
      <c r="E1266" s="5" t="n"/>
      <c r="F1266" s="6">
        <f>IF(B1266&amp;""="","",IFERROR(INDEX('الموظفون'!$B$6:$B$205,MATCH(B1266&amp;"",'الموظفون'!$A$6:$A$205,0))&amp;"","كود غير موجود"))</f>
        <v/>
      </c>
      <c r="G1266" s="20">
        <f>IF(NOT(ISNUMBER(A1266)),"",IF(AND(A1266&gt;='الإعدادات'!$B$6,A1266&lt;='الإعدادات'!$B$7),1,0))</f>
        <v/>
      </c>
    </row>
    <row r="1267">
      <c r="A1267" s="19" t="n"/>
      <c r="B1267" s="5" t="n"/>
      <c r="C1267" s="5" t="n"/>
      <c r="D1267" s="15" t="n"/>
      <c r="E1267" s="5" t="n"/>
      <c r="F1267" s="6">
        <f>IF(B1267&amp;""="","",IFERROR(INDEX('الموظفون'!$B$6:$B$205,MATCH(B1267&amp;"",'الموظفون'!$A$6:$A$205,0))&amp;"","كود غير موجود"))</f>
        <v/>
      </c>
      <c r="G1267" s="20">
        <f>IF(NOT(ISNUMBER(A1267)),"",IF(AND(A1267&gt;='الإعدادات'!$B$6,A1267&lt;='الإعدادات'!$B$7),1,0))</f>
        <v/>
      </c>
    </row>
    <row r="1268">
      <c r="A1268" s="19" t="n"/>
      <c r="B1268" s="5" t="n"/>
      <c r="C1268" s="5" t="n"/>
      <c r="D1268" s="15" t="n"/>
      <c r="E1268" s="5" t="n"/>
      <c r="F1268" s="6">
        <f>IF(B1268&amp;""="","",IFERROR(INDEX('الموظفون'!$B$6:$B$205,MATCH(B1268&amp;"",'الموظفون'!$A$6:$A$205,0))&amp;"","كود غير موجود"))</f>
        <v/>
      </c>
      <c r="G1268" s="20">
        <f>IF(NOT(ISNUMBER(A1268)),"",IF(AND(A1268&gt;='الإعدادات'!$B$6,A1268&lt;='الإعدادات'!$B$7),1,0))</f>
        <v/>
      </c>
    </row>
    <row r="1269">
      <c r="A1269" s="19" t="n"/>
      <c r="B1269" s="5" t="n"/>
      <c r="C1269" s="5" t="n"/>
      <c r="D1269" s="15" t="n"/>
      <c r="E1269" s="5" t="n"/>
      <c r="F1269" s="6">
        <f>IF(B1269&amp;""="","",IFERROR(INDEX('الموظفون'!$B$6:$B$205,MATCH(B1269&amp;"",'الموظفون'!$A$6:$A$205,0))&amp;"","كود غير موجود"))</f>
        <v/>
      </c>
      <c r="G1269" s="20">
        <f>IF(NOT(ISNUMBER(A1269)),"",IF(AND(A1269&gt;='الإعدادات'!$B$6,A1269&lt;='الإعدادات'!$B$7),1,0))</f>
        <v/>
      </c>
    </row>
    <row r="1270">
      <c r="A1270" s="19" t="n"/>
      <c r="B1270" s="5" t="n"/>
      <c r="C1270" s="5" t="n"/>
      <c r="D1270" s="15" t="n"/>
      <c r="E1270" s="5" t="n"/>
      <c r="F1270" s="6">
        <f>IF(B1270&amp;""="","",IFERROR(INDEX('الموظفون'!$B$6:$B$205,MATCH(B1270&amp;"",'الموظفون'!$A$6:$A$205,0))&amp;"","كود غير موجود"))</f>
        <v/>
      </c>
      <c r="G1270" s="20">
        <f>IF(NOT(ISNUMBER(A1270)),"",IF(AND(A1270&gt;='الإعدادات'!$B$6,A1270&lt;='الإعدادات'!$B$7),1,0))</f>
        <v/>
      </c>
    </row>
    <row r="1271">
      <c r="A1271" s="19" t="n"/>
      <c r="B1271" s="5" t="n"/>
      <c r="C1271" s="5" t="n"/>
      <c r="D1271" s="15" t="n"/>
      <c r="E1271" s="5" t="n"/>
      <c r="F1271" s="6">
        <f>IF(B1271&amp;""="","",IFERROR(INDEX('الموظفون'!$B$6:$B$205,MATCH(B1271&amp;"",'الموظفون'!$A$6:$A$205,0))&amp;"","كود غير موجود"))</f>
        <v/>
      </c>
      <c r="G1271" s="20">
        <f>IF(NOT(ISNUMBER(A1271)),"",IF(AND(A1271&gt;='الإعدادات'!$B$6,A1271&lt;='الإعدادات'!$B$7),1,0))</f>
        <v/>
      </c>
    </row>
    <row r="1272">
      <c r="A1272" s="19" t="n"/>
      <c r="B1272" s="5" t="n"/>
      <c r="C1272" s="5" t="n"/>
      <c r="D1272" s="15" t="n"/>
      <c r="E1272" s="5" t="n"/>
      <c r="F1272" s="6">
        <f>IF(B1272&amp;""="","",IFERROR(INDEX('الموظفون'!$B$6:$B$205,MATCH(B1272&amp;"",'الموظفون'!$A$6:$A$205,0))&amp;"","كود غير موجود"))</f>
        <v/>
      </c>
      <c r="G1272" s="20">
        <f>IF(NOT(ISNUMBER(A1272)),"",IF(AND(A1272&gt;='الإعدادات'!$B$6,A1272&lt;='الإعدادات'!$B$7),1,0))</f>
        <v/>
      </c>
    </row>
    <row r="1273">
      <c r="A1273" s="19" t="n"/>
      <c r="B1273" s="5" t="n"/>
      <c r="C1273" s="5" t="n"/>
      <c r="D1273" s="15" t="n"/>
      <c r="E1273" s="5" t="n"/>
      <c r="F1273" s="6">
        <f>IF(B1273&amp;""="","",IFERROR(INDEX('الموظفون'!$B$6:$B$205,MATCH(B1273&amp;"",'الموظفون'!$A$6:$A$205,0))&amp;"","كود غير موجود"))</f>
        <v/>
      </c>
      <c r="G1273" s="20">
        <f>IF(NOT(ISNUMBER(A1273)),"",IF(AND(A1273&gt;='الإعدادات'!$B$6,A1273&lt;='الإعدادات'!$B$7),1,0))</f>
        <v/>
      </c>
    </row>
    <row r="1274">
      <c r="A1274" s="19" t="n"/>
      <c r="B1274" s="5" t="n"/>
      <c r="C1274" s="5" t="n"/>
      <c r="D1274" s="15" t="n"/>
      <c r="E1274" s="5" t="n"/>
      <c r="F1274" s="6">
        <f>IF(B1274&amp;""="","",IFERROR(INDEX('الموظفون'!$B$6:$B$205,MATCH(B1274&amp;"",'الموظفون'!$A$6:$A$205,0))&amp;"","كود غير موجود"))</f>
        <v/>
      </c>
      <c r="G1274" s="20">
        <f>IF(NOT(ISNUMBER(A1274)),"",IF(AND(A1274&gt;='الإعدادات'!$B$6,A1274&lt;='الإعدادات'!$B$7),1,0))</f>
        <v/>
      </c>
    </row>
    <row r="1275">
      <c r="A1275" s="19" t="n"/>
      <c r="B1275" s="5" t="n"/>
      <c r="C1275" s="5" t="n"/>
      <c r="D1275" s="15" t="n"/>
      <c r="E1275" s="5" t="n"/>
      <c r="F1275" s="6">
        <f>IF(B1275&amp;""="","",IFERROR(INDEX('الموظفون'!$B$6:$B$205,MATCH(B1275&amp;"",'الموظفون'!$A$6:$A$205,0))&amp;"","كود غير موجود"))</f>
        <v/>
      </c>
      <c r="G1275" s="20">
        <f>IF(NOT(ISNUMBER(A1275)),"",IF(AND(A1275&gt;='الإعدادات'!$B$6,A1275&lt;='الإعدادات'!$B$7),1,0))</f>
        <v/>
      </c>
    </row>
    <row r="1276">
      <c r="A1276" s="19" t="n"/>
      <c r="B1276" s="5" t="n"/>
      <c r="C1276" s="5" t="n"/>
      <c r="D1276" s="15" t="n"/>
      <c r="E1276" s="5" t="n"/>
      <c r="F1276" s="6">
        <f>IF(B1276&amp;""="","",IFERROR(INDEX('الموظفون'!$B$6:$B$205,MATCH(B1276&amp;"",'الموظفون'!$A$6:$A$205,0))&amp;"","كود غير موجود"))</f>
        <v/>
      </c>
      <c r="G1276" s="20">
        <f>IF(NOT(ISNUMBER(A1276)),"",IF(AND(A1276&gt;='الإعدادات'!$B$6,A1276&lt;='الإعدادات'!$B$7),1,0))</f>
        <v/>
      </c>
    </row>
    <row r="1277">
      <c r="A1277" s="19" t="n"/>
      <c r="B1277" s="5" t="n"/>
      <c r="C1277" s="5" t="n"/>
      <c r="D1277" s="15" t="n"/>
      <c r="E1277" s="5" t="n"/>
      <c r="F1277" s="6">
        <f>IF(B1277&amp;""="","",IFERROR(INDEX('الموظفون'!$B$6:$B$205,MATCH(B1277&amp;"",'الموظفون'!$A$6:$A$205,0))&amp;"","كود غير موجود"))</f>
        <v/>
      </c>
      <c r="G1277" s="20">
        <f>IF(NOT(ISNUMBER(A1277)),"",IF(AND(A1277&gt;='الإعدادات'!$B$6,A1277&lt;='الإعدادات'!$B$7),1,0))</f>
        <v/>
      </c>
    </row>
    <row r="1278">
      <c r="A1278" s="19" t="n"/>
      <c r="B1278" s="5" t="n"/>
      <c r="C1278" s="5" t="n"/>
      <c r="D1278" s="15" t="n"/>
      <c r="E1278" s="5" t="n"/>
      <c r="F1278" s="6">
        <f>IF(B1278&amp;""="","",IFERROR(INDEX('الموظفون'!$B$6:$B$205,MATCH(B1278&amp;"",'الموظفون'!$A$6:$A$205,0))&amp;"","كود غير موجود"))</f>
        <v/>
      </c>
      <c r="G1278" s="20">
        <f>IF(NOT(ISNUMBER(A1278)),"",IF(AND(A1278&gt;='الإعدادات'!$B$6,A1278&lt;='الإعدادات'!$B$7),1,0))</f>
        <v/>
      </c>
    </row>
    <row r="1279">
      <c r="A1279" s="19" t="n"/>
      <c r="B1279" s="5" t="n"/>
      <c r="C1279" s="5" t="n"/>
      <c r="D1279" s="15" t="n"/>
      <c r="E1279" s="5" t="n"/>
      <c r="F1279" s="6">
        <f>IF(B1279&amp;""="","",IFERROR(INDEX('الموظفون'!$B$6:$B$205,MATCH(B1279&amp;"",'الموظفون'!$A$6:$A$205,0))&amp;"","كود غير موجود"))</f>
        <v/>
      </c>
      <c r="G1279" s="20">
        <f>IF(NOT(ISNUMBER(A1279)),"",IF(AND(A1279&gt;='الإعدادات'!$B$6,A1279&lt;='الإعدادات'!$B$7),1,0))</f>
        <v/>
      </c>
    </row>
    <row r="1280">
      <c r="A1280" s="19" t="n"/>
      <c r="B1280" s="5" t="n"/>
      <c r="C1280" s="5" t="n"/>
      <c r="D1280" s="15" t="n"/>
      <c r="E1280" s="5" t="n"/>
      <c r="F1280" s="6">
        <f>IF(B1280&amp;""="","",IFERROR(INDEX('الموظفون'!$B$6:$B$205,MATCH(B1280&amp;"",'الموظفون'!$A$6:$A$205,0))&amp;"","كود غير موجود"))</f>
        <v/>
      </c>
      <c r="G1280" s="20">
        <f>IF(NOT(ISNUMBER(A1280)),"",IF(AND(A1280&gt;='الإعدادات'!$B$6,A1280&lt;='الإعدادات'!$B$7),1,0))</f>
        <v/>
      </c>
    </row>
    <row r="1281">
      <c r="A1281" s="19" t="n"/>
      <c r="B1281" s="5" t="n"/>
      <c r="C1281" s="5" t="n"/>
      <c r="D1281" s="15" t="n"/>
      <c r="E1281" s="5" t="n"/>
      <c r="F1281" s="6">
        <f>IF(B1281&amp;""="","",IFERROR(INDEX('الموظفون'!$B$6:$B$205,MATCH(B1281&amp;"",'الموظفون'!$A$6:$A$205,0))&amp;"","كود غير موجود"))</f>
        <v/>
      </c>
      <c r="G1281" s="20">
        <f>IF(NOT(ISNUMBER(A1281)),"",IF(AND(A1281&gt;='الإعدادات'!$B$6,A1281&lt;='الإعدادات'!$B$7),1,0))</f>
        <v/>
      </c>
    </row>
    <row r="1282">
      <c r="A1282" s="19" t="n"/>
      <c r="B1282" s="5" t="n"/>
      <c r="C1282" s="5" t="n"/>
      <c r="D1282" s="15" t="n"/>
      <c r="E1282" s="5" t="n"/>
      <c r="F1282" s="6">
        <f>IF(B1282&amp;""="","",IFERROR(INDEX('الموظفون'!$B$6:$B$205,MATCH(B1282&amp;"",'الموظفون'!$A$6:$A$205,0))&amp;"","كود غير موجود"))</f>
        <v/>
      </c>
      <c r="G1282" s="20">
        <f>IF(NOT(ISNUMBER(A1282)),"",IF(AND(A1282&gt;='الإعدادات'!$B$6,A1282&lt;='الإعدادات'!$B$7),1,0))</f>
        <v/>
      </c>
    </row>
    <row r="1283">
      <c r="A1283" s="19" t="n"/>
      <c r="B1283" s="5" t="n"/>
      <c r="C1283" s="5" t="n"/>
      <c r="D1283" s="15" t="n"/>
      <c r="E1283" s="5" t="n"/>
      <c r="F1283" s="6">
        <f>IF(B1283&amp;""="","",IFERROR(INDEX('الموظفون'!$B$6:$B$205,MATCH(B1283&amp;"",'الموظفون'!$A$6:$A$205,0))&amp;"","كود غير موجود"))</f>
        <v/>
      </c>
      <c r="G1283" s="20">
        <f>IF(NOT(ISNUMBER(A1283)),"",IF(AND(A1283&gt;='الإعدادات'!$B$6,A1283&lt;='الإعدادات'!$B$7),1,0))</f>
        <v/>
      </c>
    </row>
    <row r="1284">
      <c r="A1284" s="19" t="n"/>
      <c r="B1284" s="5" t="n"/>
      <c r="C1284" s="5" t="n"/>
      <c r="D1284" s="15" t="n"/>
      <c r="E1284" s="5" t="n"/>
      <c r="F1284" s="6">
        <f>IF(B1284&amp;""="","",IFERROR(INDEX('الموظفون'!$B$6:$B$205,MATCH(B1284&amp;"",'الموظفون'!$A$6:$A$205,0))&amp;"","كود غير موجود"))</f>
        <v/>
      </c>
      <c r="G1284" s="20">
        <f>IF(NOT(ISNUMBER(A1284)),"",IF(AND(A1284&gt;='الإعدادات'!$B$6,A1284&lt;='الإعدادات'!$B$7),1,0))</f>
        <v/>
      </c>
    </row>
    <row r="1285">
      <c r="A1285" s="19" t="n"/>
      <c r="B1285" s="5" t="n"/>
      <c r="C1285" s="5" t="n"/>
      <c r="D1285" s="15" t="n"/>
      <c r="E1285" s="5" t="n"/>
      <c r="F1285" s="6">
        <f>IF(B1285&amp;""="","",IFERROR(INDEX('الموظفون'!$B$6:$B$205,MATCH(B1285&amp;"",'الموظفون'!$A$6:$A$205,0))&amp;"","كود غير موجود"))</f>
        <v/>
      </c>
      <c r="G1285" s="20">
        <f>IF(NOT(ISNUMBER(A1285)),"",IF(AND(A1285&gt;='الإعدادات'!$B$6,A1285&lt;='الإعدادات'!$B$7),1,0))</f>
        <v/>
      </c>
    </row>
    <row r="1286">
      <c r="A1286" s="19" t="n"/>
      <c r="B1286" s="5" t="n"/>
      <c r="C1286" s="5" t="n"/>
      <c r="D1286" s="15" t="n"/>
      <c r="E1286" s="5" t="n"/>
      <c r="F1286" s="6">
        <f>IF(B1286&amp;""="","",IFERROR(INDEX('الموظفون'!$B$6:$B$205,MATCH(B1286&amp;"",'الموظفون'!$A$6:$A$205,0))&amp;"","كود غير موجود"))</f>
        <v/>
      </c>
      <c r="G1286" s="20">
        <f>IF(NOT(ISNUMBER(A1286)),"",IF(AND(A1286&gt;='الإعدادات'!$B$6,A1286&lt;='الإعدادات'!$B$7),1,0))</f>
        <v/>
      </c>
    </row>
    <row r="1287">
      <c r="A1287" s="19" t="n"/>
      <c r="B1287" s="5" t="n"/>
      <c r="C1287" s="5" t="n"/>
      <c r="D1287" s="15" t="n"/>
      <c r="E1287" s="5" t="n"/>
      <c r="F1287" s="6">
        <f>IF(B1287&amp;""="","",IFERROR(INDEX('الموظفون'!$B$6:$B$205,MATCH(B1287&amp;"",'الموظفون'!$A$6:$A$205,0))&amp;"","كود غير موجود"))</f>
        <v/>
      </c>
      <c r="G1287" s="20">
        <f>IF(NOT(ISNUMBER(A1287)),"",IF(AND(A1287&gt;='الإعدادات'!$B$6,A1287&lt;='الإعدادات'!$B$7),1,0))</f>
        <v/>
      </c>
    </row>
    <row r="1288">
      <c r="A1288" s="19" t="n"/>
      <c r="B1288" s="5" t="n"/>
      <c r="C1288" s="5" t="n"/>
      <c r="D1288" s="15" t="n"/>
      <c r="E1288" s="5" t="n"/>
      <c r="F1288" s="6">
        <f>IF(B1288&amp;""="","",IFERROR(INDEX('الموظفون'!$B$6:$B$205,MATCH(B1288&amp;"",'الموظفون'!$A$6:$A$205,0))&amp;"","كود غير موجود"))</f>
        <v/>
      </c>
      <c r="G1288" s="20">
        <f>IF(NOT(ISNUMBER(A1288)),"",IF(AND(A1288&gt;='الإعدادات'!$B$6,A1288&lt;='الإعدادات'!$B$7),1,0))</f>
        <v/>
      </c>
    </row>
    <row r="1289">
      <c r="A1289" s="19" t="n"/>
      <c r="B1289" s="5" t="n"/>
      <c r="C1289" s="5" t="n"/>
      <c r="D1289" s="15" t="n"/>
      <c r="E1289" s="5" t="n"/>
      <c r="F1289" s="6">
        <f>IF(B1289&amp;""="","",IFERROR(INDEX('الموظفون'!$B$6:$B$205,MATCH(B1289&amp;"",'الموظفون'!$A$6:$A$205,0))&amp;"","كود غير موجود"))</f>
        <v/>
      </c>
      <c r="G1289" s="20">
        <f>IF(NOT(ISNUMBER(A1289)),"",IF(AND(A1289&gt;='الإعدادات'!$B$6,A1289&lt;='الإعدادات'!$B$7),1,0))</f>
        <v/>
      </c>
    </row>
    <row r="1290">
      <c r="A1290" s="19" t="n"/>
      <c r="B1290" s="5" t="n"/>
      <c r="C1290" s="5" t="n"/>
      <c r="D1290" s="15" t="n"/>
      <c r="E1290" s="5" t="n"/>
      <c r="F1290" s="6">
        <f>IF(B1290&amp;""="","",IFERROR(INDEX('الموظفون'!$B$6:$B$205,MATCH(B1290&amp;"",'الموظفون'!$A$6:$A$205,0))&amp;"","كود غير موجود"))</f>
        <v/>
      </c>
      <c r="G1290" s="20">
        <f>IF(NOT(ISNUMBER(A1290)),"",IF(AND(A1290&gt;='الإعدادات'!$B$6,A1290&lt;='الإعدادات'!$B$7),1,0))</f>
        <v/>
      </c>
    </row>
    <row r="1291">
      <c r="A1291" s="19" t="n"/>
      <c r="B1291" s="5" t="n"/>
      <c r="C1291" s="5" t="n"/>
      <c r="D1291" s="15" t="n"/>
      <c r="E1291" s="5" t="n"/>
      <c r="F1291" s="6">
        <f>IF(B1291&amp;""="","",IFERROR(INDEX('الموظفون'!$B$6:$B$205,MATCH(B1291&amp;"",'الموظفون'!$A$6:$A$205,0))&amp;"","كود غير موجود"))</f>
        <v/>
      </c>
      <c r="G1291" s="20">
        <f>IF(NOT(ISNUMBER(A1291)),"",IF(AND(A1291&gt;='الإعدادات'!$B$6,A1291&lt;='الإعدادات'!$B$7),1,0))</f>
        <v/>
      </c>
    </row>
    <row r="1292">
      <c r="A1292" s="19" t="n"/>
      <c r="B1292" s="5" t="n"/>
      <c r="C1292" s="5" t="n"/>
      <c r="D1292" s="15" t="n"/>
      <c r="E1292" s="5" t="n"/>
      <c r="F1292" s="6">
        <f>IF(B1292&amp;""="","",IFERROR(INDEX('الموظفون'!$B$6:$B$205,MATCH(B1292&amp;"",'الموظفون'!$A$6:$A$205,0))&amp;"","كود غير موجود"))</f>
        <v/>
      </c>
      <c r="G1292" s="20">
        <f>IF(NOT(ISNUMBER(A1292)),"",IF(AND(A1292&gt;='الإعدادات'!$B$6,A1292&lt;='الإعدادات'!$B$7),1,0))</f>
        <v/>
      </c>
    </row>
    <row r="1293">
      <c r="A1293" s="19" t="n"/>
      <c r="B1293" s="5" t="n"/>
      <c r="C1293" s="5" t="n"/>
      <c r="D1293" s="15" t="n"/>
      <c r="E1293" s="5" t="n"/>
      <c r="F1293" s="6">
        <f>IF(B1293&amp;""="","",IFERROR(INDEX('الموظفون'!$B$6:$B$205,MATCH(B1293&amp;"",'الموظفون'!$A$6:$A$205,0))&amp;"","كود غير موجود"))</f>
        <v/>
      </c>
      <c r="G1293" s="20">
        <f>IF(NOT(ISNUMBER(A1293)),"",IF(AND(A1293&gt;='الإعدادات'!$B$6,A1293&lt;='الإعدادات'!$B$7),1,0))</f>
        <v/>
      </c>
    </row>
    <row r="1294">
      <c r="A1294" s="19" t="n"/>
      <c r="B1294" s="5" t="n"/>
      <c r="C1294" s="5" t="n"/>
      <c r="D1294" s="15" t="n"/>
      <c r="E1294" s="5" t="n"/>
      <c r="F1294" s="6">
        <f>IF(B1294&amp;""="","",IFERROR(INDEX('الموظفون'!$B$6:$B$205,MATCH(B1294&amp;"",'الموظفون'!$A$6:$A$205,0))&amp;"","كود غير موجود"))</f>
        <v/>
      </c>
      <c r="G1294" s="20">
        <f>IF(NOT(ISNUMBER(A1294)),"",IF(AND(A1294&gt;='الإعدادات'!$B$6,A1294&lt;='الإعدادات'!$B$7),1,0))</f>
        <v/>
      </c>
    </row>
    <row r="1295">
      <c r="A1295" s="19" t="n"/>
      <c r="B1295" s="5" t="n"/>
      <c r="C1295" s="5" t="n"/>
      <c r="D1295" s="15" t="n"/>
      <c r="E1295" s="5" t="n"/>
      <c r="F1295" s="6">
        <f>IF(B1295&amp;""="","",IFERROR(INDEX('الموظفون'!$B$6:$B$205,MATCH(B1295&amp;"",'الموظفون'!$A$6:$A$205,0))&amp;"","كود غير موجود"))</f>
        <v/>
      </c>
      <c r="G1295" s="20">
        <f>IF(NOT(ISNUMBER(A1295)),"",IF(AND(A1295&gt;='الإعدادات'!$B$6,A1295&lt;='الإعدادات'!$B$7),1,0))</f>
        <v/>
      </c>
    </row>
    <row r="1296">
      <c r="A1296" s="19" t="n"/>
      <c r="B1296" s="5" t="n"/>
      <c r="C1296" s="5" t="n"/>
      <c r="D1296" s="15" t="n"/>
      <c r="E1296" s="5" t="n"/>
      <c r="F1296" s="6">
        <f>IF(B1296&amp;""="","",IFERROR(INDEX('الموظفون'!$B$6:$B$205,MATCH(B1296&amp;"",'الموظفون'!$A$6:$A$205,0))&amp;"","كود غير موجود"))</f>
        <v/>
      </c>
      <c r="G1296" s="20">
        <f>IF(NOT(ISNUMBER(A1296)),"",IF(AND(A1296&gt;='الإعدادات'!$B$6,A1296&lt;='الإعدادات'!$B$7),1,0))</f>
        <v/>
      </c>
    </row>
    <row r="1297">
      <c r="A1297" s="19" t="n"/>
      <c r="B1297" s="5" t="n"/>
      <c r="C1297" s="5" t="n"/>
      <c r="D1297" s="15" t="n"/>
      <c r="E1297" s="5" t="n"/>
      <c r="F1297" s="6">
        <f>IF(B1297&amp;""="","",IFERROR(INDEX('الموظفون'!$B$6:$B$205,MATCH(B1297&amp;"",'الموظفون'!$A$6:$A$205,0))&amp;"","كود غير موجود"))</f>
        <v/>
      </c>
      <c r="G1297" s="20">
        <f>IF(NOT(ISNUMBER(A1297)),"",IF(AND(A1297&gt;='الإعدادات'!$B$6,A1297&lt;='الإعدادات'!$B$7),1,0))</f>
        <v/>
      </c>
    </row>
    <row r="1298">
      <c r="A1298" s="19" t="n"/>
      <c r="B1298" s="5" t="n"/>
      <c r="C1298" s="5" t="n"/>
      <c r="D1298" s="15" t="n"/>
      <c r="E1298" s="5" t="n"/>
      <c r="F1298" s="6">
        <f>IF(B1298&amp;""="","",IFERROR(INDEX('الموظفون'!$B$6:$B$205,MATCH(B1298&amp;"",'الموظفون'!$A$6:$A$205,0))&amp;"","كود غير موجود"))</f>
        <v/>
      </c>
      <c r="G1298" s="20">
        <f>IF(NOT(ISNUMBER(A1298)),"",IF(AND(A1298&gt;='الإعدادات'!$B$6,A1298&lt;='الإعدادات'!$B$7),1,0))</f>
        <v/>
      </c>
    </row>
    <row r="1299">
      <c r="A1299" s="19" t="n"/>
      <c r="B1299" s="5" t="n"/>
      <c r="C1299" s="5" t="n"/>
      <c r="D1299" s="15" t="n"/>
      <c r="E1299" s="5" t="n"/>
      <c r="F1299" s="6">
        <f>IF(B1299&amp;""="","",IFERROR(INDEX('الموظفون'!$B$6:$B$205,MATCH(B1299&amp;"",'الموظفون'!$A$6:$A$205,0))&amp;"","كود غير موجود"))</f>
        <v/>
      </c>
      <c r="G1299" s="20">
        <f>IF(NOT(ISNUMBER(A1299)),"",IF(AND(A1299&gt;='الإعدادات'!$B$6,A1299&lt;='الإعدادات'!$B$7),1,0))</f>
        <v/>
      </c>
    </row>
    <row r="1300">
      <c r="A1300" s="19" t="n"/>
      <c r="B1300" s="5" t="n"/>
      <c r="C1300" s="5" t="n"/>
      <c r="D1300" s="15" t="n"/>
      <c r="E1300" s="5" t="n"/>
      <c r="F1300" s="6">
        <f>IF(B1300&amp;""="","",IFERROR(INDEX('الموظفون'!$B$6:$B$205,MATCH(B1300&amp;"",'الموظفون'!$A$6:$A$205,0))&amp;"","كود غير موجود"))</f>
        <v/>
      </c>
      <c r="G1300" s="20">
        <f>IF(NOT(ISNUMBER(A1300)),"",IF(AND(A1300&gt;='الإعدادات'!$B$6,A1300&lt;='الإعدادات'!$B$7),1,0))</f>
        <v/>
      </c>
    </row>
    <row r="1301">
      <c r="A1301" s="19" t="n"/>
      <c r="B1301" s="5" t="n"/>
      <c r="C1301" s="5" t="n"/>
      <c r="D1301" s="15" t="n"/>
      <c r="E1301" s="5" t="n"/>
      <c r="F1301" s="6">
        <f>IF(B1301&amp;""="","",IFERROR(INDEX('الموظفون'!$B$6:$B$205,MATCH(B1301&amp;"",'الموظفون'!$A$6:$A$205,0))&amp;"","كود غير موجود"))</f>
        <v/>
      </c>
      <c r="G1301" s="20">
        <f>IF(NOT(ISNUMBER(A1301)),"",IF(AND(A1301&gt;='الإعدادات'!$B$6,A1301&lt;='الإعدادات'!$B$7),1,0))</f>
        <v/>
      </c>
    </row>
    <row r="1302">
      <c r="A1302" s="19" t="n"/>
      <c r="B1302" s="5" t="n"/>
      <c r="C1302" s="5" t="n"/>
      <c r="D1302" s="15" t="n"/>
      <c r="E1302" s="5" t="n"/>
      <c r="F1302" s="6">
        <f>IF(B1302&amp;""="","",IFERROR(INDEX('الموظفون'!$B$6:$B$205,MATCH(B1302&amp;"",'الموظفون'!$A$6:$A$205,0))&amp;"","كود غير موجود"))</f>
        <v/>
      </c>
      <c r="G1302" s="20">
        <f>IF(NOT(ISNUMBER(A1302)),"",IF(AND(A1302&gt;='الإعدادات'!$B$6,A1302&lt;='الإعدادات'!$B$7),1,0))</f>
        <v/>
      </c>
    </row>
    <row r="1303">
      <c r="A1303" s="19" t="n"/>
      <c r="B1303" s="5" t="n"/>
      <c r="C1303" s="5" t="n"/>
      <c r="D1303" s="15" t="n"/>
      <c r="E1303" s="5" t="n"/>
      <c r="F1303" s="6">
        <f>IF(B1303&amp;""="","",IFERROR(INDEX('الموظفون'!$B$6:$B$205,MATCH(B1303&amp;"",'الموظفون'!$A$6:$A$205,0))&amp;"","كود غير موجود"))</f>
        <v/>
      </c>
      <c r="G1303" s="20">
        <f>IF(NOT(ISNUMBER(A1303)),"",IF(AND(A1303&gt;='الإعدادات'!$B$6,A1303&lt;='الإعدادات'!$B$7),1,0))</f>
        <v/>
      </c>
    </row>
    <row r="1304">
      <c r="A1304" s="19" t="n"/>
      <c r="B1304" s="5" t="n"/>
      <c r="C1304" s="5" t="n"/>
      <c r="D1304" s="15" t="n"/>
      <c r="E1304" s="5" t="n"/>
      <c r="F1304" s="6">
        <f>IF(B1304&amp;""="","",IFERROR(INDEX('الموظفون'!$B$6:$B$205,MATCH(B1304&amp;"",'الموظفون'!$A$6:$A$205,0))&amp;"","كود غير موجود"))</f>
        <v/>
      </c>
      <c r="G1304" s="20">
        <f>IF(NOT(ISNUMBER(A1304)),"",IF(AND(A1304&gt;='الإعدادات'!$B$6,A1304&lt;='الإعدادات'!$B$7),1,0))</f>
        <v/>
      </c>
    </row>
    <row r="1305">
      <c r="A1305" s="19" t="n"/>
      <c r="B1305" s="5" t="n"/>
      <c r="C1305" s="5" t="n"/>
      <c r="D1305" s="15" t="n"/>
      <c r="E1305" s="5" t="n"/>
      <c r="F1305" s="6">
        <f>IF(B1305&amp;""="","",IFERROR(INDEX('الموظفون'!$B$6:$B$205,MATCH(B1305&amp;"",'الموظفون'!$A$6:$A$205,0))&amp;"","كود غير موجود"))</f>
        <v/>
      </c>
      <c r="G1305" s="20">
        <f>IF(NOT(ISNUMBER(A1305)),"",IF(AND(A1305&gt;='الإعدادات'!$B$6,A1305&lt;='الإعدادات'!$B$7),1,0))</f>
        <v/>
      </c>
    </row>
    <row r="1306">
      <c r="A1306" s="19" t="n"/>
      <c r="B1306" s="5" t="n"/>
      <c r="C1306" s="5" t="n"/>
      <c r="D1306" s="15" t="n"/>
      <c r="E1306" s="5" t="n"/>
      <c r="F1306" s="6">
        <f>IF(B1306&amp;""="","",IFERROR(INDEX('الموظفون'!$B$6:$B$205,MATCH(B1306&amp;"",'الموظفون'!$A$6:$A$205,0))&amp;"","كود غير موجود"))</f>
        <v/>
      </c>
      <c r="G1306" s="20">
        <f>IF(NOT(ISNUMBER(A1306)),"",IF(AND(A1306&gt;='الإعدادات'!$B$6,A1306&lt;='الإعدادات'!$B$7),1,0))</f>
        <v/>
      </c>
    </row>
    <row r="1307">
      <c r="A1307" s="19" t="n"/>
      <c r="B1307" s="5" t="n"/>
      <c r="C1307" s="5" t="n"/>
      <c r="D1307" s="15" t="n"/>
      <c r="E1307" s="5" t="n"/>
      <c r="F1307" s="6">
        <f>IF(B1307&amp;""="","",IFERROR(INDEX('الموظفون'!$B$6:$B$205,MATCH(B1307&amp;"",'الموظفون'!$A$6:$A$205,0))&amp;"","كود غير موجود"))</f>
        <v/>
      </c>
      <c r="G1307" s="20">
        <f>IF(NOT(ISNUMBER(A1307)),"",IF(AND(A1307&gt;='الإعدادات'!$B$6,A1307&lt;='الإعدادات'!$B$7),1,0))</f>
        <v/>
      </c>
    </row>
    <row r="1308">
      <c r="A1308" s="19" t="n"/>
      <c r="B1308" s="5" t="n"/>
      <c r="C1308" s="5" t="n"/>
      <c r="D1308" s="15" t="n"/>
      <c r="E1308" s="5" t="n"/>
      <c r="F1308" s="6">
        <f>IF(B1308&amp;""="","",IFERROR(INDEX('الموظفون'!$B$6:$B$205,MATCH(B1308&amp;"",'الموظفون'!$A$6:$A$205,0))&amp;"","كود غير موجود"))</f>
        <v/>
      </c>
      <c r="G1308" s="20">
        <f>IF(NOT(ISNUMBER(A1308)),"",IF(AND(A1308&gt;='الإعدادات'!$B$6,A1308&lt;='الإعدادات'!$B$7),1,0))</f>
        <v/>
      </c>
    </row>
    <row r="1309">
      <c r="A1309" s="19" t="n"/>
      <c r="B1309" s="5" t="n"/>
      <c r="C1309" s="5" t="n"/>
      <c r="D1309" s="15" t="n"/>
      <c r="E1309" s="5" t="n"/>
      <c r="F1309" s="6">
        <f>IF(B1309&amp;""="","",IFERROR(INDEX('الموظفون'!$B$6:$B$205,MATCH(B1309&amp;"",'الموظفون'!$A$6:$A$205,0))&amp;"","كود غير موجود"))</f>
        <v/>
      </c>
      <c r="G1309" s="20">
        <f>IF(NOT(ISNUMBER(A1309)),"",IF(AND(A1309&gt;='الإعدادات'!$B$6,A1309&lt;='الإعدادات'!$B$7),1,0))</f>
        <v/>
      </c>
    </row>
    <row r="1310">
      <c r="A1310" s="19" t="n"/>
      <c r="B1310" s="5" t="n"/>
      <c r="C1310" s="5" t="n"/>
      <c r="D1310" s="15" t="n"/>
      <c r="E1310" s="5" t="n"/>
      <c r="F1310" s="6">
        <f>IF(B1310&amp;""="","",IFERROR(INDEX('الموظفون'!$B$6:$B$205,MATCH(B1310&amp;"",'الموظفون'!$A$6:$A$205,0))&amp;"","كود غير موجود"))</f>
        <v/>
      </c>
      <c r="G1310" s="20">
        <f>IF(NOT(ISNUMBER(A1310)),"",IF(AND(A1310&gt;='الإعدادات'!$B$6,A1310&lt;='الإعدادات'!$B$7),1,0))</f>
        <v/>
      </c>
    </row>
    <row r="1311">
      <c r="A1311" s="19" t="n"/>
      <c r="B1311" s="5" t="n"/>
      <c r="C1311" s="5" t="n"/>
      <c r="D1311" s="15" t="n"/>
      <c r="E1311" s="5" t="n"/>
      <c r="F1311" s="6">
        <f>IF(B1311&amp;""="","",IFERROR(INDEX('الموظفون'!$B$6:$B$205,MATCH(B1311&amp;"",'الموظفون'!$A$6:$A$205,0))&amp;"","كود غير موجود"))</f>
        <v/>
      </c>
      <c r="G1311" s="20">
        <f>IF(NOT(ISNUMBER(A1311)),"",IF(AND(A1311&gt;='الإعدادات'!$B$6,A1311&lt;='الإعدادات'!$B$7),1,0))</f>
        <v/>
      </c>
    </row>
    <row r="1312">
      <c r="A1312" s="19" t="n"/>
      <c r="B1312" s="5" t="n"/>
      <c r="C1312" s="5" t="n"/>
      <c r="D1312" s="15" t="n"/>
      <c r="E1312" s="5" t="n"/>
      <c r="F1312" s="6">
        <f>IF(B1312&amp;""="","",IFERROR(INDEX('الموظفون'!$B$6:$B$205,MATCH(B1312&amp;"",'الموظفون'!$A$6:$A$205,0))&amp;"","كود غير موجود"))</f>
        <v/>
      </c>
      <c r="G1312" s="20">
        <f>IF(NOT(ISNUMBER(A1312)),"",IF(AND(A1312&gt;='الإعدادات'!$B$6,A1312&lt;='الإعدادات'!$B$7),1,0))</f>
        <v/>
      </c>
    </row>
    <row r="1313">
      <c r="A1313" s="19" t="n"/>
      <c r="B1313" s="5" t="n"/>
      <c r="C1313" s="5" t="n"/>
      <c r="D1313" s="15" t="n"/>
      <c r="E1313" s="5" t="n"/>
      <c r="F1313" s="6">
        <f>IF(B1313&amp;""="","",IFERROR(INDEX('الموظفون'!$B$6:$B$205,MATCH(B1313&amp;"",'الموظفون'!$A$6:$A$205,0))&amp;"","كود غير موجود"))</f>
        <v/>
      </c>
      <c r="G1313" s="20">
        <f>IF(NOT(ISNUMBER(A1313)),"",IF(AND(A1313&gt;='الإعدادات'!$B$6,A1313&lt;='الإعدادات'!$B$7),1,0))</f>
        <v/>
      </c>
    </row>
    <row r="1314">
      <c r="A1314" s="19" t="n"/>
      <c r="B1314" s="5" t="n"/>
      <c r="C1314" s="5" t="n"/>
      <c r="D1314" s="15" t="n"/>
      <c r="E1314" s="5" t="n"/>
      <c r="F1314" s="6">
        <f>IF(B1314&amp;""="","",IFERROR(INDEX('الموظفون'!$B$6:$B$205,MATCH(B1314&amp;"",'الموظفون'!$A$6:$A$205,0))&amp;"","كود غير موجود"))</f>
        <v/>
      </c>
      <c r="G1314" s="20">
        <f>IF(NOT(ISNUMBER(A1314)),"",IF(AND(A1314&gt;='الإعدادات'!$B$6,A1314&lt;='الإعدادات'!$B$7),1,0))</f>
        <v/>
      </c>
    </row>
    <row r="1315">
      <c r="A1315" s="19" t="n"/>
      <c r="B1315" s="5" t="n"/>
      <c r="C1315" s="5" t="n"/>
      <c r="D1315" s="15" t="n"/>
      <c r="E1315" s="5" t="n"/>
      <c r="F1315" s="6">
        <f>IF(B1315&amp;""="","",IFERROR(INDEX('الموظفون'!$B$6:$B$205,MATCH(B1315&amp;"",'الموظفون'!$A$6:$A$205,0))&amp;"","كود غير موجود"))</f>
        <v/>
      </c>
      <c r="G1315" s="20">
        <f>IF(NOT(ISNUMBER(A1315)),"",IF(AND(A1315&gt;='الإعدادات'!$B$6,A1315&lt;='الإعدادات'!$B$7),1,0))</f>
        <v/>
      </c>
    </row>
    <row r="1316">
      <c r="A1316" s="19" t="n"/>
      <c r="B1316" s="5" t="n"/>
      <c r="C1316" s="5" t="n"/>
      <c r="D1316" s="15" t="n"/>
      <c r="E1316" s="5" t="n"/>
      <c r="F1316" s="6">
        <f>IF(B1316&amp;""="","",IFERROR(INDEX('الموظفون'!$B$6:$B$205,MATCH(B1316&amp;"",'الموظفون'!$A$6:$A$205,0))&amp;"","كود غير موجود"))</f>
        <v/>
      </c>
      <c r="G1316" s="20">
        <f>IF(NOT(ISNUMBER(A1316)),"",IF(AND(A1316&gt;='الإعدادات'!$B$6,A1316&lt;='الإعدادات'!$B$7),1,0))</f>
        <v/>
      </c>
    </row>
    <row r="1317">
      <c r="A1317" s="19" t="n"/>
      <c r="B1317" s="5" t="n"/>
      <c r="C1317" s="5" t="n"/>
      <c r="D1317" s="15" t="n"/>
      <c r="E1317" s="5" t="n"/>
      <c r="F1317" s="6">
        <f>IF(B1317&amp;""="","",IFERROR(INDEX('الموظفون'!$B$6:$B$205,MATCH(B1317&amp;"",'الموظفون'!$A$6:$A$205,0))&amp;"","كود غير موجود"))</f>
        <v/>
      </c>
      <c r="G1317" s="20">
        <f>IF(NOT(ISNUMBER(A1317)),"",IF(AND(A1317&gt;='الإعدادات'!$B$6,A1317&lt;='الإعدادات'!$B$7),1,0))</f>
        <v/>
      </c>
    </row>
    <row r="1318">
      <c r="A1318" s="19" t="n"/>
      <c r="B1318" s="5" t="n"/>
      <c r="C1318" s="5" t="n"/>
      <c r="D1318" s="15" t="n"/>
      <c r="E1318" s="5" t="n"/>
      <c r="F1318" s="6">
        <f>IF(B1318&amp;""="","",IFERROR(INDEX('الموظفون'!$B$6:$B$205,MATCH(B1318&amp;"",'الموظفون'!$A$6:$A$205,0))&amp;"","كود غير موجود"))</f>
        <v/>
      </c>
      <c r="G1318" s="20">
        <f>IF(NOT(ISNUMBER(A1318)),"",IF(AND(A1318&gt;='الإعدادات'!$B$6,A1318&lt;='الإعدادات'!$B$7),1,0))</f>
        <v/>
      </c>
    </row>
    <row r="1319">
      <c r="A1319" s="19" t="n"/>
      <c r="B1319" s="5" t="n"/>
      <c r="C1319" s="5" t="n"/>
      <c r="D1319" s="15" t="n"/>
      <c r="E1319" s="5" t="n"/>
      <c r="F1319" s="6">
        <f>IF(B1319&amp;""="","",IFERROR(INDEX('الموظفون'!$B$6:$B$205,MATCH(B1319&amp;"",'الموظفون'!$A$6:$A$205,0))&amp;"","كود غير موجود"))</f>
        <v/>
      </c>
      <c r="G1319" s="20">
        <f>IF(NOT(ISNUMBER(A1319)),"",IF(AND(A1319&gt;='الإعدادات'!$B$6,A1319&lt;='الإعدادات'!$B$7),1,0))</f>
        <v/>
      </c>
    </row>
    <row r="1320">
      <c r="A1320" s="19" t="n"/>
      <c r="B1320" s="5" t="n"/>
      <c r="C1320" s="5" t="n"/>
      <c r="D1320" s="15" t="n"/>
      <c r="E1320" s="5" t="n"/>
      <c r="F1320" s="6">
        <f>IF(B1320&amp;""="","",IFERROR(INDEX('الموظفون'!$B$6:$B$205,MATCH(B1320&amp;"",'الموظفون'!$A$6:$A$205,0))&amp;"","كود غير موجود"))</f>
        <v/>
      </c>
      <c r="G1320" s="20">
        <f>IF(NOT(ISNUMBER(A1320)),"",IF(AND(A1320&gt;='الإعدادات'!$B$6,A1320&lt;='الإعدادات'!$B$7),1,0))</f>
        <v/>
      </c>
    </row>
    <row r="1321">
      <c r="A1321" s="19" t="n"/>
      <c r="B1321" s="5" t="n"/>
      <c r="C1321" s="5" t="n"/>
      <c r="D1321" s="15" t="n"/>
      <c r="E1321" s="5" t="n"/>
      <c r="F1321" s="6">
        <f>IF(B1321&amp;""="","",IFERROR(INDEX('الموظفون'!$B$6:$B$205,MATCH(B1321&amp;"",'الموظفون'!$A$6:$A$205,0))&amp;"","كود غير موجود"))</f>
        <v/>
      </c>
      <c r="G1321" s="20">
        <f>IF(NOT(ISNUMBER(A1321)),"",IF(AND(A1321&gt;='الإعدادات'!$B$6,A1321&lt;='الإعدادات'!$B$7),1,0))</f>
        <v/>
      </c>
    </row>
    <row r="1322">
      <c r="A1322" s="19" t="n"/>
      <c r="B1322" s="5" t="n"/>
      <c r="C1322" s="5" t="n"/>
      <c r="D1322" s="15" t="n"/>
      <c r="E1322" s="5" t="n"/>
      <c r="F1322" s="6">
        <f>IF(B1322&amp;""="","",IFERROR(INDEX('الموظفون'!$B$6:$B$205,MATCH(B1322&amp;"",'الموظفون'!$A$6:$A$205,0))&amp;"","كود غير موجود"))</f>
        <v/>
      </c>
      <c r="G1322" s="20">
        <f>IF(NOT(ISNUMBER(A1322)),"",IF(AND(A1322&gt;='الإعدادات'!$B$6,A1322&lt;='الإعدادات'!$B$7),1,0))</f>
        <v/>
      </c>
    </row>
    <row r="1323">
      <c r="A1323" s="19" t="n"/>
      <c r="B1323" s="5" t="n"/>
      <c r="C1323" s="5" t="n"/>
      <c r="D1323" s="15" t="n"/>
      <c r="E1323" s="5" t="n"/>
      <c r="F1323" s="6">
        <f>IF(B1323&amp;""="","",IFERROR(INDEX('الموظفون'!$B$6:$B$205,MATCH(B1323&amp;"",'الموظفون'!$A$6:$A$205,0))&amp;"","كود غير موجود"))</f>
        <v/>
      </c>
      <c r="G1323" s="20">
        <f>IF(NOT(ISNUMBER(A1323)),"",IF(AND(A1323&gt;='الإعدادات'!$B$6,A1323&lt;='الإعدادات'!$B$7),1,0))</f>
        <v/>
      </c>
    </row>
    <row r="1324">
      <c r="A1324" s="19" t="n"/>
      <c r="B1324" s="5" t="n"/>
      <c r="C1324" s="5" t="n"/>
      <c r="D1324" s="15" t="n"/>
      <c r="E1324" s="5" t="n"/>
      <c r="F1324" s="6">
        <f>IF(B1324&amp;""="","",IFERROR(INDEX('الموظفون'!$B$6:$B$205,MATCH(B1324&amp;"",'الموظفون'!$A$6:$A$205,0))&amp;"","كود غير موجود"))</f>
        <v/>
      </c>
      <c r="G1324" s="20">
        <f>IF(NOT(ISNUMBER(A1324)),"",IF(AND(A1324&gt;='الإعدادات'!$B$6,A1324&lt;='الإعدادات'!$B$7),1,0))</f>
        <v/>
      </c>
    </row>
    <row r="1325">
      <c r="A1325" s="19" t="n"/>
      <c r="B1325" s="5" t="n"/>
      <c r="C1325" s="5" t="n"/>
      <c r="D1325" s="15" t="n"/>
      <c r="E1325" s="5" t="n"/>
      <c r="F1325" s="6">
        <f>IF(B1325&amp;""="","",IFERROR(INDEX('الموظفون'!$B$6:$B$205,MATCH(B1325&amp;"",'الموظفون'!$A$6:$A$205,0))&amp;"","كود غير موجود"))</f>
        <v/>
      </c>
      <c r="G1325" s="20">
        <f>IF(NOT(ISNUMBER(A1325)),"",IF(AND(A1325&gt;='الإعدادات'!$B$6,A1325&lt;='الإعدادات'!$B$7),1,0))</f>
        <v/>
      </c>
    </row>
    <row r="1326">
      <c r="A1326" s="19" t="n"/>
      <c r="B1326" s="5" t="n"/>
      <c r="C1326" s="5" t="n"/>
      <c r="D1326" s="15" t="n"/>
      <c r="E1326" s="5" t="n"/>
      <c r="F1326" s="6">
        <f>IF(B1326&amp;""="","",IFERROR(INDEX('الموظفون'!$B$6:$B$205,MATCH(B1326&amp;"",'الموظفون'!$A$6:$A$205,0))&amp;"","كود غير موجود"))</f>
        <v/>
      </c>
      <c r="G1326" s="20">
        <f>IF(NOT(ISNUMBER(A1326)),"",IF(AND(A1326&gt;='الإعدادات'!$B$6,A1326&lt;='الإعدادات'!$B$7),1,0))</f>
        <v/>
      </c>
    </row>
    <row r="1327">
      <c r="A1327" s="19" t="n"/>
      <c r="B1327" s="5" t="n"/>
      <c r="C1327" s="5" t="n"/>
      <c r="D1327" s="15" t="n"/>
      <c r="E1327" s="5" t="n"/>
      <c r="F1327" s="6">
        <f>IF(B1327&amp;""="","",IFERROR(INDEX('الموظفون'!$B$6:$B$205,MATCH(B1327&amp;"",'الموظفون'!$A$6:$A$205,0))&amp;"","كود غير موجود"))</f>
        <v/>
      </c>
      <c r="G1327" s="20">
        <f>IF(NOT(ISNUMBER(A1327)),"",IF(AND(A1327&gt;='الإعدادات'!$B$6,A1327&lt;='الإعدادات'!$B$7),1,0))</f>
        <v/>
      </c>
    </row>
    <row r="1328">
      <c r="A1328" s="19" t="n"/>
      <c r="B1328" s="5" t="n"/>
      <c r="C1328" s="5" t="n"/>
      <c r="D1328" s="15" t="n"/>
      <c r="E1328" s="5" t="n"/>
      <c r="F1328" s="6">
        <f>IF(B1328&amp;""="","",IFERROR(INDEX('الموظفون'!$B$6:$B$205,MATCH(B1328&amp;"",'الموظفون'!$A$6:$A$205,0))&amp;"","كود غير موجود"))</f>
        <v/>
      </c>
      <c r="G1328" s="20">
        <f>IF(NOT(ISNUMBER(A1328)),"",IF(AND(A1328&gt;='الإعدادات'!$B$6,A1328&lt;='الإعدادات'!$B$7),1,0))</f>
        <v/>
      </c>
    </row>
    <row r="1329">
      <c r="A1329" s="19" t="n"/>
      <c r="B1329" s="5" t="n"/>
      <c r="C1329" s="5" t="n"/>
      <c r="D1329" s="15" t="n"/>
      <c r="E1329" s="5" t="n"/>
      <c r="F1329" s="6">
        <f>IF(B1329&amp;""="","",IFERROR(INDEX('الموظفون'!$B$6:$B$205,MATCH(B1329&amp;"",'الموظفون'!$A$6:$A$205,0))&amp;"","كود غير موجود"))</f>
        <v/>
      </c>
      <c r="G1329" s="20">
        <f>IF(NOT(ISNUMBER(A1329)),"",IF(AND(A1329&gt;='الإعدادات'!$B$6,A1329&lt;='الإعدادات'!$B$7),1,0))</f>
        <v/>
      </c>
    </row>
    <row r="1330">
      <c r="A1330" s="19" t="n"/>
      <c r="B1330" s="5" t="n"/>
      <c r="C1330" s="5" t="n"/>
      <c r="D1330" s="15" t="n"/>
      <c r="E1330" s="5" t="n"/>
      <c r="F1330" s="6">
        <f>IF(B1330&amp;""="","",IFERROR(INDEX('الموظفون'!$B$6:$B$205,MATCH(B1330&amp;"",'الموظفون'!$A$6:$A$205,0))&amp;"","كود غير موجود"))</f>
        <v/>
      </c>
      <c r="G1330" s="20">
        <f>IF(NOT(ISNUMBER(A1330)),"",IF(AND(A1330&gt;='الإعدادات'!$B$6,A1330&lt;='الإعدادات'!$B$7),1,0))</f>
        <v/>
      </c>
    </row>
    <row r="1331">
      <c r="A1331" s="19" t="n"/>
      <c r="B1331" s="5" t="n"/>
      <c r="C1331" s="5" t="n"/>
      <c r="D1331" s="15" t="n"/>
      <c r="E1331" s="5" t="n"/>
      <c r="F1331" s="6">
        <f>IF(B1331&amp;""="","",IFERROR(INDEX('الموظفون'!$B$6:$B$205,MATCH(B1331&amp;"",'الموظفون'!$A$6:$A$205,0))&amp;"","كود غير موجود"))</f>
        <v/>
      </c>
      <c r="G1331" s="20">
        <f>IF(NOT(ISNUMBER(A1331)),"",IF(AND(A1331&gt;='الإعدادات'!$B$6,A1331&lt;='الإعدادات'!$B$7),1,0))</f>
        <v/>
      </c>
    </row>
    <row r="1332">
      <c r="A1332" s="19" t="n"/>
      <c r="B1332" s="5" t="n"/>
      <c r="C1332" s="5" t="n"/>
      <c r="D1332" s="15" t="n"/>
      <c r="E1332" s="5" t="n"/>
      <c r="F1332" s="6">
        <f>IF(B1332&amp;""="","",IFERROR(INDEX('الموظفون'!$B$6:$B$205,MATCH(B1332&amp;"",'الموظفون'!$A$6:$A$205,0))&amp;"","كود غير موجود"))</f>
        <v/>
      </c>
      <c r="G1332" s="20">
        <f>IF(NOT(ISNUMBER(A1332)),"",IF(AND(A1332&gt;='الإعدادات'!$B$6,A1332&lt;='الإعدادات'!$B$7),1,0))</f>
        <v/>
      </c>
    </row>
    <row r="1333">
      <c r="A1333" s="19" t="n"/>
      <c r="B1333" s="5" t="n"/>
      <c r="C1333" s="5" t="n"/>
      <c r="D1333" s="15" t="n"/>
      <c r="E1333" s="5" t="n"/>
      <c r="F1333" s="6">
        <f>IF(B1333&amp;""="","",IFERROR(INDEX('الموظفون'!$B$6:$B$205,MATCH(B1333&amp;"",'الموظفون'!$A$6:$A$205,0))&amp;"","كود غير موجود"))</f>
        <v/>
      </c>
      <c r="G1333" s="20">
        <f>IF(NOT(ISNUMBER(A1333)),"",IF(AND(A1333&gt;='الإعدادات'!$B$6,A1333&lt;='الإعدادات'!$B$7),1,0))</f>
        <v/>
      </c>
    </row>
    <row r="1334">
      <c r="A1334" s="19" t="n"/>
      <c r="B1334" s="5" t="n"/>
      <c r="C1334" s="5" t="n"/>
      <c r="D1334" s="15" t="n"/>
      <c r="E1334" s="5" t="n"/>
      <c r="F1334" s="6">
        <f>IF(B1334&amp;""="","",IFERROR(INDEX('الموظفون'!$B$6:$B$205,MATCH(B1334&amp;"",'الموظفون'!$A$6:$A$205,0))&amp;"","كود غير موجود"))</f>
        <v/>
      </c>
      <c r="G1334" s="20">
        <f>IF(NOT(ISNUMBER(A1334)),"",IF(AND(A1334&gt;='الإعدادات'!$B$6,A1334&lt;='الإعدادات'!$B$7),1,0))</f>
        <v/>
      </c>
    </row>
    <row r="1335">
      <c r="A1335" s="19" t="n"/>
      <c r="B1335" s="5" t="n"/>
      <c r="C1335" s="5" t="n"/>
      <c r="D1335" s="15" t="n"/>
      <c r="E1335" s="5" t="n"/>
      <c r="F1335" s="6">
        <f>IF(B1335&amp;""="","",IFERROR(INDEX('الموظفون'!$B$6:$B$205,MATCH(B1335&amp;"",'الموظفون'!$A$6:$A$205,0))&amp;"","كود غير موجود"))</f>
        <v/>
      </c>
      <c r="G1335" s="20">
        <f>IF(NOT(ISNUMBER(A1335)),"",IF(AND(A1335&gt;='الإعدادات'!$B$6,A1335&lt;='الإعدادات'!$B$7),1,0))</f>
        <v/>
      </c>
    </row>
    <row r="1336">
      <c r="A1336" s="19" t="n"/>
      <c r="B1336" s="5" t="n"/>
      <c r="C1336" s="5" t="n"/>
      <c r="D1336" s="15" t="n"/>
      <c r="E1336" s="5" t="n"/>
      <c r="F1336" s="6">
        <f>IF(B1336&amp;""="","",IFERROR(INDEX('الموظفون'!$B$6:$B$205,MATCH(B1336&amp;"",'الموظفون'!$A$6:$A$205,0))&amp;"","كود غير موجود"))</f>
        <v/>
      </c>
      <c r="G1336" s="20">
        <f>IF(NOT(ISNUMBER(A1336)),"",IF(AND(A1336&gt;='الإعدادات'!$B$6,A1336&lt;='الإعدادات'!$B$7),1,0))</f>
        <v/>
      </c>
    </row>
    <row r="1337">
      <c r="A1337" s="19" t="n"/>
      <c r="B1337" s="5" t="n"/>
      <c r="C1337" s="5" t="n"/>
      <c r="D1337" s="15" t="n"/>
      <c r="E1337" s="5" t="n"/>
      <c r="F1337" s="6">
        <f>IF(B1337&amp;""="","",IFERROR(INDEX('الموظفون'!$B$6:$B$205,MATCH(B1337&amp;"",'الموظفون'!$A$6:$A$205,0))&amp;"","كود غير موجود"))</f>
        <v/>
      </c>
      <c r="G1337" s="20">
        <f>IF(NOT(ISNUMBER(A1337)),"",IF(AND(A1337&gt;='الإعدادات'!$B$6,A1337&lt;='الإعدادات'!$B$7),1,0))</f>
        <v/>
      </c>
    </row>
    <row r="1338">
      <c r="A1338" s="19" t="n"/>
      <c r="B1338" s="5" t="n"/>
      <c r="C1338" s="5" t="n"/>
      <c r="D1338" s="15" t="n"/>
      <c r="E1338" s="5" t="n"/>
      <c r="F1338" s="6">
        <f>IF(B1338&amp;""="","",IFERROR(INDEX('الموظفون'!$B$6:$B$205,MATCH(B1338&amp;"",'الموظفون'!$A$6:$A$205,0))&amp;"","كود غير موجود"))</f>
        <v/>
      </c>
      <c r="G1338" s="20">
        <f>IF(NOT(ISNUMBER(A1338)),"",IF(AND(A1338&gt;='الإعدادات'!$B$6,A1338&lt;='الإعدادات'!$B$7),1,0))</f>
        <v/>
      </c>
    </row>
    <row r="1339">
      <c r="A1339" s="19" t="n"/>
      <c r="B1339" s="5" t="n"/>
      <c r="C1339" s="5" t="n"/>
      <c r="D1339" s="15" t="n"/>
      <c r="E1339" s="5" t="n"/>
      <c r="F1339" s="6">
        <f>IF(B1339&amp;""="","",IFERROR(INDEX('الموظفون'!$B$6:$B$205,MATCH(B1339&amp;"",'الموظفون'!$A$6:$A$205,0))&amp;"","كود غير موجود"))</f>
        <v/>
      </c>
      <c r="G1339" s="20">
        <f>IF(NOT(ISNUMBER(A1339)),"",IF(AND(A1339&gt;='الإعدادات'!$B$6,A1339&lt;='الإعدادات'!$B$7),1,0))</f>
        <v/>
      </c>
    </row>
    <row r="1340">
      <c r="A1340" s="19" t="n"/>
      <c r="B1340" s="5" t="n"/>
      <c r="C1340" s="5" t="n"/>
      <c r="D1340" s="15" t="n"/>
      <c r="E1340" s="5" t="n"/>
      <c r="F1340" s="6">
        <f>IF(B1340&amp;""="","",IFERROR(INDEX('الموظفون'!$B$6:$B$205,MATCH(B1340&amp;"",'الموظفون'!$A$6:$A$205,0))&amp;"","كود غير موجود"))</f>
        <v/>
      </c>
      <c r="G1340" s="20">
        <f>IF(NOT(ISNUMBER(A1340)),"",IF(AND(A1340&gt;='الإعدادات'!$B$6,A1340&lt;='الإعدادات'!$B$7),1,0))</f>
        <v/>
      </c>
    </row>
    <row r="1341">
      <c r="A1341" s="19" t="n"/>
      <c r="B1341" s="5" t="n"/>
      <c r="C1341" s="5" t="n"/>
      <c r="D1341" s="15" t="n"/>
      <c r="E1341" s="5" t="n"/>
      <c r="F1341" s="6">
        <f>IF(B1341&amp;""="","",IFERROR(INDEX('الموظفون'!$B$6:$B$205,MATCH(B1341&amp;"",'الموظفون'!$A$6:$A$205,0))&amp;"","كود غير موجود"))</f>
        <v/>
      </c>
      <c r="G1341" s="20">
        <f>IF(NOT(ISNUMBER(A1341)),"",IF(AND(A1341&gt;='الإعدادات'!$B$6,A1341&lt;='الإعدادات'!$B$7),1,0))</f>
        <v/>
      </c>
    </row>
    <row r="1342">
      <c r="A1342" s="19" t="n"/>
      <c r="B1342" s="5" t="n"/>
      <c r="C1342" s="5" t="n"/>
      <c r="D1342" s="15" t="n"/>
      <c r="E1342" s="5" t="n"/>
      <c r="F1342" s="6">
        <f>IF(B1342&amp;""="","",IFERROR(INDEX('الموظفون'!$B$6:$B$205,MATCH(B1342&amp;"",'الموظفون'!$A$6:$A$205,0))&amp;"","كود غير موجود"))</f>
        <v/>
      </c>
      <c r="G1342" s="20">
        <f>IF(NOT(ISNUMBER(A1342)),"",IF(AND(A1342&gt;='الإعدادات'!$B$6,A1342&lt;='الإعدادات'!$B$7),1,0))</f>
        <v/>
      </c>
    </row>
    <row r="1343">
      <c r="A1343" s="19" t="n"/>
      <c r="B1343" s="5" t="n"/>
      <c r="C1343" s="5" t="n"/>
      <c r="D1343" s="15" t="n"/>
      <c r="E1343" s="5" t="n"/>
      <c r="F1343" s="6">
        <f>IF(B1343&amp;""="","",IFERROR(INDEX('الموظفون'!$B$6:$B$205,MATCH(B1343&amp;"",'الموظفون'!$A$6:$A$205,0))&amp;"","كود غير موجود"))</f>
        <v/>
      </c>
      <c r="G1343" s="20">
        <f>IF(NOT(ISNUMBER(A1343)),"",IF(AND(A1343&gt;='الإعدادات'!$B$6,A1343&lt;='الإعدادات'!$B$7),1,0))</f>
        <v/>
      </c>
    </row>
    <row r="1344">
      <c r="A1344" s="19" t="n"/>
      <c r="B1344" s="5" t="n"/>
      <c r="C1344" s="5" t="n"/>
      <c r="D1344" s="15" t="n"/>
      <c r="E1344" s="5" t="n"/>
      <c r="F1344" s="6">
        <f>IF(B1344&amp;""="","",IFERROR(INDEX('الموظفون'!$B$6:$B$205,MATCH(B1344&amp;"",'الموظفون'!$A$6:$A$205,0))&amp;"","كود غير موجود"))</f>
        <v/>
      </c>
      <c r="G1344" s="20">
        <f>IF(NOT(ISNUMBER(A1344)),"",IF(AND(A1344&gt;='الإعدادات'!$B$6,A1344&lt;='الإعدادات'!$B$7),1,0))</f>
        <v/>
      </c>
    </row>
    <row r="1345">
      <c r="A1345" s="19" t="n"/>
      <c r="B1345" s="5" t="n"/>
      <c r="C1345" s="5" t="n"/>
      <c r="D1345" s="15" t="n"/>
      <c r="E1345" s="5" t="n"/>
      <c r="F1345" s="6">
        <f>IF(B1345&amp;""="","",IFERROR(INDEX('الموظفون'!$B$6:$B$205,MATCH(B1345&amp;"",'الموظفون'!$A$6:$A$205,0))&amp;"","كود غير موجود"))</f>
        <v/>
      </c>
      <c r="G1345" s="20">
        <f>IF(NOT(ISNUMBER(A1345)),"",IF(AND(A1345&gt;='الإعدادات'!$B$6,A1345&lt;='الإعدادات'!$B$7),1,0))</f>
        <v/>
      </c>
    </row>
    <row r="1346">
      <c r="A1346" s="19" t="n"/>
      <c r="B1346" s="5" t="n"/>
      <c r="C1346" s="5" t="n"/>
      <c r="D1346" s="15" t="n"/>
      <c r="E1346" s="5" t="n"/>
      <c r="F1346" s="6">
        <f>IF(B1346&amp;""="","",IFERROR(INDEX('الموظفون'!$B$6:$B$205,MATCH(B1346&amp;"",'الموظفون'!$A$6:$A$205,0))&amp;"","كود غير موجود"))</f>
        <v/>
      </c>
      <c r="G1346" s="20">
        <f>IF(NOT(ISNUMBER(A1346)),"",IF(AND(A1346&gt;='الإعدادات'!$B$6,A1346&lt;='الإعدادات'!$B$7),1,0))</f>
        <v/>
      </c>
    </row>
    <row r="1347">
      <c r="A1347" s="19" t="n"/>
      <c r="B1347" s="5" t="n"/>
      <c r="C1347" s="5" t="n"/>
      <c r="D1347" s="15" t="n"/>
      <c r="E1347" s="5" t="n"/>
      <c r="F1347" s="6">
        <f>IF(B1347&amp;""="","",IFERROR(INDEX('الموظفون'!$B$6:$B$205,MATCH(B1347&amp;"",'الموظفون'!$A$6:$A$205,0))&amp;"","كود غير موجود"))</f>
        <v/>
      </c>
      <c r="G1347" s="20">
        <f>IF(NOT(ISNUMBER(A1347)),"",IF(AND(A1347&gt;='الإعدادات'!$B$6,A1347&lt;='الإعدادات'!$B$7),1,0))</f>
        <v/>
      </c>
    </row>
    <row r="1348">
      <c r="A1348" s="19" t="n"/>
      <c r="B1348" s="5" t="n"/>
      <c r="C1348" s="5" t="n"/>
      <c r="D1348" s="15" t="n"/>
      <c r="E1348" s="5" t="n"/>
      <c r="F1348" s="6">
        <f>IF(B1348&amp;""="","",IFERROR(INDEX('الموظفون'!$B$6:$B$205,MATCH(B1348&amp;"",'الموظفون'!$A$6:$A$205,0))&amp;"","كود غير موجود"))</f>
        <v/>
      </c>
      <c r="G1348" s="20">
        <f>IF(NOT(ISNUMBER(A1348)),"",IF(AND(A1348&gt;='الإعدادات'!$B$6,A1348&lt;='الإعدادات'!$B$7),1,0))</f>
        <v/>
      </c>
    </row>
    <row r="1349">
      <c r="A1349" s="19" t="n"/>
      <c r="B1349" s="5" t="n"/>
      <c r="C1349" s="5" t="n"/>
      <c r="D1349" s="15" t="n"/>
      <c r="E1349" s="5" t="n"/>
      <c r="F1349" s="6">
        <f>IF(B1349&amp;""="","",IFERROR(INDEX('الموظفون'!$B$6:$B$205,MATCH(B1349&amp;"",'الموظفون'!$A$6:$A$205,0))&amp;"","كود غير موجود"))</f>
        <v/>
      </c>
      <c r="G1349" s="20">
        <f>IF(NOT(ISNUMBER(A1349)),"",IF(AND(A1349&gt;='الإعدادات'!$B$6,A1349&lt;='الإعدادات'!$B$7),1,0))</f>
        <v/>
      </c>
    </row>
    <row r="1350">
      <c r="A1350" s="19" t="n"/>
      <c r="B1350" s="5" t="n"/>
      <c r="C1350" s="5" t="n"/>
      <c r="D1350" s="15" t="n"/>
      <c r="E1350" s="5" t="n"/>
      <c r="F1350" s="6">
        <f>IF(B1350&amp;""="","",IFERROR(INDEX('الموظفون'!$B$6:$B$205,MATCH(B1350&amp;"",'الموظفون'!$A$6:$A$205,0))&amp;"","كود غير موجود"))</f>
        <v/>
      </c>
      <c r="G1350" s="20">
        <f>IF(NOT(ISNUMBER(A1350)),"",IF(AND(A1350&gt;='الإعدادات'!$B$6,A1350&lt;='الإعدادات'!$B$7),1,0))</f>
        <v/>
      </c>
    </row>
    <row r="1351">
      <c r="A1351" s="19" t="n"/>
      <c r="B1351" s="5" t="n"/>
      <c r="C1351" s="5" t="n"/>
      <c r="D1351" s="15" t="n"/>
      <c r="E1351" s="5" t="n"/>
      <c r="F1351" s="6">
        <f>IF(B1351&amp;""="","",IFERROR(INDEX('الموظفون'!$B$6:$B$205,MATCH(B1351&amp;"",'الموظفون'!$A$6:$A$205,0))&amp;"","كود غير موجود"))</f>
        <v/>
      </c>
      <c r="G1351" s="20">
        <f>IF(NOT(ISNUMBER(A1351)),"",IF(AND(A1351&gt;='الإعدادات'!$B$6,A1351&lt;='الإعدادات'!$B$7),1,0))</f>
        <v/>
      </c>
    </row>
    <row r="1352">
      <c r="A1352" s="19" t="n"/>
      <c r="B1352" s="5" t="n"/>
      <c r="C1352" s="5" t="n"/>
      <c r="D1352" s="15" t="n"/>
      <c r="E1352" s="5" t="n"/>
      <c r="F1352" s="6">
        <f>IF(B1352&amp;""="","",IFERROR(INDEX('الموظفون'!$B$6:$B$205,MATCH(B1352&amp;"",'الموظفون'!$A$6:$A$205,0))&amp;"","كود غير موجود"))</f>
        <v/>
      </c>
      <c r="G1352" s="20">
        <f>IF(NOT(ISNUMBER(A1352)),"",IF(AND(A1352&gt;='الإعدادات'!$B$6,A1352&lt;='الإعدادات'!$B$7),1,0))</f>
        <v/>
      </c>
    </row>
    <row r="1353">
      <c r="A1353" s="19" t="n"/>
      <c r="B1353" s="5" t="n"/>
      <c r="C1353" s="5" t="n"/>
      <c r="D1353" s="15" t="n"/>
      <c r="E1353" s="5" t="n"/>
      <c r="F1353" s="6">
        <f>IF(B1353&amp;""="","",IFERROR(INDEX('الموظفون'!$B$6:$B$205,MATCH(B1353&amp;"",'الموظفون'!$A$6:$A$205,0))&amp;"","كود غير موجود"))</f>
        <v/>
      </c>
      <c r="G1353" s="20">
        <f>IF(NOT(ISNUMBER(A1353)),"",IF(AND(A1353&gt;='الإعدادات'!$B$6,A1353&lt;='الإعدادات'!$B$7),1,0))</f>
        <v/>
      </c>
    </row>
    <row r="1354">
      <c r="A1354" s="19" t="n"/>
      <c r="B1354" s="5" t="n"/>
      <c r="C1354" s="5" t="n"/>
      <c r="D1354" s="15" t="n"/>
      <c r="E1354" s="5" t="n"/>
      <c r="F1354" s="6">
        <f>IF(B1354&amp;""="","",IFERROR(INDEX('الموظفون'!$B$6:$B$205,MATCH(B1354&amp;"",'الموظفون'!$A$6:$A$205,0))&amp;"","كود غير موجود"))</f>
        <v/>
      </c>
      <c r="G1354" s="20">
        <f>IF(NOT(ISNUMBER(A1354)),"",IF(AND(A1354&gt;='الإعدادات'!$B$6,A1354&lt;='الإعدادات'!$B$7),1,0))</f>
        <v/>
      </c>
    </row>
    <row r="1355">
      <c r="A1355" s="19" t="n"/>
      <c r="B1355" s="5" t="n"/>
      <c r="C1355" s="5" t="n"/>
      <c r="D1355" s="15" t="n"/>
      <c r="E1355" s="5" t="n"/>
      <c r="F1355" s="6">
        <f>IF(B1355&amp;""="","",IFERROR(INDEX('الموظفون'!$B$6:$B$205,MATCH(B1355&amp;"",'الموظفون'!$A$6:$A$205,0))&amp;"","كود غير موجود"))</f>
        <v/>
      </c>
      <c r="G1355" s="20">
        <f>IF(NOT(ISNUMBER(A1355)),"",IF(AND(A1355&gt;='الإعدادات'!$B$6,A1355&lt;='الإعدادات'!$B$7),1,0))</f>
        <v/>
      </c>
    </row>
    <row r="1356">
      <c r="A1356" s="19" t="n"/>
      <c r="B1356" s="5" t="n"/>
      <c r="C1356" s="5" t="n"/>
      <c r="D1356" s="15" t="n"/>
      <c r="E1356" s="5" t="n"/>
      <c r="F1356" s="6">
        <f>IF(B1356&amp;""="","",IFERROR(INDEX('الموظفون'!$B$6:$B$205,MATCH(B1356&amp;"",'الموظفون'!$A$6:$A$205,0))&amp;"","كود غير موجود"))</f>
        <v/>
      </c>
      <c r="G1356" s="20">
        <f>IF(NOT(ISNUMBER(A1356)),"",IF(AND(A1356&gt;='الإعدادات'!$B$6,A1356&lt;='الإعدادات'!$B$7),1,0))</f>
        <v/>
      </c>
    </row>
    <row r="1357">
      <c r="A1357" s="19" t="n"/>
      <c r="B1357" s="5" t="n"/>
      <c r="C1357" s="5" t="n"/>
      <c r="D1357" s="15" t="n"/>
      <c r="E1357" s="5" t="n"/>
      <c r="F1357" s="6">
        <f>IF(B1357&amp;""="","",IFERROR(INDEX('الموظفون'!$B$6:$B$205,MATCH(B1357&amp;"",'الموظفون'!$A$6:$A$205,0))&amp;"","كود غير موجود"))</f>
        <v/>
      </c>
      <c r="G1357" s="20">
        <f>IF(NOT(ISNUMBER(A1357)),"",IF(AND(A1357&gt;='الإعدادات'!$B$6,A1357&lt;='الإعدادات'!$B$7),1,0))</f>
        <v/>
      </c>
    </row>
    <row r="1358">
      <c r="A1358" s="19" t="n"/>
      <c r="B1358" s="5" t="n"/>
      <c r="C1358" s="5" t="n"/>
      <c r="D1358" s="15" t="n"/>
      <c r="E1358" s="5" t="n"/>
      <c r="F1358" s="6">
        <f>IF(B1358&amp;""="","",IFERROR(INDEX('الموظفون'!$B$6:$B$205,MATCH(B1358&amp;"",'الموظفون'!$A$6:$A$205,0))&amp;"","كود غير موجود"))</f>
        <v/>
      </c>
      <c r="G1358" s="20">
        <f>IF(NOT(ISNUMBER(A1358)),"",IF(AND(A1358&gt;='الإعدادات'!$B$6,A1358&lt;='الإعدادات'!$B$7),1,0))</f>
        <v/>
      </c>
    </row>
    <row r="1359">
      <c r="A1359" s="19" t="n"/>
      <c r="B1359" s="5" t="n"/>
      <c r="C1359" s="5" t="n"/>
      <c r="D1359" s="15" t="n"/>
      <c r="E1359" s="5" t="n"/>
      <c r="F1359" s="6">
        <f>IF(B1359&amp;""="","",IFERROR(INDEX('الموظفون'!$B$6:$B$205,MATCH(B1359&amp;"",'الموظفون'!$A$6:$A$205,0))&amp;"","كود غير موجود"))</f>
        <v/>
      </c>
      <c r="G1359" s="20">
        <f>IF(NOT(ISNUMBER(A1359)),"",IF(AND(A1359&gt;='الإعدادات'!$B$6,A1359&lt;='الإعدادات'!$B$7),1,0))</f>
        <v/>
      </c>
    </row>
    <row r="1360">
      <c r="A1360" s="19" t="n"/>
      <c r="B1360" s="5" t="n"/>
      <c r="C1360" s="5" t="n"/>
      <c r="D1360" s="15" t="n"/>
      <c r="E1360" s="5" t="n"/>
      <c r="F1360" s="6">
        <f>IF(B1360&amp;""="","",IFERROR(INDEX('الموظفون'!$B$6:$B$205,MATCH(B1360&amp;"",'الموظفون'!$A$6:$A$205,0))&amp;"","كود غير موجود"))</f>
        <v/>
      </c>
      <c r="G1360" s="20">
        <f>IF(NOT(ISNUMBER(A1360)),"",IF(AND(A1360&gt;='الإعدادات'!$B$6,A1360&lt;='الإعدادات'!$B$7),1,0))</f>
        <v/>
      </c>
    </row>
    <row r="1361">
      <c r="A1361" s="19" t="n"/>
      <c r="B1361" s="5" t="n"/>
      <c r="C1361" s="5" t="n"/>
      <c r="D1361" s="15" t="n"/>
      <c r="E1361" s="5" t="n"/>
      <c r="F1361" s="6">
        <f>IF(B1361&amp;""="","",IFERROR(INDEX('الموظفون'!$B$6:$B$205,MATCH(B1361&amp;"",'الموظفون'!$A$6:$A$205,0))&amp;"","كود غير موجود"))</f>
        <v/>
      </c>
      <c r="G1361" s="20">
        <f>IF(NOT(ISNUMBER(A1361)),"",IF(AND(A1361&gt;='الإعدادات'!$B$6,A1361&lt;='الإعدادات'!$B$7),1,0))</f>
        <v/>
      </c>
    </row>
    <row r="1362">
      <c r="A1362" s="19" t="n"/>
      <c r="B1362" s="5" t="n"/>
      <c r="C1362" s="5" t="n"/>
      <c r="D1362" s="15" t="n"/>
      <c r="E1362" s="5" t="n"/>
      <c r="F1362" s="6">
        <f>IF(B1362&amp;""="","",IFERROR(INDEX('الموظفون'!$B$6:$B$205,MATCH(B1362&amp;"",'الموظفون'!$A$6:$A$205,0))&amp;"","كود غير موجود"))</f>
        <v/>
      </c>
      <c r="G1362" s="20">
        <f>IF(NOT(ISNUMBER(A1362)),"",IF(AND(A1362&gt;='الإعدادات'!$B$6,A1362&lt;='الإعدادات'!$B$7),1,0))</f>
        <v/>
      </c>
    </row>
    <row r="1363">
      <c r="A1363" s="19" t="n"/>
      <c r="B1363" s="5" t="n"/>
      <c r="C1363" s="5" t="n"/>
      <c r="D1363" s="15" t="n"/>
      <c r="E1363" s="5" t="n"/>
      <c r="F1363" s="6">
        <f>IF(B1363&amp;""="","",IFERROR(INDEX('الموظفون'!$B$6:$B$205,MATCH(B1363&amp;"",'الموظفون'!$A$6:$A$205,0))&amp;"","كود غير موجود"))</f>
        <v/>
      </c>
      <c r="G1363" s="20">
        <f>IF(NOT(ISNUMBER(A1363)),"",IF(AND(A1363&gt;='الإعدادات'!$B$6,A1363&lt;='الإعدادات'!$B$7),1,0))</f>
        <v/>
      </c>
    </row>
    <row r="1364">
      <c r="A1364" s="19" t="n"/>
      <c r="B1364" s="5" t="n"/>
      <c r="C1364" s="5" t="n"/>
      <c r="D1364" s="15" t="n"/>
      <c r="E1364" s="5" t="n"/>
      <c r="F1364" s="6">
        <f>IF(B1364&amp;""="","",IFERROR(INDEX('الموظفون'!$B$6:$B$205,MATCH(B1364&amp;"",'الموظفون'!$A$6:$A$205,0))&amp;"","كود غير موجود"))</f>
        <v/>
      </c>
      <c r="G1364" s="20">
        <f>IF(NOT(ISNUMBER(A1364)),"",IF(AND(A1364&gt;='الإعدادات'!$B$6,A1364&lt;='الإعدادات'!$B$7),1,0))</f>
        <v/>
      </c>
    </row>
    <row r="1365">
      <c r="A1365" s="19" t="n"/>
      <c r="B1365" s="5" t="n"/>
      <c r="C1365" s="5" t="n"/>
      <c r="D1365" s="15" t="n"/>
      <c r="E1365" s="5" t="n"/>
      <c r="F1365" s="6">
        <f>IF(B1365&amp;""="","",IFERROR(INDEX('الموظفون'!$B$6:$B$205,MATCH(B1365&amp;"",'الموظفون'!$A$6:$A$205,0))&amp;"","كود غير موجود"))</f>
        <v/>
      </c>
      <c r="G1365" s="20">
        <f>IF(NOT(ISNUMBER(A1365)),"",IF(AND(A1365&gt;='الإعدادات'!$B$6,A1365&lt;='الإعدادات'!$B$7),1,0))</f>
        <v/>
      </c>
    </row>
    <row r="1366">
      <c r="A1366" s="19" t="n"/>
      <c r="B1366" s="5" t="n"/>
      <c r="C1366" s="5" t="n"/>
      <c r="D1366" s="15" t="n"/>
      <c r="E1366" s="5" t="n"/>
      <c r="F1366" s="6">
        <f>IF(B1366&amp;""="","",IFERROR(INDEX('الموظفون'!$B$6:$B$205,MATCH(B1366&amp;"",'الموظفون'!$A$6:$A$205,0))&amp;"","كود غير موجود"))</f>
        <v/>
      </c>
      <c r="G1366" s="20">
        <f>IF(NOT(ISNUMBER(A1366)),"",IF(AND(A1366&gt;='الإعدادات'!$B$6,A1366&lt;='الإعدادات'!$B$7),1,0))</f>
        <v/>
      </c>
    </row>
    <row r="1367">
      <c r="A1367" s="19" t="n"/>
      <c r="B1367" s="5" t="n"/>
      <c r="C1367" s="5" t="n"/>
      <c r="D1367" s="15" t="n"/>
      <c r="E1367" s="5" t="n"/>
      <c r="F1367" s="6">
        <f>IF(B1367&amp;""="","",IFERROR(INDEX('الموظفون'!$B$6:$B$205,MATCH(B1367&amp;"",'الموظفون'!$A$6:$A$205,0))&amp;"","كود غير موجود"))</f>
        <v/>
      </c>
      <c r="G1367" s="20">
        <f>IF(NOT(ISNUMBER(A1367)),"",IF(AND(A1367&gt;='الإعدادات'!$B$6,A1367&lt;='الإعدادات'!$B$7),1,0))</f>
        <v/>
      </c>
    </row>
    <row r="1368">
      <c r="A1368" s="19" t="n"/>
      <c r="B1368" s="5" t="n"/>
      <c r="C1368" s="5" t="n"/>
      <c r="D1368" s="15" t="n"/>
      <c r="E1368" s="5" t="n"/>
      <c r="F1368" s="6">
        <f>IF(B1368&amp;""="","",IFERROR(INDEX('الموظفون'!$B$6:$B$205,MATCH(B1368&amp;"",'الموظفون'!$A$6:$A$205,0))&amp;"","كود غير موجود"))</f>
        <v/>
      </c>
      <c r="G1368" s="20">
        <f>IF(NOT(ISNUMBER(A1368)),"",IF(AND(A1368&gt;='الإعدادات'!$B$6,A1368&lt;='الإعدادات'!$B$7),1,0))</f>
        <v/>
      </c>
    </row>
    <row r="1369">
      <c r="A1369" s="19" t="n"/>
      <c r="B1369" s="5" t="n"/>
      <c r="C1369" s="5" t="n"/>
      <c r="D1369" s="15" t="n"/>
      <c r="E1369" s="5" t="n"/>
      <c r="F1369" s="6">
        <f>IF(B1369&amp;""="","",IFERROR(INDEX('الموظفون'!$B$6:$B$205,MATCH(B1369&amp;"",'الموظفون'!$A$6:$A$205,0))&amp;"","كود غير موجود"))</f>
        <v/>
      </c>
      <c r="G1369" s="20">
        <f>IF(NOT(ISNUMBER(A1369)),"",IF(AND(A1369&gt;='الإعدادات'!$B$6,A1369&lt;='الإعدادات'!$B$7),1,0))</f>
        <v/>
      </c>
    </row>
    <row r="1370">
      <c r="A1370" s="19" t="n"/>
      <c r="B1370" s="5" t="n"/>
      <c r="C1370" s="5" t="n"/>
      <c r="D1370" s="15" t="n"/>
      <c r="E1370" s="5" t="n"/>
      <c r="F1370" s="6">
        <f>IF(B1370&amp;""="","",IFERROR(INDEX('الموظفون'!$B$6:$B$205,MATCH(B1370&amp;"",'الموظفون'!$A$6:$A$205,0))&amp;"","كود غير موجود"))</f>
        <v/>
      </c>
      <c r="G1370" s="20">
        <f>IF(NOT(ISNUMBER(A1370)),"",IF(AND(A1370&gt;='الإعدادات'!$B$6,A1370&lt;='الإعدادات'!$B$7),1,0))</f>
        <v/>
      </c>
    </row>
    <row r="1371">
      <c r="A1371" s="19" t="n"/>
      <c r="B1371" s="5" t="n"/>
      <c r="C1371" s="5" t="n"/>
      <c r="D1371" s="15" t="n"/>
      <c r="E1371" s="5" t="n"/>
      <c r="F1371" s="6">
        <f>IF(B1371&amp;""="","",IFERROR(INDEX('الموظفون'!$B$6:$B$205,MATCH(B1371&amp;"",'الموظفون'!$A$6:$A$205,0))&amp;"","كود غير موجود"))</f>
        <v/>
      </c>
      <c r="G1371" s="20">
        <f>IF(NOT(ISNUMBER(A1371)),"",IF(AND(A1371&gt;='الإعدادات'!$B$6,A1371&lt;='الإعدادات'!$B$7),1,0))</f>
        <v/>
      </c>
    </row>
    <row r="1372">
      <c r="A1372" s="19" t="n"/>
      <c r="B1372" s="5" t="n"/>
      <c r="C1372" s="5" t="n"/>
      <c r="D1372" s="15" t="n"/>
      <c r="E1372" s="5" t="n"/>
      <c r="F1372" s="6">
        <f>IF(B1372&amp;""="","",IFERROR(INDEX('الموظفون'!$B$6:$B$205,MATCH(B1372&amp;"",'الموظفون'!$A$6:$A$205,0))&amp;"","كود غير موجود"))</f>
        <v/>
      </c>
      <c r="G1372" s="20">
        <f>IF(NOT(ISNUMBER(A1372)),"",IF(AND(A1372&gt;='الإعدادات'!$B$6,A1372&lt;='الإعدادات'!$B$7),1,0))</f>
        <v/>
      </c>
    </row>
    <row r="1373">
      <c r="A1373" s="19" t="n"/>
      <c r="B1373" s="5" t="n"/>
      <c r="C1373" s="5" t="n"/>
      <c r="D1373" s="15" t="n"/>
      <c r="E1373" s="5" t="n"/>
      <c r="F1373" s="6">
        <f>IF(B1373&amp;""="","",IFERROR(INDEX('الموظفون'!$B$6:$B$205,MATCH(B1373&amp;"",'الموظفون'!$A$6:$A$205,0))&amp;"","كود غير موجود"))</f>
        <v/>
      </c>
      <c r="G1373" s="20">
        <f>IF(NOT(ISNUMBER(A1373)),"",IF(AND(A1373&gt;='الإعدادات'!$B$6,A1373&lt;='الإعدادات'!$B$7),1,0))</f>
        <v/>
      </c>
    </row>
    <row r="1374">
      <c r="A1374" s="19" t="n"/>
      <c r="B1374" s="5" t="n"/>
      <c r="C1374" s="5" t="n"/>
      <c r="D1374" s="15" t="n"/>
      <c r="E1374" s="5" t="n"/>
      <c r="F1374" s="6">
        <f>IF(B1374&amp;""="","",IFERROR(INDEX('الموظفون'!$B$6:$B$205,MATCH(B1374&amp;"",'الموظفون'!$A$6:$A$205,0))&amp;"","كود غير موجود"))</f>
        <v/>
      </c>
      <c r="G1374" s="20">
        <f>IF(NOT(ISNUMBER(A1374)),"",IF(AND(A1374&gt;='الإعدادات'!$B$6,A1374&lt;='الإعدادات'!$B$7),1,0))</f>
        <v/>
      </c>
    </row>
    <row r="1375">
      <c r="A1375" s="19" t="n"/>
      <c r="B1375" s="5" t="n"/>
      <c r="C1375" s="5" t="n"/>
      <c r="D1375" s="15" t="n"/>
      <c r="E1375" s="5" t="n"/>
      <c r="F1375" s="6">
        <f>IF(B1375&amp;""="","",IFERROR(INDEX('الموظفون'!$B$6:$B$205,MATCH(B1375&amp;"",'الموظفون'!$A$6:$A$205,0))&amp;"","كود غير موجود"))</f>
        <v/>
      </c>
      <c r="G1375" s="20">
        <f>IF(NOT(ISNUMBER(A1375)),"",IF(AND(A1375&gt;='الإعدادات'!$B$6,A1375&lt;='الإعدادات'!$B$7),1,0))</f>
        <v/>
      </c>
    </row>
    <row r="1376">
      <c r="A1376" s="19" t="n"/>
      <c r="B1376" s="5" t="n"/>
      <c r="C1376" s="5" t="n"/>
      <c r="D1376" s="15" t="n"/>
      <c r="E1376" s="5" t="n"/>
      <c r="F1376" s="6">
        <f>IF(B1376&amp;""="","",IFERROR(INDEX('الموظفون'!$B$6:$B$205,MATCH(B1376&amp;"",'الموظفون'!$A$6:$A$205,0))&amp;"","كود غير موجود"))</f>
        <v/>
      </c>
      <c r="G1376" s="20">
        <f>IF(NOT(ISNUMBER(A1376)),"",IF(AND(A1376&gt;='الإعدادات'!$B$6,A1376&lt;='الإعدادات'!$B$7),1,0))</f>
        <v/>
      </c>
    </row>
    <row r="1377">
      <c r="A1377" s="19" t="n"/>
      <c r="B1377" s="5" t="n"/>
      <c r="C1377" s="5" t="n"/>
      <c r="D1377" s="15" t="n"/>
      <c r="E1377" s="5" t="n"/>
      <c r="F1377" s="6">
        <f>IF(B1377&amp;""="","",IFERROR(INDEX('الموظفون'!$B$6:$B$205,MATCH(B1377&amp;"",'الموظفون'!$A$6:$A$205,0))&amp;"","كود غير موجود"))</f>
        <v/>
      </c>
      <c r="G1377" s="20">
        <f>IF(NOT(ISNUMBER(A1377)),"",IF(AND(A1377&gt;='الإعدادات'!$B$6,A1377&lt;='الإعدادات'!$B$7),1,0))</f>
        <v/>
      </c>
    </row>
    <row r="1378">
      <c r="A1378" s="19" t="n"/>
      <c r="B1378" s="5" t="n"/>
      <c r="C1378" s="5" t="n"/>
      <c r="D1378" s="15" t="n"/>
      <c r="E1378" s="5" t="n"/>
      <c r="F1378" s="6">
        <f>IF(B1378&amp;""="","",IFERROR(INDEX('الموظفون'!$B$6:$B$205,MATCH(B1378&amp;"",'الموظفون'!$A$6:$A$205,0))&amp;"","كود غير موجود"))</f>
        <v/>
      </c>
      <c r="G1378" s="20">
        <f>IF(NOT(ISNUMBER(A1378)),"",IF(AND(A1378&gt;='الإعدادات'!$B$6,A1378&lt;='الإعدادات'!$B$7),1,0))</f>
        <v/>
      </c>
    </row>
    <row r="1379">
      <c r="A1379" s="19" t="n"/>
      <c r="B1379" s="5" t="n"/>
      <c r="C1379" s="5" t="n"/>
      <c r="D1379" s="15" t="n"/>
      <c r="E1379" s="5" t="n"/>
      <c r="F1379" s="6">
        <f>IF(B1379&amp;""="","",IFERROR(INDEX('الموظفون'!$B$6:$B$205,MATCH(B1379&amp;"",'الموظفون'!$A$6:$A$205,0))&amp;"","كود غير موجود"))</f>
        <v/>
      </c>
      <c r="G1379" s="20">
        <f>IF(NOT(ISNUMBER(A1379)),"",IF(AND(A1379&gt;='الإعدادات'!$B$6,A1379&lt;='الإعدادات'!$B$7),1,0))</f>
        <v/>
      </c>
    </row>
    <row r="1380">
      <c r="A1380" s="19" t="n"/>
      <c r="B1380" s="5" t="n"/>
      <c r="C1380" s="5" t="n"/>
      <c r="D1380" s="15" t="n"/>
      <c r="E1380" s="5" t="n"/>
      <c r="F1380" s="6">
        <f>IF(B1380&amp;""="","",IFERROR(INDEX('الموظفون'!$B$6:$B$205,MATCH(B1380&amp;"",'الموظفون'!$A$6:$A$205,0))&amp;"","كود غير موجود"))</f>
        <v/>
      </c>
      <c r="G1380" s="20">
        <f>IF(NOT(ISNUMBER(A1380)),"",IF(AND(A1380&gt;='الإعدادات'!$B$6,A1380&lt;='الإعدادات'!$B$7),1,0))</f>
        <v/>
      </c>
    </row>
    <row r="1381">
      <c r="A1381" s="19" t="n"/>
      <c r="B1381" s="5" t="n"/>
      <c r="C1381" s="5" t="n"/>
      <c r="D1381" s="15" t="n"/>
      <c r="E1381" s="5" t="n"/>
      <c r="F1381" s="6">
        <f>IF(B1381&amp;""="","",IFERROR(INDEX('الموظفون'!$B$6:$B$205,MATCH(B1381&amp;"",'الموظفون'!$A$6:$A$205,0))&amp;"","كود غير موجود"))</f>
        <v/>
      </c>
      <c r="G1381" s="20">
        <f>IF(NOT(ISNUMBER(A1381)),"",IF(AND(A1381&gt;='الإعدادات'!$B$6,A1381&lt;='الإعدادات'!$B$7),1,0))</f>
        <v/>
      </c>
    </row>
    <row r="1382">
      <c r="A1382" s="19" t="n"/>
      <c r="B1382" s="5" t="n"/>
      <c r="C1382" s="5" t="n"/>
      <c r="D1382" s="15" t="n"/>
      <c r="E1382" s="5" t="n"/>
      <c r="F1382" s="6">
        <f>IF(B1382&amp;""="","",IFERROR(INDEX('الموظفون'!$B$6:$B$205,MATCH(B1382&amp;"",'الموظفون'!$A$6:$A$205,0))&amp;"","كود غير موجود"))</f>
        <v/>
      </c>
      <c r="G1382" s="20">
        <f>IF(NOT(ISNUMBER(A1382)),"",IF(AND(A1382&gt;='الإعدادات'!$B$6,A1382&lt;='الإعدادات'!$B$7),1,0))</f>
        <v/>
      </c>
    </row>
    <row r="1383">
      <c r="A1383" s="19" t="n"/>
      <c r="B1383" s="5" t="n"/>
      <c r="C1383" s="5" t="n"/>
      <c r="D1383" s="15" t="n"/>
      <c r="E1383" s="5" t="n"/>
      <c r="F1383" s="6">
        <f>IF(B1383&amp;""="","",IFERROR(INDEX('الموظفون'!$B$6:$B$205,MATCH(B1383&amp;"",'الموظفون'!$A$6:$A$205,0))&amp;"","كود غير موجود"))</f>
        <v/>
      </c>
      <c r="G1383" s="20">
        <f>IF(NOT(ISNUMBER(A1383)),"",IF(AND(A1383&gt;='الإعدادات'!$B$6,A1383&lt;='الإعدادات'!$B$7),1,0))</f>
        <v/>
      </c>
    </row>
    <row r="1384">
      <c r="A1384" s="19" t="n"/>
      <c r="B1384" s="5" t="n"/>
      <c r="C1384" s="5" t="n"/>
      <c r="D1384" s="15" t="n"/>
      <c r="E1384" s="5" t="n"/>
      <c r="F1384" s="6">
        <f>IF(B1384&amp;""="","",IFERROR(INDEX('الموظفون'!$B$6:$B$205,MATCH(B1384&amp;"",'الموظفون'!$A$6:$A$205,0))&amp;"","كود غير موجود"))</f>
        <v/>
      </c>
      <c r="G1384" s="20">
        <f>IF(NOT(ISNUMBER(A1384)),"",IF(AND(A1384&gt;='الإعدادات'!$B$6,A1384&lt;='الإعدادات'!$B$7),1,0))</f>
        <v/>
      </c>
    </row>
    <row r="1385">
      <c r="A1385" s="19" t="n"/>
      <c r="B1385" s="5" t="n"/>
      <c r="C1385" s="5" t="n"/>
      <c r="D1385" s="15" t="n"/>
      <c r="E1385" s="5" t="n"/>
      <c r="F1385" s="6">
        <f>IF(B1385&amp;""="","",IFERROR(INDEX('الموظفون'!$B$6:$B$205,MATCH(B1385&amp;"",'الموظفون'!$A$6:$A$205,0))&amp;"","كود غير موجود"))</f>
        <v/>
      </c>
      <c r="G1385" s="20">
        <f>IF(NOT(ISNUMBER(A1385)),"",IF(AND(A1385&gt;='الإعدادات'!$B$6,A1385&lt;='الإعدادات'!$B$7),1,0))</f>
        <v/>
      </c>
    </row>
    <row r="1386">
      <c r="A1386" s="19" t="n"/>
      <c r="B1386" s="5" t="n"/>
      <c r="C1386" s="5" t="n"/>
      <c r="D1386" s="15" t="n"/>
      <c r="E1386" s="5" t="n"/>
      <c r="F1386" s="6">
        <f>IF(B1386&amp;""="","",IFERROR(INDEX('الموظفون'!$B$6:$B$205,MATCH(B1386&amp;"",'الموظفون'!$A$6:$A$205,0))&amp;"","كود غير موجود"))</f>
        <v/>
      </c>
      <c r="G1386" s="20">
        <f>IF(NOT(ISNUMBER(A1386)),"",IF(AND(A1386&gt;='الإعدادات'!$B$6,A1386&lt;='الإعدادات'!$B$7),1,0))</f>
        <v/>
      </c>
    </row>
    <row r="1387">
      <c r="A1387" s="19" t="n"/>
      <c r="B1387" s="5" t="n"/>
      <c r="C1387" s="5" t="n"/>
      <c r="D1387" s="15" t="n"/>
      <c r="E1387" s="5" t="n"/>
      <c r="F1387" s="6">
        <f>IF(B1387&amp;""="","",IFERROR(INDEX('الموظفون'!$B$6:$B$205,MATCH(B1387&amp;"",'الموظفون'!$A$6:$A$205,0))&amp;"","كود غير موجود"))</f>
        <v/>
      </c>
      <c r="G1387" s="20">
        <f>IF(NOT(ISNUMBER(A1387)),"",IF(AND(A1387&gt;='الإعدادات'!$B$6,A1387&lt;='الإعدادات'!$B$7),1,0))</f>
        <v/>
      </c>
    </row>
    <row r="1388">
      <c r="A1388" s="19" t="n"/>
      <c r="B1388" s="5" t="n"/>
      <c r="C1388" s="5" t="n"/>
      <c r="D1388" s="15" t="n"/>
      <c r="E1388" s="5" t="n"/>
      <c r="F1388" s="6">
        <f>IF(B1388&amp;""="","",IFERROR(INDEX('الموظفون'!$B$6:$B$205,MATCH(B1388&amp;"",'الموظفون'!$A$6:$A$205,0))&amp;"","كود غير موجود"))</f>
        <v/>
      </c>
      <c r="G1388" s="20">
        <f>IF(NOT(ISNUMBER(A1388)),"",IF(AND(A1388&gt;='الإعدادات'!$B$6,A1388&lt;='الإعدادات'!$B$7),1,0))</f>
        <v/>
      </c>
    </row>
    <row r="1389">
      <c r="A1389" s="19" t="n"/>
      <c r="B1389" s="5" t="n"/>
      <c r="C1389" s="5" t="n"/>
      <c r="D1389" s="15" t="n"/>
      <c r="E1389" s="5" t="n"/>
      <c r="F1389" s="6">
        <f>IF(B1389&amp;""="","",IFERROR(INDEX('الموظفون'!$B$6:$B$205,MATCH(B1389&amp;"",'الموظفون'!$A$6:$A$205,0))&amp;"","كود غير موجود"))</f>
        <v/>
      </c>
      <c r="G1389" s="20">
        <f>IF(NOT(ISNUMBER(A1389)),"",IF(AND(A1389&gt;='الإعدادات'!$B$6,A1389&lt;='الإعدادات'!$B$7),1,0))</f>
        <v/>
      </c>
    </row>
    <row r="1390">
      <c r="A1390" s="19" t="n"/>
      <c r="B1390" s="5" t="n"/>
      <c r="C1390" s="5" t="n"/>
      <c r="D1390" s="15" t="n"/>
      <c r="E1390" s="5" t="n"/>
      <c r="F1390" s="6">
        <f>IF(B1390&amp;""="","",IFERROR(INDEX('الموظفون'!$B$6:$B$205,MATCH(B1390&amp;"",'الموظفون'!$A$6:$A$205,0))&amp;"","كود غير موجود"))</f>
        <v/>
      </c>
      <c r="G1390" s="20">
        <f>IF(NOT(ISNUMBER(A1390)),"",IF(AND(A1390&gt;='الإعدادات'!$B$6,A1390&lt;='الإعدادات'!$B$7),1,0))</f>
        <v/>
      </c>
    </row>
    <row r="1391">
      <c r="A1391" s="19" t="n"/>
      <c r="B1391" s="5" t="n"/>
      <c r="C1391" s="5" t="n"/>
      <c r="D1391" s="15" t="n"/>
      <c r="E1391" s="5" t="n"/>
      <c r="F1391" s="6">
        <f>IF(B1391&amp;""="","",IFERROR(INDEX('الموظفون'!$B$6:$B$205,MATCH(B1391&amp;"",'الموظفون'!$A$6:$A$205,0))&amp;"","كود غير موجود"))</f>
        <v/>
      </c>
      <c r="G1391" s="20">
        <f>IF(NOT(ISNUMBER(A1391)),"",IF(AND(A1391&gt;='الإعدادات'!$B$6,A1391&lt;='الإعدادات'!$B$7),1,0))</f>
        <v/>
      </c>
    </row>
    <row r="1392">
      <c r="A1392" s="19" t="n"/>
      <c r="B1392" s="5" t="n"/>
      <c r="C1392" s="5" t="n"/>
      <c r="D1392" s="15" t="n"/>
      <c r="E1392" s="5" t="n"/>
      <c r="F1392" s="6">
        <f>IF(B1392&amp;""="","",IFERROR(INDEX('الموظفون'!$B$6:$B$205,MATCH(B1392&amp;"",'الموظفون'!$A$6:$A$205,0))&amp;"","كود غير موجود"))</f>
        <v/>
      </c>
      <c r="G1392" s="20">
        <f>IF(NOT(ISNUMBER(A1392)),"",IF(AND(A1392&gt;='الإعدادات'!$B$6,A1392&lt;='الإعدادات'!$B$7),1,0))</f>
        <v/>
      </c>
    </row>
    <row r="1393">
      <c r="A1393" s="19" t="n"/>
      <c r="B1393" s="5" t="n"/>
      <c r="C1393" s="5" t="n"/>
      <c r="D1393" s="15" t="n"/>
      <c r="E1393" s="5" t="n"/>
      <c r="F1393" s="6">
        <f>IF(B1393&amp;""="","",IFERROR(INDEX('الموظفون'!$B$6:$B$205,MATCH(B1393&amp;"",'الموظفون'!$A$6:$A$205,0))&amp;"","كود غير موجود"))</f>
        <v/>
      </c>
      <c r="G1393" s="20">
        <f>IF(NOT(ISNUMBER(A1393)),"",IF(AND(A1393&gt;='الإعدادات'!$B$6,A1393&lt;='الإعدادات'!$B$7),1,0))</f>
        <v/>
      </c>
    </row>
    <row r="1394">
      <c r="A1394" s="19" t="n"/>
      <c r="B1394" s="5" t="n"/>
      <c r="C1394" s="5" t="n"/>
      <c r="D1394" s="15" t="n"/>
      <c r="E1394" s="5" t="n"/>
      <c r="F1394" s="6">
        <f>IF(B1394&amp;""="","",IFERROR(INDEX('الموظفون'!$B$6:$B$205,MATCH(B1394&amp;"",'الموظفون'!$A$6:$A$205,0))&amp;"","كود غير موجود"))</f>
        <v/>
      </c>
      <c r="G1394" s="20">
        <f>IF(NOT(ISNUMBER(A1394)),"",IF(AND(A1394&gt;='الإعدادات'!$B$6,A1394&lt;='الإعدادات'!$B$7),1,0))</f>
        <v/>
      </c>
    </row>
    <row r="1395">
      <c r="A1395" s="19" t="n"/>
      <c r="B1395" s="5" t="n"/>
      <c r="C1395" s="5" t="n"/>
      <c r="D1395" s="15" t="n"/>
      <c r="E1395" s="5" t="n"/>
      <c r="F1395" s="6">
        <f>IF(B1395&amp;""="","",IFERROR(INDEX('الموظفون'!$B$6:$B$205,MATCH(B1395&amp;"",'الموظفون'!$A$6:$A$205,0))&amp;"","كود غير موجود"))</f>
        <v/>
      </c>
      <c r="G1395" s="20">
        <f>IF(NOT(ISNUMBER(A1395)),"",IF(AND(A1395&gt;='الإعدادات'!$B$6,A1395&lt;='الإعدادات'!$B$7),1,0))</f>
        <v/>
      </c>
    </row>
    <row r="1396">
      <c r="A1396" s="19" t="n"/>
      <c r="B1396" s="5" t="n"/>
      <c r="C1396" s="5" t="n"/>
      <c r="D1396" s="15" t="n"/>
      <c r="E1396" s="5" t="n"/>
      <c r="F1396" s="6">
        <f>IF(B1396&amp;""="","",IFERROR(INDEX('الموظفون'!$B$6:$B$205,MATCH(B1396&amp;"",'الموظفون'!$A$6:$A$205,0))&amp;"","كود غير موجود"))</f>
        <v/>
      </c>
      <c r="G1396" s="20">
        <f>IF(NOT(ISNUMBER(A1396)),"",IF(AND(A1396&gt;='الإعدادات'!$B$6,A1396&lt;='الإعدادات'!$B$7),1,0))</f>
        <v/>
      </c>
    </row>
    <row r="1397">
      <c r="A1397" s="19" t="n"/>
      <c r="B1397" s="5" t="n"/>
      <c r="C1397" s="5" t="n"/>
      <c r="D1397" s="15" t="n"/>
      <c r="E1397" s="5" t="n"/>
      <c r="F1397" s="6">
        <f>IF(B1397&amp;""="","",IFERROR(INDEX('الموظفون'!$B$6:$B$205,MATCH(B1397&amp;"",'الموظفون'!$A$6:$A$205,0))&amp;"","كود غير موجود"))</f>
        <v/>
      </c>
      <c r="G1397" s="20">
        <f>IF(NOT(ISNUMBER(A1397)),"",IF(AND(A1397&gt;='الإعدادات'!$B$6,A1397&lt;='الإعدادات'!$B$7),1,0))</f>
        <v/>
      </c>
    </row>
    <row r="1398">
      <c r="A1398" s="19" t="n"/>
      <c r="B1398" s="5" t="n"/>
      <c r="C1398" s="5" t="n"/>
      <c r="D1398" s="15" t="n"/>
      <c r="E1398" s="5" t="n"/>
      <c r="F1398" s="6">
        <f>IF(B1398&amp;""="","",IFERROR(INDEX('الموظفون'!$B$6:$B$205,MATCH(B1398&amp;"",'الموظفون'!$A$6:$A$205,0))&amp;"","كود غير موجود"))</f>
        <v/>
      </c>
      <c r="G1398" s="20">
        <f>IF(NOT(ISNUMBER(A1398)),"",IF(AND(A1398&gt;='الإعدادات'!$B$6,A1398&lt;='الإعدادات'!$B$7),1,0))</f>
        <v/>
      </c>
    </row>
    <row r="1399">
      <c r="A1399" s="19" t="n"/>
      <c r="B1399" s="5" t="n"/>
      <c r="C1399" s="5" t="n"/>
      <c r="D1399" s="15" t="n"/>
      <c r="E1399" s="5" t="n"/>
      <c r="F1399" s="6">
        <f>IF(B1399&amp;""="","",IFERROR(INDEX('الموظفون'!$B$6:$B$205,MATCH(B1399&amp;"",'الموظفون'!$A$6:$A$205,0))&amp;"","كود غير موجود"))</f>
        <v/>
      </c>
      <c r="G1399" s="20">
        <f>IF(NOT(ISNUMBER(A1399)),"",IF(AND(A1399&gt;='الإعدادات'!$B$6,A1399&lt;='الإعدادات'!$B$7),1,0))</f>
        <v/>
      </c>
    </row>
    <row r="1400">
      <c r="A1400" s="19" t="n"/>
      <c r="B1400" s="5" t="n"/>
      <c r="C1400" s="5" t="n"/>
      <c r="D1400" s="15" t="n"/>
      <c r="E1400" s="5" t="n"/>
      <c r="F1400" s="6">
        <f>IF(B1400&amp;""="","",IFERROR(INDEX('الموظفون'!$B$6:$B$205,MATCH(B1400&amp;"",'الموظفون'!$A$6:$A$205,0))&amp;"","كود غير موجود"))</f>
        <v/>
      </c>
      <c r="G1400" s="20">
        <f>IF(NOT(ISNUMBER(A1400)),"",IF(AND(A1400&gt;='الإعدادات'!$B$6,A1400&lt;='الإعدادات'!$B$7),1,0))</f>
        <v/>
      </c>
    </row>
    <row r="1401">
      <c r="A1401" s="19" t="n"/>
      <c r="B1401" s="5" t="n"/>
      <c r="C1401" s="5" t="n"/>
      <c r="D1401" s="15" t="n"/>
      <c r="E1401" s="5" t="n"/>
      <c r="F1401" s="6">
        <f>IF(B1401&amp;""="","",IFERROR(INDEX('الموظفون'!$B$6:$B$205,MATCH(B1401&amp;"",'الموظفون'!$A$6:$A$205,0))&amp;"","كود غير موجود"))</f>
        <v/>
      </c>
      <c r="G1401" s="20">
        <f>IF(NOT(ISNUMBER(A1401)),"",IF(AND(A1401&gt;='الإعدادات'!$B$6,A1401&lt;='الإعدادات'!$B$7),1,0))</f>
        <v/>
      </c>
    </row>
    <row r="1402">
      <c r="A1402" s="19" t="n"/>
      <c r="B1402" s="5" t="n"/>
      <c r="C1402" s="5" t="n"/>
      <c r="D1402" s="15" t="n"/>
      <c r="E1402" s="5" t="n"/>
      <c r="F1402" s="6">
        <f>IF(B1402&amp;""="","",IFERROR(INDEX('الموظفون'!$B$6:$B$205,MATCH(B1402&amp;"",'الموظفون'!$A$6:$A$205,0))&amp;"","كود غير موجود"))</f>
        <v/>
      </c>
      <c r="G1402" s="20">
        <f>IF(NOT(ISNUMBER(A1402)),"",IF(AND(A1402&gt;='الإعدادات'!$B$6,A1402&lt;='الإعدادات'!$B$7),1,0))</f>
        <v/>
      </c>
    </row>
    <row r="1403">
      <c r="A1403" s="19" t="n"/>
      <c r="B1403" s="5" t="n"/>
      <c r="C1403" s="5" t="n"/>
      <c r="D1403" s="15" t="n"/>
      <c r="E1403" s="5" t="n"/>
      <c r="F1403" s="6">
        <f>IF(B1403&amp;""="","",IFERROR(INDEX('الموظفون'!$B$6:$B$205,MATCH(B1403&amp;"",'الموظفون'!$A$6:$A$205,0))&amp;"","كود غير موجود"))</f>
        <v/>
      </c>
      <c r="G1403" s="20">
        <f>IF(NOT(ISNUMBER(A1403)),"",IF(AND(A1403&gt;='الإعدادات'!$B$6,A1403&lt;='الإعدادات'!$B$7),1,0))</f>
        <v/>
      </c>
    </row>
    <row r="1404">
      <c r="A1404" s="19" t="n"/>
      <c r="B1404" s="5" t="n"/>
      <c r="C1404" s="5" t="n"/>
      <c r="D1404" s="15" t="n"/>
      <c r="E1404" s="5" t="n"/>
      <c r="F1404" s="6">
        <f>IF(B1404&amp;""="","",IFERROR(INDEX('الموظفون'!$B$6:$B$205,MATCH(B1404&amp;"",'الموظفون'!$A$6:$A$205,0))&amp;"","كود غير موجود"))</f>
        <v/>
      </c>
      <c r="G1404" s="20">
        <f>IF(NOT(ISNUMBER(A1404)),"",IF(AND(A1404&gt;='الإعدادات'!$B$6,A1404&lt;='الإعدادات'!$B$7),1,0))</f>
        <v/>
      </c>
    </row>
    <row r="1405">
      <c r="A1405" s="19" t="n"/>
      <c r="B1405" s="5" t="n"/>
      <c r="C1405" s="5" t="n"/>
      <c r="D1405" s="15" t="n"/>
      <c r="E1405" s="5" t="n"/>
      <c r="F1405" s="6">
        <f>IF(B1405&amp;""="","",IFERROR(INDEX('الموظفون'!$B$6:$B$205,MATCH(B1405&amp;"",'الموظفون'!$A$6:$A$205,0))&amp;"","كود غير موجود"))</f>
        <v/>
      </c>
      <c r="G1405" s="20">
        <f>IF(NOT(ISNUMBER(A1405)),"",IF(AND(A1405&gt;='الإعدادات'!$B$6,A1405&lt;='الإعدادات'!$B$7),1,0))</f>
        <v/>
      </c>
    </row>
    <row r="1406">
      <c r="A1406" s="19" t="n"/>
      <c r="B1406" s="5" t="n"/>
      <c r="C1406" s="5" t="n"/>
      <c r="D1406" s="15" t="n"/>
      <c r="E1406" s="5" t="n"/>
      <c r="F1406" s="6">
        <f>IF(B1406&amp;""="","",IFERROR(INDEX('الموظفون'!$B$6:$B$205,MATCH(B1406&amp;"",'الموظفون'!$A$6:$A$205,0))&amp;"","كود غير موجود"))</f>
        <v/>
      </c>
      <c r="G1406" s="20">
        <f>IF(NOT(ISNUMBER(A1406)),"",IF(AND(A1406&gt;='الإعدادات'!$B$6,A1406&lt;='الإعدادات'!$B$7),1,0))</f>
        <v/>
      </c>
    </row>
    <row r="1407">
      <c r="A1407" s="19" t="n"/>
      <c r="B1407" s="5" t="n"/>
      <c r="C1407" s="5" t="n"/>
      <c r="D1407" s="15" t="n"/>
      <c r="E1407" s="5" t="n"/>
      <c r="F1407" s="6">
        <f>IF(B1407&amp;""="","",IFERROR(INDEX('الموظفون'!$B$6:$B$205,MATCH(B1407&amp;"",'الموظفون'!$A$6:$A$205,0))&amp;"","كود غير موجود"))</f>
        <v/>
      </c>
      <c r="G1407" s="20">
        <f>IF(NOT(ISNUMBER(A1407)),"",IF(AND(A1407&gt;='الإعدادات'!$B$6,A1407&lt;='الإعدادات'!$B$7),1,0))</f>
        <v/>
      </c>
    </row>
    <row r="1408">
      <c r="A1408" s="19" t="n"/>
      <c r="B1408" s="5" t="n"/>
      <c r="C1408" s="5" t="n"/>
      <c r="D1408" s="15" t="n"/>
      <c r="E1408" s="5" t="n"/>
      <c r="F1408" s="6">
        <f>IF(B1408&amp;""="","",IFERROR(INDEX('الموظفون'!$B$6:$B$205,MATCH(B1408&amp;"",'الموظفون'!$A$6:$A$205,0))&amp;"","كود غير موجود"))</f>
        <v/>
      </c>
      <c r="G1408" s="20">
        <f>IF(NOT(ISNUMBER(A1408)),"",IF(AND(A1408&gt;='الإعدادات'!$B$6,A1408&lt;='الإعدادات'!$B$7),1,0))</f>
        <v/>
      </c>
    </row>
    <row r="1409">
      <c r="A1409" s="19" t="n"/>
      <c r="B1409" s="5" t="n"/>
      <c r="C1409" s="5" t="n"/>
      <c r="D1409" s="15" t="n"/>
      <c r="E1409" s="5" t="n"/>
      <c r="F1409" s="6">
        <f>IF(B1409&amp;""="","",IFERROR(INDEX('الموظفون'!$B$6:$B$205,MATCH(B1409&amp;"",'الموظفون'!$A$6:$A$205,0))&amp;"","كود غير موجود"))</f>
        <v/>
      </c>
      <c r="G1409" s="20">
        <f>IF(NOT(ISNUMBER(A1409)),"",IF(AND(A1409&gt;='الإعدادات'!$B$6,A1409&lt;='الإعدادات'!$B$7),1,0))</f>
        <v/>
      </c>
    </row>
    <row r="1410">
      <c r="A1410" s="19" t="n"/>
      <c r="B1410" s="5" t="n"/>
      <c r="C1410" s="5" t="n"/>
      <c r="D1410" s="15" t="n"/>
      <c r="E1410" s="5" t="n"/>
      <c r="F1410" s="6">
        <f>IF(B1410&amp;""="","",IFERROR(INDEX('الموظفون'!$B$6:$B$205,MATCH(B1410&amp;"",'الموظفون'!$A$6:$A$205,0))&amp;"","كود غير موجود"))</f>
        <v/>
      </c>
      <c r="G1410" s="20">
        <f>IF(NOT(ISNUMBER(A1410)),"",IF(AND(A1410&gt;='الإعدادات'!$B$6,A1410&lt;='الإعدادات'!$B$7),1,0))</f>
        <v/>
      </c>
    </row>
    <row r="1411">
      <c r="A1411" s="19" t="n"/>
      <c r="B1411" s="5" t="n"/>
      <c r="C1411" s="5" t="n"/>
      <c r="D1411" s="15" t="n"/>
      <c r="E1411" s="5" t="n"/>
      <c r="F1411" s="6">
        <f>IF(B1411&amp;""="","",IFERROR(INDEX('الموظفون'!$B$6:$B$205,MATCH(B1411&amp;"",'الموظفون'!$A$6:$A$205,0))&amp;"","كود غير موجود"))</f>
        <v/>
      </c>
      <c r="G1411" s="20">
        <f>IF(NOT(ISNUMBER(A1411)),"",IF(AND(A1411&gt;='الإعدادات'!$B$6,A1411&lt;='الإعدادات'!$B$7),1,0))</f>
        <v/>
      </c>
    </row>
    <row r="1412">
      <c r="A1412" s="19" t="n"/>
      <c r="B1412" s="5" t="n"/>
      <c r="C1412" s="5" t="n"/>
      <c r="D1412" s="15" t="n"/>
      <c r="E1412" s="5" t="n"/>
      <c r="F1412" s="6">
        <f>IF(B1412&amp;""="","",IFERROR(INDEX('الموظفون'!$B$6:$B$205,MATCH(B1412&amp;"",'الموظفون'!$A$6:$A$205,0))&amp;"","كود غير موجود"))</f>
        <v/>
      </c>
      <c r="G1412" s="20">
        <f>IF(NOT(ISNUMBER(A1412)),"",IF(AND(A1412&gt;='الإعدادات'!$B$6,A1412&lt;='الإعدادات'!$B$7),1,0))</f>
        <v/>
      </c>
    </row>
    <row r="1413">
      <c r="A1413" s="19" t="n"/>
      <c r="B1413" s="5" t="n"/>
      <c r="C1413" s="5" t="n"/>
      <c r="D1413" s="15" t="n"/>
      <c r="E1413" s="5" t="n"/>
      <c r="F1413" s="6">
        <f>IF(B1413&amp;""="","",IFERROR(INDEX('الموظفون'!$B$6:$B$205,MATCH(B1413&amp;"",'الموظفون'!$A$6:$A$205,0))&amp;"","كود غير موجود"))</f>
        <v/>
      </c>
      <c r="G1413" s="20">
        <f>IF(NOT(ISNUMBER(A1413)),"",IF(AND(A1413&gt;='الإعدادات'!$B$6,A1413&lt;='الإعدادات'!$B$7),1,0))</f>
        <v/>
      </c>
    </row>
    <row r="1414">
      <c r="A1414" s="19" t="n"/>
      <c r="B1414" s="5" t="n"/>
      <c r="C1414" s="5" t="n"/>
      <c r="D1414" s="15" t="n"/>
      <c r="E1414" s="5" t="n"/>
      <c r="F1414" s="6">
        <f>IF(B1414&amp;""="","",IFERROR(INDEX('الموظفون'!$B$6:$B$205,MATCH(B1414&amp;"",'الموظفون'!$A$6:$A$205,0))&amp;"","كود غير موجود"))</f>
        <v/>
      </c>
      <c r="G1414" s="20">
        <f>IF(NOT(ISNUMBER(A1414)),"",IF(AND(A1414&gt;='الإعدادات'!$B$6,A1414&lt;='الإعدادات'!$B$7),1,0))</f>
        <v/>
      </c>
    </row>
    <row r="1415">
      <c r="A1415" s="19" t="n"/>
      <c r="B1415" s="5" t="n"/>
      <c r="C1415" s="5" t="n"/>
      <c r="D1415" s="15" t="n"/>
      <c r="E1415" s="5" t="n"/>
      <c r="F1415" s="6">
        <f>IF(B1415&amp;""="","",IFERROR(INDEX('الموظفون'!$B$6:$B$205,MATCH(B1415&amp;"",'الموظفون'!$A$6:$A$205,0))&amp;"","كود غير موجود"))</f>
        <v/>
      </c>
      <c r="G1415" s="20">
        <f>IF(NOT(ISNUMBER(A1415)),"",IF(AND(A1415&gt;='الإعدادات'!$B$6,A1415&lt;='الإعدادات'!$B$7),1,0))</f>
        <v/>
      </c>
    </row>
    <row r="1416">
      <c r="A1416" s="19" t="n"/>
      <c r="B1416" s="5" t="n"/>
      <c r="C1416" s="5" t="n"/>
      <c r="D1416" s="15" t="n"/>
      <c r="E1416" s="5" t="n"/>
      <c r="F1416" s="6">
        <f>IF(B1416&amp;""="","",IFERROR(INDEX('الموظفون'!$B$6:$B$205,MATCH(B1416&amp;"",'الموظفون'!$A$6:$A$205,0))&amp;"","كود غير موجود"))</f>
        <v/>
      </c>
      <c r="G1416" s="20">
        <f>IF(NOT(ISNUMBER(A1416)),"",IF(AND(A1416&gt;='الإعدادات'!$B$6,A1416&lt;='الإعدادات'!$B$7),1,0))</f>
        <v/>
      </c>
    </row>
    <row r="1417">
      <c r="A1417" s="19" t="n"/>
      <c r="B1417" s="5" t="n"/>
      <c r="C1417" s="5" t="n"/>
      <c r="D1417" s="15" t="n"/>
      <c r="E1417" s="5" t="n"/>
      <c r="F1417" s="6">
        <f>IF(B1417&amp;""="","",IFERROR(INDEX('الموظفون'!$B$6:$B$205,MATCH(B1417&amp;"",'الموظفون'!$A$6:$A$205,0))&amp;"","كود غير موجود"))</f>
        <v/>
      </c>
      <c r="G1417" s="20">
        <f>IF(NOT(ISNUMBER(A1417)),"",IF(AND(A1417&gt;='الإعدادات'!$B$6,A1417&lt;='الإعدادات'!$B$7),1,0))</f>
        <v/>
      </c>
    </row>
    <row r="1418">
      <c r="A1418" s="19" t="n"/>
      <c r="B1418" s="5" t="n"/>
      <c r="C1418" s="5" t="n"/>
      <c r="D1418" s="15" t="n"/>
      <c r="E1418" s="5" t="n"/>
      <c r="F1418" s="6">
        <f>IF(B1418&amp;""="","",IFERROR(INDEX('الموظفون'!$B$6:$B$205,MATCH(B1418&amp;"",'الموظفون'!$A$6:$A$205,0))&amp;"","كود غير موجود"))</f>
        <v/>
      </c>
      <c r="G1418" s="20">
        <f>IF(NOT(ISNUMBER(A1418)),"",IF(AND(A1418&gt;='الإعدادات'!$B$6,A1418&lt;='الإعدادات'!$B$7),1,0))</f>
        <v/>
      </c>
    </row>
    <row r="1419">
      <c r="A1419" s="19" t="n"/>
      <c r="B1419" s="5" t="n"/>
      <c r="C1419" s="5" t="n"/>
      <c r="D1419" s="15" t="n"/>
      <c r="E1419" s="5" t="n"/>
      <c r="F1419" s="6">
        <f>IF(B1419&amp;""="","",IFERROR(INDEX('الموظفون'!$B$6:$B$205,MATCH(B1419&amp;"",'الموظفون'!$A$6:$A$205,0))&amp;"","كود غير موجود"))</f>
        <v/>
      </c>
      <c r="G1419" s="20">
        <f>IF(NOT(ISNUMBER(A1419)),"",IF(AND(A1419&gt;='الإعدادات'!$B$6,A1419&lt;='الإعدادات'!$B$7),1,0))</f>
        <v/>
      </c>
    </row>
    <row r="1420">
      <c r="A1420" s="19" t="n"/>
      <c r="B1420" s="5" t="n"/>
      <c r="C1420" s="5" t="n"/>
      <c r="D1420" s="15" t="n"/>
      <c r="E1420" s="5" t="n"/>
      <c r="F1420" s="6">
        <f>IF(B1420&amp;""="","",IFERROR(INDEX('الموظفون'!$B$6:$B$205,MATCH(B1420&amp;"",'الموظفون'!$A$6:$A$205,0))&amp;"","كود غير موجود"))</f>
        <v/>
      </c>
      <c r="G1420" s="20">
        <f>IF(NOT(ISNUMBER(A1420)),"",IF(AND(A1420&gt;='الإعدادات'!$B$6,A1420&lt;='الإعدادات'!$B$7),1,0))</f>
        <v/>
      </c>
    </row>
    <row r="1421">
      <c r="A1421" s="19" t="n"/>
      <c r="B1421" s="5" t="n"/>
      <c r="C1421" s="5" t="n"/>
      <c r="D1421" s="15" t="n"/>
      <c r="E1421" s="5" t="n"/>
      <c r="F1421" s="6">
        <f>IF(B1421&amp;""="","",IFERROR(INDEX('الموظفون'!$B$6:$B$205,MATCH(B1421&amp;"",'الموظفون'!$A$6:$A$205,0))&amp;"","كود غير موجود"))</f>
        <v/>
      </c>
      <c r="G1421" s="20">
        <f>IF(NOT(ISNUMBER(A1421)),"",IF(AND(A1421&gt;='الإعدادات'!$B$6,A1421&lt;='الإعدادات'!$B$7),1,0))</f>
        <v/>
      </c>
    </row>
    <row r="1422">
      <c r="A1422" s="19" t="n"/>
      <c r="B1422" s="5" t="n"/>
      <c r="C1422" s="5" t="n"/>
      <c r="D1422" s="15" t="n"/>
      <c r="E1422" s="5" t="n"/>
      <c r="F1422" s="6">
        <f>IF(B1422&amp;""="","",IFERROR(INDEX('الموظفون'!$B$6:$B$205,MATCH(B1422&amp;"",'الموظفون'!$A$6:$A$205,0))&amp;"","كود غير موجود"))</f>
        <v/>
      </c>
      <c r="G1422" s="20">
        <f>IF(NOT(ISNUMBER(A1422)),"",IF(AND(A1422&gt;='الإعدادات'!$B$6,A1422&lt;='الإعدادات'!$B$7),1,0))</f>
        <v/>
      </c>
    </row>
    <row r="1423">
      <c r="A1423" s="19" t="n"/>
      <c r="B1423" s="5" t="n"/>
      <c r="C1423" s="5" t="n"/>
      <c r="D1423" s="15" t="n"/>
      <c r="E1423" s="5" t="n"/>
      <c r="F1423" s="6">
        <f>IF(B1423&amp;""="","",IFERROR(INDEX('الموظفون'!$B$6:$B$205,MATCH(B1423&amp;"",'الموظفون'!$A$6:$A$205,0))&amp;"","كود غير موجود"))</f>
        <v/>
      </c>
      <c r="G1423" s="20">
        <f>IF(NOT(ISNUMBER(A1423)),"",IF(AND(A1423&gt;='الإعدادات'!$B$6,A1423&lt;='الإعدادات'!$B$7),1,0))</f>
        <v/>
      </c>
    </row>
    <row r="1424">
      <c r="A1424" s="19" t="n"/>
      <c r="B1424" s="5" t="n"/>
      <c r="C1424" s="5" t="n"/>
      <c r="D1424" s="15" t="n"/>
      <c r="E1424" s="5" t="n"/>
      <c r="F1424" s="6">
        <f>IF(B1424&amp;""="","",IFERROR(INDEX('الموظفون'!$B$6:$B$205,MATCH(B1424&amp;"",'الموظفون'!$A$6:$A$205,0))&amp;"","كود غير موجود"))</f>
        <v/>
      </c>
      <c r="G1424" s="20">
        <f>IF(NOT(ISNUMBER(A1424)),"",IF(AND(A1424&gt;='الإعدادات'!$B$6,A1424&lt;='الإعدادات'!$B$7),1,0))</f>
        <v/>
      </c>
    </row>
    <row r="1425">
      <c r="A1425" s="19" t="n"/>
      <c r="B1425" s="5" t="n"/>
      <c r="C1425" s="5" t="n"/>
      <c r="D1425" s="15" t="n"/>
      <c r="E1425" s="5" t="n"/>
      <c r="F1425" s="6">
        <f>IF(B1425&amp;""="","",IFERROR(INDEX('الموظفون'!$B$6:$B$205,MATCH(B1425&amp;"",'الموظفون'!$A$6:$A$205,0))&amp;"","كود غير موجود"))</f>
        <v/>
      </c>
      <c r="G1425" s="20">
        <f>IF(NOT(ISNUMBER(A1425)),"",IF(AND(A1425&gt;='الإعدادات'!$B$6,A1425&lt;='الإعدادات'!$B$7),1,0))</f>
        <v/>
      </c>
    </row>
    <row r="1426">
      <c r="A1426" s="19" t="n"/>
      <c r="B1426" s="5" t="n"/>
      <c r="C1426" s="5" t="n"/>
      <c r="D1426" s="15" t="n"/>
      <c r="E1426" s="5" t="n"/>
      <c r="F1426" s="6">
        <f>IF(B1426&amp;""="","",IFERROR(INDEX('الموظفون'!$B$6:$B$205,MATCH(B1426&amp;"",'الموظفون'!$A$6:$A$205,0))&amp;"","كود غير موجود"))</f>
        <v/>
      </c>
      <c r="G1426" s="20">
        <f>IF(NOT(ISNUMBER(A1426)),"",IF(AND(A1426&gt;='الإعدادات'!$B$6,A1426&lt;='الإعدادات'!$B$7),1,0))</f>
        <v/>
      </c>
    </row>
    <row r="1427">
      <c r="A1427" s="19" t="n"/>
      <c r="B1427" s="5" t="n"/>
      <c r="C1427" s="5" t="n"/>
      <c r="D1427" s="15" t="n"/>
      <c r="E1427" s="5" t="n"/>
      <c r="F1427" s="6">
        <f>IF(B1427&amp;""="","",IFERROR(INDEX('الموظفون'!$B$6:$B$205,MATCH(B1427&amp;"",'الموظفون'!$A$6:$A$205,0))&amp;"","كود غير موجود"))</f>
        <v/>
      </c>
      <c r="G1427" s="20">
        <f>IF(NOT(ISNUMBER(A1427)),"",IF(AND(A1427&gt;='الإعدادات'!$B$6,A1427&lt;='الإعدادات'!$B$7),1,0))</f>
        <v/>
      </c>
    </row>
    <row r="1428">
      <c r="A1428" s="19" t="n"/>
      <c r="B1428" s="5" t="n"/>
      <c r="C1428" s="5" t="n"/>
      <c r="D1428" s="15" t="n"/>
      <c r="E1428" s="5" t="n"/>
      <c r="F1428" s="6">
        <f>IF(B1428&amp;""="","",IFERROR(INDEX('الموظفون'!$B$6:$B$205,MATCH(B1428&amp;"",'الموظفون'!$A$6:$A$205,0))&amp;"","كود غير موجود"))</f>
        <v/>
      </c>
      <c r="G1428" s="20">
        <f>IF(NOT(ISNUMBER(A1428)),"",IF(AND(A1428&gt;='الإعدادات'!$B$6,A1428&lt;='الإعدادات'!$B$7),1,0))</f>
        <v/>
      </c>
    </row>
    <row r="1429">
      <c r="A1429" s="19" t="n"/>
      <c r="B1429" s="5" t="n"/>
      <c r="C1429" s="5" t="n"/>
      <c r="D1429" s="15" t="n"/>
      <c r="E1429" s="5" t="n"/>
      <c r="F1429" s="6">
        <f>IF(B1429&amp;""="","",IFERROR(INDEX('الموظفون'!$B$6:$B$205,MATCH(B1429&amp;"",'الموظفون'!$A$6:$A$205,0))&amp;"","كود غير موجود"))</f>
        <v/>
      </c>
      <c r="G1429" s="20">
        <f>IF(NOT(ISNUMBER(A1429)),"",IF(AND(A1429&gt;='الإعدادات'!$B$6,A1429&lt;='الإعدادات'!$B$7),1,0))</f>
        <v/>
      </c>
    </row>
    <row r="1430">
      <c r="A1430" s="19" t="n"/>
      <c r="B1430" s="5" t="n"/>
      <c r="C1430" s="5" t="n"/>
      <c r="D1430" s="15" t="n"/>
      <c r="E1430" s="5" t="n"/>
      <c r="F1430" s="6">
        <f>IF(B1430&amp;""="","",IFERROR(INDEX('الموظفون'!$B$6:$B$205,MATCH(B1430&amp;"",'الموظفون'!$A$6:$A$205,0))&amp;"","كود غير موجود"))</f>
        <v/>
      </c>
      <c r="G1430" s="20">
        <f>IF(NOT(ISNUMBER(A1430)),"",IF(AND(A1430&gt;='الإعدادات'!$B$6,A1430&lt;='الإعدادات'!$B$7),1,0))</f>
        <v/>
      </c>
    </row>
    <row r="1431">
      <c r="A1431" s="19" t="n"/>
      <c r="B1431" s="5" t="n"/>
      <c r="C1431" s="5" t="n"/>
      <c r="D1431" s="15" t="n"/>
      <c r="E1431" s="5" t="n"/>
      <c r="F1431" s="6">
        <f>IF(B1431&amp;""="","",IFERROR(INDEX('الموظفون'!$B$6:$B$205,MATCH(B1431&amp;"",'الموظفون'!$A$6:$A$205,0))&amp;"","كود غير موجود"))</f>
        <v/>
      </c>
      <c r="G1431" s="20">
        <f>IF(NOT(ISNUMBER(A1431)),"",IF(AND(A1431&gt;='الإعدادات'!$B$6,A1431&lt;='الإعدادات'!$B$7),1,0))</f>
        <v/>
      </c>
    </row>
    <row r="1432">
      <c r="A1432" s="19" t="n"/>
      <c r="B1432" s="5" t="n"/>
      <c r="C1432" s="5" t="n"/>
      <c r="D1432" s="15" t="n"/>
      <c r="E1432" s="5" t="n"/>
      <c r="F1432" s="6">
        <f>IF(B1432&amp;""="","",IFERROR(INDEX('الموظفون'!$B$6:$B$205,MATCH(B1432&amp;"",'الموظفون'!$A$6:$A$205,0))&amp;"","كود غير موجود"))</f>
        <v/>
      </c>
      <c r="G1432" s="20">
        <f>IF(NOT(ISNUMBER(A1432)),"",IF(AND(A1432&gt;='الإعدادات'!$B$6,A1432&lt;='الإعدادات'!$B$7),1,0))</f>
        <v/>
      </c>
    </row>
    <row r="1433">
      <c r="A1433" s="19" t="n"/>
      <c r="B1433" s="5" t="n"/>
      <c r="C1433" s="5" t="n"/>
      <c r="D1433" s="15" t="n"/>
      <c r="E1433" s="5" t="n"/>
      <c r="F1433" s="6">
        <f>IF(B1433&amp;""="","",IFERROR(INDEX('الموظفون'!$B$6:$B$205,MATCH(B1433&amp;"",'الموظفون'!$A$6:$A$205,0))&amp;"","كود غير موجود"))</f>
        <v/>
      </c>
      <c r="G1433" s="20">
        <f>IF(NOT(ISNUMBER(A1433)),"",IF(AND(A1433&gt;='الإعدادات'!$B$6,A1433&lt;='الإعدادات'!$B$7),1,0))</f>
        <v/>
      </c>
    </row>
    <row r="1434">
      <c r="A1434" s="19" t="n"/>
      <c r="B1434" s="5" t="n"/>
      <c r="C1434" s="5" t="n"/>
      <c r="D1434" s="15" t="n"/>
      <c r="E1434" s="5" t="n"/>
      <c r="F1434" s="6">
        <f>IF(B1434&amp;""="","",IFERROR(INDEX('الموظفون'!$B$6:$B$205,MATCH(B1434&amp;"",'الموظفون'!$A$6:$A$205,0))&amp;"","كود غير موجود"))</f>
        <v/>
      </c>
      <c r="G1434" s="20">
        <f>IF(NOT(ISNUMBER(A1434)),"",IF(AND(A1434&gt;='الإعدادات'!$B$6,A1434&lt;='الإعدادات'!$B$7),1,0))</f>
        <v/>
      </c>
    </row>
    <row r="1435">
      <c r="A1435" s="19" t="n"/>
      <c r="B1435" s="5" t="n"/>
      <c r="C1435" s="5" t="n"/>
      <c r="D1435" s="15" t="n"/>
      <c r="E1435" s="5" t="n"/>
      <c r="F1435" s="6">
        <f>IF(B1435&amp;""="","",IFERROR(INDEX('الموظفون'!$B$6:$B$205,MATCH(B1435&amp;"",'الموظفون'!$A$6:$A$205,0))&amp;"","كود غير موجود"))</f>
        <v/>
      </c>
      <c r="G1435" s="20">
        <f>IF(NOT(ISNUMBER(A1435)),"",IF(AND(A1435&gt;='الإعدادات'!$B$6,A1435&lt;='الإعدادات'!$B$7),1,0))</f>
        <v/>
      </c>
    </row>
    <row r="1436">
      <c r="A1436" s="19" t="n"/>
      <c r="B1436" s="5" t="n"/>
      <c r="C1436" s="5" t="n"/>
      <c r="D1436" s="15" t="n"/>
      <c r="E1436" s="5" t="n"/>
      <c r="F1436" s="6">
        <f>IF(B1436&amp;""="","",IFERROR(INDEX('الموظفون'!$B$6:$B$205,MATCH(B1436&amp;"",'الموظفون'!$A$6:$A$205,0))&amp;"","كود غير موجود"))</f>
        <v/>
      </c>
      <c r="G1436" s="20">
        <f>IF(NOT(ISNUMBER(A1436)),"",IF(AND(A1436&gt;='الإعدادات'!$B$6,A1436&lt;='الإعدادات'!$B$7),1,0))</f>
        <v/>
      </c>
    </row>
    <row r="1437">
      <c r="A1437" s="19" t="n"/>
      <c r="B1437" s="5" t="n"/>
      <c r="C1437" s="5" t="n"/>
      <c r="D1437" s="15" t="n"/>
      <c r="E1437" s="5" t="n"/>
      <c r="F1437" s="6">
        <f>IF(B1437&amp;""="","",IFERROR(INDEX('الموظفون'!$B$6:$B$205,MATCH(B1437&amp;"",'الموظفون'!$A$6:$A$205,0))&amp;"","كود غير موجود"))</f>
        <v/>
      </c>
      <c r="G1437" s="20">
        <f>IF(NOT(ISNUMBER(A1437)),"",IF(AND(A1437&gt;='الإعدادات'!$B$6,A1437&lt;='الإعدادات'!$B$7),1,0))</f>
        <v/>
      </c>
    </row>
    <row r="1438">
      <c r="A1438" s="19" t="n"/>
      <c r="B1438" s="5" t="n"/>
      <c r="C1438" s="5" t="n"/>
      <c r="D1438" s="15" t="n"/>
      <c r="E1438" s="5" t="n"/>
      <c r="F1438" s="6">
        <f>IF(B1438&amp;""="","",IFERROR(INDEX('الموظفون'!$B$6:$B$205,MATCH(B1438&amp;"",'الموظفون'!$A$6:$A$205,0))&amp;"","كود غير موجود"))</f>
        <v/>
      </c>
      <c r="G1438" s="20">
        <f>IF(NOT(ISNUMBER(A1438)),"",IF(AND(A1438&gt;='الإعدادات'!$B$6,A1438&lt;='الإعدادات'!$B$7),1,0))</f>
        <v/>
      </c>
    </row>
    <row r="1439">
      <c r="A1439" s="19" t="n"/>
      <c r="B1439" s="5" t="n"/>
      <c r="C1439" s="5" t="n"/>
      <c r="D1439" s="15" t="n"/>
      <c r="E1439" s="5" t="n"/>
      <c r="F1439" s="6">
        <f>IF(B1439&amp;""="","",IFERROR(INDEX('الموظفون'!$B$6:$B$205,MATCH(B1439&amp;"",'الموظفون'!$A$6:$A$205,0))&amp;"","كود غير موجود"))</f>
        <v/>
      </c>
      <c r="G1439" s="20">
        <f>IF(NOT(ISNUMBER(A1439)),"",IF(AND(A1439&gt;='الإعدادات'!$B$6,A1439&lt;='الإعدادات'!$B$7),1,0))</f>
        <v/>
      </c>
    </row>
    <row r="1440">
      <c r="A1440" s="19" t="n"/>
      <c r="B1440" s="5" t="n"/>
      <c r="C1440" s="5" t="n"/>
      <c r="D1440" s="15" t="n"/>
      <c r="E1440" s="5" t="n"/>
      <c r="F1440" s="6">
        <f>IF(B1440&amp;""="","",IFERROR(INDEX('الموظفون'!$B$6:$B$205,MATCH(B1440&amp;"",'الموظفون'!$A$6:$A$205,0))&amp;"","كود غير موجود"))</f>
        <v/>
      </c>
      <c r="G1440" s="20">
        <f>IF(NOT(ISNUMBER(A1440)),"",IF(AND(A1440&gt;='الإعدادات'!$B$6,A1440&lt;='الإعدادات'!$B$7),1,0))</f>
        <v/>
      </c>
    </row>
    <row r="1441">
      <c r="A1441" s="19" t="n"/>
      <c r="B1441" s="5" t="n"/>
      <c r="C1441" s="5" t="n"/>
      <c r="D1441" s="15" t="n"/>
      <c r="E1441" s="5" t="n"/>
      <c r="F1441" s="6">
        <f>IF(B1441&amp;""="","",IFERROR(INDEX('الموظفون'!$B$6:$B$205,MATCH(B1441&amp;"",'الموظفون'!$A$6:$A$205,0))&amp;"","كود غير موجود"))</f>
        <v/>
      </c>
      <c r="G1441" s="20">
        <f>IF(NOT(ISNUMBER(A1441)),"",IF(AND(A1441&gt;='الإعدادات'!$B$6,A1441&lt;='الإعدادات'!$B$7),1,0))</f>
        <v/>
      </c>
    </row>
    <row r="1442">
      <c r="A1442" s="19" t="n"/>
      <c r="B1442" s="5" t="n"/>
      <c r="C1442" s="5" t="n"/>
      <c r="D1442" s="15" t="n"/>
      <c r="E1442" s="5" t="n"/>
      <c r="F1442" s="6">
        <f>IF(B1442&amp;""="","",IFERROR(INDEX('الموظفون'!$B$6:$B$205,MATCH(B1442&amp;"",'الموظفون'!$A$6:$A$205,0))&amp;"","كود غير موجود"))</f>
        <v/>
      </c>
      <c r="G1442" s="20">
        <f>IF(NOT(ISNUMBER(A1442)),"",IF(AND(A1442&gt;='الإعدادات'!$B$6,A1442&lt;='الإعدادات'!$B$7),1,0))</f>
        <v/>
      </c>
    </row>
    <row r="1443">
      <c r="A1443" s="19" t="n"/>
      <c r="B1443" s="5" t="n"/>
      <c r="C1443" s="5" t="n"/>
      <c r="D1443" s="15" t="n"/>
      <c r="E1443" s="5" t="n"/>
      <c r="F1443" s="6">
        <f>IF(B1443&amp;""="","",IFERROR(INDEX('الموظفون'!$B$6:$B$205,MATCH(B1443&amp;"",'الموظفون'!$A$6:$A$205,0))&amp;"","كود غير موجود"))</f>
        <v/>
      </c>
      <c r="G1443" s="20">
        <f>IF(NOT(ISNUMBER(A1443)),"",IF(AND(A1443&gt;='الإعدادات'!$B$6,A1443&lt;='الإعدادات'!$B$7),1,0))</f>
        <v/>
      </c>
    </row>
    <row r="1444">
      <c r="A1444" s="19" t="n"/>
      <c r="B1444" s="5" t="n"/>
      <c r="C1444" s="5" t="n"/>
      <c r="D1444" s="15" t="n"/>
      <c r="E1444" s="5" t="n"/>
      <c r="F1444" s="6">
        <f>IF(B1444&amp;""="","",IFERROR(INDEX('الموظفون'!$B$6:$B$205,MATCH(B1444&amp;"",'الموظفون'!$A$6:$A$205,0))&amp;"","كود غير موجود"))</f>
        <v/>
      </c>
      <c r="G1444" s="20">
        <f>IF(NOT(ISNUMBER(A1444)),"",IF(AND(A1444&gt;='الإعدادات'!$B$6,A1444&lt;='الإعدادات'!$B$7),1,0))</f>
        <v/>
      </c>
    </row>
    <row r="1445">
      <c r="A1445" s="19" t="n"/>
      <c r="B1445" s="5" t="n"/>
      <c r="C1445" s="5" t="n"/>
      <c r="D1445" s="15" t="n"/>
      <c r="E1445" s="5" t="n"/>
      <c r="F1445" s="6">
        <f>IF(B1445&amp;""="","",IFERROR(INDEX('الموظفون'!$B$6:$B$205,MATCH(B1445&amp;"",'الموظفون'!$A$6:$A$205,0))&amp;"","كود غير موجود"))</f>
        <v/>
      </c>
      <c r="G1445" s="20">
        <f>IF(NOT(ISNUMBER(A1445)),"",IF(AND(A1445&gt;='الإعدادات'!$B$6,A1445&lt;='الإعدادات'!$B$7),1,0))</f>
        <v/>
      </c>
    </row>
    <row r="1446">
      <c r="A1446" s="19" t="n"/>
      <c r="B1446" s="5" t="n"/>
      <c r="C1446" s="5" t="n"/>
      <c r="D1446" s="15" t="n"/>
      <c r="E1446" s="5" t="n"/>
      <c r="F1446" s="6">
        <f>IF(B1446&amp;""="","",IFERROR(INDEX('الموظفون'!$B$6:$B$205,MATCH(B1446&amp;"",'الموظفون'!$A$6:$A$205,0))&amp;"","كود غير موجود"))</f>
        <v/>
      </c>
      <c r="G1446" s="20">
        <f>IF(NOT(ISNUMBER(A1446)),"",IF(AND(A1446&gt;='الإعدادات'!$B$6,A1446&lt;='الإعدادات'!$B$7),1,0))</f>
        <v/>
      </c>
    </row>
    <row r="1447">
      <c r="A1447" s="19" t="n"/>
      <c r="B1447" s="5" t="n"/>
      <c r="C1447" s="5" t="n"/>
      <c r="D1447" s="15" t="n"/>
      <c r="E1447" s="5" t="n"/>
      <c r="F1447" s="6">
        <f>IF(B1447&amp;""="","",IFERROR(INDEX('الموظفون'!$B$6:$B$205,MATCH(B1447&amp;"",'الموظفون'!$A$6:$A$205,0))&amp;"","كود غير موجود"))</f>
        <v/>
      </c>
      <c r="G1447" s="20">
        <f>IF(NOT(ISNUMBER(A1447)),"",IF(AND(A1447&gt;='الإعدادات'!$B$6,A1447&lt;='الإعدادات'!$B$7),1,0))</f>
        <v/>
      </c>
    </row>
    <row r="1448">
      <c r="A1448" s="19" t="n"/>
      <c r="B1448" s="5" t="n"/>
      <c r="C1448" s="5" t="n"/>
      <c r="D1448" s="15" t="n"/>
      <c r="E1448" s="5" t="n"/>
      <c r="F1448" s="6">
        <f>IF(B1448&amp;""="","",IFERROR(INDEX('الموظفون'!$B$6:$B$205,MATCH(B1448&amp;"",'الموظفون'!$A$6:$A$205,0))&amp;"","كود غير موجود"))</f>
        <v/>
      </c>
      <c r="G1448" s="20">
        <f>IF(NOT(ISNUMBER(A1448)),"",IF(AND(A1448&gt;='الإعدادات'!$B$6,A1448&lt;='الإعدادات'!$B$7),1,0))</f>
        <v/>
      </c>
    </row>
    <row r="1449">
      <c r="A1449" s="19" t="n"/>
      <c r="B1449" s="5" t="n"/>
      <c r="C1449" s="5" t="n"/>
      <c r="D1449" s="15" t="n"/>
      <c r="E1449" s="5" t="n"/>
      <c r="F1449" s="6">
        <f>IF(B1449&amp;""="","",IFERROR(INDEX('الموظفون'!$B$6:$B$205,MATCH(B1449&amp;"",'الموظفون'!$A$6:$A$205,0))&amp;"","كود غير موجود"))</f>
        <v/>
      </c>
      <c r="G1449" s="20">
        <f>IF(NOT(ISNUMBER(A1449)),"",IF(AND(A1449&gt;='الإعدادات'!$B$6,A1449&lt;='الإعدادات'!$B$7),1,0))</f>
        <v/>
      </c>
    </row>
    <row r="1450">
      <c r="A1450" s="19" t="n"/>
      <c r="B1450" s="5" t="n"/>
      <c r="C1450" s="5" t="n"/>
      <c r="D1450" s="15" t="n"/>
      <c r="E1450" s="5" t="n"/>
      <c r="F1450" s="6">
        <f>IF(B1450&amp;""="","",IFERROR(INDEX('الموظفون'!$B$6:$B$205,MATCH(B1450&amp;"",'الموظفون'!$A$6:$A$205,0))&amp;"","كود غير موجود"))</f>
        <v/>
      </c>
      <c r="G1450" s="20">
        <f>IF(NOT(ISNUMBER(A1450)),"",IF(AND(A1450&gt;='الإعدادات'!$B$6,A1450&lt;='الإعدادات'!$B$7),1,0))</f>
        <v/>
      </c>
    </row>
    <row r="1451">
      <c r="A1451" s="19" t="n"/>
      <c r="B1451" s="5" t="n"/>
      <c r="C1451" s="5" t="n"/>
      <c r="D1451" s="15" t="n"/>
      <c r="E1451" s="5" t="n"/>
      <c r="F1451" s="6">
        <f>IF(B1451&amp;""="","",IFERROR(INDEX('الموظفون'!$B$6:$B$205,MATCH(B1451&amp;"",'الموظفون'!$A$6:$A$205,0))&amp;"","كود غير موجود"))</f>
        <v/>
      </c>
      <c r="G1451" s="20">
        <f>IF(NOT(ISNUMBER(A1451)),"",IF(AND(A1451&gt;='الإعدادات'!$B$6,A1451&lt;='الإعدادات'!$B$7),1,0))</f>
        <v/>
      </c>
    </row>
    <row r="1452">
      <c r="A1452" s="19" t="n"/>
      <c r="B1452" s="5" t="n"/>
      <c r="C1452" s="5" t="n"/>
      <c r="D1452" s="15" t="n"/>
      <c r="E1452" s="5" t="n"/>
      <c r="F1452" s="6">
        <f>IF(B1452&amp;""="","",IFERROR(INDEX('الموظفون'!$B$6:$B$205,MATCH(B1452&amp;"",'الموظفون'!$A$6:$A$205,0))&amp;"","كود غير موجود"))</f>
        <v/>
      </c>
      <c r="G1452" s="20">
        <f>IF(NOT(ISNUMBER(A1452)),"",IF(AND(A1452&gt;='الإعدادات'!$B$6,A1452&lt;='الإعدادات'!$B$7),1,0))</f>
        <v/>
      </c>
    </row>
    <row r="1453">
      <c r="A1453" s="19" t="n"/>
      <c r="B1453" s="5" t="n"/>
      <c r="C1453" s="5" t="n"/>
      <c r="D1453" s="15" t="n"/>
      <c r="E1453" s="5" t="n"/>
      <c r="F1453" s="6">
        <f>IF(B1453&amp;""="","",IFERROR(INDEX('الموظفون'!$B$6:$B$205,MATCH(B1453&amp;"",'الموظفون'!$A$6:$A$205,0))&amp;"","كود غير موجود"))</f>
        <v/>
      </c>
      <c r="G1453" s="20">
        <f>IF(NOT(ISNUMBER(A1453)),"",IF(AND(A1453&gt;='الإعدادات'!$B$6,A1453&lt;='الإعدادات'!$B$7),1,0))</f>
        <v/>
      </c>
    </row>
    <row r="1454">
      <c r="A1454" s="19" t="n"/>
      <c r="B1454" s="5" t="n"/>
      <c r="C1454" s="5" t="n"/>
      <c r="D1454" s="15" t="n"/>
      <c r="E1454" s="5" t="n"/>
      <c r="F1454" s="6">
        <f>IF(B1454&amp;""="","",IFERROR(INDEX('الموظفون'!$B$6:$B$205,MATCH(B1454&amp;"",'الموظفون'!$A$6:$A$205,0))&amp;"","كود غير موجود"))</f>
        <v/>
      </c>
      <c r="G1454" s="20">
        <f>IF(NOT(ISNUMBER(A1454)),"",IF(AND(A1454&gt;='الإعدادات'!$B$6,A1454&lt;='الإعدادات'!$B$7),1,0))</f>
        <v/>
      </c>
    </row>
    <row r="1455">
      <c r="A1455" s="19" t="n"/>
      <c r="B1455" s="5" t="n"/>
      <c r="C1455" s="5" t="n"/>
      <c r="D1455" s="15" t="n"/>
      <c r="E1455" s="5" t="n"/>
      <c r="F1455" s="6">
        <f>IF(B1455&amp;""="","",IFERROR(INDEX('الموظفون'!$B$6:$B$205,MATCH(B1455&amp;"",'الموظفون'!$A$6:$A$205,0))&amp;"","كود غير موجود"))</f>
        <v/>
      </c>
      <c r="G1455" s="20">
        <f>IF(NOT(ISNUMBER(A1455)),"",IF(AND(A1455&gt;='الإعدادات'!$B$6,A1455&lt;='الإعدادات'!$B$7),1,0))</f>
        <v/>
      </c>
    </row>
    <row r="1456">
      <c r="A1456" s="19" t="n"/>
      <c r="B1456" s="5" t="n"/>
      <c r="C1456" s="5" t="n"/>
      <c r="D1456" s="15" t="n"/>
      <c r="E1456" s="5" t="n"/>
      <c r="F1456" s="6">
        <f>IF(B1456&amp;""="","",IFERROR(INDEX('الموظفون'!$B$6:$B$205,MATCH(B1456&amp;"",'الموظفون'!$A$6:$A$205,0))&amp;"","كود غير موجود"))</f>
        <v/>
      </c>
      <c r="G1456" s="20">
        <f>IF(NOT(ISNUMBER(A1456)),"",IF(AND(A1456&gt;='الإعدادات'!$B$6,A1456&lt;='الإعدادات'!$B$7),1,0))</f>
        <v/>
      </c>
    </row>
    <row r="1457">
      <c r="A1457" s="19" t="n"/>
      <c r="B1457" s="5" t="n"/>
      <c r="C1457" s="5" t="n"/>
      <c r="D1457" s="15" t="n"/>
      <c r="E1457" s="5" t="n"/>
      <c r="F1457" s="6">
        <f>IF(B1457&amp;""="","",IFERROR(INDEX('الموظفون'!$B$6:$B$205,MATCH(B1457&amp;"",'الموظفون'!$A$6:$A$205,0))&amp;"","كود غير موجود"))</f>
        <v/>
      </c>
      <c r="G1457" s="20">
        <f>IF(NOT(ISNUMBER(A1457)),"",IF(AND(A1457&gt;='الإعدادات'!$B$6,A1457&lt;='الإعدادات'!$B$7),1,0))</f>
        <v/>
      </c>
    </row>
    <row r="1458">
      <c r="A1458" s="19" t="n"/>
      <c r="B1458" s="5" t="n"/>
      <c r="C1458" s="5" t="n"/>
      <c r="D1458" s="15" t="n"/>
      <c r="E1458" s="5" t="n"/>
      <c r="F1458" s="6">
        <f>IF(B1458&amp;""="","",IFERROR(INDEX('الموظفون'!$B$6:$B$205,MATCH(B1458&amp;"",'الموظفون'!$A$6:$A$205,0))&amp;"","كود غير موجود"))</f>
        <v/>
      </c>
      <c r="G1458" s="20">
        <f>IF(NOT(ISNUMBER(A1458)),"",IF(AND(A1458&gt;='الإعدادات'!$B$6,A1458&lt;='الإعدادات'!$B$7),1,0))</f>
        <v/>
      </c>
    </row>
    <row r="1459">
      <c r="A1459" s="19" t="n"/>
      <c r="B1459" s="5" t="n"/>
      <c r="C1459" s="5" t="n"/>
      <c r="D1459" s="15" t="n"/>
      <c r="E1459" s="5" t="n"/>
      <c r="F1459" s="6">
        <f>IF(B1459&amp;""="","",IFERROR(INDEX('الموظفون'!$B$6:$B$205,MATCH(B1459&amp;"",'الموظفون'!$A$6:$A$205,0))&amp;"","كود غير موجود"))</f>
        <v/>
      </c>
      <c r="G1459" s="20">
        <f>IF(NOT(ISNUMBER(A1459)),"",IF(AND(A1459&gt;='الإعدادات'!$B$6,A1459&lt;='الإعدادات'!$B$7),1,0))</f>
        <v/>
      </c>
    </row>
    <row r="1460">
      <c r="A1460" s="19" t="n"/>
      <c r="B1460" s="5" t="n"/>
      <c r="C1460" s="5" t="n"/>
      <c r="D1460" s="15" t="n"/>
      <c r="E1460" s="5" t="n"/>
      <c r="F1460" s="6">
        <f>IF(B1460&amp;""="","",IFERROR(INDEX('الموظفون'!$B$6:$B$205,MATCH(B1460&amp;"",'الموظفون'!$A$6:$A$205,0))&amp;"","كود غير موجود"))</f>
        <v/>
      </c>
      <c r="G1460" s="20">
        <f>IF(NOT(ISNUMBER(A1460)),"",IF(AND(A1460&gt;='الإعدادات'!$B$6,A1460&lt;='الإعدادات'!$B$7),1,0))</f>
        <v/>
      </c>
    </row>
    <row r="1461">
      <c r="A1461" s="19" t="n"/>
      <c r="B1461" s="5" t="n"/>
      <c r="C1461" s="5" t="n"/>
      <c r="D1461" s="15" t="n"/>
      <c r="E1461" s="5" t="n"/>
      <c r="F1461" s="6">
        <f>IF(B1461&amp;""="","",IFERROR(INDEX('الموظفون'!$B$6:$B$205,MATCH(B1461&amp;"",'الموظفون'!$A$6:$A$205,0))&amp;"","كود غير موجود"))</f>
        <v/>
      </c>
      <c r="G1461" s="20">
        <f>IF(NOT(ISNUMBER(A1461)),"",IF(AND(A1461&gt;='الإعدادات'!$B$6,A1461&lt;='الإعدادات'!$B$7),1,0))</f>
        <v/>
      </c>
    </row>
    <row r="1462">
      <c r="A1462" s="19" t="n"/>
      <c r="B1462" s="5" t="n"/>
      <c r="C1462" s="5" t="n"/>
      <c r="D1462" s="15" t="n"/>
      <c r="E1462" s="5" t="n"/>
      <c r="F1462" s="6">
        <f>IF(B1462&amp;""="","",IFERROR(INDEX('الموظفون'!$B$6:$B$205,MATCH(B1462&amp;"",'الموظفون'!$A$6:$A$205,0))&amp;"","كود غير موجود"))</f>
        <v/>
      </c>
      <c r="G1462" s="20">
        <f>IF(NOT(ISNUMBER(A1462)),"",IF(AND(A1462&gt;='الإعدادات'!$B$6,A1462&lt;='الإعدادات'!$B$7),1,0))</f>
        <v/>
      </c>
    </row>
    <row r="1463">
      <c r="A1463" s="19" t="n"/>
      <c r="B1463" s="5" t="n"/>
      <c r="C1463" s="5" t="n"/>
      <c r="D1463" s="15" t="n"/>
      <c r="E1463" s="5" t="n"/>
      <c r="F1463" s="6">
        <f>IF(B1463&amp;""="","",IFERROR(INDEX('الموظفون'!$B$6:$B$205,MATCH(B1463&amp;"",'الموظفون'!$A$6:$A$205,0))&amp;"","كود غير موجود"))</f>
        <v/>
      </c>
      <c r="G1463" s="20">
        <f>IF(NOT(ISNUMBER(A1463)),"",IF(AND(A1463&gt;='الإعدادات'!$B$6,A1463&lt;='الإعدادات'!$B$7),1,0))</f>
        <v/>
      </c>
    </row>
    <row r="1464">
      <c r="A1464" s="19" t="n"/>
      <c r="B1464" s="5" t="n"/>
      <c r="C1464" s="5" t="n"/>
      <c r="D1464" s="15" t="n"/>
      <c r="E1464" s="5" t="n"/>
      <c r="F1464" s="6">
        <f>IF(B1464&amp;""="","",IFERROR(INDEX('الموظفون'!$B$6:$B$205,MATCH(B1464&amp;"",'الموظفون'!$A$6:$A$205,0))&amp;"","كود غير موجود"))</f>
        <v/>
      </c>
      <c r="G1464" s="20">
        <f>IF(NOT(ISNUMBER(A1464)),"",IF(AND(A1464&gt;='الإعدادات'!$B$6,A1464&lt;='الإعدادات'!$B$7),1,0))</f>
        <v/>
      </c>
    </row>
    <row r="1465">
      <c r="A1465" s="19" t="n"/>
      <c r="B1465" s="5" t="n"/>
      <c r="C1465" s="5" t="n"/>
      <c r="D1465" s="15" t="n"/>
      <c r="E1465" s="5" t="n"/>
      <c r="F1465" s="6">
        <f>IF(B1465&amp;""="","",IFERROR(INDEX('الموظفون'!$B$6:$B$205,MATCH(B1465&amp;"",'الموظفون'!$A$6:$A$205,0))&amp;"","كود غير موجود"))</f>
        <v/>
      </c>
      <c r="G1465" s="20">
        <f>IF(NOT(ISNUMBER(A1465)),"",IF(AND(A1465&gt;='الإعدادات'!$B$6,A1465&lt;='الإعدادات'!$B$7),1,0))</f>
        <v/>
      </c>
    </row>
    <row r="1466">
      <c r="A1466" s="19" t="n"/>
      <c r="B1466" s="5" t="n"/>
      <c r="C1466" s="5" t="n"/>
      <c r="D1466" s="15" t="n"/>
      <c r="E1466" s="5" t="n"/>
      <c r="F1466" s="6">
        <f>IF(B1466&amp;""="","",IFERROR(INDEX('الموظفون'!$B$6:$B$205,MATCH(B1466&amp;"",'الموظفون'!$A$6:$A$205,0))&amp;"","كود غير موجود"))</f>
        <v/>
      </c>
      <c r="G1466" s="20">
        <f>IF(NOT(ISNUMBER(A1466)),"",IF(AND(A1466&gt;='الإعدادات'!$B$6,A1466&lt;='الإعدادات'!$B$7),1,0))</f>
        <v/>
      </c>
    </row>
    <row r="1467">
      <c r="A1467" s="19" t="n"/>
      <c r="B1467" s="5" t="n"/>
      <c r="C1467" s="5" t="n"/>
      <c r="D1467" s="15" t="n"/>
      <c r="E1467" s="5" t="n"/>
      <c r="F1467" s="6">
        <f>IF(B1467&amp;""="","",IFERROR(INDEX('الموظفون'!$B$6:$B$205,MATCH(B1467&amp;"",'الموظفون'!$A$6:$A$205,0))&amp;"","كود غير موجود"))</f>
        <v/>
      </c>
      <c r="G1467" s="20">
        <f>IF(NOT(ISNUMBER(A1467)),"",IF(AND(A1467&gt;='الإعدادات'!$B$6,A1467&lt;='الإعدادات'!$B$7),1,0))</f>
        <v/>
      </c>
    </row>
    <row r="1468">
      <c r="A1468" s="19" t="n"/>
      <c r="B1468" s="5" t="n"/>
      <c r="C1468" s="5" t="n"/>
      <c r="D1468" s="15" t="n"/>
      <c r="E1468" s="5" t="n"/>
      <c r="F1468" s="6">
        <f>IF(B1468&amp;""="","",IFERROR(INDEX('الموظفون'!$B$6:$B$205,MATCH(B1468&amp;"",'الموظفون'!$A$6:$A$205,0))&amp;"","كود غير موجود"))</f>
        <v/>
      </c>
      <c r="G1468" s="20">
        <f>IF(NOT(ISNUMBER(A1468)),"",IF(AND(A1468&gt;='الإعدادات'!$B$6,A1468&lt;='الإعدادات'!$B$7),1,0))</f>
        <v/>
      </c>
    </row>
    <row r="1469">
      <c r="A1469" s="19" t="n"/>
      <c r="B1469" s="5" t="n"/>
      <c r="C1469" s="5" t="n"/>
      <c r="D1469" s="15" t="n"/>
      <c r="E1469" s="5" t="n"/>
      <c r="F1469" s="6">
        <f>IF(B1469&amp;""="","",IFERROR(INDEX('الموظفون'!$B$6:$B$205,MATCH(B1469&amp;"",'الموظفون'!$A$6:$A$205,0))&amp;"","كود غير موجود"))</f>
        <v/>
      </c>
      <c r="G1469" s="20">
        <f>IF(NOT(ISNUMBER(A1469)),"",IF(AND(A1469&gt;='الإعدادات'!$B$6,A1469&lt;='الإعدادات'!$B$7),1,0))</f>
        <v/>
      </c>
    </row>
    <row r="1470">
      <c r="A1470" s="19" t="n"/>
      <c r="B1470" s="5" t="n"/>
      <c r="C1470" s="5" t="n"/>
      <c r="D1470" s="15" t="n"/>
      <c r="E1470" s="5" t="n"/>
      <c r="F1470" s="6">
        <f>IF(B1470&amp;""="","",IFERROR(INDEX('الموظفون'!$B$6:$B$205,MATCH(B1470&amp;"",'الموظفون'!$A$6:$A$205,0))&amp;"","كود غير موجود"))</f>
        <v/>
      </c>
      <c r="G1470" s="20">
        <f>IF(NOT(ISNUMBER(A1470)),"",IF(AND(A1470&gt;='الإعدادات'!$B$6,A1470&lt;='الإعدادات'!$B$7),1,0))</f>
        <v/>
      </c>
    </row>
    <row r="1471">
      <c r="A1471" s="19" t="n"/>
      <c r="B1471" s="5" t="n"/>
      <c r="C1471" s="5" t="n"/>
      <c r="D1471" s="15" t="n"/>
      <c r="E1471" s="5" t="n"/>
      <c r="F1471" s="6">
        <f>IF(B1471&amp;""="","",IFERROR(INDEX('الموظفون'!$B$6:$B$205,MATCH(B1471&amp;"",'الموظفون'!$A$6:$A$205,0))&amp;"","كود غير موجود"))</f>
        <v/>
      </c>
      <c r="G1471" s="20">
        <f>IF(NOT(ISNUMBER(A1471)),"",IF(AND(A1471&gt;='الإعدادات'!$B$6,A1471&lt;='الإعدادات'!$B$7),1,0))</f>
        <v/>
      </c>
    </row>
    <row r="1472">
      <c r="A1472" s="19" t="n"/>
      <c r="B1472" s="5" t="n"/>
      <c r="C1472" s="5" t="n"/>
      <c r="D1472" s="15" t="n"/>
      <c r="E1472" s="5" t="n"/>
      <c r="F1472" s="6">
        <f>IF(B1472&amp;""="","",IFERROR(INDEX('الموظفون'!$B$6:$B$205,MATCH(B1472&amp;"",'الموظفون'!$A$6:$A$205,0))&amp;"","كود غير موجود"))</f>
        <v/>
      </c>
      <c r="G1472" s="20">
        <f>IF(NOT(ISNUMBER(A1472)),"",IF(AND(A1472&gt;='الإعدادات'!$B$6,A1472&lt;='الإعدادات'!$B$7),1,0))</f>
        <v/>
      </c>
    </row>
    <row r="1473">
      <c r="A1473" s="19" t="n"/>
      <c r="B1473" s="5" t="n"/>
      <c r="C1473" s="5" t="n"/>
      <c r="D1473" s="15" t="n"/>
      <c r="E1473" s="5" t="n"/>
      <c r="F1473" s="6">
        <f>IF(B1473&amp;""="","",IFERROR(INDEX('الموظفون'!$B$6:$B$205,MATCH(B1473&amp;"",'الموظفون'!$A$6:$A$205,0))&amp;"","كود غير موجود"))</f>
        <v/>
      </c>
      <c r="G1473" s="20">
        <f>IF(NOT(ISNUMBER(A1473)),"",IF(AND(A1473&gt;='الإعدادات'!$B$6,A1473&lt;='الإعدادات'!$B$7),1,0))</f>
        <v/>
      </c>
    </row>
    <row r="1474">
      <c r="A1474" s="19" t="n"/>
      <c r="B1474" s="5" t="n"/>
      <c r="C1474" s="5" t="n"/>
      <c r="D1474" s="15" t="n"/>
      <c r="E1474" s="5" t="n"/>
      <c r="F1474" s="6">
        <f>IF(B1474&amp;""="","",IFERROR(INDEX('الموظفون'!$B$6:$B$205,MATCH(B1474&amp;"",'الموظفون'!$A$6:$A$205,0))&amp;"","كود غير موجود"))</f>
        <v/>
      </c>
      <c r="G1474" s="20">
        <f>IF(NOT(ISNUMBER(A1474)),"",IF(AND(A1474&gt;='الإعدادات'!$B$6,A1474&lt;='الإعدادات'!$B$7),1,0))</f>
        <v/>
      </c>
    </row>
    <row r="1475">
      <c r="A1475" s="19" t="n"/>
      <c r="B1475" s="5" t="n"/>
      <c r="C1475" s="5" t="n"/>
      <c r="D1475" s="15" t="n"/>
      <c r="E1475" s="5" t="n"/>
      <c r="F1475" s="6">
        <f>IF(B1475&amp;""="","",IFERROR(INDEX('الموظفون'!$B$6:$B$205,MATCH(B1475&amp;"",'الموظفون'!$A$6:$A$205,0))&amp;"","كود غير موجود"))</f>
        <v/>
      </c>
      <c r="G1475" s="20">
        <f>IF(NOT(ISNUMBER(A1475)),"",IF(AND(A1475&gt;='الإعدادات'!$B$6,A1475&lt;='الإعدادات'!$B$7),1,0))</f>
        <v/>
      </c>
    </row>
    <row r="1476">
      <c r="A1476" s="19" t="n"/>
      <c r="B1476" s="5" t="n"/>
      <c r="C1476" s="5" t="n"/>
      <c r="D1476" s="15" t="n"/>
      <c r="E1476" s="5" t="n"/>
      <c r="F1476" s="6">
        <f>IF(B1476&amp;""="","",IFERROR(INDEX('الموظفون'!$B$6:$B$205,MATCH(B1476&amp;"",'الموظفون'!$A$6:$A$205,0))&amp;"","كود غير موجود"))</f>
        <v/>
      </c>
      <c r="G1476" s="20">
        <f>IF(NOT(ISNUMBER(A1476)),"",IF(AND(A1476&gt;='الإعدادات'!$B$6,A1476&lt;='الإعدادات'!$B$7),1,0))</f>
        <v/>
      </c>
    </row>
    <row r="1477">
      <c r="A1477" s="19" t="n"/>
      <c r="B1477" s="5" t="n"/>
      <c r="C1477" s="5" t="n"/>
      <c r="D1477" s="15" t="n"/>
      <c r="E1477" s="5" t="n"/>
      <c r="F1477" s="6">
        <f>IF(B1477&amp;""="","",IFERROR(INDEX('الموظفون'!$B$6:$B$205,MATCH(B1477&amp;"",'الموظفون'!$A$6:$A$205,0))&amp;"","كود غير موجود"))</f>
        <v/>
      </c>
      <c r="G1477" s="20">
        <f>IF(NOT(ISNUMBER(A1477)),"",IF(AND(A1477&gt;='الإعدادات'!$B$6,A1477&lt;='الإعدادات'!$B$7),1,0))</f>
        <v/>
      </c>
    </row>
    <row r="1478">
      <c r="A1478" s="19" t="n"/>
      <c r="B1478" s="5" t="n"/>
      <c r="C1478" s="5" t="n"/>
      <c r="D1478" s="15" t="n"/>
      <c r="E1478" s="5" t="n"/>
      <c r="F1478" s="6">
        <f>IF(B1478&amp;""="","",IFERROR(INDEX('الموظفون'!$B$6:$B$205,MATCH(B1478&amp;"",'الموظفون'!$A$6:$A$205,0))&amp;"","كود غير موجود"))</f>
        <v/>
      </c>
      <c r="G1478" s="20">
        <f>IF(NOT(ISNUMBER(A1478)),"",IF(AND(A1478&gt;='الإعدادات'!$B$6,A1478&lt;='الإعدادات'!$B$7),1,0))</f>
        <v/>
      </c>
    </row>
    <row r="1479">
      <c r="A1479" s="19" t="n"/>
      <c r="B1479" s="5" t="n"/>
      <c r="C1479" s="5" t="n"/>
      <c r="D1479" s="15" t="n"/>
      <c r="E1479" s="5" t="n"/>
      <c r="F1479" s="6">
        <f>IF(B1479&amp;""="","",IFERROR(INDEX('الموظفون'!$B$6:$B$205,MATCH(B1479&amp;"",'الموظفون'!$A$6:$A$205,0))&amp;"","كود غير موجود"))</f>
        <v/>
      </c>
      <c r="G1479" s="20">
        <f>IF(NOT(ISNUMBER(A1479)),"",IF(AND(A1479&gt;='الإعدادات'!$B$6,A1479&lt;='الإعدادات'!$B$7),1,0))</f>
        <v/>
      </c>
    </row>
    <row r="1480">
      <c r="A1480" s="19" t="n"/>
      <c r="B1480" s="5" t="n"/>
      <c r="C1480" s="5" t="n"/>
      <c r="D1480" s="15" t="n"/>
      <c r="E1480" s="5" t="n"/>
      <c r="F1480" s="6">
        <f>IF(B1480&amp;""="","",IFERROR(INDEX('الموظفون'!$B$6:$B$205,MATCH(B1480&amp;"",'الموظفون'!$A$6:$A$205,0))&amp;"","كود غير موجود"))</f>
        <v/>
      </c>
      <c r="G1480" s="20">
        <f>IF(NOT(ISNUMBER(A1480)),"",IF(AND(A1480&gt;='الإعدادات'!$B$6,A1480&lt;='الإعدادات'!$B$7),1,0))</f>
        <v/>
      </c>
    </row>
    <row r="1481">
      <c r="A1481" s="19" t="n"/>
      <c r="B1481" s="5" t="n"/>
      <c r="C1481" s="5" t="n"/>
      <c r="D1481" s="15" t="n"/>
      <c r="E1481" s="5" t="n"/>
      <c r="F1481" s="6">
        <f>IF(B1481&amp;""="","",IFERROR(INDEX('الموظفون'!$B$6:$B$205,MATCH(B1481&amp;"",'الموظفون'!$A$6:$A$205,0))&amp;"","كود غير موجود"))</f>
        <v/>
      </c>
      <c r="G1481" s="20">
        <f>IF(NOT(ISNUMBER(A1481)),"",IF(AND(A1481&gt;='الإعدادات'!$B$6,A1481&lt;='الإعدادات'!$B$7),1,0))</f>
        <v/>
      </c>
    </row>
    <row r="1482">
      <c r="A1482" s="19" t="n"/>
      <c r="B1482" s="5" t="n"/>
      <c r="C1482" s="5" t="n"/>
      <c r="D1482" s="15" t="n"/>
      <c r="E1482" s="5" t="n"/>
      <c r="F1482" s="6">
        <f>IF(B1482&amp;""="","",IFERROR(INDEX('الموظفون'!$B$6:$B$205,MATCH(B1482&amp;"",'الموظفون'!$A$6:$A$205,0))&amp;"","كود غير موجود"))</f>
        <v/>
      </c>
      <c r="G1482" s="20">
        <f>IF(NOT(ISNUMBER(A1482)),"",IF(AND(A1482&gt;='الإعدادات'!$B$6,A1482&lt;='الإعدادات'!$B$7),1,0))</f>
        <v/>
      </c>
    </row>
    <row r="1483">
      <c r="A1483" s="19" t="n"/>
      <c r="B1483" s="5" t="n"/>
      <c r="C1483" s="5" t="n"/>
      <c r="D1483" s="15" t="n"/>
      <c r="E1483" s="5" t="n"/>
      <c r="F1483" s="6">
        <f>IF(B1483&amp;""="","",IFERROR(INDEX('الموظفون'!$B$6:$B$205,MATCH(B1483&amp;"",'الموظفون'!$A$6:$A$205,0))&amp;"","كود غير موجود"))</f>
        <v/>
      </c>
      <c r="G1483" s="20">
        <f>IF(NOT(ISNUMBER(A1483)),"",IF(AND(A1483&gt;='الإعدادات'!$B$6,A1483&lt;='الإعدادات'!$B$7),1,0))</f>
        <v/>
      </c>
    </row>
    <row r="1484">
      <c r="A1484" s="19" t="n"/>
      <c r="B1484" s="5" t="n"/>
      <c r="C1484" s="5" t="n"/>
      <c r="D1484" s="15" t="n"/>
      <c r="E1484" s="5" t="n"/>
      <c r="F1484" s="6">
        <f>IF(B1484&amp;""="","",IFERROR(INDEX('الموظفون'!$B$6:$B$205,MATCH(B1484&amp;"",'الموظفون'!$A$6:$A$205,0))&amp;"","كود غير موجود"))</f>
        <v/>
      </c>
      <c r="G1484" s="20">
        <f>IF(NOT(ISNUMBER(A1484)),"",IF(AND(A1484&gt;='الإعدادات'!$B$6,A1484&lt;='الإعدادات'!$B$7),1,0))</f>
        <v/>
      </c>
    </row>
    <row r="1485">
      <c r="A1485" s="19" t="n"/>
      <c r="B1485" s="5" t="n"/>
      <c r="C1485" s="5" t="n"/>
      <c r="D1485" s="15" t="n"/>
      <c r="E1485" s="5" t="n"/>
      <c r="F1485" s="6">
        <f>IF(B1485&amp;""="","",IFERROR(INDEX('الموظفون'!$B$6:$B$205,MATCH(B1485&amp;"",'الموظفون'!$A$6:$A$205,0))&amp;"","كود غير موجود"))</f>
        <v/>
      </c>
      <c r="G1485" s="20">
        <f>IF(NOT(ISNUMBER(A1485)),"",IF(AND(A1485&gt;='الإعدادات'!$B$6,A1485&lt;='الإعدادات'!$B$7),1,0))</f>
        <v/>
      </c>
    </row>
    <row r="1486">
      <c r="A1486" s="19" t="n"/>
      <c r="B1486" s="5" t="n"/>
      <c r="C1486" s="5" t="n"/>
      <c r="D1486" s="15" t="n"/>
      <c r="E1486" s="5" t="n"/>
      <c r="F1486" s="6">
        <f>IF(B1486&amp;""="","",IFERROR(INDEX('الموظفون'!$B$6:$B$205,MATCH(B1486&amp;"",'الموظفون'!$A$6:$A$205,0))&amp;"","كود غير موجود"))</f>
        <v/>
      </c>
      <c r="G1486" s="20">
        <f>IF(NOT(ISNUMBER(A1486)),"",IF(AND(A1486&gt;='الإعدادات'!$B$6,A1486&lt;='الإعدادات'!$B$7),1,0))</f>
        <v/>
      </c>
    </row>
    <row r="1487">
      <c r="A1487" s="19" t="n"/>
      <c r="B1487" s="5" t="n"/>
      <c r="C1487" s="5" t="n"/>
      <c r="D1487" s="15" t="n"/>
      <c r="E1487" s="5" t="n"/>
      <c r="F1487" s="6">
        <f>IF(B1487&amp;""="","",IFERROR(INDEX('الموظفون'!$B$6:$B$205,MATCH(B1487&amp;"",'الموظفون'!$A$6:$A$205,0))&amp;"","كود غير موجود"))</f>
        <v/>
      </c>
      <c r="G1487" s="20">
        <f>IF(NOT(ISNUMBER(A1487)),"",IF(AND(A1487&gt;='الإعدادات'!$B$6,A1487&lt;='الإعدادات'!$B$7),1,0))</f>
        <v/>
      </c>
    </row>
    <row r="1488">
      <c r="A1488" s="19" t="n"/>
      <c r="B1488" s="5" t="n"/>
      <c r="C1488" s="5" t="n"/>
      <c r="D1488" s="15" t="n"/>
      <c r="E1488" s="5" t="n"/>
      <c r="F1488" s="6">
        <f>IF(B1488&amp;""="","",IFERROR(INDEX('الموظفون'!$B$6:$B$205,MATCH(B1488&amp;"",'الموظفون'!$A$6:$A$205,0))&amp;"","كود غير موجود"))</f>
        <v/>
      </c>
      <c r="G1488" s="20">
        <f>IF(NOT(ISNUMBER(A1488)),"",IF(AND(A1488&gt;='الإعدادات'!$B$6,A1488&lt;='الإعدادات'!$B$7),1,0))</f>
        <v/>
      </c>
    </row>
    <row r="1489">
      <c r="A1489" s="19" t="n"/>
      <c r="B1489" s="5" t="n"/>
      <c r="C1489" s="5" t="n"/>
      <c r="D1489" s="15" t="n"/>
      <c r="E1489" s="5" t="n"/>
      <c r="F1489" s="6">
        <f>IF(B1489&amp;""="","",IFERROR(INDEX('الموظفون'!$B$6:$B$205,MATCH(B1489&amp;"",'الموظفون'!$A$6:$A$205,0))&amp;"","كود غير موجود"))</f>
        <v/>
      </c>
      <c r="G1489" s="20">
        <f>IF(NOT(ISNUMBER(A1489)),"",IF(AND(A1489&gt;='الإعدادات'!$B$6,A1489&lt;='الإعدادات'!$B$7),1,0))</f>
        <v/>
      </c>
    </row>
    <row r="1490">
      <c r="A1490" s="19" t="n"/>
      <c r="B1490" s="5" t="n"/>
      <c r="C1490" s="5" t="n"/>
      <c r="D1490" s="15" t="n"/>
      <c r="E1490" s="5" t="n"/>
      <c r="F1490" s="6">
        <f>IF(B1490&amp;""="","",IFERROR(INDEX('الموظفون'!$B$6:$B$205,MATCH(B1490&amp;"",'الموظفون'!$A$6:$A$205,0))&amp;"","كود غير موجود"))</f>
        <v/>
      </c>
      <c r="G1490" s="20">
        <f>IF(NOT(ISNUMBER(A1490)),"",IF(AND(A1490&gt;='الإعدادات'!$B$6,A1490&lt;='الإعدادات'!$B$7),1,0))</f>
        <v/>
      </c>
    </row>
    <row r="1491">
      <c r="A1491" s="19" t="n"/>
      <c r="B1491" s="5" t="n"/>
      <c r="C1491" s="5" t="n"/>
      <c r="D1491" s="15" t="n"/>
      <c r="E1491" s="5" t="n"/>
      <c r="F1491" s="6">
        <f>IF(B1491&amp;""="","",IFERROR(INDEX('الموظفون'!$B$6:$B$205,MATCH(B1491&amp;"",'الموظفون'!$A$6:$A$205,0))&amp;"","كود غير موجود"))</f>
        <v/>
      </c>
      <c r="G1491" s="20">
        <f>IF(NOT(ISNUMBER(A1491)),"",IF(AND(A1491&gt;='الإعدادات'!$B$6,A1491&lt;='الإعدادات'!$B$7),1,0))</f>
        <v/>
      </c>
    </row>
    <row r="1492">
      <c r="A1492" s="19" t="n"/>
      <c r="B1492" s="5" t="n"/>
      <c r="C1492" s="5" t="n"/>
      <c r="D1492" s="15" t="n"/>
      <c r="E1492" s="5" t="n"/>
      <c r="F1492" s="6">
        <f>IF(B1492&amp;""="","",IFERROR(INDEX('الموظفون'!$B$6:$B$205,MATCH(B1492&amp;"",'الموظفون'!$A$6:$A$205,0))&amp;"","كود غير موجود"))</f>
        <v/>
      </c>
      <c r="G1492" s="20">
        <f>IF(NOT(ISNUMBER(A1492)),"",IF(AND(A1492&gt;='الإعدادات'!$B$6,A1492&lt;='الإعدادات'!$B$7),1,0))</f>
        <v/>
      </c>
    </row>
    <row r="1493">
      <c r="A1493" s="19" t="n"/>
      <c r="B1493" s="5" t="n"/>
      <c r="C1493" s="5" t="n"/>
      <c r="D1493" s="15" t="n"/>
      <c r="E1493" s="5" t="n"/>
      <c r="F1493" s="6">
        <f>IF(B1493&amp;""="","",IFERROR(INDEX('الموظفون'!$B$6:$B$205,MATCH(B1493&amp;"",'الموظفون'!$A$6:$A$205,0))&amp;"","كود غير موجود"))</f>
        <v/>
      </c>
      <c r="G1493" s="20">
        <f>IF(NOT(ISNUMBER(A1493)),"",IF(AND(A1493&gt;='الإعدادات'!$B$6,A1493&lt;='الإعدادات'!$B$7),1,0))</f>
        <v/>
      </c>
    </row>
    <row r="1494">
      <c r="A1494" s="19" t="n"/>
      <c r="B1494" s="5" t="n"/>
      <c r="C1494" s="5" t="n"/>
      <c r="D1494" s="15" t="n"/>
      <c r="E1494" s="5" t="n"/>
      <c r="F1494" s="6">
        <f>IF(B1494&amp;""="","",IFERROR(INDEX('الموظفون'!$B$6:$B$205,MATCH(B1494&amp;"",'الموظفون'!$A$6:$A$205,0))&amp;"","كود غير موجود"))</f>
        <v/>
      </c>
      <c r="G1494" s="20">
        <f>IF(NOT(ISNUMBER(A1494)),"",IF(AND(A1494&gt;='الإعدادات'!$B$6,A1494&lt;='الإعدادات'!$B$7),1,0))</f>
        <v/>
      </c>
    </row>
    <row r="1495">
      <c r="A1495" s="19" t="n"/>
      <c r="B1495" s="5" t="n"/>
      <c r="C1495" s="5" t="n"/>
      <c r="D1495" s="15" t="n"/>
      <c r="E1495" s="5" t="n"/>
      <c r="F1495" s="6">
        <f>IF(B1495&amp;""="","",IFERROR(INDEX('الموظفون'!$B$6:$B$205,MATCH(B1495&amp;"",'الموظفون'!$A$6:$A$205,0))&amp;"","كود غير موجود"))</f>
        <v/>
      </c>
      <c r="G1495" s="20">
        <f>IF(NOT(ISNUMBER(A1495)),"",IF(AND(A1495&gt;='الإعدادات'!$B$6,A1495&lt;='الإعدادات'!$B$7),1,0))</f>
        <v/>
      </c>
    </row>
    <row r="1496">
      <c r="A1496" s="19" t="n"/>
      <c r="B1496" s="5" t="n"/>
      <c r="C1496" s="5" t="n"/>
      <c r="D1496" s="15" t="n"/>
      <c r="E1496" s="5" t="n"/>
      <c r="F1496" s="6">
        <f>IF(B1496&amp;""="","",IFERROR(INDEX('الموظفون'!$B$6:$B$205,MATCH(B1496&amp;"",'الموظفون'!$A$6:$A$205,0))&amp;"","كود غير موجود"))</f>
        <v/>
      </c>
      <c r="G1496" s="20">
        <f>IF(NOT(ISNUMBER(A1496)),"",IF(AND(A1496&gt;='الإعدادات'!$B$6,A1496&lt;='الإعدادات'!$B$7),1,0))</f>
        <v/>
      </c>
    </row>
    <row r="1497">
      <c r="A1497" s="19" t="n"/>
      <c r="B1497" s="5" t="n"/>
      <c r="C1497" s="5" t="n"/>
      <c r="D1497" s="15" t="n"/>
      <c r="E1497" s="5" t="n"/>
      <c r="F1497" s="6">
        <f>IF(B1497&amp;""="","",IFERROR(INDEX('الموظفون'!$B$6:$B$205,MATCH(B1497&amp;"",'الموظفون'!$A$6:$A$205,0))&amp;"","كود غير موجود"))</f>
        <v/>
      </c>
      <c r="G1497" s="20">
        <f>IF(NOT(ISNUMBER(A1497)),"",IF(AND(A1497&gt;='الإعدادات'!$B$6,A1497&lt;='الإعدادات'!$B$7),1,0))</f>
        <v/>
      </c>
    </row>
    <row r="1498">
      <c r="A1498" s="19" t="n"/>
      <c r="B1498" s="5" t="n"/>
      <c r="C1498" s="5" t="n"/>
      <c r="D1498" s="15" t="n"/>
      <c r="E1498" s="5" t="n"/>
      <c r="F1498" s="6">
        <f>IF(B1498&amp;""="","",IFERROR(INDEX('الموظفون'!$B$6:$B$205,MATCH(B1498&amp;"",'الموظفون'!$A$6:$A$205,0))&amp;"","كود غير موجود"))</f>
        <v/>
      </c>
      <c r="G1498" s="20">
        <f>IF(NOT(ISNUMBER(A1498)),"",IF(AND(A1498&gt;='الإعدادات'!$B$6,A1498&lt;='الإعدادات'!$B$7),1,0))</f>
        <v/>
      </c>
    </row>
    <row r="1499">
      <c r="A1499" s="19" t="n"/>
      <c r="B1499" s="5" t="n"/>
      <c r="C1499" s="5" t="n"/>
      <c r="D1499" s="15" t="n"/>
      <c r="E1499" s="5" t="n"/>
      <c r="F1499" s="6">
        <f>IF(B1499&amp;""="","",IFERROR(INDEX('الموظفون'!$B$6:$B$205,MATCH(B1499&amp;"",'الموظفون'!$A$6:$A$205,0))&amp;"","كود غير موجود"))</f>
        <v/>
      </c>
      <c r="G1499" s="20">
        <f>IF(NOT(ISNUMBER(A1499)),"",IF(AND(A1499&gt;='الإعدادات'!$B$6,A1499&lt;='الإعدادات'!$B$7),1,0))</f>
        <v/>
      </c>
    </row>
    <row r="1500">
      <c r="A1500" s="19" t="n"/>
      <c r="B1500" s="5" t="n"/>
      <c r="C1500" s="5" t="n"/>
      <c r="D1500" s="15" t="n"/>
      <c r="E1500" s="5" t="n"/>
      <c r="F1500" s="6">
        <f>IF(B1500&amp;""="","",IFERROR(INDEX('الموظفون'!$B$6:$B$205,MATCH(B1500&amp;"",'الموظفون'!$A$6:$A$205,0))&amp;"","كود غير موجود"))</f>
        <v/>
      </c>
      <c r="G1500" s="20">
        <f>IF(NOT(ISNUMBER(A1500)),"",IF(AND(A1500&gt;='الإعدادات'!$B$6,A1500&lt;='الإعدادات'!$B$7),1,0))</f>
        <v/>
      </c>
    </row>
    <row r="1501">
      <c r="A1501" s="19" t="n"/>
      <c r="B1501" s="5" t="n"/>
      <c r="C1501" s="5" t="n"/>
      <c r="D1501" s="15" t="n"/>
      <c r="E1501" s="5" t="n"/>
      <c r="F1501" s="6">
        <f>IF(B1501&amp;""="","",IFERROR(INDEX('الموظفون'!$B$6:$B$205,MATCH(B1501&amp;"",'الموظفون'!$A$6:$A$205,0))&amp;"","كود غير موجود"))</f>
        <v/>
      </c>
      <c r="G1501" s="20">
        <f>IF(NOT(ISNUMBER(A1501)),"",IF(AND(A1501&gt;='الإعدادات'!$B$6,A1501&lt;='الإعدادات'!$B$7),1,0))</f>
        <v/>
      </c>
    </row>
    <row r="1502">
      <c r="A1502" s="19" t="n"/>
      <c r="B1502" s="5" t="n"/>
      <c r="C1502" s="5" t="n"/>
      <c r="D1502" s="15" t="n"/>
      <c r="E1502" s="5" t="n"/>
      <c r="F1502" s="6">
        <f>IF(B1502&amp;""="","",IFERROR(INDEX('الموظفون'!$B$6:$B$205,MATCH(B1502&amp;"",'الموظفون'!$A$6:$A$205,0))&amp;"","كود غير موجود"))</f>
        <v/>
      </c>
      <c r="G1502" s="20">
        <f>IF(NOT(ISNUMBER(A1502)),"",IF(AND(A1502&gt;='الإعدادات'!$B$6,A1502&lt;='الإعدادات'!$B$7),1,0))</f>
        <v/>
      </c>
    </row>
    <row r="1503">
      <c r="A1503" s="19" t="n"/>
      <c r="B1503" s="5" t="n"/>
      <c r="C1503" s="5" t="n"/>
      <c r="D1503" s="15" t="n"/>
      <c r="E1503" s="5" t="n"/>
      <c r="F1503" s="6">
        <f>IF(B1503&amp;""="","",IFERROR(INDEX('الموظفون'!$B$6:$B$205,MATCH(B1503&amp;"",'الموظفون'!$A$6:$A$205,0))&amp;"","كود غير موجود"))</f>
        <v/>
      </c>
      <c r="G1503" s="20">
        <f>IF(NOT(ISNUMBER(A1503)),"",IF(AND(A1503&gt;='الإعدادات'!$B$6,A1503&lt;='الإعدادات'!$B$7),1,0))</f>
        <v/>
      </c>
    </row>
    <row r="1504">
      <c r="A1504" s="19" t="n"/>
      <c r="B1504" s="5" t="n"/>
      <c r="C1504" s="5" t="n"/>
      <c r="D1504" s="15" t="n"/>
      <c r="E1504" s="5" t="n"/>
      <c r="F1504" s="6">
        <f>IF(B1504&amp;""="","",IFERROR(INDEX('الموظفون'!$B$6:$B$205,MATCH(B1504&amp;"",'الموظفون'!$A$6:$A$205,0))&amp;"","كود غير موجود"))</f>
        <v/>
      </c>
      <c r="G1504" s="20">
        <f>IF(NOT(ISNUMBER(A1504)),"",IF(AND(A1504&gt;='الإعدادات'!$B$6,A1504&lt;='الإعدادات'!$B$7),1,0))</f>
        <v/>
      </c>
    </row>
    <row r="1505">
      <c r="A1505" s="19" t="n"/>
      <c r="B1505" s="5" t="n"/>
      <c r="C1505" s="5" t="n"/>
      <c r="D1505" s="15" t="n"/>
      <c r="E1505" s="5" t="n"/>
      <c r="F1505" s="6">
        <f>IF(B1505&amp;""="","",IFERROR(INDEX('الموظفون'!$B$6:$B$205,MATCH(B1505&amp;"",'الموظفون'!$A$6:$A$205,0))&amp;"","كود غير موجود"))</f>
        <v/>
      </c>
      <c r="G1505" s="20">
        <f>IF(NOT(ISNUMBER(A1505)),"",IF(AND(A1505&gt;='الإعدادات'!$B$6,A1505&lt;='الإعدادات'!$B$7),1,0))</f>
        <v/>
      </c>
    </row>
    <row r="1506">
      <c r="A1506" s="19" t="n"/>
      <c r="B1506" s="5" t="n"/>
      <c r="C1506" s="5" t="n"/>
      <c r="D1506" s="15" t="n"/>
      <c r="E1506" s="5" t="n"/>
      <c r="F1506" s="6">
        <f>IF(B1506&amp;""="","",IFERROR(INDEX('الموظفون'!$B$6:$B$205,MATCH(B1506&amp;"",'الموظفون'!$A$6:$A$205,0))&amp;"","كود غير موجود"))</f>
        <v/>
      </c>
      <c r="G1506" s="20">
        <f>IF(NOT(ISNUMBER(A1506)),"",IF(AND(A1506&gt;='الإعدادات'!$B$6,A1506&lt;='الإعدادات'!$B$7),1,0))</f>
        <v/>
      </c>
    </row>
    <row r="1507">
      <c r="A1507" s="19" t="n"/>
      <c r="B1507" s="5" t="n"/>
      <c r="C1507" s="5" t="n"/>
      <c r="D1507" s="15" t="n"/>
      <c r="E1507" s="5" t="n"/>
      <c r="F1507" s="6">
        <f>IF(B1507&amp;""="","",IFERROR(INDEX('الموظفون'!$B$6:$B$205,MATCH(B1507&amp;"",'الموظفون'!$A$6:$A$205,0))&amp;"","كود غير موجود"))</f>
        <v/>
      </c>
      <c r="G1507" s="20">
        <f>IF(NOT(ISNUMBER(A1507)),"",IF(AND(A1507&gt;='الإعدادات'!$B$6,A1507&lt;='الإعدادات'!$B$7),1,0))</f>
        <v/>
      </c>
    </row>
    <row r="1508">
      <c r="A1508" s="19" t="n"/>
      <c r="B1508" s="5" t="n"/>
      <c r="C1508" s="5" t="n"/>
      <c r="D1508" s="15" t="n"/>
      <c r="E1508" s="5" t="n"/>
      <c r="F1508" s="6">
        <f>IF(B1508&amp;""="","",IFERROR(INDEX('الموظفون'!$B$6:$B$205,MATCH(B1508&amp;"",'الموظفون'!$A$6:$A$205,0))&amp;"","كود غير موجود"))</f>
        <v/>
      </c>
      <c r="G1508" s="20">
        <f>IF(NOT(ISNUMBER(A1508)),"",IF(AND(A1508&gt;='الإعدادات'!$B$6,A1508&lt;='الإعدادات'!$B$7),1,0))</f>
        <v/>
      </c>
    </row>
    <row r="1509">
      <c r="A1509" s="19" t="n"/>
      <c r="B1509" s="5" t="n"/>
      <c r="C1509" s="5" t="n"/>
      <c r="D1509" s="15" t="n"/>
      <c r="E1509" s="5" t="n"/>
      <c r="F1509" s="6">
        <f>IF(B1509&amp;""="","",IFERROR(INDEX('الموظفون'!$B$6:$B$205,MATCH(B1509&amp;"",'الموظفون'!$A$6:$A$205,0))&amp;"","كود غير موجود"))</f>
        <v/>
      </c>
      <c r="G1509" s="20">
        <f>IF(NOT(ISNUMBER(A1509)),"",IF(AND(A1509&gt;='الإعدادات'!$B$6,A1509&lt;='الإعدادات'!$B$7),1,0))</f>
        <v/>
      </c>
    </row>
    <row r="1510">
      <c r="A1510" s="19" t="n"/>
      <c r="B1510" s="5" t="n"/>
      <c r="C1510" s="5" t="n"/>
      <c r="D1510" s="15" t="n"/>
      <c r="E1510" s="5" t="n"/>
      <c r="F1510" s="6">
        <f>IF(B1510&amp;""="","",IFERROR(INDEX('الموظفون'!$B$6:$B$205,MATCH(B1510&amp;"",'الموظفون'!$A$6:$A$205,0))&amp;"","كود غير موجود"))</f>
        <v/>
      </c>
      <c r="G1510" s="20">
        <f>IF(NOT(ISNUMBER(A1510)),"",IF(AND(A1510&gt;='الإعدادات'!$B$6,A1510&lt;='الإعدادات'!$B$7),1,0))</f>
        <v/>
      </c>
    </row>
    <row r="1511">
      <c r="A1511" s="19" t="n"/>
      <c r="B1511" s="5" t="n"/>
      <c r="C1511" s="5" t="n"/>
      <c r="D1511" s="15" t="n"/>
      <c r="E1511" s="5" t="n"/>
      <c r="F1511" s="6">
        <f>IF(B1511&amp;""="","",IFERROR(INDEX('الموظفون'!$B$6:$B$205,MATCH(B1511&amp;"",'الموظفون'!$A$6:$A$205,0))&amp;"","كود غير موجود"))</f>
        <v/>
      </c>
      <c r="G1511" s="20">
        <f>IF(NOT(ISNUMBER(A1511)),"",IF(AND(A1511&gt;='الإعدادات'!$B$6,A1511&lt;='الإعدادات'!$B$7),1,0))</f>
        <v/>
      </c>
    </row>
    <row r="1512">
      <c r="A1512" s="19" t="n"/>
      <c r="B1512" s="5" t="n"/>
      <c r="C1512" s="5" t="n"/>
      <c r="D1512" s="15" t="n"/>
      <c r="E1512" s="5" t="n"/>
      <c r="F1512" s="6">
        <f>IF(B1512&amp;""="","",IFERROR(INDEX('الموظفون'!$B$6:$B$205,MATCH(B1512&amp;"",'الموظفون'!$A$6:$A$205,0))&amp;"","كود غير موجود"))</f>
        <v/>
      </c>
      <c r="G1512" s="20">
        <f>IF(NOT(ISNUMBER(A1512)),"",IF(AND(A1512&gt;='الإعدادات'!$B$6,A1512&lt;='الإعدادات'!$B$7),1,0))</f>
        <v/>
      </c>
    </row>
    <row r="1513">
      <c r="A1513" s="19" t="n"/>
      <c r="B1513" s="5" t="n"/>
      <c r="C1513" s="5" t="n"/>
      <c r="D1513" s="15" t="n"/>
      <c r="E1513" s="5" t="n"/>
      <c r="F1513" s="6">
        <f>IF(B1513&amp;""="","",IFERROR(INDEX('الموظفون'!$B$6:$B$205,MATCH(B1513&amp;"",'الموظفون'!$A$6:$A$205,0))&amp;"","كود غير موجود"))</f>
        <v/>
      </c>
      <c r="G1513" s="20">
        <f>IF(NOT(ISNUMBER(A1513)),"",IF(AND(A1513&gt;='الإعدادات'!$B$6,A1513&lt;='الإعدادات'!$B$7),1,0))</f>
        <v/>
      </c>
    </row>
    <row r="1514">
      <c r="A1514" s="19" t="n"/>
      <c r="B1514" s="5" t="n"/>
      <c r="C1514" s="5" t="n"/>
      <c r="D1514" s="15" t="n"/>
      <c r="E1514" s="5" t="n"/>
      <c r="F1514" s="6">
        <f>IF(B1514&amp;""="","",IFERROR(INDEX('الموظفون'!$B$6:$B$205,MATCH(B1514&amp;"",'الموظفون'!$A$6:$A$205,0))&amp;"","كود غير موجود"))</f>
        <v/>
      </c>
      <c r="G1514" s="20">
        <f>IF(NOT(ISNUMBER(A1514)),"",IF(AND(A1514&gt;='الإعدادات'!$B$6,A1514&lt;='الإعدادات'!$B$7),1,0))</f>
        <v/>
      </c>
    </row>
    <row r="1515">
      <c r="A1515" s="19" t="n"/>
      <c r="B1515" s="5" t="n"/>
      <c r="C1515" s="5" t="n"/>
      <c r="D1515" s="15" t="n"/>
      <c r="E1515" s="5" t="n"/>
      <c r="F1515" s="6">
        <f>IF(B1515&amp;""="","",IFERROR(INDEX('الموظفون'!$B$6:$B$205,MATCH(B1515&amp;"",'الموظفون'!$A$6:$A$205,0))&amp;"","كود غير موجود"))</f>
        <v/>
      </c>
      <c r="G1515" s="20">
        <f>IF(NOT(ISNUMBER(A1515)),"",IF(AND(A1515&gt;='الإعدادات'!$B$6,A1515&lt;='الإعدادات'!$B$7),1,0))</f>
        <v/>
      </c>
    </row>
    <row r="1516">
      <c r="A1516" s="19" t="n"/>
      <c r="B1516" s="5" t="n"/>
      <c r="C1516" s="5" t="n"/>
      <c r="D1516" s="15" t="n"/>
      <c r="E1516" s="5" t="n"/>
      <c r="F1516" s="6">
        <f>IF(B1516&amp;""="","",IFERROR(INDEX('الموظفون'!$B$6:$B$205,MATCH(B1516&amp;"",'الموظفون'!$A$6:$A$205,0))&amp;"","كود غير موجود"))</f>
        <v/>
      </c>
      <c r="G1516" s="20">
        <f>IF(NOT(ISNUMBER(A1516)),"",IF(AND(A1516&gt;='الإعدادات'!$B$6,A1516&lt;='الإعدادات'!$B$7),1,0))</f>
        <v/>
      </c>
    </row>
    <row r="1517">
      <c r="A1517" s="19" t="n"/>
      <c r="B1517" s="5" t="n"/>
      <c r="C1517" s="5" t="n"/>
      <c r="D1517" s="15" t="n"/>
      <c r="E1517" s="5" t="n"/>
      <c r="F1517" s="6">
        <f>IF(B1517&amp;""="","",IFERROR(INDEX('الموظفون'!$B$6:$B$205,MATCH(B1517&amp;"",'الموظفون'!$A$6:$A$205,0))&amp;"","كود غير موجود"))</f>
        <v/>
      </c>
      <c r="G1517" s="20">
        <f>IF(NOT(ISNUMBER(A1517)),"",IF(AND(A1517&gt;='الإعدادات'!$B$6,A1517&lt;='الإعدادات'!$B$7),1,0))</f>
        <v/>
      </c>
    </row>
    <row r="1518">
      <c r="A1518" s="19" t="n"/>
      <c r="B1518" s="5" t="n"/>
      <c r="C1518" s="5" t="n"/>
      <c r="D1518" s="15" t="n"/>
      <c r="E1518" s="5" t="n"/>
      <c r="F1518" s="6">
        <f>IF(B1518&amp;""="","",IFERROR(INDEX('الموظفون'!$B$6:$B$205,MATCH(B1518&amp;"",'الموظفون'!$A$6:$A$205,0))&amp;"","كود غير موجود"))</f>
        <v/>
      </c>
      <c r="G1518" s="20">
        <f>IF(NOT(ISNUMBER(A1518)),"",IF(AND(A1518&gt;='الإعدادات'!$B$6,A1518&lt;='الإعدادات'!$B$7),1,0))</f>
        <v/>
      </c>
    </row>
    <row r="1519">
      <c r="A1519" s="19" t="n"/>
      <c r="B1519" s="5" t="n"/>
      <c r="C1519" s="5" t="n"/>
      <c r="D1519" s="15" t="n"/>
      <c r="E1519" s="5" t="n"/>
      <c r="F1519" s="6">
        <f>IF(B1519&amp;""="","",IFERROR(INDEX('الموظفون'!$B$6:$B$205,MATCH(B1519&amp;"",'الموظفون'!$A$6:$A$205,0))&amp;"","كود غير موجود"))</f>
        <v/>
      </c>
      <c r="G1519" s="20">
        <f>IF(NOT(ISNUMBER(A1519)),"",IF(AND(A1519&gt;='الإعدادات'!$B$6,A1519&lt;='الإعدادات'!$B$7),1,0))</f>
        <v/>
      </c>
    </row>
    <row r="1520">
      <c r="A1520" s="19" t="n"/>
      <c r="B1520" s="5" t="n"/>
      <c r="C1520" s="5" t="n"/>
      <c r="D1520" s="15" t="n"/>
      <c r="E1520" s="5" t="n"/>
      <c r="F1520" s="6">
        <f>IF(B1520&amp;""="","",IFERROR(INDEX('الموظفون'!$B$6:$B$205,MATCH(B1520&amp;"",'الموظفون'!$A$6:$A$205,0))&amp;"","كود غير موجود"))</f>
        <v/>
      </c>
      <c r="G1520" s="20">
        <f>IF(NOT(ISNUMBER(A1520)),"",IF(AND(A1520&gt;='الإعدادات'!$B$6,A1520&lt;='الإعدادات'!$B$7),1,0))</f>
        <v/>
      </c>
    </row>
    <row r="1521">
      <c r="A1521" s="19" t="n"/>
      <c r="B1521" s="5" t="n"/>
      <c r="C1521" s="5" t="n"/>
      <c r="D1521" s="15" t="n"/>
      <c r="E1521" s="5" t="n"/>
      <c r="F1521" s="6">
        <f>IF(B1521&amp;""="","",IFERROR(INDEX('الموظفون'!$B$6:$B$205,MATCH(B1521&amp;"",'الموظفون'!$A$6:$A$205,0))&amp;"","كود غير موجود"))</f>
        <v/>
      </c>
      <c r="G1521" s="20">
        <f>IF(NOT(ISNUMBER(A1521)),"",IF(AND(A1521&gt;='الإعدادات'!$B$6,A1521&lt;='الإعدادات'!$B$7),1,0))</f>
        <v/>
      </c>
    </row>
    <row r="1522">
      <c r="A1522" s="19" t="n"/>
      <c r="B1522" s="5" t="n"/>
      <c r="C1522" s="5" t="n"/>
      <c r="D1522" s="15" t="n"/>
      <c r="E1522" s="5" t="n"/>
      <c r="F1522" s="6">
        <f>IF(B1522&amp;""="","",IFERROR(INDEX('الموظفون'!$B$6:$B$205,MATCH(B1522&amp;"",'الموظفون'!$A$6:$A$205,0))&amp;"","كود غير موجود"))</f>
        <v/>
      </c>
      <c r="G1522" s="20">
        <f>IF(NOT(ISNUMBER(A1522)),"",IF(AND(A1522&gt;='الإعدادات'!$B$6,A1522&lt;='الإعدادات'!$B$7),1,0))</f>
        <v/>
      </c>
    </row>
    <row r="1523">
      <c r="A1523" s="19" t="n"/>
      <c r="B1523" s="5" t="n"/>
      <c r="C1523" s="5" t="n"/>
      <c r="D1523" s="15" t="n"/>
      <c r="E1523" s="5" t="n"/>
      <c r="F1523" s="6">
        <f>IF(B1523&amp;""="","",IFERROR(INDEX('الموظفون'!$B$6:$B$205,MATCH(B1523&amp;"",'الموظفون'!$A$6:$A$205,0))&amp;"","كود غير موجود"))</f>
        <v/>
      </c>
      <c r="G1523" s="20">
        <f>IF(NOT(ISNUMBER(A1523)),"",IF(AND(A1523&gt;='الإعدادات'!$B$6,A1523&lt;='الإعدادات'!$B$7),1,0))</f>
        <v/>
      </c>
    </row>
    <row r="1524">
      <c r="A1524" s="19" t="n"/>
      <c r="B1524" s="5" t="n"/>
      <c r="C1524" s="5" t="n"/>
      <c r="D1524" s="15" t="n"/>
      <c r="E1524" s="5" t="n"/>
      <c r="F1524" s="6">
        <f>IF(B1524&amp;""="","",IFERROR(INDEX('الموظفون'!$B$6:$B$205,MATCH(B1524&amp;"",'الموظفون'!$A$6:$A$205,0))&amp;"","كود غير موجود"))</f>
        <v/>
      </c>
      <c r="G1524" s="20">
        <f>IF(NOT(ISNUMBER(A1524)),"",IF(AND(A1524&gt;='الإعدادات'!$B$6,A1524&lt;='الإعدادات'!$B$7),1,0))</f>
        <v/>
      </c>
    </row>
    <row r="1525">
      <c r="A1525" s="19" t="n"/>
      <c r="B1525" s="5" t="n"/>
      <c r="C1525" s="5" t="n"/>
      <c r="D1525" s="15" t="n"/>
      <c r="E1525" s="5" t="n"/>
      <c r="F1525" s="6">
        <f>IF(B1525&amp;""="","",IFERROR(INDEX('الموظفون'!$B$6:$B$205,MATCH(B1525&amp;"",'الموظفون'!$A$6:$A$205,0))&amp;"","كود غير موجود"))</f>
        <v/>
      </c>
      <c r="G1525" s="20">
        <f>IF(NOT(ISNUMBER(A1525)),"",IF(AND(A1525&gt;='الإعدادات'!$B$6,A1525&lt;='الإعدادات'!$B$7),1,0))</f>
        <v/>
      </c>
    </row>
    <row r="1526">
      <c r="A1526" s="19" t="n"/>
      <c r="B1526" s="5" t="n"/>
      <c r="C1526" s="5" t="n"/>
      <c r="D1526" s="15" t="n"/>
      <c r="E1526" s="5" t="n"/>
      <c r="F1526" s="6">
        <f>IF(B1526&amp;""="","",IFERROR(INDEX('الموظفون'!$B$6:$B$205,MATCH(B1526&amp;"",'الموظفون'!$A$6:$A$205,0))&amp;"","كود غير موجود"))</f>
        <v/>
      </c>
      <c r="G1526" s="20">
        <f>IF(NOT(ISNUMBER(A1526)),"",IF(AND(A1526&gt;='الإعدادات'!$B$6,A1526&lt;='الإعدادات'!$B$7),1,0))</f>
        <v/>
      </c>
    </row>
    <row r="1527">
      <c r="A1527" s="19" t="n"/>
      <c r="B1527" s="5" t="n"/>
      <c r="C1527" s="5" t="n"/>
      <c r="D1527" s="15" t="n"/>
      <c r="E1527" s="5" t="n"/>
      <c r="F1527" s="6">
        <f>IF(B1527&amp;""="","",IFERROR(INDEX('الموظفون'!$B$6:$B$205,MATCH(B1527&amp;"",'الموظفون'!$A$6:$A$205,0))&amp;"","كود غير موجود"))</f>
        <v/>
      </c>
      <c r="G1527" s="20">
        <f>IF(NOT(ISNUMBER(A1527)),"",IF(AND(A1527&gt;='الإعدادات'!$B$6,A1527&lt;='الإعدادات'!$B$7),1,0))</f>
        <v/>
      </c>
    </row>
    <row r="1528">
      <c r="A1528" s="19" t="n"/>
      <c r="B1528" s="5" t="n"/>
      <c r="C1528" s="5" t="n"/>
      <c r="D1528" s="15" t="n"/>
      <c r="E1528" s="5" t="n"/>
      <c r="F1528" s="6">
        <f>IF(B1528&amp;""="","",IFERROR(INDEX('الموظفون'!$B$6:$B$205,MATCH(B1528&amp;"",'الموظفون'!$A$6:$A$205,0))&amp;"","كود غير موجود"))</f>
        <v/>
      </c>
      <c r="G1528" s="20">
        <f>IF(NOT(ISNUMBER(A1528)),"",IF(AND(A1528&gt;='الإعدادات'!$B$6,A1528&lt;='الإعدادات'!$B$7),1,0))</f>
        <v/>
      </c>
    </row>
    <row r="1529">
      <c r="A1529" s="19" t="n"/>
      <c r="B1529" s="5" t="n"/>
      <c r="C1529" s="5" t="n"/>
      <c r="D1529" s="15" t="n"/>
      <c r="E1529" s="5" t="n"/>
      <c r="F1529" s="6">
        <f>IF(B1529&amp;""="","",IFERROR(INDEX('الموظفون'!$B$6:$B$205,MATCH(B1529&amp;"",'الموظفون'!$A$6:$A$205,0))&amp;"","كود غير موجود"))</f>
        <v/>
      </c>
      <c r="G1529" s="20">
        <f>IF(NOT(ISNUMBER(A1529)),"",IF(AND(A1529&gt;='الإعدادات'!$B$6,A1529&lt;='الإعدادات'!$B$7),1,0))</f>
        <v/>
      </c>
    </row>
    <row r="1530">
      <c r="A1530" s="19" t="n"/>
      <c r="B1530" s="5" t="n"/>
      <c r="C1530" s="5" t="n"/>
      <c r="D1530" s="15" t="n"/>
      <c r="E1530" s="5" t="n"/>
      <c r="F1530" s="6">
        <f>IF(B1530&amp;""="","",IFERROR(INDEX('الموظفون'!$B$6:$B$205,MATCH(B1530&amp;"",'الموظفون'!$A$6:$A$205,0))&amp;"","كود غير موجود"))</f>
        <v/>
      </c>
      <c r="G1530" s="20">
        <f>IF(NOT(ISNUMBER(A1530)),"",IF(AND(A1530&gt;='الإعدادات'!$B$6,A1530&lt;='الإعدادات'!$B$7),1,0))</f>
        <v/>
      </c>
    </row>
    <row r="1531">
      <c r="A1531" s="19" t="n"/>
      <c r="B1531" s="5" t="n"/>
      <c r="C1531" s="5" t="n"/>
      <c r="D1531" s="15" t="n"/>
      <c r="E1531" s="5" t="n"/>
      <c r="F1531" s="6">
        <f>IF(B1531&amp;""="","",IFERROR(INDEX('الموظفون'!$B$6:$B$205,MATCH(B1531&amp;"",'الموظفون'!$A$6:$A$205,0))&amp;"","كود غير موجود"))</f>
        <v/>
      </c>
      <c r="G1531" s="20">
        <f>IF(NOT(ISNUMBER(A1531)),"",IF(AND(A1531&gt;='الإعدادات'!$B$6,A1531&lt;='الإعدادات'!$B$7),1,0))</f>
        <v/>
      </c>
    </row>
    <row r="1532">
      <c r="A1532" s="19" t="n"/>
      <c r="B1532" s="5" t="n"/>
      <c r="C1532" s="5" t="n"/>
      <c r="D1532" s="15" t="n"/>
      <c r="E1532" s="5" t="n"/>
      <c r="F1532" s="6">
        <f>IF(B1532&amp;""="","",IFERROR(INDEX('الموظفون'!$B$6:$B$205,MATCH(B1532&amp;"",'الموظفون'!$A$6:$A$205,0))&amp;"","كود غير موجود"))</f>
        <v/>
      </c>
      <c r="G1532" s="20">
        <f>IF(NOT(ISNUMBER(A1532)),"",IF(AND(A1532&gt;='الإعدادات'!$B$6,A1532&lt;='الإعدادات'!$B$7),1,0))</f>
        <v/>
      </c>
    </row>
    <row r="1533">
      <c r="A1533" s="19" t="n"/>
      <c r="B1533" s="5" t="n"/>
      <c r="C1533" s="5" t="n"/>
      <c r="D1533" s="15" t="n"/>
      <c r="E1533" s="5" t="n"/>
      <c r="F1533" s="6">
        <f>IF(B1533&amp;""="","",IFERROR(INDEX('الموظفون'!$B$6:$B$205,MATCH(B1533&amp;"",'الموظفون'!$A$6:$A$205,0))&amp;"","كود غير موجود"))</f>
        <v/>
      </c>
      <c r="G1533" s="20">
        <f>IF(NOT(ISNUMBER(A1533)),"",IF(AND(A1533&gt;='الإعدادات'!$B$6,A1533&lt;='الإعدادات'!$B$7),1,0))</f>
        <v/>
      </c>
    </row>
    <row r="1534">
      <c r="A1534" s="19" t="n"/>
      <c r="B1534" s="5" t="n"/>
      <c r="C1534" s="5" t="n"/>
      <c r="D1534" s="15" t="n"/>
      <c r="E1534" s="5" t="n"/>
      <c r="F1534" s="6">
        <f>IF(B1534&amp;""="","",IFERROR(INDEX('الموظفون'!$B$6:$B$205,MATCH(B1534&amp;"",'الموظفون'!$A$6:$A$205,0))&amp;"","كود غير موجود"))</f>
        <v/>
      </c>
      <c r="G1534" s="20">
        <f>IF(NOT(ISNUMBER(A1534)),"",IF(AND(A1534&gt;='الإعدادات'!$B$6,A1534&lt;='الإعدادات'!$B$7),1,0))</f>
        <v/>
      </c>
    </row>
    <row r="1535">
      <c r="A1535" s="19" t="n"/>
      <c r="B1535" s="5" t="n"/>
      <c r="C1535" s="5" t="n"/>
      <c r="D1535" s="15" t="n"/>
      <c r="E1535" s="5" t="n"/>
      <c r="F1535" s="6">
        <f>IF(B1535&amp;""="","",IFERROR(INDEX('الموظفون'!$B$6:$B$205,MATCH(B1535&amp;"",'الموظفون'!$A$6:$A$205,0))&amp;"","كود غير موجود"))</f>
        <v/>
      </c>
      <c r="G1535" s="20">
        <f>IF(NOT(ISNUMBER(A1535)),"",IF(AND(A1535&gt;='الإعدادات'!$B$6,A1535&lt;='الإعدادات'!$B$7),1,0))</f>
        <v/>
      </c>
    </row>
    <row r="1536">
      <c r="A1536" s="19" t="n"/>
      <c r="B1536" s="5" t="n"/>
      <c r="C1536" s="5" t="n"/>
      <c r="D1536" s="15" t="n"/>
      <c r="E1536" s="5" t="n"/>
      <c r="F1536" s="6">
        <f>IF(B1536&amp;""="","",IFERROR(INDEX('الموظفون'!$B$6:$B$205,MATCH(B1536&amp;"",'الموظفون'!$A$6:$A$205,0))&amp;"","كود غير موجود"))</f>
        <v/>
      </c>
      <c r="G1536" s="20">
        <f>IF(NOT(ISNUMBER(A1536)),"",IF(AND(A1536&gt;='الإعدادات'!$B$6,A1536&lt;='الإعدادات'!$B$7),1,0))</f>
        <v/>
      </c>
    </row>
    <row r="1537">
      <c r="A1537" s="19" t="n"/>
      <c r="B1537" s="5" t="n"/>
      <c r="C1537" s="5" t="n"/>
      <c r="D1537" s="15" t="n"/>
      <c r="E1537" s="5" t="n"/>
      <c r="F1537" s="6">
        <f>IF(B1537&amp;""="","",IFERROR(INDEX('الموظفون'!$B$6:$B$205,MATCH(B1537&amp;"",'الموظفون'!$A$6:$A$205,0))&amp;"","كود غير موجود"))</f>
        <v/>
      </c>
      <c r="G1537" s="20">
        <f>IF(NOT(ISNUMBER(A1537)),"",IF(AND(A1537&gt;='الإعدادات'!$B$6,A1537&lt;='الإعدادات'!$B$7),1,0))</f>
        <v/>
      </c>
    </row>
    <row r="1538">
      <c r="A1538" s="19" t="n"/>
      <c r="B1538" s="5" t="n"/>
      <c r="C1538" s="5" t="n"/>
      <c r="D1538" s="15" t="n"/>
      <c r="E1538" s="5" t="n"/>
      <c r="F1538" s="6">
        <f>IF(B1538&amp;""="","",IFERROR(INDEX('الموظفون'!$B$6:$B$205,MATCH(B1538&amp;"",'الموظفون'!$A$6:$A$205,0))&amp;"","كود غير موجود"))</f>
        <v/>
      </c>
      <c r="G1538" s="20">
        <f>IF(NOT(ISNUMBER(A1538)),"",IF(AND(A1538&gt;='الإعدادات'!$B$6,A1538&lt;='الإعدادات'!$B$7),1,0))</f>
        <v/>
      </c>
    </row>
    <row r="1539">
      <c r="A1539" s="19" t="n"/>
      <c r="B1539" s="5" t="n"/>
      <c r="C1539" s="5" t="n"/>
      <c r="D1539" s="15" t="n"/>
      <c r="E1539" s="5" t="n"/>
      <c r="F1539" s="6">
        <f>IF(B1539&amp;""="","",IFERROR(INDEX('الموظفون'!$B$6:$B$205,MATCH(B1539&amp;"",'الموظفون'!$A$6:$A$205,0))&amp;"","كود غير موجود"))</f>
        <v/>
      </c>
      <c r="G1539" s="20">
        <f>IF(NOT(ISNUMBER(A1539)),"",IF(AND(A1539&gt;='الإعدادات'!$B$6,A1539&lt;='الإعدادات'!$B$7),1,0))</f>
        <v/>
      </c>
    </row>
    <row r="1540">
      <c r="A1540" s="19" t="n"/>
      <c r="B1540" s="5" t="n"/>
      <c r="C1540" s="5" t="n"/>
      <c r="D1540" s="15" t="n"/>
      <c r="E1540" s="5" t="n"/>
      <c r="F1540" s="6">
        <f>IF(B1540&amp;""="","",IFERROR(INDEX('الموظفون'!$B$6:$B$205,MATCH(B1540&amp;"",'الموظفون'!$A$6:$A$205,0))&amp;"","كود غير موجود"))</f>
        <v/>
      </c>
      <c r="G1540" s="20">
        <f>IF(NOT(ISNUMBER(A1540)),"",IF(AND(A1540&gt;='الإعدادات'!$B$6,A1540&lt;='الإعدادات'!$B$7),1,0))</f>
        <v/>
      </c>
    </row>
    <row r="1541">
      <c r="A1541" s="19" t="n"/>
      <c r="B1541" s="5" t="n"/>
      <c r="C1541" s="5" t="n"/>
      <c r="D1541" s="15" t="n"/>
      <c r="E1541" s="5" t="n"/>
      <c r="F1541" s="6">
        <f>IF(B1541&amp;""="","",IFERROR(INDEX('الموظفون'!$B$6:$B$205,MATCH(B1541&amp;"",'الموظفون'!$A$6:$A$205,0))&amp;"","كود غير موجود"))</f>
        <v/>
      </c>
      <c r="G1541" s="20">
        <f>IF(NOT(ISNUMBER(A1541)),"",IF(AND(A1541&gt;='الإعدادات'!$B$6,A1541&lt;='الإعدادات'!$B$7),1,0))</f>
        <v/>
      </c>
    </row>
    <row r="1542">
      <c r="A1542" s="19" t="n"/>
      <c r="B1542" s="5" t="n"/>
      <c r="C1542" s="5" t="n"/>
      <c r="D1542" s="15" t="n"/>
      <c r="E1542" s="5" t="n"/>
      <c r="F1542" s="6">
        <f>IF(B1542&amp;""="","",IFERROR(INDEX('الموظفون'!$B$6:$B$205,MATCH(B1542&amp;"",'الموظفون'!$A$6:$A$205,0))&amp;"","كود غير موجود"))</f>
        <v/>
      </c>
      <c r="G1542" s="20">
        <f>IF(NOT(ISNUMBER(A1542)),"",IF(AND(A1542&gt;='الإعدادات'!$B$6,A1542&lt;='الإعدادات'!$B$7),1,0))</f>
        <v/>
      </c>
    </row>
    <row r="1543">
      <c r="A1543" s="19" t="n"/>
      <c r="B1543" s="5" t="n"/>
      <c r="C1543" s="5" t="n"/>
      <c r="D1543" s="15" t="n"/>
      <c r="E1543" s="5" t="n"/>
      <c r="F1543" s="6">
        <f>IF(B1543&amp;""="","",IFERROR(INDEX('الموظفون'!$B$6:$B$205,MATCH(B1543&amp;"",'الموظفون'!$A$6:$A$205,0))&amp;"","كود غير موجود"))</f>
        <v/>
      </c>
      <c r="G1543" s="20">
        <f>IF(NOT(ISNUMBER(A1543)),"",IF(AND(A1543&gt;='الإعدادات'!$B$6,A1543&lt;='الإعدادات'!$B$7),1,0))</f>
        <v/>
      </c>
    </row>
    <row r="1544">
      <c r="A1544" s="19" t="n"/>
      <c r="B1544" s="5" t="n"/>
      <c r="C1544" s="5" t="n"/>
      <c r="D1544" s="15" t="n"/>
      <c r="E1544" s="5" t="n"/>
      <c r="F1544" s="6">
        <f>IF(B1544&amp;""="","",IFERROR(INDEX('الموظفون'!$B$6:$B$205,MATCH(B1544&amp;"",'الموظفون'!$A$6:$A$205,0))&amp;"","كود غير موجود"))</f>
        <v/>
      </c>
      <c r="G1544" s="20">
        <f>IF(NOT(ISNUMBER(A1544)),"",IF(AND(A1544&gt;='الإعدادات'!$B$6,A1544&lt;='الإعدادات'!$B$7),1,0))</f>
        <v/>
      </c>
    </row>
    <row r="1545">
      <c r="A1545" s="19" t="n"/>
      <c r="B1545" s="5" t="n"/>
      <c r="C1545" s="5" t="n"/>
      <c r="D1545" s="15" t="n"/>
      <c r="E1545" s="5" t="n"/>
      <c r="F1545" s="6">
        <f>IF(B1545&amp;""="","",IFERROR(INDEX('الموظفون'!$B$6:$B$205,MATCH(B1545&amp;"",'الموظفون'!$A$6:$A$205,0))&amp;"","كود غير موجود"))</f>
        <v/>
      </c>
      <c r="G1545" s="20">
        <f>IF(NOT(ISNUMBER(A1545)),"",IF(AND(A1545&gt;='الإعدادات'!$B$6,A1545&lt;='الإعدادات'!$B$7),1,0))</f>
        <v/>
      </c>
    </row>
    <row r="1546">
      <c r="A1546" s="19" t="n"/>
      <c r="B1546" s="5" t="n"/>
      <c r="C1546" s="5" t="n"/>
      <c r="D1546" s="15" t="n"/>
      <c r="E1546" s="5" t="n"/>
      <c r="F1546" s="6">
        <f>IF(B1546&amp;""="","",IFERROR(INDEX('الموظفون'!$B$6:$B$205,MATCH(B1546&amp;"",'الموظفون'!$A$6:$A$205,0))&amp;"","كود غير موجود"))</f>
        <v/>
      </c>
      <c r="G1546" s="20">
        <f>IF(NOT(ISNUMBER(A1546)),"",IF(AND(A1546&gt;='الإعدادات'!$B$6,A1546&lt;='الإعدادات'!$B$7),1,0))</f>
        <v/>
      </c>
    </row>
    <row r="1547">
      <c r="A1547" s="19" t="n"/>
      <c r="B1547" s="5" t="n"/>
      <c r="C1547" s="5" t="n"/>
      <c r="D1547" s="15" t="n"/>
      <c r="E1547" s="5" t="n"/>
      <c r="F1547" s="6">
        <f>IF(B1547&amp;""="","",IFERROR(INDEX('الموظفون'!$B$6:$B$205,MATCH(B1547&amp;"",'الموظفون'!$A$6:$A$205,0))&amp;"","كود غير موجود"))</f>
        <v/>
      </c>
      <c r="G1547" s="20">
        <f>IF(NOT(ISNUMBER(A1547)),"",IF(AND(A1547&gt;='الإعدادات'!$B$6,A1547&lt;='الإعدادات'!$B$7),1,0))</f>
        <v/>
      </c>
    </row>
    <row r="1548">
      <c r="A1548" s="19" t="n"/>
      <c r="B1548" s="5" t="n"/>
      <c r="C1548" s="5" t="n"/>
      <c r="D1548" s="15" t="n"/>
      <c r="E1548" s="5" t="n"/>
      <c r="F1548" s="6">
        <f>IF(B1548&amp;""="","",IFERROR(INDEX('الموظفون'!$B$6:$B$205,MATCH(B1548&amp;"",'الموظفون'!$A$6:$A$205,0))&amp;"","كود غير موجود"))</f>
        <v/>
      </c>
      <c r="G1548" s="20">
        <f>IF(NOT(ISNUMBER(A1548)),"",IF(AND(A1548&gt;='الإعدادات'!$B$6,A1548&lt;='الإعدادات'!$B$7),1,0))</f>
        <v/>
      </c>
    </row>
    <row r="1549">
      <c r="A1549" s="19" t="n"/>
      <c r="B1549" s="5" t="n"/>
      <c r="C1549" s="5" t="n"/>
      <c r="D1549" s="15" t="n"/>
      <c r="E1549" s="5" t="n"/>
      <c r="F1549" s="6">
        <f>IF(B1549&amp;""="","",IFERROR(INDEX('الموظفون'!$B$6:$B$205,MATCH(B1549&amp;"",'الموظفون'!$A$6:$A$205,0))&amp;"","كود غير موجود"))</f>
        <v/>
      </c>
      <c r="G1549" s="20">
        <f>IF(NOT(ISNUMBER(A1549)),"",IF(AND(A1549&gt;='الإعدادات'!$B$6,A1549&lt;='الإعدادات'!$B$7),1,0))</f>
        <v/>
      </c>
    </row>
    <row r="1550">
      <c r="A1550" s="19" t="n"/>
      <c r="B1550" s="5" t="n"/>
      <c r="C1550" s="5" t="n"/>
      <c r="D1550" s="15" t="n"/>
      <c r="E1550" s="5" t="n"/>
      <c r="F1550" s="6">
        <f>IF(B1550&amp;""="","",IFERROR(INDEX('الموظفون'!$B$6:$B$205,MATCH(B1550&amp;"",'الموظفون'!$A$6:$A$205,0))&amp;"","كود غير موجود"))</f>
        <v/>
      </c>
      <c r="G1550" s="20">
        <f>IF(NOT(ISNUMBER(A1550)),"",IF(AND(A1550&gt;='الإعدادات'!$B$6,A1550&lt;='الإعدادات'!$B$7),1,0))</f>
        <v/>
      </c>
    </row>
    <row r="1551">
      <c r="A1551" s="19" t="n"/>
      <c r="B1551" s="5" t="n"/>
      <c r="C1551" s="5" t="n"/>
      <c r="D1551" s="15" t="n"/>
      <c r="E1551" s="5" t="n"/>
      <c r="F1551" s="6">
        <f>IF(B1551&amp;""="","",IFERROR(INDEX('الموظفون'!$B$6:$B$205,MATCH(B1551&amp;"",'الموظفون'!$A$6:$A$205,0))&amp;"","كود غير موجود"))</f>
        <v/>
      </c>
      <c r="G1551" s="20">
        <f>IF(NOT(ISNUMBER(A1551)),"",IF(AND(A1551&gt;='الإعدادات'!$B$6,A1551&lt;='الإعدادات'!$B$7),1,0))</f>
        <v/>
      </c>
    </row>
    <row r="1552">
      <c r="A1552" s="19" t="n"/>
      <c r="B1552" s="5" t="n"/>
      <c r="C1552" s="5" t="n"/>
      <c r="D1552" s="15" t="n"/>
      <c r="E1552" s="5" t="n"/>
      <c r="F1552" s="6">
        <f>IF(B1552&amp;""="","",IFERROR(INDEX('الموظفون'!$B$6:$B$205,MATCH(B1552&amp;"",'الموظفون'!$A$6:$A$205,0))&amp;"","كود غير موجود"))</f>
        <v/>
      </c>
      <c r="G1552" s="20">
        <f>IF(NOT(ISNUMBER(A1552)),"",IF(AND(A1552&gt;='الإعدادات'!$B$6,A1552&lt;='الإعدادات'!$B$7),1,0))</f>
        <v/>
      </c>
    </row>
    <row r="1553">
      <c r="A1553" s="19" t="n"/>
      <c r="B1553" s="5" t="n"/>
      <c r="C1553" s="5" t="n"/>
      <c r="D1553" s="15" t="n"/>
      <c r="E1553" s="5" t="n"/>
      <c r="F1553" s="6">
        <f>IF(B1553&amp;""="","",IFERROR(INDEX('الموظفون'!$B$6:$B$205,MATCH(B1553&amp;"",'الموظفون'!$A$6:$A$205,0))&amp;"","كود غير موجود"))</f>
        <v/>
      </c>
      <c r="G1553" s="20">
        <f>IF(NOT(ISNUMBER(A1553)),"",IF(AND(A1553&gt;='الإعدادات'!$B$6,A1553&lt;='الإعدادات'!$B$7),1,0))</f>
        <v/>
      </c>
    </row>
    <row r="1554">
      <c r="A1554" s="19" t="n"/>
      <c r="B1554" s="5" t="n"/>
      <c r="C1554" s="5" t="n"/>
      <c r="D1554" s="15" t="n"/>
      <c r="E1554" s="5" t="n"/>
      <c r="F1554" s="6">
        <f>IF(B1554&amp;""="","",IFERROR(INDEX('الموظفون'!$B$6:$B$205,MATCH(B1554&amp;"",'الموظفون'!$A$6:$A$205,0))&amp;"","كود غير موجود"))</f>
        <v/>
      </c>
      <c r="G1554" s="20">
        <f>IF(NOT(ISNUMBER(A1554)),"",IF(AND(A1554&gt;='الإعدادات'!$B$6,A1554&lt;='الإعدادات'!$B$7),1,0))</f>
        <v/>
      </c>
    </row>
    <row r="1555">
      <c r="A1555" s="19" t="n"/>
      <c r="B1555" s="5" t="n"/>
      <c r="C1555" s="5" t="n"/>
      <c r="D1555" s="15" t="n"/>
      <c r="E1555" s="5" t="n"/>
      <c r="F1555" s="6">
        <f>IF(B1555&amp;""="","",IFERROR(INDEX('الموظفون'!$B$6:$B$205,MATCH(B1555&amp;"",'الموظفون'!$A$6:$A$205,0))&amp;"","كود غير موجود"))</f>
        <v/>
      </c>
      <c r="G1555" s="20">
        <f>IF(NOT(ISNUMBER(A1555)),"",IF(AND(A1555&gt;='الإعدادات'!$B$6,A1555&lt;='الإعدادات'!$B$7),1,0))</f>
        <v/>
      </c>
    </row>
    <row r="1556">
      <c r="A1556" s="19" t="n"/>
      <c r="B1556" s="5" t="n"/>
      <c r="C1556" s="5" t="n"/>
      <c r="D1556" s="15" t="n"/>
      <c r="E1556" s="5" t="n"/>
      <c r="F1556" s="6">
        <f>IF(B1556&amp;""="","",IFERROR(INDEX('الموظفون'!$B$6:$B$205,MATCH(B1556&amp;"",'الموظفون'!$A$6:$A$205,0))&amp;"","كود غير موجود"))</f>
        <v/>
      </c>
      <c r="G1556" s="20">
        <f>IF(NOT(ISNUMBER(A1556)),"",IF(AND(A1556&gt;='الإعدادات'!$B$6,A1556&lt;='الإعدادات'!$B$7),1,0))</f>
        <v/>
      </c>
    </row>
    <row r="1557">
      <c r="A1557" s="19" t="n"/>
      <c r="B1557" s="5" t="n"/>
      <c r="C1557" s="5" t="n"/>
      <c r="D1557" s="15" t="n"/>
      <c r="E1557" s="5" t="n"/>
      <c r="F1557" s="6">
        <f>IF(B1557&amp;""="","",IFERROR(INDEX('الموظفون'!$B$6:$B$205,MATCH(B1557&amp;"",'الموظفون'!$A$6:$A$205,0))&amp;"","كود غير موجود"))</f>
        <v/>
      </c>
      <c r="G1557" s="20">
        <f>IF(NOT(ISNUMBER(A1557)),"",IF(AND(A1557&gt;='الإعدادات'!$B$6,A1557&lt;='الإعدادات'!$B$7),1,0))</f>
        <v/>
      </c>
    </row>
    <row r="1558">
      <c r="A1558" s="19" t="n"/>
      <c r="B1558" s="5" t="n"/>
      <c r="C1558" s="5" t="n"/>
      <c r="D1558" s="15" t="n"/>
      <c r="E1558" s="5" t="n"/>
      <c r="F1558" s="6">
        <f>IF(B1558&amp;""="","",IFERROR(INDEX('الموظفون'!$B$6:$B$205,MATCH(B1558&amp;"",'الموظفون'!$A$6:$A$205,0))&amp;"","كود غير موجود"))</f>
        <v/>
      </c>
      <c r="G1558" s="20">
        <f>IF(NOT(ISNUMBER(A1558)),"",IF(AND(A1558&gt;='الإعدادات'!$B$6,A1558&lt;='الإعدادات'!$B$7),1,0))</f>
        <v/>
      </c>
    </row>
    <row r="1559">
      <c r="A1559" s="19" t="n"/>
      <c r="B1559" s="5" t="n"/>
      <c r="C1559" s="5" t="n"/>
      <c r="D1559" s="15" t="n"/>
      <c r="E1559" s="5" t="n"/>
      <c r="F1559" s="6">
        <f>IF(B1559&amp;""="","",IFERROR(INDEX('الموظفون'!$B$6:$B$205,MATCH(B1559&amp;"",'الموظفون'!$A$6:$A$205,0))&amp;"","كود غير موجود"))</f>
        <v/>
      </c>
      <c r="G1559" s="20">
        <f>IF(NOT(ISNUMBER(A1559)),"",IF(AND(A1559&gt;='الإعدادات'!$B$6,A1559&lt;='الإعدادات'!$B$7),1,0))</f>
        <v/>
      </c>
    </row>
    <row r="1560">
      <c r="A1560" s="19" t="n"/>
      <c r="B1560" s="5" t="n"/>
      <c r="C1560" s="5" t="n"/>
      <c r="D1560" s="15" t="n"/>
      <c r="E1560" s="5" t="n"/>
      <c r="F1560" s="6">
        <f>IF(B1560&amp;""="","",IFERROR(INDEX('الموظفون'!$B$6:$B$205,MATCH(B1560&amp;"",'الموظفون'!$A$6:$A$205,0))&amp;"","كود غير موجود"))</f>
        <v/>
      </c>
      <c r="G1560" s="20">
        <f>IF(NOT(ISNUMBER(A1560)),"",IF(AND(A1560&gt;='الإعدادات'!$B$6,A1560&lt;='الإعدادات'!$B$7),1,0))</f>
        <v/>
      </c>
    </row>
    <row r="1561">
      <c r="A1561" s="19" t="n"/>
      <c r="B1561" s="5" t="n"/>
      <c r="C1561" s="5" t="n"/>
      <c r="D1561" s="15" t="n"/>
      <c r="E1561" s="5" t="n"/>
      <c r="F1561" s="6">
        <f>IF(B1561&amp;""="","",IFERROR(INDEX('الموظفون'!$B$6:$B$205,MATCH(B1561&amp;"",'الموظفون'!$A$6:$A$205,0))&amp;"","كود غير موجود"))</f>
        <v/>
      </c>
      <c r="G1561" s="20">
        <f>IF(NOT(ISNUMBER(A1561)),"",IF(AND(A1561&gt;='الإعدادات'!$B$6,A1561&lt;='الإعدادات'!$B$7),1,0))</f>
        <v/>
      </c>
    </row>
    <row r="1562">
      <c r="A1562" s="19" t="n"/>
      <c r="B1562" s="5" t="n"/>
      <c r="C1562" s="5" t="n"/>
      <c r="D1562" s="15" t="n"/>
      <c r="E1562" s="5" t="n"/>
      <c r="F1562" s="6">
        <f>IF(B1562&amp;""="","",IFERROR(INDEX('الموظفون'!$B$6:$B$205,MATCH(B1562&amp;"",'الموظفون'!$A$6:$A$205,0))&amp;"","كود غير موجود"))</f>
        <v/>
      </c>
      <c r="G1562" s="20">
        <f>IF(NOT(ISNUMBER(A1562)),"",IF(AND(A1562&gt;='الإعدادات'!$B$6,A1562&lt;='الإعدادات'!$B$7),1,0))</f>
        <v/>
      </c>
    </row>
    <row r="1563">
      <c r="A1563" s="19" t="n"/>
      <c r="B1563" s="5" t="n"/>
      <c r="C1563" s="5" t="n"/>
      <c r="D1563" s="15" t="n"/>
      <c r="E1563" s="5" t="n"/>
      <c r="F1563" s="6">
        <f>IF(B1563&amp;""="","",IFERROR(INDEX('الموظفون'!$B$6:$B$205,MATCH(B1563&amp;"",'الموظفون'!$A$6:$A$205,0))&amp;"","كود غير موجود"))</f>
        <v/>
      </c>
      <c r="G1563" s="20">
        <f>IF(NOT(ISNUMBER(A1563)),"",IF(AND(A1563&gt;='الإعدادات'!$B$6,A1563&lt;='الإعدادات'!$B$7),1,0))</f>
        <v/>
      </c>
    </row>
    <row r="1564">
      <c r="A1564" s="19" t="n"/>
      <c r="B1564" s="5" t="n"/>
      <c r="C1564" s="5" t="n"/>
      <c r="D1564" s="15" t="n"/>
      <c r="E1564" s="5" t="n"/>
      <c r="F1564" s="6">
        <f>IF(B1564&amp;""="","",IFERROR(INDEX('الموظفون'!$B$6:$B$205,MATCH(B1564&amp;"",'الموظفون'!$A$6:$A$205,0))&amp;"","كود غير موجود"))</f>
        <v/>
      </c>
      <c r="G1564" s="20">
        <f>IF(NOT(ISNUMBER(A1564)),"",IF(AND(A1564&gt;='الإعدادات'!$B$6,A1564&lt;='الإعدادات'!$B$7),1,0))</f>
        <v/>
      </c>
    </row>
    <row r="1565">
      <c r="A1565" s="19" t="n"/>
      <c r="B1565" s="5" t="n"/>
      <c r="C1565" s="5" t="n"/>
      <c r="D1565" s="15" t="n"/>
      <c r="E1565" s="5" t="n"/>
      <c r="F1565" s="6">
        <f>IF(B1565&amp;""="","",IFERROR(INDEX('الموظفون'!$B$6:$B$205,MATCH(B1565&amp;"",'الموظفون'!$A$6:$A$205,0))&amp;"","كود غير موجود"))</f>
        <v/>
      </c>
      <c r="G1565" s="20">
        <f>IF(NOT(ISNUMBER(A1565)),"",IF(AND(A1565&gt;='الإعدادات'!$B$6,A1565&lt;='الإعدادات'!$B$7),1,0))</f>
        <v/>
      </c>
    </row>
    <row r="1566">
      <c r="A1566" s="19" t="n"/>
      <c r="B1566" s="5" t="n"/>
      <c r="C1566" s="5" t="n"/>
      <c r="D1566" s="15" t="n"/>
      <c r="E1566" s="5" t="n"/>
      <c r="F1566" s="6">
        <f>IF(B1566&amp;""="","",IFERROR(INDEX('الموظفون'!$B$6:$B$205,MATCH(B1566&amp;"",'الموظفون'!$A$6:$A$205,0))&amp;"","كود غير موجود"))</f>
        <v/>
      </c>
      <c r="G1566" s="20">
        <f>IF(NOT(ISNUMBER(A1566)),"",IF(AND(A1566&gt;='الإعدادات'!$B$6,A1566&lt;='الإعدادات'!$B$7),1,0))</f>
        <v/>
      </c>
    </row>
    <row r="1567">
      <c r="A1567" s="19" t="n"/>
      <c r="B1567" s="5" t="n"/>
      <c r="C1567" s="5" t="n"/>
      <c r="D1567" s="15" t="n"/>
      <c r="E1567" s="5" t="n"/>
      <c r="F1567" s="6">
        <f>IF(B1567&amp;""="","",IFERROR(INDEX('الموظفون'!$B$6:$B$205,MATCH(B1567&amp;"",'الموظفون'!$A$6:$A$205,0))&amp;"","كود غير موجود"))</f>
        <v/>
      </c>
      <c r="G1567" s="20">
        <f>IF(NOT(ISNUMBER(A1567)),"",IF(AND(A1567&gt;='الإعدادات'!$B$6,A1567&lt;='الإعدادات'!$B$7),1,0))</f>
        <v/>
      </c>
    </row>
    <row r="1568">
      <c r="A1568" s="19" t="n"/>
      <c r="B1568" s="5" t="n"/>
      <c r="C1568" s="5" t="n"/>
      <c r="D1568" s="15" t="n"/>
      <c r="E1568" s="5" t="n"/>
      <c r="F1568" s="6">
        <f>IF(B1568&amp;""="","",IFERROR(INDEX('الموظفون'!$B$6:$B$205,MATCH(B1568&amp;"",'الموظفون'!$A$6:$A$205,0))&amp;"","كود غير موجود"))</f>
        <v/>
      </c>
      <c r="G1568" s="20">
        <f>IF(NOT(ISNUMBER(A1568)),"",IF(AND(A1568&gt;='الإعدادات'!$B$6,A1568&lt;='الإعدادات'!$B$7),1,0))</f>
        <v/>
      </c>
    </row>
    <row r="1569">
      <c r="A1569" s="19" t="n"/>
      <c r="B1569" s="5" t="n"/>
      <c r="C1569" s="5" t="n"/>
      <c r="D1569" s="15" t="n"/>
      <c r="E1569" s="5" t="n"/>
      <c r="F1569" s="6">
        <f>IF(B1569&amp;""="","",IFERROR(INDEX('الموظفون'!$B$6:$B$205,MATCH(B1569&amp;"",'الموظفون'!$A$6:$A$205,0))&amp;"","كود غير موجود"))</f>
        <v/>
      </c>
      <c r="G1569" s="20">
        <f>IF(NOT(ISNUMBER(A1569)),"",IF(AND(A1569&gt;='الإعدادات'!$B$6,A1569&lt;='الإعدادات'!$B$7),1,0))</f>
        <v/>
      </c>
    </row>
    <row r="1570">
      <c r="A1570" s="19" t="n"/>
      <c r="B1570" s="5" t="n"/>
      <c r="C1570" s="5" t="n"/>
      <c r="D1570" s="15" t="n"/>
      <c r="E1570" s="5" t="n"/>
      <c r="F1570" s="6">
        <f>IF(B1570&amp;""="","",IFERROR(INDEX('الموظفون'!$B$6:$B$205,MATCH(B1570&amp;"",'الموظفون'!$A$6:$A$205,0))&amp;"","كود غير موجود"))</f>
        <v/>
      </c>
      <c r="G1570" s="20">
        <f>IF(NOT(ISNUMBER(A1570)),"",IF(AND(A1570&gt;='الإعدادات'!$B$6,A1570&lt;='الإعدادات'!$B$7),1,0))</f>
        <v/>
      </c>
    </row>
    <row r="1571">
      <c r="A1571" s="19" t="n"/>
      <c r="B1571" s="5" t="n"/>
      <c r="C1571" s="5" t="n"/>
      <c r="D1571" s="15" t="n"/>
      <c r="E1571" s="5" t="n"/>
      <c r="F1571" s="6">
        <f>IF(B1571&amp;""="","",IFERROR(INDEX('الموظفون'!$B$6:$B$205,MATCH(B1571&amp;"",'الموظفون'!$A$6:$A$205,0))&amp;"","كود غير موجود"))</f>
        <v/>
      </c>
      <c r="G1571" s="20">
        <f>IF(NOT(ISNUMBER(A1571)),"",IF(AND(A1571&gt;='الإعدادات'!$B$6,A1571&lt;='الإعدادات'!$B$7),1,0))</f>
        <v/>
      </c>
    </row>
    <row r="1572">
      <c r="A1572" s="19" t="n"/>
      <c r="B1572" s="5" t="n"/>
      <c r="C1572" s="5" t="n"/>
      <c r="D1572" s="15" t="n"/>
      <c r="E1572" s="5" t="n"/>
      <c r="F1572" s="6">
        <f>IF(B1572&amp;""="","",IFERROR(INDEX('الموظفون'!$B$6:$B$205,MATCH(B1572&amp;"",'الموظفون'!$A$6:$A$205,0))&amp;"","كود غير موجود"))</f>
        <v/>
      </c>
      <c r="G1572" s="20">
        <f>IF(NOT(ISNUMBER(A1572)),"",IF(AND(A1572&gt;='الإعدادات'!$B$6,A1572&lt;='الإعدادات'!$B$7),1,0))</f>
        <v/>
      </c>
    </row>
    <row r="1573">
      <c r="A1573" s="19" t="n"/>
      <c r="B1573" s="5" t="n"/>
      <c r="C1573" s="5" t="n"/>
      <c r="D1573" s="15" t="n"/>
      <c r="E1573" s="5" t="n"/>
      <c r="F1573" s="6">
        <f>IF(B1573&amp;""="","",IFERROR(INDEX('الموظفون'!$B$6:$B$205,MATCH(B1573&amp;"",'الموظفون'!$A$6:$A$205,0))&amp;"","كود غير موجود"))</f>
        <v/>
      </c>
      <c r="G1573" s="20">
        <f>IF(NOT(ISNUMBER(A1573)),"",IF(AND(A1573&gt;='الإعدادات'!$B$6,A1573&lt;='الإعدادات'!$B$7),1,0))</f>
        <v/>
      </c>
    </row>
    <row r="1574">
      <c r="A1574" s="19" t="n"/>
      <c r="B1574" s="5" t="n"/>
      <c r="C1574" s="5" t="n"/>
      <c r="D1574" s="15" t="n"/>
      <c r="E1574" s="5" t="n"/>
      <c r="F1574" s="6">
        <f>IF(B1574&amp;""="","",IFERROR(INDEX('الموظفون'!$B$6:$B$205,MATCH(B1574&amp;"",'الموظفون'!$A$6:$A$205,0))&amp;"","كود غير موجود"))</f>
        <v/>
      </c>
      <c r="G1574" s="20">
        <f>IF(NOT(ISNUMBER(A1574)),"",IF(AND(A1574&gt;='الإعدادات'!$B$6,A1574&lt;='الإعدادات'!$B$7),1,0))</f>
        <v/>
      </c>
    </row>
    <row r="1575">
      <c r="A1575" s="19" t="n"/>
      <c r="B1575" s="5" t="n"/>
      <c r="C1575" s="5" t="n"/>
      <c r="D1575" s="15" t="n"/>
      <c r="E1575" s="5" t="n"/>
      <c r="F1575" s="6">
        <f>IF(B1575&amp;""="","",IFERROR(INDEX('الموظفون'!$B$6:$B$205,MATCH(B1575&amp;"",'الموظفون'!$A$6:$A$205,0))&amp;"","كود غير موجود"))</f>
        <v/>
      </c>
      <c r="G1575" s="20">
        <f>IF(NOT(ISNUMBER(A1575)),"",IF(AND(A1575&gt;='الإعدادات'!$B$6,A1575&lt;='الإعدادات'!$B$7),1,0))</f>
        <v/>
      </c>
    </row>
    <row r="1576">
      <c r="A1576" s="19" t="n"/>
      <c r="B1576" s="5" t="n"/>
      <c r="C1576" s="5" t="n"/>
      <c r="D1576" s="15" t="n"/>
      <c r="E1576" s="5" t="n"/>
      <c r="F1576" s="6">
        <f>IF(B1576&amp;""="","",IFERROR(INDEX('الموظفون'!$B$6:$B$205,MATCH(B1576&amp;"",'الموظفون'!$A$6:$A$205,0))&amp;"","كود غير موجود"))</f>
        <v/>
      </c>
      <c r="G1576" s="20">
        <f>IF(NOT(ISNUMBER(A1576)),"",IF(AND(A1576&gt;='الإعدادات'!$B$6,A1576&lt;='الإعدادات'!$B$7),1,0))</f>
        <v/>
      </c>
    </row>
    <row r="1577">
      <c r="A1577" s="19" t="n"/>
      <c r="B1577" s="5" t="n"/>
      <c r="C1577" s="5" t="n"/>
      <c r="D1577" s="15" t="n"/>
      <c r="E1577" s="5" t="n"/>
      <c r="F1577" s="6">
        <f>IF(B1577&amp;""="","",IFERROR(INDEX('الموظفون'!$B$6:$B$205,MATCH(B1577&amp;"",'الموظفون'!$A$6:$A$205,0))&amp;"","كود غير موجود"))</f>
        <v/>
      </c>
      <c r="G1577" s="20">
        <f>IF(NOT(ISNUMBER(A1577)),"",IF(AND(A1577&gt;='الإعدادات'!$B$6,A1577&lt;='الإعدادات'!$B$7),1,0))</f>
        <v/>
      </c>
    </row>
    <row r="1578">
      <c r="A1578" s="19" t="n"/>
      <c r="B1578" s="5" t="n"/>
      <c r="C1578" s="5" t="n"/>
      <c r="D1578" s="15" t="n"/>
      <c r="E1578" s="5" t="n"/>
      <c r="F1578" s="6">
        <f>IF(B1578&amp;""="","",IFERROR(INDEX('الموظفون'!$B$6:$B$205,MATCH(B1578&amp;"",'الموظفون'!$A$6:$A$205,0))&amp;"","كود غير موجود"))</f>
        <v/>
      </c>
      <c r="G1578" s="20">
        <f>IF(NOT(ISNUMBER(A1578)),"",IF(AND(A1578&gt;='الإعدادات'!$B$6,A1578&lt;='الإعدادات'!$B$7),1,0))</f>
        <v/>
      </c>
    </row>
    <row r="1579">
      <c r="A1579" s="19" t="n"/>
      <c r="B1579" s="5" t="n"/>
      <c r="C1579" s="5" t="n"/>
      <c r="D1579" s="15" t="n"/>
      <c r="E1579" s="5" t="n"/>
      <c r="F1579" s="6">
        <f>IF(B1579&amp;""="","",IFERROR(INDEX('الموظفون'!$B$6:$B$205,MATCH(B1579&amp;"",'الموظفون'!$A$6:$A$205,0))&amp;"","كود غير موجود"))</f>
        <v/>
      </c>
      <c r="G1579" s="20">
        <f>IF(NOT(ISNUMBER(A1579)),"",IF(AND(A1579&gt;='الإعدادات'!$B$6,A1579&lt;='الإعدادات'!$B$7),1,0))</f>
        <v/>
      </c>
    </row>
    <row r="1580">
      <c r="A1580" s="19" t="n"/>
      <c r="B1580" s="5" t="n"/>
      <c r="C1580" s="5" t="n"/>
      <c r="D1580" s="15" t="n"/>
      <c r="E1580" s="5" t="n"/>
      <c r="F1580" s="6">
        <f>IF(B1580&amp;""="","",IFERROR(INDEX('الموظفون'!$B$6:$B$205,MATCH(B1580&amp;"",'الموظفون'!$A$6:$A$205,0))&amp;"","كود غير موجود"))</f>
        <v/>
      </c>
      <c r="G1580" s="20">
        <f>IF(NOT(ISNUMBER(A1580)),"",IF(AND(A1580&gt;='الإعدادات'!$B$6,A1580&lt;='الإعدادات'!$B$7),1,0))</f>
        <v/>
      </c>
    </row>
    <row r="1581">
      <c r="A1581" s="19" t="n"/>
      <c r="B1581" s="5" t="n"/>
      <c r="C1581" s="5" t="n"/>
      <c r="D1581" s="15" t="n"/>
      <c r="E1581" s="5" t="n"/>
      <c r="F1581" s="6">
        <f>IF(B1581&amp;""="","",IFERROR(INDEX('الموظفون'!$B$6:$B$205,MATCH(B1581&amp;"",'الموظفون'!$A$6:$A$205,0))&amp;"","كود غير موجود"))</f>
        <v/>
      </c>
      <c r="G1581" s="20">
        <f>IF(NOT(ISNUMBER(A1581)),"",IF(AND(A1581&gt;='الإعدادات'!$B$6,A1581&lt;='الإعدادات'!$B$7),1,0))</f>
        <v/>
      </c>
    </row>
    <row r="1582">
      <c r="A1582" s="19" t="n"/>
      <c r="B1582" s="5" t="n"/>
      <c r="C1582" s="5" t="n"/>
      <c r="D1582" s="15" t="n"/>
      <c r="E1582" s="5" t="n"/>
      <c r="F1582" s="6">
        <f>IF(B1582&amp;""="","",IFERROR(INDEX('الموظفون'!$B$6:$B$205,MATCH(B1582&amp;"",'الموظفون'!$A$6:$A$205,0))&amp;"","كود غير موجود"))</f>
        <v/>
      </c>
      <c r="G1582" s="20">
        <f>IF(NOT(ISNUMBER(A1582)),"",IF(AND(A1582&gt;='الإعدادات'!$B$6,A1582&lt;='الإعدادات'!$B$7),1,0))</f>
        <v/>
      </c>
    </row>
    <row r="1583">
      <c r="A1583" s="19" t="n"/>
      <c r="B1583" s="5" t="n"/>
      <c r="C1583" s="5" t="n"/>
      <c r="D1583" s="15" t="n"/>
      <c r="E1583" s="5" t="n"/>
      <c r="F1583" s="6">
        <f>IF(B1583&amp;""="","",IFERROR(INDEX('الموظفون'!$B$6:$B$205,MATCH(B1583&amp;"",'الموظفون'!$A$6:$A$205,0))&amp;"","كود غير موجود"))</f>
        <v/>
      </c>
      <c r="G1583" s="20">
        <f>IF(NOT(ISNUMBER(A1583)),"",IF(AND(A1583&gt;='الإعدادات'!$B$6,A1583&lt;='الإعدادات'!$B$7),1,0))</f>
        <v/>
      </c>
    </row>
    <row r="1584">
      <c r="A1584" s="19" t="n"/>
      <c r="B1584" s="5" t="n"/>
      <c r="C1584" s="5" t="n"/>
      <c r="D1584" s="15" t="n"/>
      <c r="E1584" s="5" t="n"/>
      <c r="F1584" s="6">
        <f>IF(B1584&amp;""="","",IFERROR(INDEX('الموظفون'!$B$6:$B$205,MATCH(B1584&amp;"",'الموظفون'!$A$6:$A$205,0))&amp;"","كود غير موجود"))</f>
        <v/>
      </c>
      <c r="G1584" s="20">
        <f>IF(NOT(ISNUMBER(A1584)),"",IF(AND(A1584&gt;='الإعدادات'!$B$6,A1584&lt;='الإعدادات'!$B$7),1,0))</f>
        <v/>
      </c>
    </row>
    <row r="1585">
      <c r="A1585" s="19" t="n"/>
      <c r="B1585" s="5" t="n"/>
      <c r="C1585" s="5" t="n"/>
      <c r="D1585" s="15" t="n"/>
      <c r="E1585" s="5" t="n"/>
      <c r="F1585" s="6">
        <f>IF(B1585&amp;""="","",IFERROR(INDEX('الموظفون'!$B$6:$B$205,MATCH(B1585&amp;"",'الموظفون'!$A$6:$A$205,0))&amp;"","كود غير موجود"))</f>
        <v/>
      </c>
      <c r="G1585" s="20">
        <f>IF(NOT(ISNUMBER(A1585)),"",IF(AND(A1585&gt;='الإعدادات'!$B$6,A1585&lt;='الإعدادات'!$B$7),1,0))</f>
        <v/>
      </c>
    </row>
    <row r="1586">
      <c r="A1586" s="19" t="n"/>
      <c r="B1586" s="5" t="n"/>
      <c r="C1586" s="5" t="n"/>
      <c r="D1586" s="15" t="n"/>
      <c r="E1586" s="5" t="n"/>
      <c r="F1586" s="6">
        <f>IF(B1586&amp;""="","",IFERROR(INDEX('الموظفون'!$B$6:$B$205,MATCH(B1586&amp;"",'الموظفون'!$A$6:$A$205,0))&amp;"","كود غير موجود"))</f>
        <v/>
      </c>
      <c r="G1586" s="20">
        <f>IF(NOT(ISNUMBER(A1586)),"",IF(AND(A1586&gt;='الإعدادات'!$B$6,A1586&lt;='الإعدادات'!$B$7),1,0))</f>
        <v/>
      </c>
    </row>
    <row r="1587">
      <c r="A1587" s="19" t="n"/>
      <c r="B1587" s="5" t="n"/>
      <c r="C1587" s="5" t="n"/>
      <c r="D1587" s="15" t="n"/>
      <c r="E1587" s="5" t="n"/>
      <c r="F1587" s="6">
        <f>IF(B1587&amp;""="","",IFERROR(INDEX('الموظفون'!$B$6:$B$205,MATCH(B1587&amp;"",'الموظفون'!$A$6:$A$205,0))&amp;"","كود غير موجود"))</f>
        <v/>
      </c>
      <c r="G1587" s="20">
        <f>IF(NOT(ISNUMBER(A1587)),"",IF(AND(A1587&gt;='الإعدادات'!$B$6,A1587&lt;='الإعدادات'!$B$7),1,0))</f>
        <v/>
      </c>
    </row>
    <row r="1588">
      <c r="A1588" s="19" t="n"/>
      <c r="B1588" s="5" t="n"/>
      <c r="C1588" s="5" t="n"/>
      <c r="D1588" s="15" t="n"/>
      <c r="E1588" s="5" t="n"/>
      <c r="F1588" s="6">
        <f>IF(B1588&amp;""="","",IFERROR(INDEX('الموظفون'!$B$6:$B$205,MATCH(B1588&amp;"",'الموظفون'!$A$6:$A$205,0))&amp;"","كود غير موجود"))</f>
        <v/>
      </c>
      <c r="G1588" s="20">
        <f>IF(NOT(ISNUMBER(A1588)),"",IF(AND(A1588&gt;='الإعدادات'!$B$6,A1588&lt;='الإعدادات'!$B$7),1,0))</f>
        <v/>
      </c>
    </row>
    <row r="1589">
      <c r="A1589" s="19" t="n"/>
      <c r="B1589" s="5" t="n"/>
      <c r="C1589" s="5" t="n"/>
      <c r="D1589" s="15" t="n"/>
      <c r="E1589" s="5" t="n"/>
      <c r="F1589" s="6">
        <f>IF(B1589&amp;""="","",IFERROR(INDEX('الموظفون'!$B$6:$B$205,MATCH(B1589&amp;"",'الموظفون'!$A$6:$A$205,0))&amp;"","كود غير موجود"))</f>
        <v/>
      </c>
      <c r="G1589" s="20">
        <f>IF(NOT(ISNUMBER(A1589)),"",IF(AND(A1589&gt;='الإعدادات'!$B$6,A1589&lt;='الإعدادات'!$B$7),1,0))</f>
        <v/>
      </c>
    </row>
    <row r="1590">
      <c r="A1590" s="19" t="n"/>
      <c r="B1590" s="5" t="n"/>
      <c r="C1590" s="5" t="n"/>
      <c r="D1590" s="15" t="n"/>
      <c r="E1590" s="5" t="n"/>
      <c r="F1590" s="6">
        <f>IF(B1590&amp;""="","",IFERROR(INDEX('الموظفون'!$B$6:$B$205,MATCH(B1590&amp;"",'الموظفون'!$A$6:$A$205,0))&amp;"","كود غير موجود"))</f>
        <v/>
      </c>
      <c r="G1590" s="20">
        <f>IF(NOT(ISNUMBER(A1590)),"",IF(AND(A1590&gt;='الإعدادات'!$B$6,A1590&lt;='الإعدادات'!$B$7),1,0))</f>
        <v/>
      </c>
    </row>
    <row r="1591">
      <c r="A1591" s="19" t="n"/>
      <c r="B1591" s="5" t="n"/>
      <c r="C1591" s="5" t="n"/>
      <c r="D1591" s="15" t="n"/>
      <c r="E1591" s="5" t="n"/>
      <c r="F1591" s="6">
        <f>IF(B1591&amp;""="","",IFERROR(INDEX('الموظفون'!$B$6:$B$205,MATCH(B1591&amp;"",'الموظفون'!$A$6:$A$205,0))&amp;"","كود غير موجود"))</f>
        <v/>
      </c>
      <c r="G1591" s="20">
        <f>IF(NOT(ISNUMBER(A1591)),"",IF(AND(A1591&gt;='الإعدادات'!$B$6,A1591&lt;='الإعدادات'!$B$7),1,0))</f>
        <v/>
      </c>
    </row>
    <row r="1592">
      <c r="A1592" s="19" t="n"/>
      <c r="B1592" s="5" t="n"/>
      <c r="C1592" s="5" t="n"/>
      <c r="D1592" s="15" t="n"/>
      <c r="E1592" s="5" t="n"/>
      <c r="F1592" s="6">
        <f>IF(B1592&amp;""="","",IFERROR(INDEX('الموظفون'!$B$6:$B$205,MATCH(B1592&amp;"",'الموظفون'!$A$6:$A$205,0))&amp;"","كود غير موجود"))</f>
        <v/>
      </c>
      <c r="G1592" s="20">
        <f>IF(NOT(ISNUMBER(A1592)),"",IF(AND(A1592&gt;='الإعدادات'!$B$6,A1592&lt;='الإعدادات'!$B$7),1,0))</f>
        <v/>
      </c>
    </row>
    <row r="1593">
      <c r="A1593" s="19" t="n"/>
      <c r="B1593" s="5" t="n"/>
      <c r="C1593" s="5" t="n"/>
      <c r="D1593" s="15" t="n"/>
      <c r="E1593" s="5" t="n"/>
      <c r="F1593" s="6">
        <f>IF(B1593&amp;""="","",IFERROR(INDEX('الموظفون'!$B$6:$B$205,MATCH(B1593&amp;"",'الموظفون'!$A$6:$A$205,0))&amp;"","كود غير موجود"))</f>
        <v/>
      </c>
      <c r="G1593" s="20">
        <f>IF(NOT(ISNUMBER(A1593)),"",IF(AND(A1593&gt;='الإعدادات'!$B$6,A1593&lt;='الإعدادات'!$B$7),1,0))</f>
        <v/>
      </c>
    </row>
    <row r="1594">
      <c r="A1594" s="19" t="n"/>
      <c r="B1594" s="5" t="n"/>
      <c r="C1594" s="5" t="n"/>
      <c r="D1594" s="15" t="n"/>
      <c r="E1594" s="5" t="n"/>
      <c r="F1594" s="6">
        <f>IF(B1594&amp;""="","",IFERROR(INDEX('الموظفون'!$B$6:$B$205,MATCH(B1594&amp;"",'الموظفون'!$A$6:$A$205,0))&amp;"","كود غير موجود"))</f>
        <v/>
      </c>
      <c r="G1594" s="20">
        <f>IF(NOT(ISNUMBER(A1594)),"",IF(AND(A1594&gt;='الإعدادات'!$B$6,A1594&lt;='الإعدادات'!$B$7),1,0))</f>
        <v/>
      </c>
    </row>
    <row r="1595">
      <c r="A1595" s="19" t="n"/>
      <c r="B1595" s="5" t="n"/>
      <c r="C1595" s="5" t="n"/>
      <c r="D1595" s="15" t="n"/>
      <c r="E1595" s="5" t="n"/>
      <c r="F1595" s="6">
        <f>IF(B1595&amp;""="","",IFERROR(INDEX('الموظفون'!$B$6:$B$205,MATCH(B1595&amp;"",'الموظفون'!$A$6:$A$205,0))&amp;"","كود غير موجود"))</f>
        <v/>
      </c>
      <c r="G1595" s="20">
        <f>IF(NOT(ISNUMBER(A1595)),"",IF(AND(A1595&gt;='الإعدادات'!$B$6,A1595&lt;='الإعدادات'!$B$7),1,0))</f>
        <v/>
      </c>
    </row>
    <row r="1596">
      <c r="A1596" s="19" t="n"/>
      <c r="B1596" s="5" t="n"/>
      <c r="C1596" s="5" t="n"/>
      <c r="D1596" s="15" t="n"/>
      <c r="E1596" s="5" t="n"/>
      <c r="F1596" s="6">
        <f>IF(B1596&amp;""="","",IFERROR(INDEX('الموظفون'!$B$6:$B$205,MATCH(B1596&amp;"",'الموظفون'!$A$6:$A$205,0))&amp;"","كود غير موجود"))</f>
        <v/>
      </c>
      <c r="G1596" s="20">
        <f>IF(NOT(ISNUMBER(A1596)),"",IF(AND(A1596&gt;='الإعدادات'!$B$6,A1596&lt;='الإعدادات'!$B$7),1,0))</f>
        <v/>
      </c>
    </row>
    <row r="1597">
      <c r="A1597" s="19" t="n"/>
      <c r="B1597" s="5" t="n"/>
      <c r="C1597" s="5" t="n"/>
      <c r="D1597" s="15" t="n"/>
      <c r="E1597" s="5" t="n"/>
      <c r="F1597" s="6">
        <f>IF(B1597&amp;""="","",IFERROR(INDEX('الموظفون'!$B$6:$B$205,MATCH(B1597&amp;"",'الموظفون'!$A$6:$A$205,0))&amp;"","كود غير موجود"))</f>
        <v/>
      </c>
      <c r="G1597" s="20">
        <f>IF(NOT(ISNUMBER(A1597)),"",IF(AND(A1597&gt;='الإعدادات'!$B$6,A1597&lt;='الإعدادات'!$B$7),1,0))</f>
        <v/>
      </c>
    </row>
    <row r="1598">
      <c r="A1598" s="19" t="n"/>
      <c r="B1598" s="5" t="n"/>
      <c r="C1598" s="5" t="n"/>
      <c r="D1598" s="15" t="n"/>
      <c r="E1598" s="5" t="n"/>
      <c r="F1598" s="6">
        <f>IF(B1598&amp;""="","",IFERROR(INDEX('الموظفون'!$B$6:$B$205,MATCH(B1598&amp;"",'الموظفون'!$A$6:$A$205,0))&amp;"","كود غير موجود"))</f>
        <v/>
      </c>
      <c r="G1598" s="20">
        <f>IF(NOT(ISNUMBER(A1598)),"",IF(AND(A1598&gt;='الإعدادات'!$B$6,A1598&lt;='الإعدادات'!$B$7),1,0))</f>
        <v/>
      </c>
    </row>
    <row r="1599">
      <c r="A1599" s="19" t="n"/>
      <c r="B1599" s="5" t="n"/>
      <c r="C1599" s="5" t="n"/>
      <c r="D1599" s="15" t="n"/>
      <c r="E1599" s="5" t="n"/>
      <c r="F1599" s="6">
        <f>IF(B1599&amp;""="","",IFERROR(INDEX('الموظفون'!$B$6:$B$205,MATCH(B1599&amp;"",'الموظفون'!$A$6:$A$205,0))&amp;"","كود غير موجود"))</f>
        <v/>
      </c>
      <c r="G1599" s="20">
        <f>IF(NOT(ISNUMBER(A1599)),"",IF(AND(A1599&gt;='الإعدادات'!$B$6,A1599&lt;='الإعدادات'!$B$7),1,0))</f>
        <v/>
      </c>
    </row>
    <row r="1600">
      <c r="A1600" s="19" t="n"/>
      <c r="B1600" s="5" t="n"/>
      <c r="C1600" s="5" t="n"/>
      <c r="D1600" s="15" t="n"/>
      <c r="E1600" s="5" t="n"/>
      <c r="F1600" s="6">
        <f>IF(B1600&amp;""="","",IFERROR(INDEX('الموظفون'!$B$6:$B$205,MATCH(B1600&amp;"",'الموظفون'!$A$6:$A$205,0))&amp;"","كود غير موجود"))</f>
        <v/>
      </c>
      <c r="G1600" s="20">
        <f>IF(NOT(ISNUMBER(A1600)),"",IF(AND(A1600&gt;='الإعدادات'!$B$6,A1600&lt;='الإعدادات'!$B$7),1,0))</f>
        <v/>
      </c>
    </row>
    <row r="1601">
      <c r="A1601" s="19" t="n"/>
      <c r="B1601" s="5" t="n"/>
      <c r="C1601" s="5" t="n"/>
      <c r="D1601" s="15" t="n"/>
      <c r="E1601" s="5" t="n"/>
      <c r="F1601" s="6">
        <f>IF(B1601&amp;""="","",IFERROR(INDEX('الموظفون'!$B$6:$B$205,MATCH(B1601&amp;"",'الموظفون'!$A$6:$A$205,0))&amp;"","كود غير موجود"))</f>
        <v/>
      </c>
      <c r="G1601" s="20">
        <f>IF(NOT(ISNUMBER(A1601)),"",IF(AND(A1601&gt;='الإعدادات'!$B$6,A1601&lt;='الإعدادات'!$B$7),1,0))</f>
        <v/>
      </c>
    </row>
    <row r="1602">
      <c r="A1602" s="19" t="n"/>
      <c r="B1602" s="5" t="n"/>
      <c r="C1602" s="5" t="n"/>
      <c r="D1602" s="15" t="n"/>
      <c r="E1602" s="5" t="n"/>
      <c r="F1602" s="6">
        <f>IF(B1602&amp;""="","",IFERROR(INDEX('الموظفون'!$B$6:$B$205,MATCH(B1602&amp;"",'الموظفون'!$A$6:$A$205,0))&amp;"","كود غير موجود"))</f>
        <v/>
      </c>
      <c r="G1602" s="20">
        <f>IF(NOT(ISNUMBER(A1602)),"",IF(AND(A1602&gt;='الإعدادات'!$B$6,A1602&lt;='الإعدادات'!$B$7),1,0))</f>
        <v/>
      </c>
    </row>
    <row r="1603">
      <c r="A1603" s="19" t="n"/>
      <c r="B1603" s="5" t="n"/>
      <c r="C1603" s="5" t="n"/>
      <c r="D1603" s="15" t="n"/>
      <c r="E1603" s="5" t="n"/>
      <c r="F1603" s="6">
        <f>IF(B1603&amp;""="","",IFERROR(INDEX('الموظفون'!$B$6:$B$205,MATCH(B1603&amp;"",'الموظفون'!$A$6:$A$205,0))&amp;"","كود غير موجود"))</f>
        <v/>
      </c>
      <c r="G1603" s="20">
        <f>IF(NOT(ISNUMBER(A1603)),"",IF(AND(A1603&gt;='الإعدادات'!$B$6,A1603&lt;='الإعدادات'!$B$7),1,0))</f>
        <v/>
      </c>
    </row>
    <row r="1604">
      <c r="A1604" s="19" t="n"/>
      <c r="B1604" s="5" t="n"/>
      <c r="C1604" s="5" t="n"/>
      <c r="D1604" s="15" t="n"/>
      <c r="E1604" s="5" t="n"/>
      <c r="F1604" s="6">
        <f>IF(B1604&amp;""="","",IFERROR(INDEX('الموظفون'!$B$6:$B$205,MATCH(B1604&amp;"",'الموظفون'!$A$6:$A$205,0))&amp;"","كود غير موجود"))</f>
        <v/>
      </c>
      <c r="G1604" s="20">
        <f>IF(NOT(ISNUMBER(A1604)),"",IF(AND(A1604&gt;='الإعدادات'!$B$6,A1604&lt;='الإعدادات'!$B$7),1,0))</f>
        <v/>
      </c>
    </row>
    <row r="1605">
      <c r="A1605" s="19" t="n"/>
      <c r="B1605" s="5" t="n"/>
      <c r="C1605" s="5" t="n"/>
      <c r="D1605" s="15" t="n"/>
      <c r="E1605" s="5" t="n"/>
      <c r="F1605" s="6">
        <f>IF(B1605&amp;""="","",IFERROR(INDEX('الموظفون'!$B$6:$B$205,MATCH(B1605&amp;"",'الموظفون'!$A$6:$A$205,0))&amp;"","كود غير موجود"))</f>
        <v/>
      </c>
      <c r="G1605" s="20">
        <f>IF(NOT(ISNUMBER(A1605)),"",IF(AND(A1605&gt;='الإعدادات'!$B$6,A1605&lt;='الإعدادات'!$B$7),1,0))</f>
        <v/>
      </c>
    </row>
    <row r="1606">
      <c r="A1606" s="19" t="n"/>
      <c r="B1606" s="5" t="n"/>
      <c r="C1606" s="5" t="n"/>
      <c r="D1606" s="15" t="n"/>
      <c r="E1606" s="5" t="n"/>
      <c r="F1606" s="6">
        <f>IF(B1606&amp;""="","",IFERROR(INDEX('الموظفون'!$B$6:$B$205,MATCH(B1606&amp;"",'الموظفون'!$A$6:$A$205,0))&amp;"","كود غير موجود"))</f>
        <v/>
      </c>
      <c r="G1606" s="20">
        <f>IF(NOT(ISNUMBER(A1606)),"",IF(AND(A1606&gt;='الإعدادات'!$B$6,A1606&lt;='الإعدادات'!$B$7),1,0))</f>
        <v/>
      </c>
    </row>
    <row r="1607">
      <c r="A1607" s="19" t="n"/>
      <c r="B1607" s="5" t="n"/>
      <c r="C1607" s="5" t="n"/>
      <c r="D1607" s="15" t="n"/>
      <c r="E1607" s="5" t="n"/>
      <c r="F1607" s="6">
        <f>IF(B1607&amp;""="","",IFERROR(INDEX('الموظفون'!$B$6:$B$205,MATCH(B1607&amp;"",'الموظفون'!$A$6:$A$205,0))&amp;"","كود غير موجود"))</f>
        <v/>
      </c>
      <c r="G1607" s="20">
        <f>IF(NOT(ISNUMBER(A1607)),"",IF(AND(A1607&gt;='الإعدادات'!$B$6,A1607&lt;='الإعدادات'!$B$7),1,0))</f>
        <v/>
      </c>
    </row>
    <row r="1608">
      <c r="A1608" s="19" t="n"/>
      <c r="B1608" s="5" t="n"/>
      <c r="C1608" s="5" t="n"/>
      <c r="D1608" s="15" t="n"/>
      <c r="E1608" s="5" t="n"/>
      <c r="F1608" s="6">
        <f>IF(B1608&amp;""="","",IFERROR(INDEX('الموظفون'!$B$6:$B$205,MATCH(B1608&amp;"",'الموظفون'!$A$6:$A$205,0))&amp;"","كود غير موجود"))</f>
        <v/>
      </c>
      <c r="G1608" s="20">
        <f>IF(NOT(ISNUMBER(A1608)),"",IF(AND(A1608&gt;='الإعدادات'!$B$6,A1608&lt;='الإعدادات'!$B$7),1,0))</f>
        <v/>
      </c>
    </row>
    <row r="1609">
      <c r="A1609" s="19" t="n"/>
      <c r="B1609" s="5" t="n"/>
      <c r="C1609" s="5" t="n"/>
      <c r="D1609" s="15" t="n"/>
      <c r="E1609" s="5" t="n"/>
      <c r="F1609" s="6">
        <f>IF(B1609&amp;""="","",IFERROR(INDEX('الموظفون'!$B$6:$B$205,MATCH(B1609&amp;"",'الموظفون'!$A$6:$A$205,0))&amp;"","كود غير موجود"))</f>
        <v/>
      </c>
      <c r="G1609" s="20">
        <f>IF(NOT(ISNUMBER(A1609)),"",IF(AND(A1609&gt;='الإعدادات'!$B$6,A1609&lt;='الإعدادات'!$B$7),1,0))</f>
        <v/>
      </c>
    </row>
    <row r="1610">
      <c r="A1610" s="19" t="n"/>
      <c r="B1610" s="5" t="n"/>
      <c r="C1610" s="5" t="n"/>
      <c r="D1610" s="15" t="n"/>
      <c r="E1610" s="5" t="n"/>
      <c r="F1610" s="6">
        <f>IF(B1610&amp;""="","",IFERROR(INDEX('الموظفون'!$B$6:$B$205,MATCH(B1610&amp;"",'الموظفون'!$A$6:$A$205,0))&amp;"","كود غير موجود"))</f>
        <v/>
      </c>
      <c r="G1610" s="20">
        <f>IF(NOT(ISNUMBER(A1610)),"",IF(AND(A1610&gt;='الإعدادات'!$B$6,A1610&lt;='الإعدادات'!$B$7),1,0))</f>
        <v/>
      </c>
    </row>
    <row r="1611">
      <c r="A1611" s="19" t="n"/>
      <c r="B1611" s="5" t="n"/>
      <c r="C1611" s="5" t="n"/>
      <c r="D1611" s="15" t="n"/>
      <c r="E1611" s="5" t="n"/>
      <c r="F1611" s="6">
        <f>IF(B1611&amp;""="","",IFERROR(INDEX('الموظفون'!$B$6:$B$205,MATCH(B1611&amp;"",'الموظفون'!$A$6:$A$205,0))&amp;"","كود غير موجود"))</f>
        <v/>
      </c>
      <c r="G1611" s="20">
        <f>IF(NOT(ISNUMBER(A1611)),"",IF(AND(A1611&gt;='الإعدادات'!$B$6,A1611&lt;='الإعدادات'!$B$7),1,0))</f>
        <v/>
      </c>
    </row>
    <row r="1612">
      <c r="A1612" s="19" t="n"/>
      <c r="B1612" s="5" t="n"/>
      <c r="C1612" s="5" t="n"/>
      <c r="D1612" s="15" t="n"/>
      <c r="E1612" s="5" t="n"/>
      <c r="F1612" s="6">
        <f>IF(B1612&amp;""="","",IFERROR(INDEX('الموظفون'!$B$6:$B$205,MATCH(B1612&amp;"",'الموظفون'!$A$6:$A$205,0))&amp;"","كود غير موجود"))</f>
        <v/>
      </c>
      <c r="G1612" s="20">
        <f>IF(NOT(ISNUMBER(A1612)),"",IF(AND(A1612&gt;='الإعدادات'!$B$6,A1612&lt;='الإعدادات'!$B$7),1,0))</f>
        <v/>
      </c>
    </row>
    <row r="1613">
      <c r="A1613" s="19" t="n"/>
      <c r="B1613" s="5" t="n"/>
      <c r="C1613" s="5" t="n"/>
      <c r="D1613" s="15" t="n"/>
      <c r="E1613" s="5" t="n"/>
      <c r="F1613" s="6">
        <f>IF(B1613&amp;""="","",IFERROR(INDEX('الموظفون'!$B$6:$B$205,MATCH(B1613&amp;"",'الموظفون'!$A$6:$A$205,0))&amp;"","كود غير موجود"))</f>
        <v/>
      </c>
      <c r="G1613" s="20">
        <f>IF(NOT(ISNUMBER(A1613)),"",IF(AND(A1613&gt;='الإعدادات'!$B$6,A1613&lt;='الإعدادات'!$B$7),1,0))</f>
        <v/>
      </c>
    </row>
    <row r="1614">
      <c r="A1614" s="19" t="n"/>
      <c r="B1614" s="5" t="n"/>
      <c r="C1614" s="5" t="n"/>
      <c r="D1614" s="15" t="n"/>
      <c r="E1614" s="5" t="n"/>
      <c r="F1614" s="6">
        <f>IF(B1614&amp;""="","",IFERROR(INDEX('الموظفون'!$B$6:$B$205,MATCH(B1614&amp;"",'الموظفون'!$A$6:$A$205,0))&amp;"","كود غير موجود"))</f>
        <v/>
      </c>
      <c r="G1614" s="20">
        <f>IF(NOT(ISNUMBER(A1614)),"",IF(AND(A1614&gt;='الإعدادات'!$B$6,A1614&lt;='الإعدادات'!$B$7),1,0))</f>
        <v/>
      </c>
    </row>
    <row r="1615">
      <c r="A1615" s="19" t="n"/>
      <c r="B1615" s="5" t="n"/>
      <c r="C1615" s="5" t="n"/>
      <c r="D1615" s="15" t="n"/>
      <c r="E1615" s="5" t="n"/>
      <c r="F1615" s="6">
        <f>IF(B1615&amp;""="","",IFERROR(INDEX('الموظفون'!$B$6:$B$205,MATCH(B1615&amp;"",'الموظفون'!$A$6:$A$205,0))&amp;"","كود غير موجود"))</f>
        <v/>
      </c>
      <c r="G1615" s="20">
        <f>IF(NOT(ISNUMBER(A1615)),"",IF(AND(A1615&gt;='الإعدادات'!$B$6,A1615&lt;='الإعدادات'!$B$7),1,0))</f>
        <v/>
      </c>
    </row>
    <row r="1616">
      <c r="A1616" s="19" t="n"/>
      <c r="B1616" s="5" t="n"/>
      <c r="C1616" s="5" t="n"/>
      <c r="D1616" s="15" t="n"/>
      <c r="E1616" s="5" t="n"/>
      <c r="F1616" s="6">
        <f>IF(B1616&amp;""="","",IFERROR(INDEX('الموظفون'!$B$6:$B$205,MATCH(B1616&amp;"",'الموظفون'!$A$6:$A$205,0))&amp;"","كود غير موجود"))</f>
        <v/>
      </c>
      <c r="G1616" s="20">
        <f>IF(NOT(ISNUMBER(A1616)),"",IF(AND(A1616&gt;='الإعدادات'!$B$6,A1616&lt;='الإعدادات'!$B$7),1,0))</f>
        <v/>
      </c>
    </row>
    <row r="1617">
      <c r="A1617" s="19" t="n"/>
      <c r="B1617" s="5" t="n"/>
      <c r="C1617" s="5" t="n"/>
      <c r="D1617" s="15" t="n"/>
      <c r="E1617" s="5" t="n"/>
      <c r="F1617" s="6">
        <f>IF(B1617&amp;""="","",IFERROR(INDEX('الموظفون'!$B$6:$B$205,MATCH(B1617&amp;"",'الموظفون'!$A$6:$A$205,0))&amp;"","كود غير موجود"))</f>
        <v/>
      </c>
      <c r="G1617" s="20">
        <f>IF(NOT(ISNUMBER(A1617)),"",IF(AND(A1617&gt;='الإعدادات'!$B$6,A1617&lt;='الإعدادات'!$B$7),1,0))</f>
        <v/>
      </c>
    </row>
    <row r="1618">
      <c r="A1618" s="19" t="n"/>
      <c r="B1618" s="5" t="n"/>
      <c r="C1618" s="5" t="n"/>
      <c r="D1618" s="15" t="n"/>
      <c r="E1618" s="5" t="n"/>
      <c r="F1618" s="6">
        <f>IF(B1618&amp;""="","",IFERROR(INDEX('الموظفون'!$B$6:$B$205,MATCH(B1618&amp;"",'الموظفون'!$A$6:$A$205,0))&amp;"","كود غير موجود"))</f>
        <v/>
      </c>
      <c r="G1618" s="20">
        <f>IF(NOT(ISNUMBER(A1618)),"",IF(AND(A1618&gt;='الإعدادات'!$B$6,A1618&lt;='الإعدادات'!$B$7),1,0))</f>
        <v/>
      </c>
    </row>
    <row r="1619">
      <c r="A1619" s="19" t="n"/>
      <c r="B1619" s="5" t="n"/>
      <c r="C1619" s="5" t="n"/>
      <c r="D1619" s="15" t="n"/>
      <c r="E1619" s="5" t="n"/>
      <c r="F1619" s="6">
        <f>IF(B1619&amp;""="","",IFERROR(INDEX('الموظفون'!$B$6:$B$205,MATCH(B1619&amp;"",'الموظفون'!$A$6:$A$205,0))&amp;"","كود غير موجود"))</f>
        <v/>
      </c>
      <c r="G1619" s="20">
        <f>IF(NOT(ISNUMBER(A1619)),"",IF(AND(A1619&gt;='الإعدادات'!$B$6,A1619&lt;='الإعدادات'!$B$7),1,0))</f>
        <v/>
      </c>
    </row>
    <row r="1620">
      <c r="A1620" s="19" t="n"/>
      <c r="B1620" s="5" t="n"/>
      <c r="C1620" s="5" t="n"/>
      <c r="D1620" s="15" t="n"/>
      <c r="E1620" s="5" t="n"/>
      <c r="F1620" s="6">
        <f>IF(B1620&amp;""="","",IFERROR(INDEX('الموظفون'!$B$6:$B$205,MATCH(B1620&amp;"",'الموظفون'!$A$6:$A$205,0))&amp;"","كود غير موجود"))</f>
        <v/>
      </c>
      <c r="G1620" s="20">
        <f>IF(NOT(ISNUMBER(A1620)),"",IF(AND(A1620&gt;='الإعدادات'!$B$6,A1620&lt;='الإعدادات'!$B$7),1,0))</f>
        <v/>
      </c>
    </row>
    <row r="1621">
      <c r="A1621" s="19" t="n"/>
      <c r="B1621" s="5" t="n"/>
      <c r="C1621" s="5" t="n"/>
      <c r="D1621" s="15" t="n"/>
      <c r="E1621" s="5" t="n"/>
      <c r="F1621" s="6">
        <f>IF(B1621&amp;""="","",IFERROR(INDEX('الموظفون'!$B$6:$B$205,MATCH(B1621&amp;"",'الموظفون'!$A$6:$A$205,0))&amp;"","كود غير موجود"))</f>
        <v/>
      </c>
      <c r="G1621" s="20">
        <f>IF(NOT(ISNUMBER(A1621)),"",IF(AND(A1621&gt;='الإعدادات'!$B$6,A1621&lt;='الإعدادات'!$B$7),1,0))</f>
        <v/>
      </c>
    </row>
    <row r="1622">
      <c r="A1622" s="19" t="n"/>
      <c r="B1622" s="5" t="n"/>
      <c r="C1622" s="5" t="n"/>
      <c r="D1622" s="15" t="n"/>
      <c r="E1622" s="5" t="n"/>
      <c r="F1622" s="6">
        <f>IF(B1622&amp;""="","",IFERROR(INDEX('الموظفون'!$B$6:$B$205,MATCH(B1622&amp;"",'الموظفون'!$A$6:$A$205,0))&amp;"","كود غير موجود"))</f>
        <v/>
      </c>
      <c r="G1622" s="20">
        <f>IF(NOT(ISNUMBER(A1622)),"",IF(AND(A1622&gt;='الإعدادات'!$B$6,A1622&lt;='الإعدادات'!$B$7),1,0))</f>
        <v/>
      </c>
    </row>
    <row r="1623">
      <c r="A1623" s="19" t="n"/>
      <c r="B1623" s="5" t="n"/>
      <c r="C1623" s="5" t="n"/>
      <c r="D1623" s="15" t="n"/>
      <c r="E1623" s="5" t="n"/>
      <c r="F1623" s="6">
        <f>IF(B1623&amp;""="","",IFERROR(INDEX('الموظفون'!$B$6:$B$205,MATCH(B1623&amp;"",'الموظفون'!$A$6:$A$205,0))&amp;"","كود غير موجود"))</f>
        <v/>
      </c>
      <c r="G1623" s="20">
        <f>IF(NOT(ISNUMBER(A1623)),"",IF(AND(A1623&gt;='الإعدادات'!$B$6,A1623&lt;='الإعدادات'!$B$7),1,0))</f>
        <v/>
      </c>
    </row>
    <row r="1624">
      <c r="A1624" s="19" t="n"/>
      <c r="B1624" s="5" t="n"/>
      <c r="C1624" s="5" t="n"/>
      <c r="D1624" s="15" t="n"/>
      <c r="E1624" s="5" t="n"/>
      <c r="F1624" s="6">
        <f>IF(B1624&amp;""="","",IFERROR(INDEX('الموظفون'!$B$6:$B$205,MATCH(B1624&amp;"",'الموظفون'!$A$6:$A$205,0))&amp;"","كود غير موجود"))</f>
        <v/>
      </c>
      <c r="G1624" s="20">
        <f>IF(NOT(ISNUMBER(A1624)),"",IF(AND(A1624&gt;='الإعدادات'!$B$6,A1624&lt;='الإعدادات'!$B$7),1,0))</f>
        <v/>
      </c>
    </row>
    <row r="1625">
      <c r="A1625" s="19" t="n"/>
      <c r="B1625" s="5" t="n"/>
      <c r="C1625" s="5" t="n"/>
      <c r="D1625" s="15" t="n"/>
      <c r="E1625" s="5" t="n"/>
      <c r="F1625" s="6">
        <f>IF(B1625&amp;""="","",IFERROR(INDEX('الموظفون'!$B$6:$B$205,MATCH(B1625&amp;"",'الموظفون'!$A$6:$A$205,0))&amp;"","كود غير موجود"))</f>
        <v/>
      </c>
      <c r="G1625" s="20">
        <f>IF(NOT(ISNUMBER(A1625)),"",IF(AND(A1625&gt;='الإعدادات'!$B$6,A1625&lt;='الإعدادات'!$B$7),1,0))</f>
        <v/>
      </c>
    </row>
    <row r="1626">
      <c r="A1626" s="19" t="n"/>
      <c r="B1626" s="5" t="n"/>
      <c r="C1626" s="5" t="n"/>
      <c r="D1626" s="15" t="n"/>
      <c r="E1626" s="5" t="n"/>
      <c r="F1626" s="6">
        <f>IF(B1626&amp;""="","",IFERROR(INDEX('الموظفون'!$B$6:$B$205,MATCH(B1626&amp;"",'الموظفون'!$A$6:$A$205,0))&amp;"","كود غير موجود"))</f>
        <v/>
      </c>
      <c r="G1626" s="20">
        <f>IF(NOT(ISNUMBER(A1626)),"",IF(AND(A1626&gt;='الإعدادات'!$B$6,A1626&lt;='الإعدادات'!$B$7),1,0))</f>
        <v/>
      </c>
    </row>
    <row r="1627">
      <c r="A1627" s="19" t="n"/>
      <c r="B1627" s="5" t="n"/>
      <c r="C1627" s="5" t="n"/>
      <c r="D1627" s="15" t="n"/>
      <c r="E1627" s="5" t="n"/>
      <c r="F1627" s="6">
        <f>IF(B1627&amp;""="","",IFERROR(INDEX('الموظفون'!$B$6:$B$205,MATCH(B1627&amp;"",'الموظفون'!$A$6:$A$205,0))&amp;"","كود غير موجود"))</f>
        <v/>
      </c>
      <c r="G1627" s="20">
        <f>IF(NOT(ISNUMBER(A1627)),"",IF(AND(A1627&gt;='الإعدادات'!$B$6,A1627&lt;='الإعدادات'!$B$7),1,0))</f>
        <v/>
      </c>
    </row>
    <row r="1628">
      <c r="A1628" s="19" t="n"/>
      <c r="B1628" s="5" t="n"/>
      <c r="C1628" s="5" t="n"/>
      <c r="D1628" s="15" t="n"/>
      <c r="E1628" s="5" t="n"/>
      <c r="F1628" s="6">
        <f>IF(B1628&amp;""="","",IFERROR(INDEX('الموظفون'!$B$6:$B$205,MATCH(B1628&amp;"",'الموظفون'!$A$6:$A$205,0))&amp;"","كود غير موجود"))</f>
        <v/>
      </c>
      <c r="G1628" s="20">
        <f>IF(NOT(ISNUMBER(A1628)),"",IF(AND(A1628&gt;='الإعدادات'!$B$6,A1628&lt;='الإعدادات'!$B$7),1,0))</f>
        <v/>
      </c>
    </row>
    <row r="1629">
      <c r="A1629" s="19" t="n"/>
      <c r="B1629" s="5" t="n"/>
      <c r="C1629" s="5" t="n"/>
      <c r="D1629" s="15" t="n"/>
      <c r="E1629" s="5" t="n"/>
      <c r="F1629" s="6">
        <f>IF(B1629&amp;""="","",IFERROR(INDEX('الموظفون'!$B$6:$B$205,MATCH(B1629&amp;"",'الموظفون'!$A$6:$A$205,0))&amp;"","كود غير موجود"))</f>
        <v/>
      </c>
      <c r="G1629" s="20">
        <f>IF(NOT(ISNUMBER(A1629)),"",IF(AND(A1629&gt;='الإعدادات'!$B$6,A1629&lt;='الإعدادات'!$B$7),1,0))</f>
        <v/>
      </c>
    </row>
    <row r="1630">
      <c r="A1630" s="19" t="n"/>
      <c r="B1630" s="5" t="n"/>
      <c r="C1630" s="5" t="n"/>
      <c r="D1630" s="15" t="n"/>
      <c r="E1630" s="5" t="n"/>
      <c r="F1630" s="6">
        <f>IF(B1630&amp;""="","",IFERROR(INDEX('الموظفون'!$B$6:$B$205,MATCH(B1630&amp;"",'الموظفون'!$A$6:$A$205,0))&amp;"","كود غير موجود"))</f>
        <v/>
      </c>
      <c r="G1630" s="20">
        <f>IF(NOT(ISNUMBER(A1630)),"",IF(AND(A1630&gt;='الإعدادات'!$B$6,A1630&lt;='الإعدادات'!$B$7),1,0))</f>
        <v/>
      </c>
    </row>
    <row r="1631">
      <c r="A1631" s="19" t="n"/>
      <c r="B1631" s="5" t="n"/>
      <c r="C1631" s="5" t="n"/>
      <c r="D1631" s="15" t="n"/>
      <c r="E1631" s="5" t="n"/>
      <c r="F1631" s="6">
        <f>IF(B1631&amp;""="","",IFERROR(INDEX('الموظفون'!$B$6:$B$205,MATCH(B1631&amp;"",'الموظفون'!$A$6:$A$205,0))&amp;"","كود غير موجود"))</f>
        <v/>
      </c>
      <c r="G1631" s="20">
        <f>IF(NOT(ISNUMBER(A1631)),"",IF(AND(A1631&gt;='الإعدادات'!$B$6,A1631&lt;='الإعدادات'!$B$7),1,0))</f>
        <v/>
      </c>
    </row>
    <row r="1632">
      <c r="A1632" s="19" t="n"/>
      <c r="B1632" s="5" t="n"/>
      <c r="C1632" s="5" t="n"/>
      <c r="D1632" s="15" t="n"/>
      <c r="E1632" s="5" t="n"/>
      <c r="F1632" s="6">
        <f>IF(B1632&amp;""="","",IFERROR(INDEX('الموظفون'!$B$6:$B$205,MATCH(B1632&amp;"",'الموظفون'!$A$6:$A$205,0))&amp;"","كود غير موجود"))</f>
        <v/>
      </c>
      <c r="G1632" s="20">
        <f>IF(NOT(ISNUMBER(A1632)),"",IF(AND(A1632&gt;='الإعدادات'!$B$6,A1632&lt;='الإعدادات'!$B$7),1,0))</f>
        <v/>
      </c>
    </row>
    <row r="1633">
      <c r="A1633" s="19" t="n"/>
      <c r="B1633" s="5" t="n"/>
      <c r="C1633" s="5" t="n"/>
      <c r="D1633" s="15" t="n"/>
      <c r="E1633" s="5" t="n"/>
      <c r="F1633" s="6">
        <f>IF(B1633&amp;""="","",IFERROR(INDEX('الموظفون'!$B$6:$B$205,MATCH(B1633&amp;"",'الموظفون'!$A$6:$A$205,0))&amp;"","كود غير موجود"))</f>
        <v/>
      </c>
      <c r="G1633" s="20">
        <f>IF(NOT(ISNUMBER(A1633)),"",IF(AND(A1633&gt;='الإعدادات'!$B$6,A1633&lt;='الإعدادات'!$B$7),1,0))</f>
        <v/>
      </c>
    </row>
    <row r="1634">
      <c r="A1634" s="19" t="n"/>
      <c r="B1634" s="5" t="n"/>
      <c r="C1634" s="5" t="n"/>
      <c r="D1634" s="15" t="n"/>
      <c r="E1634" s="5" t="n"/>
      <c r="F1634" s="6">
        <f>IF(B1634&amp;""="","",IFERROR(INDEX('الموظفون'!$B$6:$B$205,MATCH(B1634&amp;"",'الموظفون'!$A$6:$A$205,0))&amp;"","كود غير موجود"))</f>
        <v/>
      </c>
      <c r="G1634" s="20">
        <f>IF(NOT(ISNUMBER(A1634)),"",IF(AND(A1634&gt;='الإعدادات'!$B$6,A1634&lt;='الإعدادات'!$B$7),1,0))</f>
        <v/>
      </c>
    </row>
    <row r="1635">
      <c r="A1635" s="19" t="n"/>
      <c r="B1635" s="5" t="n"/>
      <c r="C1635" s="5" t="n"/>
      <c r="D1635" s="15" t="n"/>
      <c r="E1635" s="5" t="n"/>
      <c r="F1635" s="6">
        <f>IF(B1635&amp;""="","",IFERROR(INDEX('الموظفون'!$B$6:$B$205,MATCH(B1635&amp;"",'الموظفون'!$A$6:$A$205,0))&amp;"","كود غير موجود"))</f>
        <v/>
      </c>
      <c r="G1635" s="20">
        <f>IF(NOT(ISNUMBER(A1635)),"",IF(AND(A1635&gt;='الإعدادات'!$B$6,A1635&lt;='الإعدادات'!$B$7),1,0))</f>
        <v/>
      </c>
    </row>
    <row r="1636">
      <c r="A1636" s="19" t="n"/>
      <c r="B1636" s="5" t="n"/>
      <c r="C1636" s="5" t="n"/>
      <c r="D1636" s="15" t="n"/>
      <c r="E1636" s="5" t="n"/>
      <c r="F1636" s="6">
        <f>IF(B1636&amp;""="","",IFERROR(INDEX('الموظفون'!$B$6:$B$205,MATCH(B1636&amp;"",'الموظفون'!$A$6:$A$205,0))&amp;"","كود غير موجود"))</f>
        <v/>
      </c>
      <c r="G1636" s="20">
        <f>IF(NOT(ISNUMBER(A1636)),"",IF(AND(A1636&gt;='الإعدادات'!$B$6,A1636&lt;='الإعدادات'!$B$7),1,0))</f>
        <v/>
      </c>
    </row>
    <row r="1637">
      <c r="A1637" s="19" t="n"/>
      <c r="B1637" s="5" t="n"/>
      <c r="C1637" s="5" t="n"/>
      <c r="D1637" s="15" t="n"/>
      <c r="E1637" s="5" t="n"/>
      <c r="F1637" s="6">
        <f>IF(B1637&amp;""="","",IFERROR(INDEX('الموظفون'!$B$6:$B$205,MATCH(B1637&amp;"",'الموظفون'!$A$6:$A$205,0))&amp;"","كود غير موجود"))</f>
        <v/>
      </c>
      <c r="G1637" s="20">
        <f>IF(NOT(ISNUMBER(A1637)),"",IF(AND(A1637&gt;='الإعدادات'!$B$6,A1637&lt;='الإعدادات'!$B$7),1,0))</f>
        <v/>
      </c>
    </row>
    <row r="1638">
      <c r="A1638" s="19" t="n"/>
      <c r="B1638" s="5" t="n"/>
      <c r="C1638" s="5" t="n"/>
      <c r="D1638" s="15" t="n"/>
      <c r="E1638" s="5" t="n"/>
      <c r="F1638" s="6">
        <f>IF(B1638&amp;""="","",IFERROR(INDEX('الموظفون'!$B$6:$B$205,MATCH(B1638&amp;"",'الموظفون'!$A$6:$A$205,0))&amp;"","كود غير موجود"))</f>
        <v/>
      </c>
      <c r="G1638" s="20">
        <f>IF(NOT(ISNUMBER(A1638)),"",IF(AND(A1638&gt;='الإعدادات'!$B$6,A1638&lt;='الإعدادات'!$B$7),1,0))</f>
        <v/>
      </c>
    </row>
    <row r="1639">
      <c r="A1639" s="19" t="n"/>
      <c r="B1639" s="5" t="n"/>
      <c r="C1639" s="5" t="n"/>
      <c r="D1639" s="15" t="n"/>
      <c r="E1639" s="5" t="n"/>
      <c r="F1639" s="6">
        <f>IF(B1639&amp;""="","",IFERROR(INDEX('الموظفون'!$B$6:$B$205,MATCH(B1639&amp;"",'الموظفون'!$A$6:$A$205,0))&amp;"","كود غير موجود"))</f>
        <v/>
      </c>
      <c r="G1639" s="20">
        <f>IF(NOT(ISNUMBER(A1639)),"",IF(AND(A1639&gt;='الإعدادات'!$B$6,A1639&lt;='الإعدادات'!$B$7),1,0))</f>
        <v/>
      </c>
    </row>
    <row r="1640">
      <c r="A1640" s="19" t="n"/>
      <c r="B1640" s="5" t="n"/>
      <c r="C1640" s="5" t="n"/>
      <c r="D1640" s="15" t="n"/>
      <c r="E1640" s="5" t="n"/>
      <c r="F1640" s="6">
        <f>IF(B1640&amp;""="","",IFERROR(INDEX('الموظفون'!$B$6:$B$205,MATCH(B1640&amp;"",'الموظفون'!$A$6:$A$205,0))&amp;"","كود غير موجود"))</f>
        <v/>
      </c>
      <c r="G1640" s="20">
        <f>IF(NOT(ISNUMBER(A1640)),"",IF(AND(A1640&gt;='الإعدادات'!$B$6,A1640&lt;='الإعدادات'!$B$7),1,0))</f>
        <v/>
      </c>
    </row>
    <row r="1641">
      <c r="A1641" s="19" t="n"/>
      <c r="B1641" s="5" t="n"/>
      <c r="C1641" s="5" t="n"/>
      <c r="D1641" s="15" t="n"/>
      <c r="E1641" s="5" t="n"/>
      <c r="F1641" s="6">
        <f>IF(B1641&amp;""="","",IFERROR(INDEX('الموظفون'!$B$6:$B$205,MATCH(B1641&amp;"",'الموظفون'!$A$6:$A$205,0))&amp;"","كود غير موجود"))</f>
        <v/>
      </c>
      <c r="G1641" s="20">
        <f>IF(NOT(ISNUMBER(A1641)),"",IF(AND(A1641&gt;='الإعدادات'!$B$6,A1641&lt;='الإعدادات'!$B$7),1,0))</f>
        <v/>
      </c>
    </row>
    <row r="1642">
      <c r="A1642" s="19" t="n"/>
      <c r="B1642" s="5" t="n"/>
      <c r="C1642" s="5" t="n"/>
      <c r="D1642" s="15" t="n"/>
      <c r="E1642" s="5" t="n"/>
      <c r="F1642" s="6">
        <f>IF(B1642&amp;""="","",IFERROR(INDEX('الموظفون'!$B$6:$B$205,MATCH(B1642&amp;"",'الموظفون'!$A$6:$A$205,0))&amp;"","كود غير موجود"))</f>
        <v/>
      </c>
      <c r="G1642" s="20">
        <f>IF(NOT(ISNUMBER(A1642)),"",IF(AND(A1642&gt;='الإعدادات'!$B$6,A1642&lt;='الإعدادات'!$B$7),1,0))</f>
        <v/>
      </c>
    </row>
    <row r="1643">
      <c r="A1643" s="19" t="n"/>
      <c r="B1643" s="5" t="n"/>
      <c r="C1643" s="5" t="n"/>
      <c r="D1643" s="15" t="n"/>
      <c r="E1643" s="5" t="n"/>
      <c r="F1643" s="6">
        <f>IF(B1643&amp;""="","",IFERROR(INDEX('الموظفون'!$B$6:$B$205,MATCH(B1643&amp;"",'الموظفون'!$A$6:$A$205,0))&amp;"","كود غير موجود"))</f>
        <v/>
      </c>
      <c r="G1643" s="20">
        <f>IF(NOT(ISNUMBER(A1643)),"",IF(AND(A1643&gt;='الإعدادات'!$B$6,A1643&lt;='الإعدادات'!$B$7),1,0))</f>
        <v/>
      </c>
    </row>
    <row r="1644">
      <c r="A1644" s="19" t="n"/>
      <c r="B1644" s="5" t="n"/>
      <c r="C1644" s="5" t="n"/>
      <c r="D1644" s="15" t="n"/>
      <c r="E1644" s="5" t="n"/>
      <c r="F1644" s="6">
        <f>IF(B1644&amp;""="","",IFERROR(INDEX('الموظفون'!$B$6:$B$205,MATCH(B1644&amp;"",'الموظفون'!$A$6:$A$205,0))&amp;"","كود غير موجود"))</f>
        <v/>
      </c>
      <c r="G1644" s="20">
        <f>IF(NOT(ISNUMBER(A1644)),"",IF(AND(A1644&gt;='الإعدادات'!$B$6,A1644&lt;='الإعدادات'!$B$7),1,0))</f>
        <v/>
      </c>
    </row>
    <row r="1645">
      <c r="A1645" s="19" t="n"/>
      <c r="B1645" s="5" t="n"/>
      <c r="C1645" s="5" t="n"/>
      <c r="D1645" s="15" t="n"/>
      <c r="E1645" s="5" t="n"/>
      <c r="F1645" s="6">
        <f>IF(B1645&amp;""="","",IFERROR(INDEX('الموظفون'!$B$6:$B$205,MATCH(B1645&amp;"",'الموظفون'!$A$6:$A$205,0))&amp;"","كود غير موجود"))</f>
        <v/>
      </c>
      <c r="G1645" s="20">
        <f>IF(NOT(ISNUMBER(A1645)),"",IF(AND(A1645&gt;='الإعدادات'!$B$6,A1645&lt;='الإعدادات'!$B$7),1,0))</f>
        <v/>
      </c>
    </row>
    <row r="1646">
      <c r="A1646" s="19" t="n"/>
      <c r="B1646" s="5" t="n"/>
      <c r="C1646" s="5" t="n"/>
      <c r="D1646" s="15" t="n"/>
      <c r="E1646" s="5" t="n"/>
      <c r="F1646" s="6">
        <f>IF(B1646&amp;""="","",IFERROR(INDEX('الموظفون'!$B$6:$B$205,MATCH(B1646&amp;"",'الموظفون'!$A$6:$A$205,0))&amp;"","كود غير موجود"))</f>
        <v/>
      </c>
      <c r="G1646" s="20">
        <f>IF(NOT(ISNUMBER(A1646)),"",IF(AND(A1646&gt;='الإعدادات'!$B$6,A1646&lt;='الإعدادات'!$B$7),1,0))</f>
        <v/>
      </c>
    </row>
    <row r="1647">
      <c r="A1647" s="19" t="n"/>
      <c r="B1647" s="5" t="n"/>
      <c r="C1647" s="5" t="n"/>
      <c r="D1647" s="15" t="n"/>
      <c r="E1647" s="5" t="n"/>
      <c r="F1647" s="6">
        <f>IF(B1647&amp;""="","",IFERROR(INDEX('الموظفون'!$B$6:$B$205,MATCH(B1647&amp;"",'الموظفون'!$A$6:$A$205,0))&amp;"","كود غير موجود"))</f>
        <v/>
      </c>
      <c r="G1647" s="20">
        <f>IF(NOT(ISNUMBER(A1647)),"",IF(AND(A1647&gt;='الإعدادات'!$B$6,A1647&lt;='الإعدادات'!$B$7),1,0))</f>
        <v/>
      </c>
    </row>
    <row r="1648">
      <c r="A1648" s="19" t="n"/>
      <c r="B1648" s="5" t="n"/>
      <c r="C1648" s="5" t="n"/>
      <c r="D1648" s="15" t="n"/>
      <c r="E1648" s="5" t="n"/>
      <c r="F1648" s="6">
        <f>IF(B1648&amp;""="","",IFERROR(INDEX('الموظفون'!$B$6:$B$205,MATCH(B1648&amp;"",'الموظفون'!$A$6:$A$205,0))&amp;"","كود غير موجود"))</f>
        <v/>
      </c>
      <c r="G1648" s="20">
        <f>IF(NOT(ISNUMBER(A1648)),"",IF(AND(A1648&gt;='الإعدادات'!$B$6,A1648&lt;='الإعدادات'!$B$7),1,0))</f>
        <v/>
      </c>
    </row>
    <row r="1649">
      <c r="A1649" s="19" t="n"/>
      <c r="B1649" s="5" t="n"/>
      <c r="C1649" s="5" t="n"/>
      <c r="D1649" s="15" t="n"/>
      <c r="E1649" s="5" t="n"/>
      <c r="F1649" s="6">
        <f>IF(B1649&amp;""="","",IFERROR(INDEX('الموظفون'!$B$6:$B$205,MATCH(B1649&amp;"",'الموظفون'!$A$6:$A$205,0))&amp;"","كود غير موجود"))</f>
        <v/>
      </c>
      <c r="G1649" s="20">
        <f>IF(NOT(ISNUMBER(A1649)),"",IF(AND(A1649&gt;='الإعدادات'!$B$6,A1649&lt;='الإعدادات'!$B$7),1,0))</f>
        <v/>
      </c>
    </row>
    <row r="1650">
      <c r="A1650" s="19" t="n"/>
      <c r="B1650" s="5" t="n"/>
      <c r="C1650" s="5" t="n"/>
      <c r="D1650" s="15" t="n"/>
      <c r="E1650" s="5" t="n"/>
      <c r="F1650" s="6">
        <f>IF(B1650&amp;""="","",IFERROR(INDEX('الموظفون'!$B$6:$B$205,MATCH(B1650&amp;"",'الموظفون'!$A$6:$A$205,0))&amp;"","كود غير موجود"))</f>
        <v/>
      </c>
      <c r="G1650" s="20">
        <f>IF(NOT(ISNUMBER(A1650)),"",IF(AND(A1650&gt;='الإعدادات'!$B$6,A1650&lt;='الإعدادات'!$B$7),1,0))</f>
        <v/>
      </c>
    </row>
    <row r="1651">
      <c r="A1651" s="19" t="n"/>
      <c r="B1651" s="5" t="n"/>
      <c r="C1651" s="5" t="n"/>
      <c r="D1651" s="15" t="n"/>
      <c r="E1651" s="5" t="n"/>
      <c r="F1651" s="6">
        <f>IF(B1651&amp;""="","",IFERROR(INDEX('الموظفون'!$B$6:$B$205,MATCH(B1651&amp;"",'الموظفون'!$A$6:$A$205,0))&amp;"","كود غير موجود"))</f>
        <v/>
      </c>
      <c r="G1651" s="20">
        <f>IF(NOT(ISNUMBER(A1651)),"",IF(AND(A1651&gt;='الإعدادات'!$B$6,A1651&lt;='الإعدادات'!$B$7),1,0))</f>
        <v/>
      </c>
    </row>
    <row r="1652">
      <c r="A1652" s="19" t="n"/>
      <c r="B1652" s="5" t="n"/>
      <c r="C1652" s="5" t="n"/>
      <c r="D1652" s="15" t="n"/>
      <c r="E1652" s="5" t="n"/>
      <c r="F1652" s="6">
        <f>IF(B1652&amp;""="","",IFERROR(INDEX('الموظفون'!$B$6:$B$205,MATCH(B1652&amp;"",'الموظفون'!$A$6:$A$205,0))&amp;"","كود غير موجود"))</f>
        <v/>
      </c>
      <c r="G1652" s="20">
        <f>IF(NOT(ISNUMBER(A1652)),"",IF(AND(A1652&gt;='الإعدادات'!$B$6,A1652&lt;='الإعدادات'!$B$7),1,0))</f>
        <v/>
      </c>
    </row>
    <row r="1653">
      <c r="A1653" s="19" t="n"/>
      <c r="B1653" s="5" t="n"/>
      <c r="C1653" s="5" t="n"/>
      <c r="D1653" s="15" t="n"/>
      <c r="E1653" s="5" t="n"/>
      <c r="F1653" s="6">
        <f>IF(B1653&amp;""="","",IFERROR(INDEX('الموظفون'!$B$6:$B$205,MATCH(B1653&amp;"",'الموظفون'!$A$6:$A$205,0))&amp;"","كود غير موجود"))</f>
        <v/>
      </c>
      <c r="G1653" s="20">
        <f>IF(NOT(ISNUMBER(A1653)),"",IF(AND(A1653&gt;='الإعدادات'!$B$6,A1653&lt;='الإعدادات'!$B$7),1,0))</f>
        <v/>
      </c>
    </row>
    <row r="1654">
      <c r="A1654" s="19" t="n"/>
      <c r="B1654" s="5" t="n"/>
      <c r="C1654" s="5" t="n"/>
      <c r="D1654" s="15" t="n"/>
      <c r="E1654" s="5" t="n"/>
      <c r="F1654" s="6">
        <f>IF(B1654&amp;""="","",IFERROR(INDEX('الموظفون'!$B$6:$B$205,MATCH(B1654&amp;"",'الموظفون'!$A$6:$A$205,0))&amp;"","كود غير موجود"))</f>
        <v/>
      </c>
      <c r="G1654" s="20">
        <f>IF(NOT(ISNUMBER(A1654)),"",IF(AND(A1654&gt;='الإعدادات'!$B$6,A1654&lt;='الإعدادات'!$B$7),1,0))</f>
        <v/>
      </c>
    </row>
    <row r="1655">
      <c r="A1655" s="19" t="n"/>
      <c r="B1655" s="5" t="n"/>
      <c r="C1655" s="5" t="n"/>
      <c r="D1655" s="15" t="n"/>
      <c r="E1655" s="5" t="n"/>
      <c r="F1655" s="6">
        <f>IF(B1655&amp;""="","",IFERROR(INDEX('الموظفون'!$B$6:$B$205,MATCH(B1655&amp;"",'الموظفون'!$A$6:$A$205,0))&amp;"","كود غير موجود"))</f>
        <v/>
      </c>
      <c r="G1655" s="20">
        <f>IF(NOT(ISNUMBER(A1655)),"",IF(AND(A1655&gt;='الإعدادات'!$B$6,A1655&lt;='الإعدادات'!$B$7),1,0))</f>
        <v/>
      </c>
    </row>
    <row r="1656">
      <c r="A1656" s="19" t="n"/>
      <c r="B1656" s="5" t="n"/>
      <c r="C1656" s="5" t="n"/>
      <c r="D1656" s="15" t="n"/>
      <c r="E1656" s="5" t="n"/>
      <c r="F1656" s="6">
        <f>IF(B1656&amp;""="","",IFERROR(INDEX('الموظفون'!$B$6:$B$205,MATCH(B1656&amp;"",'الموظفون'!$A$6:$A$205,0))&amp;"","كود غير موجود"))</f>
        <v/>
      </c>
      <c r="G1656" s="20">
        <f>IF(NOT(ISNUMBER(A1656)),"",IF(AND(A1656&gt;='الإعدادات'!$B$6,A1656&lt;='الإعدادات'!$B$7),1,0))</f>
        <v/>
      </c>
    </row>
    <row r="1657">
      <c r="A1657" s="19" t="n"/>
      <c r="B1657" s="5" t="n"/>
      <c r="C1657" s="5" t="n"/>
      <c r="D1657" s="15" t="n"/>
      <c r="E1657" s="5" t="n"/>
      <c r="F1657" s="6">
        <f>IF(B1657&amp;""="","",IFERROR(INDEX('الموظفون'!$B$6:$B$205,MATCH(B1657&amp;"",'الموظفون'!$A$6:$A$205,0))&amp;"","كود غير موجود"))</f>
        <v/>
      </c>
      <c r="G1657" s="20">
        <f>IF(NOT(ISNUMBER(A1657)),"",IF(AND(A1657&gt;='الإعدادات'!$B$6,A1657&lt;='الإعدادات'!$B$7),1,0))</f>
        <v/>
      </c>
    </row>
    <row r="1658">
      <c r="A1658" s="19" t="n"/>
      <c r="B1658" s="5" t="n"/>
      <c r="C1658" s="5" t="n"/>
      <c r="D1658" s="15" t="n"/>
      <c r="E1658" s="5" t="n"/>
      <c r="F1658" s="6">
        <f>IF(B1658&amp;""="","",IFERROR(INDEX('الموظفون'!$B$6:$B$205,MATCH(B1658&amp;"",'الموظفون'!$A$6:$A$205,0))&amp;"","كود غير موجود"))</f>
        <v/>
      </c>
      <c r="G1658" s="20">
        <f>IF(NOT(ISNUMBER(A1658)),"",IF(AND(A1658&gt;='الإعدادات'!$B$6,A1658&lt;='الإعدادات'!$B$7),1,0))</f>
        <v/>
      </c>
    </row>
    <row r="1659">
      <c r="A1659" s="19" t="n"/>
      <c r="B1659" s="5" t="n"/>
      <c r="C1659" s="5" t="n"/>
      <c r="D1659" s="15" t="n"/>
      <c r="E1659" s="5" t="n"/>
      <c r="F1659" s="6">
        <f>IF(B1659&amp;""="","",IFERROR(INDEX('الموظفون'!$B$6:$B$205,MATCH(B1659&amp;"",'الموظفون'!$A$6:$A$205,0))&amp;"","كود غير موجود"))</f>
        <v/>
      </c>
      <c r="G1659" s="20">
        <f>IF(NOT(ISNUMBER(A1659)),"",IF(AND(A1659&gt;='الإعدادات'!$B$6,A1659&lt;='الإعدادات'!$B$7),1,0))</f>
        <v/>
      </c>
    </row>
    <row r="1660">
      <c r="A1660" s="19" t="n"/>
      <c r="B1660" s="5" t="n"/>
      <c r="C1660" s="5" t="n"/>
      <c r="D1660" s="15" t="n"/>
      <c r="E1660" s="5" t="n"/>
      <c r="F1660" s="6">
        <f>IF(B1660&amp;""="","",IFERROR(INDEX('الموظفون'!$B$6:$B$205,MATCH(B1660&amp;"",'الموظفون'!$A$6:$A$205,0))&amp;"","كود غير موجود"))</f>
        <v/>
      </c>
      <c r="G1660" s="20">
        <f>IF(NOT(ISNUMBER(A1660)),"",IF(AND(A1660&gt;='الإعدادات'!$B$6,A1660&lt;='الإعدادات'!$B$7),1,0))</f>
        <v/>
      </c>
    </row>
    <row r="1661">
      <c r="A1661" s="19" t="n"/>
      <c r="B1661" s="5" t="n"/>
      <c r="C1661" s="5" t="n"/>
      <c r="D1661" s="15" t="n"/>
      <c r="E1661" s="5" t="n"/>
      <c r="F1661" s="6">
        <f>IF(B1661&amp;""="","",IFERROR(INDEX('الموظفون'!$B$6:$B$205,MATCH(B1661&amp;"",'الموظفون'!$A$6:$A$205,0))&amp;"","كود غير موجود"))</f>
        <v/>
      </c>
      <c r="G1661" s="20">
        <f>IF(NOT(ISNUMBER(A1661)),"",IF(AND(A1661&gt;='الإعدادات'!$B$6,A1661&lt;='الإعدادات'!$B$7),1,0))</f>
        <v/>
      </c>
    </row>
    <row r="1662">
      <c r="A1662" s="19" t="n"/>
      <c r="B1662" s="5" t="n"/>
      <c r="C1662" s="5" t="n"/>
      <c r="D1662" s="15" t="n"/>
      <c r="E1662" s="5" t="n"/>
      <c r="F1662" s="6">
        <f>IF(B1662&amp;""="","",IFERROR(INDEX('الموظفون'!$B$6:$B$205,MATCH(B1662&amp;"",'الموظفون'!$A$6:$A$205,0))&amp;"","كود غير موجود"))</f>
        <v/>
      </c>
      <c r="G1662" s="20">
        <f>IF(NOT(ISNUMBER(A1662)),"",IF(AND(A1662&gt;='الإعدادات'!$B$6,A1662&lt;='الإعدادات'!$B$7),1,0))</f>
        <v/>
      </c>
    </row>
    <row r="1663">
      <c r="A1663" s="19" t="n"/>
      <c r="B1663" s="5" t="n"/>
      <c r="C1663" s="5" t="n"/>
      <c r="D1663" s="15" t="n"/>
      <c r="E1663" s="5" t="n"/>
      <c r="F1663" s="6">
        <f>IF(B1663&amp;""="","",IFERROR(INDEX('الموظفون'!$B$6:$B$205,MATCH(B1663&amp;"",'الموظفون'!$A$6:$A$205,0))&amp;"","كود غير موجود"))</f>
        <v/>
      </c>
      <c r="G1663" s="20">
        <f>IF(NOT(ISNUMBER(A1663)),"",IF(AND(A1663&gt;='الإعدادات'!$B$6,A1663&lt;='الإعدادات'!$B$7),1,0))</f>
        <v/>
      </c>
    </row>
    <row r="1664">
      <c r="A1664" s="19" t="n"/>
      <c r="B1664" s="5" t="n"/>
      <c r="C1664" s="5" t="n"/>
      <c r="D1664" s="15" t="n"/>
      <c r="E1664" s="5" t="n"/>
      <c r="F1664" s="6">
        <f>IF(B1664&amp;""="","",IFERROR(INDEX('الموظفون'!$B$6:$B$205,MATCH(B1664&amp;"",'الموظفون'!$A$6:$A$205,0))&amp;"","كود غير موجود"))</f>
        <v/>
      </c>
      <c r="G1664" s="20">
        <f>IF(NOT(ISNUMBER(A1664)),"",IF(AND(A1664&gt;='الإعدادات'!$B$6,A1664&lt;='الإعدادات'!$B$7),1,0))</f>
        <v/>
      </c>
    </row>
    <row r="1665">
      <c r="A1665" s="19" t="n"/>
      <c r="B1665" s="5" t="n"/>
      <c r="C1665" s="5" t="n"/>
      <c r="D1665" s="15" t="n"/>
      <c r="E1665" s="5" t="n"/>
      <c r="F1665" s="6">
        <f>IF(B1665&amp;""="","",IFERROR(INDEX('الموظفون'!$B$6:$B$205,MATCH(B1665&amp;"",'الموظفون'!$A$6:$A$205,0))&amp;"","كود غير موجود"))</f>
        <v/>
      </c>
      <c r="G1665" s="20">
        <f>IF(NOT(ISNUMBER(A1665)),"",IF(AND(A1665&gt;='الإعدادات'!$B$6,A1665&lt;='الإعدادات'!$B$7),1,0))</f>
        <v/>
      </c>
    </row>
    <row r="1666">
      <c r="A1666" s="19" t="n"/>
      <c r="B1666" s="5" t="n"/>
      <c r="C1666" s="5" t="n"/>
      <c r="D1666" s="15" t="n"/>
      <c r="E1666" s="5" t="n"/>
      <c r="F1666" s="6">
        <f>IF(B1666&amp;""="","",IFERROR(INDEX('الموظفون'!$B$6:$B$205,MATCH(B1666&amp;"",'الموظفون'!$A$6:$A$205,0))&amp;"","كود غير موجود"))</f>
        <v/>
      </c>
      <c r="G1666" s="20">
        <f>IF(NOT(ISNUMBER(A1666)),"",IF(AND(A1666&gt;='الإعدادات'!$B$6,A1666&lt;='الإعدادات'!$B$7),1,0))</f>
        <v/>
      </c>
    </row>
    <row r="1667">
      <c r="A1667" s="19" t="n"/>
      <c r="B1667" s="5" t="n"/>
      <c r="C1667" s="5" t="n"/>
      <c r="D1667" s="15" t="n"/>
      <c r="E1667" s="5" t="n"/>
      <c r="F1667" s="6">
        <f>IF(B1667&amp;""="","",IFERROR(INDEX('الموظفون'!$B$6:$B$205,MATCH(B1667&amp;"",'الموظفون'!$A$6:$A$205,0))&amp;"","كود غير موجود"))</f>
        <v/>
      </c>
      <c r="G1667" s="20">
        <f>IF(NOT(ISNUMBER(A1667)),"",IF(AND(A1667&gt;='الإعدادات'!$B$6,A1667&lt;='الإعدادات'!$B$7),1,0))</f>
        <v/>
      </c>
    </row>
    <row r="1668">
      <c r="A1668" s="19" t="n"/>
      <c r="B1668" s="5" t="n"/>
      <c r="C1668" s="5" t="n"/>
      <c r="D1668" s="15" t="n"/>
      <c r="E1668" s="5" t="n"/>
      <c r="F1668" s="6">
        <f>IF(B1668&amp;""="","",IFERROR(INDEX('الموظفون'!$B$6:$B$205,MATCH(B1668&amp;"",'الموظفون'!$A$6:$A$205,0))&amp;"","كود غير موجود"))</f>
        <v/>
      </c>
      <c r="G1668" s="20">
        <f>IF(NOT(ISNUMBER(A1668)),"",IF(AND(A1668&gt;='الإعدادات'!$B$6,A1668&lt;='الإعدادات'!$B$7),1,0))</f>
        <v/>
      </c>
    </row>
    <row r="1669">
      <c r="A1669" s="19" t="n"/>
      <c r="B1669" s="5" t="n"/>
      <c r="C1669" s="5" t="n"/>
      <c r="D1669" s="15" t="n"/>
      <c r="E1669" s="5" t="n"/>
      <c r="F1669" s="6">
        <f>IF(B1669&amp;""="","",IFERROR(INDEX('الموظفون'!$B$6:$B$205,MATCH(B1669&amp;"",'الموظفون'!$A$6:$A$205,0))&amp;"","كود غير موجود"))</f>
        <v/>
      </c>
      <c r="G1669" s="20">
        <f>IF(NOT(ISNUMBER(A1669)),"",IF(AND(A1669&gt;='الإعدادات'!$B$6,A1669&lt;='الإعدادات'!$B$7),1,0))</f>
        <v/>
      </c>
    </row>
    <row r="1670">
      <c r="A1670" s="19" t="n"/>
      <c r="B1670" s="5" t="n"/>
      <c r="C1670" s="5" t="n"/>
      <c r="D1670" s="15" t="n"/>
      <c r="E1670" s="5" t="n"/>
      <c r="F1670" s="6">
        <f>IF(B1670&amp;""="","",IFERROR(INDEX('الموظفون'!$B$6:$B$205,MATCH(B1670&amp;"",'الموظفون'!$A$6:$A$205,0))&amp;"","كود غير موجود"))</f>
        <v/>
      </c>
      <c r="G1670" s="20">
        <f>IF(NOT(ISNUMBER(A1670)),"",IF(AND(A1670&gt;='الإعدادات'!$B$6,A1670&lt;='الإعدادات'!$B$7),1,0))</f>
        <v/>
      </c>
    </row>
    <row r="1671">
      <c r="A1671" s="19" t="n"/>
      <c r="B1671" s="5" t="n"/>
      <c r="C1671" s="5" t="n"/>
      <c r="D1671" s="15" t="n"/>
      <c r="E1671" s="5" t="n"/>
      <c r="F1671" s="6">
        <f>IF(B1671&amp;""="","",IFERROR(INDEX('الموظفون'!$B$6:$B$205,MATCH(B1671&amp;"",'الموظفون'!$A$6:$A$205,0))&amp;"","كود غير موجود"))</f>
        <v/>
      </c>
      <c r="G1671" s="20">
        <f>IF(NOT(ISNUMBER(A1671)),"",IF(AND(A1671&gt;='الإعدادات'!$B$6,A1671&lt;='الإعدادات'!$B$7),1,0))</f>
        <v/>
      </c>
    </row>
    <row r="1672">
      <c r="A1672" s="19" t="n"/>
      <c r="B1672" s="5" t="n"/>
      <c r="C1672" s="5" t="n"/>
      <c r="D1672" s="15" t="n"/>
      <c r="E1672" s="5" t="n"/>
      <c r="F1672" s="6">
        <f>IF(B1672&amp;""="","",IFERROR(INDEX('الموظفون'!$B$6:$B$205,MATCH(B1672&amp;"",'الموظفون'!$A$6:$A$205,0))&amp;"","كود غير موجود"))</f>
        <v/>
      </c>
      <c r="G1672" s="20">
        <f>IF(NOT(ISNUMBER(A1672)),"",IF(AND(A1672&gt;='الإعدادات'!$B$6,A1672&lt;='الإعدادات'!$B$7),1,0))</f>
        <v/>
      </c>
    </row>
    <row r="1673">
      <c r="A1673" s="19" t="n"/>
      <c r="B1673" s="5" t="n"/>
      <c r="C1673" s="5" t="n"/>
      <c r="D1673" s="15" t="n"/>
      <c r="E1673" s="5" t="n"/>
      <c r="F1673" s="6">
        <f>IF(B1673&amp;""="","",IFERROR(INDEX('الموظفون'!$B$6:$B$205,MATCH(B1673&amp;"",'الموظفون'!$A$6:$A$205,0))&amp;"","كود غير موجود"))</f>
        <v/>
      </c>
      <c r="G1673" s="20">
        <f>IF(NOT(ISNUMBER(A1673)),"",IF(AND(A1673&gt;='الإعدادات'!$B$6,A1673&lt;='الإعدادات'!$B$7),1,0))</f>
        <v/>
      </c>
    </row>
    <row r="1674">
      <c r="A1674" s="19" t="n"/>
      <c r="B1674" s="5" t="n"/>
      <c r="C1674" s="5" t="n"/>
      <c r="D1674" s="15" t="n"/>
      <c r="E1674" s="5" t="n"/>
      <c r="F1674" s="6">
        <f>IF(B1674&amp;""="","",IFERROR(INDEX('الموظفون'!$B$6:$B$205,MATCH(B1674&amp;"",'الموظفون'!$A$6:$A$205,0))&amp;"","كود غير موجود"))</f>
        <v/>
      </c>
      <c r="G1674" s="20">
        <f>IF(NOT(ISNUMBER(A1674)),"",IF(AND(A1674&gt;='الإعدادات'!$B$6,A1674&lt;='الإعدادات'!$B$7),1,0))</f>
        <v/>
      </c>
    </row>
    <row r="1675">
      <c r="A1675" s="19" t="n"/>
      <c r="B1675" s="5" t="n"/>
      <c r="C1675" s="5" t="n"/>
      <c r="D1675" s="15" t="n"/>
      <c r="E1675" s="5" t="n"/>
      <c r="F1675" s="6">
        <f>IF(B1675&amp;""="","",IFERROR(INDEX('الموظفون'!$B$6:$B$205,MATCH(B1675&amp;"",'الموظفون'!$A$6:$A$205,0))&amp;"","كود غير موجود"))</f>
        <v/>
      </c>
      <c r="G1675" s="20">
        <f>IF(NOT(ISNUMBER(A1675)),"",IF(AND(A1675&gt;='الإعدادات'!$B$6,A1675&lt;='الإعدادات'!$B$7),1,0))</f>
        <v/>
      </c>
    </row>
    <row r="1676">
      <c r="A1676" s="19" t="n"/>
      <c r="B1676" s="5" t="n"/>
      <c r="C1676" s="5" t="n"/>
      <c r="D1676" s="15" t="n"/>
      <c r="E1676" s="5" t="n"/>
      <c r="F1676" s="6">
        <f>IF(B1676&amp;""="","",IFERROR(INDEX('الموظفون'!$B$6:$B$205,MATCH(B1676&amp;"",'الموظفون'!$A$6:$A$205,0))&amp;"","كود غير موجود"))</f>
        <v/>
      </c>
      <c r="G1676" s="20">
        <f>IF(NOT(ISNUMBER(A1676)),"",IF(AND(A1676&gt;='الإعدادات'!$B$6,A1676&lt;='الإعدادات'!$B$7),1,0))</f>
        <v/>
      </c>
    </row>
    <row r="1677">
      <c r="A1677" s="19" t="n"/>
      <c r="B1677" s="5" t="n"/>
      <c r="C1677" s="5" t="n"/>
      <c r="D1677" s="15" t="n"/>
      <c r="E1677" s="5" t="n"/>
      <c r="F1677" s="6">
        <f>IF(B1677&amp;""="","",IFERROR(INDEX('الموظفون'!$B$6:$B$205,MATCH(B1677&amp;"",'الموظفون'!$A$6:$A$205,0))&amp;"","كود غير موجود"))</f>
        <v/>
      </c>
      <c r="G1677" s="20">
        <f>IF(NOT(ISNUMBER(A1677)),"",IF(AND(A1677&gt;='الإعدادات'!$B$6,A1677&lt;='الإعدادات'!$B$7),1,0))</f>
        <v/>
      </c>
    </row>
    <row r="1678">
      <c r="A1678" s="19" t="n"/>
      <c r="B1678" s="5" t="n"/>
      <c r="C1678" s="5" t="n"/>
      <c r="D1678" s="15" t="n"/>
      <c r="E1678" s="5" t="n"/>
      <c r="F1678" s="6">
        <f>IF(B1678&amp;""="","",IFERROR(INDEX('الموظفون'!$B$6:$B$205,MATCH(B1678&amp;"",'الموظفون'!$A$6:$A$205,0))&amp;"","كود غير موجود"))</f>
        <v/>
      </c>
      <c r="G1678" s="20">
        <f>IF(NOT(ISNUMBER(A1678)),"",IF(AND(A1678&gt;='الإعدادات'!$B$6,A1678&lt;='الإعدادات'!$B$7),1,0))</f>
        <v/>
      </c>
    </row>
    <row r="1679">
      <c r="A1679" s="19" t="n"/>
      <c r="B1679" s="5" t="n"/>
      <c r="C1679" s="5" t="n"/>
      <c r="D1679" s="15" t="n"/>
      <c r="E1679" s="5" t="n"/>
      <c r="F1679" s="6">
        <f>IF(B1679&amp;""="","",IFERROR(INDEX('الموظفون'!$B$6:$B$205,MATCH(B1679&amp;"",'الموظفون'!$A$6:$A$205,0))&amp;"","كود غير موجود"))</f>
        <v/>
      </c>
      <c r="G1679" s="20">
        <f>IF(NOT(ISNUMBER(A1679)),"",IF(AND(A1679&gt;='الإعدادات'!$B$6,A1679&lt;='الإعدادات'!$B$7),1,0))</f>
        <v/>
      </c>
    </row>
    <row r="1680">
      <c r="A1680" s="19" t="n"/>
      <c r="B1680" s="5" t="n"/>
      <c r="C1680" s="5" t="n"/>
      <c r="D1680" s="15" t="n"/>
      <c r="E1680" s="5" t="n"/>
      <c r="F1680" s="6">
        <f>IF(B1680&amp;""="","",IFERROR(INDEX('الموظفون'!$B$6:$B$205,MATCH(B1680&amp;"",'الموظفون'!$A$6:$A$205,0))&amp;"","كود غير موجود"))</f>
        <v/>
      </c>
      <c r="G1680" s="20">
        <f>IF(NOT(ISNUMBER(A1680)),"",IF(AND(A1680&gt;='الإعدادات'!$B$6,A1680&lt;='الإعدادات'!$B$7),1,0))</f>
        <v/>
      </c>
    </row>
    <row r="1681">
      <c r="A1681" s="19" t="n"/>
      <c r="B1681" s="5" t="n"/>
      <c r="C1681" s="5" t="n"/>
      <c r="D1681" s="15" t="n"/>
      <c r="E1681" s="5" t="n"/>
      <c r="F1681" s="6">
        <f>IF(B1681&amp;""="","",IFERROR(INDEX('الموظفون'!$B$6:$B$205,MATCH(B1681&amp;"",'الموظفون'!$A$6:$A$205,0))&amp;"","كود غير موجود"))</f>
        <v/>
      </c>
      <c r="G1681" s="20">
        <f>IF(NOT(ISNUMBER(A1681)),"",IF(AND(A1681&gt;='الإعدادات'!$B$6,A1681&lt;='الإعدادات'!$B$7),1,0))</f>
        <v/>
      </c>
    </row>
    <row r="1682">
      <c r="A1682" s="19" t="n"/>
      <c r="B1682" s="5" t="n"/>
      <c r="C1682" s="5" t="n"/>
      <c r="D1682" s="15" t="n"/>
      <c r="E1682" s="5" t="n"/>
      <c r="F1682" s="6">
        <f>IF(B1682&amp;""="","",IFERROR(INDEX('الموظفون'!$B$6:$B$205,MATCH(B1682&amp;"",'الموظفون'!$A$6:$A$205,0))&amp;"","كود غير موجود"))</f>
        <v/>
      </c>
      <c r="G1682" s="20">
        <f>IF(NOT(ISNUMBER(A1682)),"",IF(AND(A1682&gt;='الإعدادات'!$B$6,A1682&lt;='الإعدادات'!$B$7),1,0))</f>
        <v/>
      </c>
    </row>
    <row r="1683">
      <c r="A1683" s="19" t="n"/>
      <c r="B1683" s="5" t="n"/>
      <c r="C1683" s="5" t="n"/>
      <c r="D1683" s="15" t="n"/>
      <c r="E1683" s="5" t="n"/>
      <c r="F1683" s="6">
        <f>IF(B1683&amp;""="","",IFERROR(INDEX('الموظفون'!$B$6:$B$205,MATCH(B1683&amp;"",'الموظفون'!$A$6:$A$205,0))&amp;"","كود غير موجود"))</f>
        <v/>
      </c>
      <c r="G1683" s="20">
        <f>IF(NOT(ISNUMBER(A1683)),"",IF(AND(A1683&gt;='الإعدادات'!$B$6,A1683&lt;='الإعدادات'!$B$7),1,0))</f>
        <v/>
      </c>
    </row>
    <row r="1684">
      <c r="A1684" s="19" t="n"/>
      <c r="B1684" s="5" t="n"/>
      <c r="C1684" s="5" t="n"/>
      <c r="D1684" s="15" t="n"/>
      <c r="E1684" s="5" t="n"/>
      <c r="F1684" s="6">
        <f>IF(B1684&amp;""="","",IFERROR(INDEX('الموظفون'!$B$6:$B$205,MATCH(B1684&amp;"",'الموظفون'!$A$6:$A$205,0))&amp;"","كود غير موجود"))</f>
        <v/>
      </c>
      <c r="G1684" s="20">
        <f>IF(NOT(ISNUMBER(A1684)),"",IF(AND(A1684&gt;='الإعدادات'!$B$6,A1684&lt;='الإعدادات'!$B$7),1,0))</f>
        <v/>
      </c>
    </row>
    <row r="1685">
      <c r="A1685" s="19" t="n"/>
      <c r="B1685" s="5" t="n"/>
      <c r="C1685" s="5" t="n"/>
      <c r="D1685" s="15" t="n"/>
      <c r="E1685" s="5" t="n"/>
      <c r="F1685" s="6">
        <f>IF(B1685&amp;""="","",IFERROR(INDEX('الموظفون'!$B$6:$B$205,MATCH(B1685&amp;"",'الموظفون'!$A$6:$A$205,0))&amp;"","كود غير موجود"))</f>
        <v/>
      </c>
      <c r="G1685" s="20">
        <f>IF(NOT(ISNUMBER(A1685)),"",IF(AND(A1685&gt;='الإعدادات'!$B$6,A1685&lt;='الإعدادات'!$B$7),1,0))</f>
        <v/>
      </c>
    </row>
    <row r="1686">
      <c r="A1686" s="19" t="n"/>
      <c r="B1686" s="5" t="n"/>
      <c r="C1686" s="5" t="n"/>
      <c r="D1686" s="15" t="n"/>
      <c r="E1686" s="5" t="n"/>
      <c r="F1686" s="6">
        <f>IF(B1686&amp;""="","",IFERROR(INDEX('الموظفون'!$B$6:$B$205,MATCH(B1686&amp;"",'الموظفون'!$A$6:$A$205,0))&amp;"","كود غير موجود"))</f>
        <v/>
      </c>
      <c r="G1686" s="20">
        <f>IF(NOT(ISNUMBER(A1686)),"",IF(AND(A1686&gt;='الإعدادات'!$B$6,A1686&lt;='الإعدادات'!$B$7),1,0))</f>
        <v/>
      </c>
    </row>
    <row r="1687">
      <c r="A1687" s="19" t="n"/>
      <c r="B1687" s="5" t="n"/>
      <c r="C1687" s="5" t="n"/>
      <c r="D1687" s="15" t="n"/>
      <c r="E1687" s="5" t="n"/>
      <c r="F1687" s="6">
        <f>IF(B1687&amp;""="","",IFERROR(INDEX('الموظفون'!$B$6:$B$205,MATCH(B1687&amp;"",'الموظفون'!$A$6:$A$205,0))&amp;"","كود غير موجود"))</f>
        <v/>
      </c>
      <c r="G1687" s="20">
        <f>IF(NOT(ISNUMBER(A1687)),"",IF(AND(A1687&gt;='الإعدادات'!$B$6,A1687&lt;='الإعدادات'!$B$7),1,0))</f>
        <v/>
      </c>
    </row>
    <row r="1688">
      <c r="A1688" s="19" t="n"/>
      <c r="B1688" s="5" t="n"/>
      <c r="C1688" s="5" t="n"/>
      <c r="D1688" s="15" t="n"/>
      <c r="E1688" s="5" t="n"/>
      <c r="F1688" s="6">
        <f>IF(B1688&amp;""="","",IFERROR(INDEX('الموظفون'!$B$6:$B$205,MATCH(B1688&amp;"",'الموظفون'!$A$6:$A$205,0))&amp;"","كود غير موجود"))</f>
        <v/>
      </c>
      <c r="G1688" s="20">
        <f>IF(NOT(ISNUMBER(A1688)),"",IF(AND(A1688&gt;='الإعدادات'!$B$6,A1688&lt;='الإعدادات'!$B$7),1,0))</f>
        <v/>
      </c>
    </row>
    <row r="1689">
      <c r="A1689" s="19" t="n"/>
      <c r="B1689" s="5" t="n"/>
      <c r="C1689" s="5" t="n"/>
      <c r="D1689" s="15" t="n"/>
      <c r="E1689" s="5" t="n"/>
      <c r="F1689" s="6">
        <f>IF(B1689&amp;""="","",IFERROR(INDEX('الموظفون'!$B$6:$B$205,MATCH(B1689&amp;"",'الموظفون'!$A$6:$A$205,0))&amp;"","كود غير موجود"))</f>
        <v/>
      </c>
      <c r="G1689" s="20">
        <f>IF(NOT(ISNUMBER(A1689)),"",IF(AND(A1689&gt;='الإعدادات'!$B$6,A1689&lt;='الإعدادات'!$B$7),1,0))</f>
        <v/>
      </c>
    </row>
    <row r="1690">
      <c r="A1690" s="19" t="n"/>
      <c r="B1690" s="5" t="n"/>
      <c r="C1690" s="5" t="n"/>
      <c r="D1690" s="15" t="n"/>
      <c r="E1690" s="5" t="n"/>
      <c r="F1690" s="6">
        <f>IF(B1690&amp;""="","",IFERROR(INDEX('الموظفون'!$B$6:$B$205,MATCH(B1690&amp;"",'الموظفون'!$A$6:$A$205,0))&amp;"","كود غير موجود"))</f>
        <v/>
      </c>
      <c r="G1690" s="20">
        <f>IF(NOT(ISNUMBER(A1690)),"",IF(AND(A1690&gt;='الإعدادات'!$B$6,A1690&lt;='الإعدادات'!$B$7),1,0))</f>
        <v/>
      </c>
    </row>
    <row r="1691">
      <c r="A1691" s="19" t="n"/>
      <c r="B1691" s="5" t="n"/>
      <c r="C1691" s="5" t="n"/>
      <c r="D1691" s="15" t="n"/>
      <c r="E1691" s="5" t="n"/>
      <c r="F1691" s="6">
        <f>IF(B1691&amp;""="","",IFERROR(INDEX('الموظفون'!$B$6:$B$205,MATCH(B1691&amp;"",'الموظفون'!$A$6:$A$205,0))&amp;"","كود غير موجود"))</f>
        <v/>
      </c>
      <c r="G1691" s="20">
        <f>IF(NOT(ISNUMBER(A1691)),"",IF(AND(A1691&gt;='الإعدادات'!$B$6,A1691&lt;='الإعدادات'!$B$7),1,0))</f>
        <v/>
      </c>
    </row>
    <row r="1692">
      <c r="A1692" s="19" t="n"/>
      <c r="B1692" s="5" t="n"/>
      <c r="C1692" s="5" t="n"/>
      <c r="D1692" s="15" t="n"/>
      <c r="E1692" s="5" t="n"/>
      <c r="F1692" s="6">
        <f>IF(B1692&amp;""="","",IFERROR(INDEX('الموظفون'!$B$6:$B$205,MATCH(B1692&amp;"",'الموظفون'!$A$6:$A$205,0))&amp;"","كود غير موجود"))</f>
        <v/>
      </c>
      <c r="G1692" s="20">
        <f>IF(NOT(ISNUMBER(A1692)),"",IF(AND(A1692&gt;='الإعدادات'!$B$6,A1692&lt;='الإعدادات'!$B$7),1,0))</f>
        <v/>
      </c>
    </row>
    <row r="1693">
      <c r="A1693" s="19" t="n"/>
      <c r="B1693" s="5" t="n"/>
      <c r="C1693" s="5" t="n"/>
      <c r="D1693" s="15" t="n"/>
      <c r="E1693" s="5" t="n"/>
      <c r="F1693" s="6">
        <f>IF(B1693&amp;""="","",IFERROR(INDEX('الموظفون'!$B$6:$B$205,MATCH(B1693&amp;"",'الموظفون'!$A$6:$A$205,0))&amp;"","كود غير موجود"))</f>
        <v/>
      </c>
      <c r="G1693" s="20">
        <f>IF(NOT(ISNUMBER(A1693)),"",IF(AND(A1693&gt;='الإعدادات'!$B$6,A1693&lt;='الإعدادات'!$B$7),1,0))</f>
        <v/>
      </c>
    </row>
    <row r="1694">
      <c r="A1694" s="19" t="n"/>
      <c r="B1694" s="5" t="n"/>
      <c r="C1694" s="5" t="n"/>
      <c r="D1694" s="15" t="n"/>
      <c r="E1694" s="5" t="n"/>
      <c r="F1694" s="6">
        <f>IF(B1694&amp;""="","",IFERROR(INDEX('الموظفون'!$B$6:$B$205,MATCH(B1694&amp;"",'الموظفون'!$A$6:$A$205,0))&amp;"","كود غير موجود"))</f>
        <v/>
      </c>
      <c r="G1694" s="20">
        <f>IF(NOT(ISNUMBER(A1694)),"",IF(AND(A1694&gt;='الإعدادات'!$B$6,A1694&lt;='الإعدادات'!$B$7),1,0))</f>
        <v/>
      </c>
    </row>
    <row r="1695">
      <c r="A1695" s="19" t="n"/>
      <c r="B1695" s="5" t="n"/>
      <c r="C1695" s="5" t="n"/>
      <c r="D1695" s="15" t="n"/>
      <c r="E1695" s="5" t="n"/>
      <c r="F1695" s="6">
        <f>IF(B1695&amp;""="","",IFERROR(INDEX('الموظفون'!$B$6:$B$205,MATCH(B1695&amp;"",'الموظفون'!$A$6:$A$205,0))&amp;"","كود غير موجود"))</f>
        <v/>
      </c>
      <c r="G1695" s="20">
        <f>IF(NOT(ISNUMBER(A1695)),"",IF(AND(A1695&gt;='الإعدادات'!$B$6,A1695&lt;='الإعدادات'!$B$7),1,0))</f>
        <v/>
      </c>
    </row>
    <row r="1696">
      <c r="A1696" s="19" t="n"/>
      <c r="B1696" s="5" t="n"/>
      <c r="C1696" s="5" t="n"/>
      <c r="D1696" s="15" t="n"/>
      <c r="E1696" s="5" t="n"/>
      <c r="F1696" s="6">
        <f>IF(B1696&amp;""="","",IFERROR(INDEX('الموظفون'!$B$6:$B$205,MATCH(B1696&amp;"",'الموظفون'!$A$6:$A$205,0))&amp;"","كود غير موجود"))</f>
        <v/>
      </c>
      <c r="G1696" s="20">
        <f>IF(NOT(ISNUMBER(A1696)),"",IF(AND(A1696&gt;='الإعدادات'!$B$6,A1696&lt;='الإعدادات'!$B$7),1,0))</f>
        <v/>
      </c>
    </row>
    <row r="1697">
      <c r="A1697" s="19" t="n"/>
      <c r="B1697" s="5" t="n"/>
      <c r="C1697" s="5" t="n"/>
      <c r="D1697" s="15" t="n"/>
      <c r="E1697" s="5" t="n"/>
      <c r="F1697" s="6">
        <f>IF(B1697&amp;""="","",IFERROR(INDEX('الموظفون'!$B$6:$B$205,MATCH(B1697&amp;"",'الموظفون'!$A$6:$A$205,0))&amp;"","كود غير موجود"))</f>
        <v/>
      </c>
      <c r="G1697" s="20">
        <f>IF(NOT(ISNUMBER(A1697)),"",IF(AND(A1697&gt;='الإعدادات'!$B$6,A1697&lt;='الإعدادات'!$B$7),1,0))</f>
        <v/>
      </c>
    </row>
    <row r="1698">
      <c r="A1698" s="19" t="n"/>
      <c r="B1698" s="5" t="n"/>
      <c r="C1698" s="5" t="n"/>
      <c r="D1698" s="15" t="n"/>
      <c r="E1698" s="5" t="n"/>
      <c r="F1698" s="6">
        <f>IF(B1698&amp;""="","",IFERROR(INDEX('الموظفون'!$B$6:$B$205,MATCH(B1698&amp;"",'الموظفون'!$A$6:$A$205,0))&amp;"","كود غير موجود"))</f>
        <v/>
      </c>
      <c r="G1698" s="20">
        <f>IF(NOT(ISNUMBER(A1698)),"",IF(AND(A1698&gt;='الإعدادات'!$B$6,A1698&lt;='الإعدادات'!$B$7),1,0))</f>
        <v/>
      </c>
    </row>
    <row r="1699">
      <c r="A1699" s="19" t="n"/>
      <c r="B1699" s="5" t="n"/>
      <c r="C1699" s="5" t="n"/>
      <c r="D1699" s="15" t="n"/>
      <c r="E1699" s="5" t="n"/>
      <c r="F1699" s="6">
        <f>IF(B1699&amp;""="","",IFERROR(INDEX('الموظفون'!$B$6:$B$205,MATCH(B1699&amp;"",'الموظفون'!$A$6:$A$205,0))&amp;"","كود غير موجود"))</f>
        <v/>
      </c>
      <c r="G1699" s="20">
        <f>IF(NOT(ISNUMBER(A1699)),"",IF(AND(A1699&gt;='الإعدادات'!$B$6,A1699&lt;='الإعدادات'!$B$7),1,0))</f>
        <v/>
      </c>
    </row>
    <row r="1700">
      <c r="A1700" s="19" t="n"/>
      <c r="B1700" s="5" t="n"/>
      <c r="C1700" s="5" t="n"/>
      <c r="D1700" s="15" t="n"/>
      <c r="E1700" s="5" t="n"/>
      <c r="F1700" s="6">
        <f>IF(B1700&amp;""="","",IFERROR(INDEX('الموظفون'!$B$6:$B$205,MATCH(B1700&amp;"",'الموظفون'!$A$6:$A$205,0))&amp;"","كود غير موجود"))</f>
        <v/>
      </c>
      <c r="G1700" s="20">
        <f>IF(NOT(ISNUMBER(A1700)),"",IF(AND(A1700&gt;='الإعدادات'!$B$6,A1700&lt;='الإعدادات'!$B$7),1,0))</f>
        <v/>
      </c>
    </row>
    <row r="1701">
      <c r="A1701" s="19" t="n"/>
      <c r="B1701" s="5" t="n"/>
      <c r="C1701" s="5" t="n"/>
      <c r="D1701" s="15" t="n"/>
      <c r="E1701" s="5" t="n"/>
      <c r="F1701" s="6">
        <f>IF(B1701&amp;""="","",IFERROR(INDEX('الموظفون'!$B$6:$B$205,MATCH(B1701&amp;"",'الموظفون'!$A$6:$A$205,0))&amp;"","كود غير موجود"))</f>
        <v/>
      </c>
      <c r="G1701" s="20">
        <f>IF(NOT(ISNUMBER(A1701)),"",IF(AND(A1701&gt;='الإعدادات'!$B$6,A1701&lt;='الإعدادات'!$B$7),1,0))</f>
        <v/>
      </c>
    </row>
    <row r="1702">
      <c r="A1702" s="19" t="n"/>
      <c r="B1702" s="5" t="n"/>
      <c r="C1702" s="5" t="n"/>
      <c r="D1702" s="15" t="n"/>
      <c r="E1702" s="5" t="n"/>
      <c r="F1702" s="6">
        <f>IF(B1702&amp;""="","",IFERROR(INDEX('الموظفون'!$B$6:$B$205,MATCH(B1702&amp;"",'الموظفون'!$A$6:$A$205,0))&amp;"","كود غير موجود"))</f>
        <v/>
      </c>
      <c r="G1702" s="20">
        <f>IF(NOT(ISNUMBER(A1702)),"",IF(AND(A1702&gt;='الإعدادات'!$B$6,A1702&lt;='الإعدادات'!$B$7),1,0))</f>
        <v/>
      </c>
    </row>
    <row r="1703">
      <c r="A1703" s="19" t="n"/>
      <c r="B1703" s="5" t="n"/>
      <c r="C1703" s="5" t="n"/>
      <c r="D1703" s="15" t="n"/>
      <c r="E1703" s="5" t="n"/>
      <c r="F1703" s="6">
        <f>IF(B1703&amp;""="","",IFERROR(INDEX('الموظفون'!$B$6:$B$205,MATCH(B1703&amp;"",'الموظفون'!$A$6:$A$205,0))&amp;"","كود غير موجود"))</f>
        <v/>
      </c>
      <c r="G1703" s="20">
        <f>IF(NOT(ISNUMBER(A1703)),"",IF(AND(A1703&gt;='الإعدادات'!$B$6,A1703&lt;='الإعدادات'!$B$7),1,0))</f>
        <v/>
      </c>
    </row>
    <row r="1704">
      <c r="A1704" s="19" t="n"/>
      <c r="B1704" s="5" t="n"/>
      <c r="C1704" s="5" t="n"/>
      <c r="D1704" s="15" t="n"/>
      <c r="E1704" s="5" t="n"/>
      <c r="F1704" s="6">
        <f>IF(B1704&amp;""="","",IFERROR(INDEX('الموظفون'!$B$6:$B$205,MATCH(B1704&amp;"",'الموظفون'!$A$6:$A$205,0))&amp;"","كود غير موجود"))</f>
        <v/>
      </c>
      <c r="G1704" s="20">
        <f>IF(NOT(ISNUMBER(A1704)),"",IF(AND(A1704&gt;='الإعدادات'!$B$6,A1704&lt;='الإعدادات'!$B$7),1,0))</f>
        <v/>
      </c>
    </row>
    <row r="1705">
      <c r="A1705" s="19" t="n"/>
      <c r="B1705" s="5" t="n"/>
      <c r="C1705" s="5" t="n"/>
      <c r="D1705" s="15" t="n"/>
      <c r="E1705" s="5" t="n"/>
      <c r="F1705" s="6">
        <f>IF(B1705&amp;""="","",IFERROR(INDEX('الموظفون'!$B$6:$B$205,MATCH(B1705&amp;"",'الموظفون'!$A$6:$A$205,0))&amp;"","كود غير موجود"))</f>
        <v/>
      </c>
      <c r="G1705" s="20">
        <f>IF(NOT(ISNUMBER(A1705)),"",IF(AND(A1705&gt;='الإعدادات'!$B$6,A1705&lt;='الإعدادات'!$B$7),1,0))</f>
        <v/>
      </c>
    </row>
    <row r="1706">
      <c r="A1706" s="19" t="n"/>
      <c r="B1706" s="5" t="n"/>
      <c r="C1706" s="5" t="n"/>
      <c r="D1706" s="15" t="n"/>
      <c r="E1706" s="5" t="n"/>
      <c r="F1706" s="6">
        <f>IF(B1706&amp;""="","",IFERROR(INDEX('الموظفون'!$B$6:$B$205,MATCH(B1706&amp;"",'الموظفون'!$A$6:$A$205,0))&amp;"","كود غير موجود"))</f>
        <v/>
      </c>
      <c r="G1706" s="20">
        <f>IF(NOT(ISNUMBER(A1706)),"",IF(AND(A1706&gt;='الإعدادات'!$B$6,A1706&lt;='الإعدادات'!$B$7),1,0))</f>
        <v/>
      </c>
    </row>
    <row r="1707">
      <c r="A1707" s="19" t="n"/>
      <c r="B1707" s="5" t="n"/>
      <c r="C1707" s="5" t="n"/>
      <c r="D1707" s="15" t="n"/>
      <c r="E1707" s="5" t="n"/>
      <c r="F1707" s="6">
        <f>IF(B1707&amp;""="","",IFERROR(INDEX('الموظفون'!$B$6:$B$205,MATCH(B1707&amp;"",'الموظفون'!$A$6:$A$205,0))&amp;"","كود غير موجود"))</f>
        <v/>
      </c>
      <c r="G1707" s="20">
        <f>IF(NOT(ISNUMBER(A1707)),"",IF(AND(A1707&gt;='الإعدادات'!$B$6,A1707&lt;='الإعدادات'!$B$7),1,0))</f>
        <v/>
      </c>
    </row>
    <row r="1708">
      <c r="A1708" s="19" t="n"/>
      <c r="B1708" s="5" t="n"/>
      <c r="C1708" s="5" t="n"/>
      <c r="D1708" s="15" t="n"/>
      <c r="E1708" s="5" t="n"/>
      <c r="F1708" s="6">
        <f>IF(B1708&amp;""="","",IFERROR(INDEX('الموظفون'!$B$6:$B$205,MATCH(B1708&amp;"",'الموظفون'!$A$6:$A$205,0))&amp;"","كود غير موجود"))</f>
        <v/>
      </c>
      <c r="G1708" s="20">
        <f>IF(NOT(ISNUMBER(A1708)),"",IF(AND(A1708&gt;='الإعدادات'!$B$6,A1708&lt;='الإعدادات'!$B$7),1,0))</f>
        <v/>
      </c>
    </row>
    <row r="1709">
      <c r="A1709" s="19" t="n"/>
      <c r="B1709" s="5" t="n"/>
      <c r="C1709" s="5" t="n"/>
      <c r="D1709" s="15" t="n"/>
      <c r="E1709" s="5" t="n"/>
      <c r="F1709" s="6">
        <f>IF(B1709&amp;""="","",IFERROR(INDEX('الموظفون'!$B$6:$B$205,MATCH(B1709&amp;"",'الموظفون'!$A$6:$A$205,0))&amp;"","كود غير موجود"))</f>
        <v/>
      </c>
      <c r="G1709" s="20">
        <f>IF(NOT(ISNUMBER(A1709)),"",IF(AND(A1709&gt;='الإعدادات'!$B$6,A1709&lt;='الإعدادات'!$B$7),1,0))</f>
        <v/>
      </c>
    </row>
    <row r="1710">
      <c r="A1710" s="19" t="n"/>
      <c r="B1710" s="5" t="n"/>
      <c r="C1710" s="5" t="n"/>
      <c r="D1710" s="15" t="n"/>
      <c r="E1710" s="5" t="n"/>
      <c r="F1710" s="6">
        <f>IF(B1710&amp;""="","",IFERROR(INDEX('الموظفون'!$B$6:$B$205,MATCH(B1710&amp;"",'الموظفون'!$A$6:$A$205,0))&amp;"","كود غير موجود"))</f>
        <v/>
      </c>
      <c r="G1710" s="20">
        <f>IF(NOT(ISNUMBER(A1710)),"",IF(AND(A1710&gt;='الإعدادات'!$B$6,A1710&lt;='الإعدادات'!$B$7),1,0))</f>
        <v/>
      </c>
    </row>
    <row r="1711">
      <c r="A1711" s="19" t="n"/>
      <c r="B1711" s="5" t="n"/>
      <c r="C1711" s="5" t="n"/>
      <c r="D1711" s="15" t="n"/>
      <c r="E1711" s="5" t="n"/>
      <c r="F1711" s="6">
        <f>IF(B1711&amp;""="","",IFERROR(INDEX('الموظفون'!$B$6:$B$205,MATCH(B1711&amp;"",'الموظفون'!$A$6:$A$205,0))&amp;"","كود غير موجود"))</f>
        <v/>
      </c>
      <c r="G1711" s="20">
        <f>IF(NOT(ISNUMBER(A1711)),"",IF(AND(A1711&gt;='الإعدادات'!$B$6,A1711&lt;='الإعدادات'!$B$7),1,0))</f>
        <v/>
      </c>
    </row>
    <row r="1712">
      <c r="A1712" s="19" t="n"/>
      <c r="B1712" s="5" t="n"/>
      <c r="C1712" s="5" t="n"/>
      <c r="D1712" s="15" t="n"/>
      <c r="E1712" s="5" t="n"/>
      <c r="F1712" s="6">
        <f>IF(B1712&amp;""="","",IFERROR(INDEX('الموظفون'!$B$6:$B$205,MATCH(B1712&amp;"",'الموظفون'!$A$6:$A$205,0))&amp;"","كود غير موجود"))</f>
        <v/>
      </c>
      <c r="G1712" s="20">
        <f>IF(NOT(ISNUMBER(A1712)),"",IF(AND(A1712&gt;='الإعدادات'!$B$6,A1712&lt;='الإعدادات'!$B$7),1,0))</f>
        <v/>
      </c>
    </row>
    <row r="1713">
      <c r="A1713" s="19" t="n"/>
      <c r="B1713" s="5" t="n"/>
      <c r="C1713" s="5" t="n"/>
      <c r="D1713" s="15" t="n"/>
      <c r="E1713" s="5" t="n"/>
      <c r="F1713" s="6">
        <f>IF(B1713&amp;""="","",IFERROR(INDEX('الموظفون'!$B$6:$B$205,MATCH(B1713&amp;"",'الموظفون'!$A$6:$A$205,0))&amp;"","كود غير موجود"))</f>
        <v/>
      </c>
      <c r="G1713" s="20">
        <f>IF(NOT(ISNUMBER(A1713)),"",IF(AND(A1713&gt;='الإعدادات'!$B$6,A1713&lt;='الإعدادات'!$B$7),1,0))</f>
        <v/>
      </c>
    </row>
    <row r="1714">
      <c r="A1714" s="19" t="n"/>
      <c r="B1714" s="5" t="n"/>
      <c r="C1714" s="5" t="n"/>
      <c r="D1714" s="15" t="n"/>
      <c r="E1714" s="5" t="n"/>
      <c r="F1714" s="6">
        <f>IF(B1714&amp;""="","",IFERROR(INDEX('الموظفون'!$B$6:$B$205,MATCH(B1714&amp;"",'الموظفون'!$A$6:$A$205,0))&amp;"","كود غير موجود"))</f>
        <v/>
      </c>
      <c r="G1714" s="20">
        <f>IF(NOT(ISNUMBER(A1714)),"",IF(AND(A1714&gt;='الإعدادات'!$B$6,A1714&lt;='الإعدادات'!$B$7),1,0))</f>
        <v/>
      </c>
    </row>
    <row r="1715">
      <c r="A1715" s="19" t="n"/>
      <c r="B1715" s="5" t="n"/>
      <c r="C1715" s="5" t="n"/>
      <c r="D1715" s="15" t="n"/>
      <c r="E1715" s="5" t="n"/>
      <c r="F1715" s="6">
        <f>IF(B1715&amp;""="","",IFERROR(INDEX('الموظفون'!$B$6:$B$205,MATCH(B1715&amp;"",'الموظفون'!$A$6:$A$205,0))&amp;"","كود غير موجود"))</f>
        <v/>
      </c>
      <c r="G1715" s="20">
        <f>IF(NOT(ISNUMBER(A1715)),"",IF(AND(A1715&gt;='الإعدادات'!$B$6,A1715&lt;='الإعدادات'!$B$7),1,0))</f>
        <v/>
      </c>
    </row>
    <row r="1716">
      <c r="A1716" s="19" t="n"/>
      <c r="B1716" s="5" t="n"/>
      <c r="C1716" s="5" t="n"/>
      <c r="D1716" s="15" t="n"/>
      <c r="E1716" s="5" t="n"/>
      <c r="F1716" s="6">
        <f>IF(B1716&amp;""="","",IFERROR(INDEX('الموظفون'!$B$6:$B$205,MATCH(B1716&amp;"",'الموظفون'!$A$6:$A$205,0))&amp;"","كود غير موجود"))</f>
        <v/>
      </c>
      <c r="G1716" s="20">
        <f>IF(NOT(ISNUMBER(A1716)),"",IF(AND(A1716&gt;='الإعدادات'!$B$6,A1716&lt;='الإعدادات'!$B$7),1,0))</f>
        <v/>
      </c>
    </row>
    <row r="1717">
      <c r="A1717" s="19" t="n"/>
      <c r="B1717" s="5" t="n"/>
      <c r="C1717" s="5" t="n"/>
      <c r="D1717" s="15" t="n"/>
      <c r="E1717" s="5" t="n"/>
      <c r="F1717" s="6">
        <f>IF(B1717&amp;""="","",IFERROR(INDEX('الموظفون'!$B$6:$B$205,MATCH(B1717&amp;"",'الموظفون'!$A$6:$A$205,0))&amp;"","كود غير موجود"))</f>
        <v/>
      </c>
      <c r="G1717" s="20">
        <f>IF(NOT(ISNUMBER(A1717)),"",IF(AND(A1717&gt;='الإعدادات'!$B$6,A1717&lt;='الإعدادات'!$B$7),1,0))</f>
        <v/>
      </c>
    </row>
    <row r="1718">
      <c r="A1718" s="19" t="n"/>
      <c r="B1718" s="5" t="n"/>
      <c r="C1718" s="5" t="n"/>
      <c r="D1718" s="15" t="n"/>
      <c r="E1718" s="5" t="n"/>
      <c r="F1718" s="6">
        <f>IF(B1718&amp;""="","",IFERROR(INDEX('الموظفون'!$B$6:$B$205,MATCH(B1718&amp;"",'الموظفون'!$A$6:$A$205,0))&amp;"","كود غير موجود"))</f>
        <v/>
      </c>
      <c r="G1718" s="20">
        <f>IF(NOT(ISNUMBER(A1718)),"",IF(AND(A1718&gt;='الإعدادات'!$B$6,A1718&lt;='الإعدادات'!$B$7),1,0))</f>
        <v/>
      </c>
    </row>
    <row r="1719">
      <c r="A1719" s="19" t="n"/>
      <c r="B1719" s="5" t="n"/>
      <c r="C1719" s="5" t="n"/>
      <c r="D1719" s="15" t="n"/>
      <c r="E1719" s="5" t="n"/>
      <c r="F1719" s="6">
        <f>IF(B1719&amp;""="","",IFERROR(INDEX('الموظفون'!$B$6:$B$205,MATCH(B1719&amp;"",'الموظفون'!$A$6:$A$205,0))&amp;"","كود غير موجود"))</f>
        <v/>
      </c>
      <c r="G1719" s="20">
        <f>IF(NOT(ISNUMBER(A1719)),"",IF(AND(A1719&gt;='الإعدادات'!$B$6,A1719&lt;='الإعدادات'!$B$7),1,0))</f>
        <v/>
      </c>
    </row>
    <row r="1720">
      <c r="A1720" s="19" t="n"/>
      <c r="B1720" s="5" t="n"/>
      <c r="C1720" s="5" t="n"/>
      <c r="D1720" s="15" t="n"/>
      <c r="E1720" s="5" t="n"/>
      <c r="F1720" s="6">
        <f>IF(B1720&amp;""="","",IFERROR(INDEX('الموظفون'!$B$6:$B$205,MATCH(B1720&amp;"",'الموظفون'!$A$6:$A$205,0))&amp;"","كود غير موجود"))</f>
        <v/>
      </c>
      <c r="G1720" s="20">
        <f>IF(NOT(ISNUMBER(A1720)),"",IF(AND(A1720&gt;='الإعدادات'!$B$6,A1720&lt;='الإعدادات'!$B$7),1,0))</f>
        <v/>
      </c>
    </row>
    <row r="1721">
      <c r="A1721" s="19" t="n"/>
      <c r="B1721" s="5" t="n"/>
      <c r="C1721" s="5" t="n"/>
      <c r="D1721" s="15" t="n"/>
      <c r="E1721" s="5" t="n"/>
      <c r="F1721" s="6">
        <f>IF(B1721&amp;""="","",IFERROR(INDEX('الموظفون'!$B$6:$B$205,MATCH(B1721&amp;"",'الموظفون'!$A$6:$A$205,0))&amp;"","كود غير موجود"))</f>
        <v/>
      </c>
      <c r="G1721" s="20">
        <f>IF(NOT(ISNUMBER(A1721)),"",IF(AND(A1721&gt;='الإعدادات'!$B$6,A1721&lt;='الإعدادات'!$B$7),1,0))</f>
        <v/>
      </c>
    </row>
    <row r="1722">
      <c r="A1722" s="19" t="n"/>
      <c r="B1722" s="5" t="n"/>
      <c r="C1722" s="5" t="n"/>
      <c r="D1722" s="15" t="n"/>
      <c r="E1722" s="5" t="n"/>
      <c r="F1722" s="6">
        <f>IF(B1722&amp;""="","",IFERROR(INDEX('الموظفون'!$B$6:$B$205,MATCH(B1722&amp;"",'الموظفون'!$A$6:$A$205,0))&amp;"","كود غير موجود"))</f>
        <v/>
      </c>
      <c r="G1722" s="20">
        <f>IF(NOT(ISNUMBER(A1722)),"",IF(AND(A1722&gt;='الإعدادات'!$B$6,A1722&lt;='الإعدادات'!$B$7),1,0))</f>
        <v/>
      </c>
    </row>
    <row r="1723">
      <c r="A1723" s="19" t="n"/>
      <c r="B1723" s="5" t="n"/>
      <c r="C1723" s="5" t="n"/>
      <c r="D1723" s="15" t="n"/>
      <c r="E1723" s="5" t="n"/>
      <c r="F1723" s="6">
        <f>IF(B1723&amp;""="","",IFERROR(INDEX('الموظفون'!$B$6:$B$205,MATCH(B1723&amp;"",'الموظفون'!$A$6:$A$205,0))&amp;"","كود غير موجود"))</f>
        <v/>
      </c>
      <c r="G1723" s="20">
        <f>IF(NOT(ISNUMBER(A1723)),"",IF(AND(A1723&gt;='الإعدادات'!$B$6,A1723&lt;='الإعدادات'!$B$7),1,0))</f>
        <v/>
      </c>
    </row>
    <row r="1724">
      <c r="A1724" s="19" t="n"/>
      <c r="B1724" s="5" t="n"/>
      <c r="C1724" s="5" t="n"/>
      <c r="D1724" s="15" t="n"/>
      <c r="E1724" s="5" t="n"/>
      <c r="F1724" s="6">
        <f>IF(B1724&amp;""="","",IFERROR(INDEX('الموظفون'!$B$6:$B$205,MATCH(B1724&amp;"",'الموظفون'!$A$6:$A$205,0))&amp;"","كود غير موجود"))</f>
        <v/>
      </c>
      <c r="G1724" s="20">
        <f>IF(NOT(ISNUMBER(A1724)),"",IF(AND(A1724&gt;='الإعدادات'!$B$6,A1724&lt;='الإعدادات'!$B$7),1,0))</f>
        <v/>
      </c>
    </row>
    <row r="1725">
      <c r="A1725" s="19" t="n"/>
      <c r="B1725" s="5" t="n"/>
      <c r="C1725" s="5" t="n"/>
      <c r="D1725" s="15" t="n"/>
      <c r="E1725" s="5" t="n"/>
      <c r="F1725" s="6">
        <f>IF(B1725&amp;""="","",IFERROR(INDEX('الموظفون'!$B$6:$B$205,MATCH(B1725&amp;"",'الموظفون'!$A$6:$A$205,0))&amp;"","كود غير موجود"))</f>
        <v/>
      </c>
      <c r="G1725" s="20">
        <f>IF(NOT(ISNUMBER(A1725)),"",IF(AND(A1725&gt;='الإعدادات'!$B$6,A1725&lt;='الإعدادات'!$B$7),1,0))</f>
        <v/>
      </c>
    </row>
    <row r="1726">
      <c r="A1726" s="19" t="n"/>
      <c r="B1726" s="5" t="n"/>
      <c r="C1726" s="5" t="n"/>
      <c r="D1726" s="15" t="n"/>
      <c r="E1726" s="5" t="n"/>
      <c r="F1726" s="6">
        <f>IF(B1726&amp;""="","",IFERROR(INDEX('الموظفون'!$B$6:$B$205,MATCH(B1726&amp;"",'الموظفون'!$A$6:$A$205,0))&amp;"","كود غير موجود"))</f>
        <v/>
      </c>
      <c r="G1726" s="20">
        <f>IF(NOT(ISNUMBER(A1726)),"",IF(AND(A1726&gt;='الإعدادات'!$B$6,A1726&lt;='الإعدادات'!$B$7),1,0))</f>
        <v/>
      </c>
    </row>
    <row r="1727">
      <c r="A1727" s="19" t="n"/>
      <c r="B1727" s="5" t="n"/>
      <c r="C1727" s="5" t="n"/>
      <c r="D1727" s="15" t="n"/>
      <c r="E1727" s="5" t="n"/>
      <c r="F1727" s="6">
        <f>IF(B1727&amp;""="","",IFERROR(INDEX('الموظفون'!$B$6:$B$205,MATCH(B1727&amp;"",'الموظفون'!$A$6:$A$205,0))&amp;"","كود غير موجود"))</f>
        <v/>
      </c>
      <c r="G1727" s="20">
        <f>IF(NOT(ISNUMBER(A1727)),"",IF(AND(A1727&gt;='الإعدادات'!$B$6,A1727&lt;='الإعدادات'!$B$7),1,0))</f>
        <v/>
      </c>
    </row>
    <row r="1728">
      <c r="A1728" s="19" t="n"/>
      <c r="B1728" s="5" t="n"/>
      <c r="C1728" s="5" t="n"/>
      <c r="D1728" s="15" t="n"/>
      <c r="E1728" s="5" t="n"/>
      <c r="F1728" s="6">
        <f>IF(B1728&amp;""="","",IFERROR(INDEX('الموظفون'!$B$6:$B$205,MATCH(B1728&amp;"",'الموظفون'!$A$6:$A$205,0))&amp;"","كود غير موجود"))</f>
        <v/>
      </c>
      <c r="G1728" s="20">
        <f>IF(NOT(ISNUMBER(A1728)),"",IF(AND(A1728&gt;='الإعدادات'!$B$6,A1728&lt;='الإعدادات'!$B$7),1,0))</f>
        <v/>
      </c>
    </row>
    <row r="1729">
      <c r="A1729" s="19" t="n"/>
      <c r="B1729" s="5" t="n"/>
      <c r="C1729" s="5" t="n"/>
      <c r="D1729" s="15" t="n"/>
      <c r="E1729" s="5" t="n"/>
      <c r="F1729" s="6">
        <f>IF(B1729&amp;""="","",IFERROR(INDEX('الموظفون'!$B$6:$B$205,MATCH(B1729&amp;"",'الموظفون'!$A$6:$A$205,0))&amp;"","كود غير موجود"))</f>
        <v/>
      </c>
      <c r="G1729" s="20">
        <f>IF(NOT(ISNUMBER(A1729)),"",IF(AND(A1729&gt;='الإعدادات'!$B$6,A1729&lt;='الإعدادات'!$B$7),1,0))</f>
        <v/>
      </c>
    </row>
    <row r="1730">
      <c r="A1730" s="19" t="n"/>
      <c r="B1730" s="5" t="n"/>
      <c r="C1730" s="5" t="n"/>
      <c r="D1730" s="15" t="n"/>
      <c r="E1730" s="5" t="n"/>
      <c r="F1730" s="6">
        <f>IF(B1730&amp;""="","",IFERROR(INDEX('الموظفون'!$B$6:$B$205,MATCH(B1730&amp;"",'الموظفون'!$A$6:$A$205,0))&amp;"","كود غير موجود"))</f>
        <v/>
      </c>
      <c r="G1730" s="20">
        <f>IF(NOT(ISNUMBER(A1730)),"",IF(AND(A1730&gt;='الإعدادات'!$B$6,A1730&lt;='الإعدادات'!$B$7),1,0))</f>
        <v/>
      </c>
    </row>
    <row r="1731">
      <c r="A1731" s="19" t="n"/>
      <c r="B1731" s="5" t="n"/>
      <c r="C1731" s="5" t="n"/>
      <c r="D1731" s="15" t="n"/>
      <c r="E1731" s="5" t="n"/>
      <c r="F1731" s="6">
        <f>IF(B1731&amp;""="","",IFERROR(INDEX('الموظفون'!$B$6:$B$205,MATCH(B1731&amp;"",'الموظفون'!$A$6:$A$205,0))&amp;"","كود غير موجود"))</f>
        <v/>
      </c>
      <c r="G1731" s="20">
        <f>IF(NOT(ISNUMBER(A1731)),"",IF(AND(A1731&gt;='الإعدادات'!$B$6,A1731&lt;='الإعدادات'!$B$7),1,0))</f>
        <v/>
      </c>
    </row>
    <row r="1732">
      <c r="A1732" s="19" t="n"/>
      <c r="B1732" s="5" t="n"/>
      <c r="C1732" s="5" t="n"/>
      <c r="D1732" s="15" t="n"/>
      <c r="E1732" s="5" t="n"/>
      <c r="F1732" s="6">
        <f>IF(B1732&amp;""="","",IFERROR(INDEX('الموظفون'!$B$6:$B$205,MATCH(B1732&amp;"",'الموظفون'!$A$6:$A$205,0))&amp;"","كود غير موجود"))</f>
        <v/>
      </c>
      <c r="G1732" s="20">
        <f>IF(NOT(ISNUMBER(A1732)),"",IF(AND(A1732&gt;='الإعدادات'!$B$6,A1732&lt;='الإعدادات'!$B$7),1,0))</f>
        <v/>
      </c>
    </row>
    <row r="1733">
      <c r="A1733" s="19" t="n"/>
      <c r="B1733" s="5" t="n"/>
      <c r="C1733" s="5" t="n"/>
      <c r="D1733" s="15" t="n"/>
      <c r="E1733" s="5" t="n"/>
      <c r="F1733" s="6">
        <f>IF(B1733&amp;""="","",IFERROR(INDEX('الموظفون'!$B$6:$B$205,MATCH(B1733&amp;"",'الموظفون'!$A$6:$A$205,0))&amp;"","كود غير موجود"))</f>
        <v/>
      </c>
      <c r="G1733" s="20">
        <f>IF(NOT(ISNUMBER(A1733)),"",IF(AND(A1733&gt;='الإعدادات'!$B$6,A1733&lt;='الإعدادات'!$B$7),1,0))</f>
        <v/>
      </c>
    </row>
    <row r="1734">
      <c r="A1734" s="19" t="n"/>
      <c r="B1734" s="5" t="n"/>
      <c r="C1734" s="5" t="n"/>
      <c r="D1734" s="15" t="n"/>
      <c r="E1734" s="5" t="n"/>
      <c r="F1734" s="6">
        <f>IF(B1734&amp;""="","",IFERROR(INDEX('الموظفون'!$B$6:$B$205,MATCH(B1734&amp;"",'الموظفون'!$A$6:$A$205,0))&amp;"","كود غير موجود"))</f>
        <v/>
      </c>
      <c r="G1734" s="20">
        <f>IF(NOT(ISNUMBER(A1734)),"",IF(AND(A1734&gt;='الإعدادات'!$B$6,A1734&lt;='الإعدادات'!$B$7),1,0))</f>
        <v/>
      </c>
    </row>
    <row r="1735">
      <c r="A1735" s="19" t="n"/>
      <c r="B1735" s="5" t="n"/>
      <c r="C1735" s="5" t="n"/>
      <c r="D1735" s="15" t="n"/>
      <c r="E1735" s="5" t="n"/>
      <c r="F1735" s="6">
        <f>IF(B1735&amp;""="","",IFERROR(INDEX('الموظفون'!$B$6:$B$205,MATCH(B1735&amp;"",'الموظفون'!$A$6:$A$205,0))&amp;"","كود غير موجود"))</f>
        <v/>
      </c>
      <c r="G1735" s="20">
        <f>IF(NOT(ISNUMBER(A1735)),"",IF(AND(A1735&gt;='الإعدادات'!$B$6,A1735&lt;='الإعدادات'!$B$7),1,0))</f>
        <v/>
      </c>
    </row>
    <row r="1736">
      <c r="A1736" s="19" t="n"/>
      <c r="B1736" s="5" t="n"/>
      <c r="C1736" s="5" t="n"/>
      <c r="D1736" s="15" t="n"/>
      <c r="E1736" s="5" t="n"/>
      <c r="F1736" s="6">
        <f>IF(B1736&amp;""="","",IFERROR(INDEX('الموظفون'!$B$6:$B$205,MATCH(B1736&amp;"",'الموظفون'!$A$6:$A$205,0))&amp;"","كود غير موجود"))</f>
        <v/>
      </c>
      <c r="G1736" s="20">
        <f>IF(NOT(ISNUMBER(A1736)),"",IF(AND(A1736&gt;='الإعدادات'!$B$6,A1736&lt;='الإعدادات'!$B$7),1,0))</f>
        <v/>
      </c>
    </row>
    <row r="1737">
      <c r="A1737" s="19" t="n"/>
      <c r="B1737" s="5" t="n"/>
      <c r="C1737" s="5" t="n"/>
      <c r="D1737" s="15" t="n"/>
      <c r="E1737" s="5" t="n"/>
      <c r="F1737" s="6">
        <f>IF(B1737&amp;""="","",IFERROR(INDEX('الموظفون'!$B$6:$B$205,MATCH(B1737&amp;"",'الموظفون'!$A$6:$A$205,0))&amp;"","كود غير موجود"))</f>
        <v/>
      </c>
      <c r="G1737" s="20">
        <f>IF(NOT(ISNUMBER(A1737)),"",IF(AND(A1737&gt;='الإعدادات'!$B$6,A1737&lt;='الإعدادات'!$B$7),1,0))</f>
        <v/>
      </c>
    </row>
    <row r="1738">
      <c r="A1738" s="19" t="n"/>
      <c r="B1738" s="5" t="n"/>
      <c r="C1738" s="5" t="n"/>
      <c r="D1738" s="15" t="n"/>
      <c r="E1738" s="5" t="n"/>
      <c r="F1738" s="6">
        <f>IF(B1738&amp;""="","",IFERROR(INDEX('الموظفون'!$B$6:$B$205,MATCH(B1738&amp;"",'الموظفون'!$A$6:$A$205,0))&amp;"","كود غير موجود"))</f>
        <v/>
      </c>
      <c r="G1738" s="20">
        <f>IF(NOT(ISNUMBER(A1738)),"",IF(AND(A1738&gt;='الإعدادات'!$B$6,A1738&lt;='الإعدادات'!$B$7),1,0))</f>
        <v/>
      </c>
    </row>
    <row r="1739">
      <c r="A1739" s="19" t="n"/>
      <c r="B1739" s="5" t="n"/>
      <c r="C1739" s="5" t="n"/>
      <c r="D1739" s="15" t="n"/>
      <c r="E1739" s="5" t="n"/>
      <c r="F1739" s="6">
        <f>IF(B1739&amp;""="","",IFERROR(INDEX('الموظفون'!$B$6:$B$205,MATCH(B1739&amp;"",'الموظفون'!$A$6:$A$205,0))&amp;"","كود غير موجود"))</f>
        <v/>
      </c>
      <c r="G1739" s="20">
        <f>IF(NOT(ISNUMBER(A1739)),"",IF(AND(A1739&gt;='الإعدادات'!$B$6,A1739&lt;='الإعدادات'!$B$7),1,0))</f>
        <v/>
      </c>
    </row>
    <row r="1740">
      <c r="A1740" s="19" t="n"/>
      <c r="B1740" s="5" t="n"/>
      <c r="C1740" s="5" t="n"/>
      <c r="D1740" s="15" t="n"/>
      <c r="E1740" s="5" t="n"/>
      <c r="F1740" s="6">
        <f>IF(B1740&amp;""="","",IFERROR(INDEX('الموظفون'!$B$6:$B$205,MATCH(B1740&amp;"",'الموظفون'!$A$6:$A$205,0))&amp;"","كود غير موجود"))</f>
        <v/>
      </c>
      <c r="G1740" s="20">
        <f>IF(NOT(ISNUMBER(A1740)),"",IF(AND(A1740&gt;='الإعدادات'!$B$6,A1740&lt;='الإعدادات'!$B$7),1,0))</f>
        <v/>
      </c>
    </row>
    <row r="1741">
      <c r="A1741" s="19" t="n"/>
      <c r="B1741" s="5" t="n"/>
      <c r="C1741" s="5" t="n"/>
      <c r="D1741" s="15" t="n"/>
      <c r="E1741" s="5" t="n"/>
      <c r="F1741" s="6">
        <f>IF(B1741&amp;""="","",IFERROR(INDEX('الموظفون'!$B$6:$B$205,MATCH(B1741&amp;"",'الموظفون'!$A$6:$A$205,0))&amp;"","كود غير موجود"))</f>
        <v/>
      </c>
      <c r="G1741" s="20">
        <f>IF(NOT(ISNUMBER(A1741)),"",IF(AND(A1741&gt;='الإعدادات'!$B$6,A1741&lt;='الإعدادات'!$B$7),1,0))</f>
        <v/>
      </c>
    </row>
    <row r="1742">
      <c r="A1742" s="19" t="n"/>
      <c r="B1742" s="5" t="n"/>
      <c r="C1742" s="5" t="n"/>
      <c r="D1742" s="15" t="n"/>
      <c r="E1742" s="5" t="n"/>
      <c r="F1742" s="6">
        <f>IF(B1742&amp;""="","",IFERROR(INDEX('الموظفون'!$B$6:$B$205,MATCH(B1742&amp;"",'الموظفون'!$A$6:$A$205,0))&amp;"","كود غير موجود"))</f>
        <v/>
      </c>
      <c r="G1742" s="20">
        <f>IF(NOT(ISNUMBER(A1742)),"",IF(AND(A1742&gt;='الإعدادات'!$B$6,A1742&lt;='الإعدادات'!$B$7),1,0))</f>
        <v/>
      </c>
    </row>
    <row r="1743">
      <c r="A1743" s="19" t="n"/>
      <c r="B1743" s="5" t="n"/>
      <c r="C1743" s="5" t="n"/>
      <c r="D1743" s="15" t="n"/>
      <c r="E1743" s="5" t="n"/>
      <c r="F1743" s="6">
        <f>IF(B1743&amp;""="","",IFERROR(INDEX('الموظفون'!$B$6:$B$205,MATCH(B1743&amp;"",'الموظفون'!$A$6:$A$205,0))&amp;"","كود غير موجود"))</f>
        <v/>
      </c>
      <c r="G1743" s="20">
        <f>IF(NOT(ISNUMBER(A1743)),"",IF(AND(A1743&gt;='الإعدادات'!$B$6,A1743&lt;='الإعدادات'!$B$7),1,0))</f>
        <v/>
      </c>
    </row>
    <row r="1744">
      <c r="A1744" s="19" t="n"/>
      <c r="B1744" s="5" t="n"/>
      <c r="C1744" s="5" t="n"/>
      <c r="D1744" s="15" t="n"/>
      <c r="E1744" s="5" t="n"/>
      <c r="F1744" s="6">
        <f>IF(B1744&amp;""="","",IFERROR(INDEX('الموظفون'!$B$6:$B$205,MATCH(B1744&amp;"",'الموظفون'!$A$6:$A$205,0))&amp;"","كود غير موجود"))</f>
        <v/>
      </c>
      <c r="G1744" s="20">
        <f>IF(NOT(ISNUMBER(A1744)),"",IF(AND(A1744&gt;='الإعدادات'!$B$6,A1744&lt;='الإعدادات'!$B$7),1,0))</f>
        <v/>
      </c>
    </row>
    <row r="1745">
      <c r="A1745" s="19" t="n"/>
      <c r="B1745" s="5" t="n"/>
      <c r="C1745" s="5" t="n"/>
      <c r="D1745" s="15" t="n"/>
      <c r="E1745" s="5" t="n"/>
      <c r="F1745" s="6">
        <f>IF(B1745&amp;""="","",IFERROR(INDEX('الموظفون'!$B$6:$B$205,MATCH(B1745&amp;"",'الموظفون'!$A$6:$A$205,0))&amp;"","كود غير موجود"))</f>
        <v/>
      </c>
      <c r="G1745" s="20">
        <f>IF(NOT(ISNUMBER(A1745)),"",IF(AND(A1745&gt;='الإعدادات'!$B$6,A1745&lt;='الإعدادات'!$B$7),1,0))</f>
        <v/>
      </c>
    </row>
    <row r="1746">
      <c r="A1746" s="19" t="n"/>
      <c r="B1746" s="5" t="n"/>
      <c r="C1746" s="5" t="n"/>
      <c r="D1746" s="15" t="n"/>
      <c r="E1746" s="5" t="n"/>
      <c r="F1746" s="6">
        <f>IF(B1746&amp;""="","",IFERROR(INDEX('الموظفون'!$B$6:$B$205,MATCH(B1746&amp;"",'الموظفون'!$A$6:$A$205,0))&amp;"","كود غير موجود"))</f>
        <v/>
      </c>
      <c r="G1746" s="20">
        <f>IF(NOT(ISNUMBER(A1746)),"",IF(AND(A1746&gt;='الإعدادات'!$B$6,A1746&lt;='الإعدادات'!$B$7),1,0))</f>
        <v/>
      </c>
    </row>
    <row r="1747">
      <c r="A1747" s="19" t="n"/>
      <c r="B1747" s="5" t="n"/>
      <c r="C1747" s="5" t="n"/>
      <c r="D1747" s="15" t="n"/>
      <c r="E1747" s="5" t="n"/>
      <c r="F1747" s="6">
        <f>IF(B1747&amp;""="","",IFERROR(INDEX('الموظفون'!$B$6:$B$205,MATCH(B1747&amp;"",'الموظفون'!$A$6:$A$205,0))&amp;"","كود غير موجود"))</f>
        <v/>
      </c>
      <c r="G1747" s="20">
        <f>IF(NOT(ISNUMBER(A1747)),"",IF(AND(A1747&gt;='الإعدادات'!$B$6,A1747&lt;='الإعدادات'!$B$7),1,0))</f>
        <v/>
      </c>
    </row>
    <row r="1748">
      <c r="A1748" s="19" t="n"/>
      <c r="B1748" s="5" t="n"/>
      <c r="C1748" s="5" t="n"/>
      <c r="D1748" s="15" t="n"/>
      <c r="E1748" s="5" t="n"/>
      <c r="F1748" s="6">
        <f>IF(B1748&amp;""="","",IFERROR(INDEX('الموظفون'!$B$6:$B$205,MATCH(B1748&amp;"",'الموظفون'!$A$6:$A$205,0))&amp;"","كود غير موجود"))</f>
        <v/>
      </c>
      <c r="G1748" s="20">
        <f>IF(NOT(ISNUMBER(A1748)),"",IF(AND(A1748&gt;='الإعدادات'!$B$6,A1748&lt;='الإعدادات'!$B$7),1,0))</f>
        <v/>
      </c>
    </row>
    <row r="1749">
      <c r="A1749" s="19" t="n"/>
      <c r="B1749" s="5" t="n"/>
      <c r="C1749" s="5" t="n"/>
      <c r="D1749" s="15" t="n"/>
      <c r="E1749" s="5" t="n"/>
      <c r="F1749" s="6">
        <f>IF(B1749&amp;""="","",IFERROR(INDEX('الموظفون'!$B$6:$B$205,MATCH(B1749&amp;"",'الموظفون'!$A$6:$A$205,0))&amp;"","كود غير موجود"))</f>
        <v/>
      </c>
      <c r="G1749" s="20">
        <f>IF(NOT(ISNUMBER(A1749)),"",IF(AND(A1749&gt;='الإعدادات'!$B$6,A1749&lt;='الإعدادات'!$B$7),1,0))</f>
        <v/>
      </c>
    </row>
    <row r="1750">
      <c r="A1750" s="19" t="n"/>
      <c r="B1750" s="5" t="n"/>
      <c r="C1750" s="5" t="n"/>
      <c r="D1750" s="15" t="n"/>
      <c r="E1750" s="5" t="n"/>
      <c r="F1750" s="6">
        <f>IF(B1750&amp;""="","",IFERROR(INDEX('الموظفون'!$B$6:$B$205,MATCH(B1750&amp;"",'الموظفون'!$A$6:$A$205,0))&amp;"","كود غير موجود"))</f>
        <v/>
      </c>
      <c r="G1750" s="20">
        <f>IF(NOT(ISNUMBER(A1750)),"",IF(AND(A1750&gt;='الإعدادات'!$B$6,A1750&lt;='الإعدادات'!$B$7),1,0))</f>
        <v/>
      </c>
    </row>
    <row r="1751">
      <c r="A1751" s="19" t="n"/>
      <c r="B1751" s="5" t="n"/>
      <c r="C1751" s="5" t="n"/>
      <c r="D1751" s="15" t="n"/>
      <c r="E1751" s="5" t="n"/>
      <c r="F1751" s="6">
        <f>IF(B1751&amp;""="","",IFERROR(INDEX('الموظفون'!$B$6:$B$205,MATCH(B1751&amp;"",'الموظفون'!$A$6:$A$205,0))&amp;"","كود غير موجود"))</f>
        <v/>
      </c>
      <c r="G1751" s="20">
        <f>IF(NOT(ISNUMBER(A1751)),"",IF(AND(A1751&gt;='الإعدادات'!$B$6,A1751&lt;='الإعدادات'!$B$7),1,0))</f>
        <v/>
      </c>
    </row>
    <row r="1752">
      <c r="A1752" s="19" t="n"/>
      <c r="B1752" s="5" t="n"/>
      <c r="C1752" s="5" t="n"/>
      <c r="D1752" s="15" t="n"/>
      <c r="E1752" s="5" t="n"/>
      <c r="F1752" s="6">
        <f>IF(B1752&amp;""="","",IFERROR(INDEX('الموظفون'!$B$6:$B$205,MATCH(B1752&amp;"",'الموظفون'!$A$6:$A$205,0))&amp;"","كود غير موجود"))</f>
        <v/>
      </c>
      <c r="G1752" s="20">
        <f>IF(NOT(ISNUMBER(A1752)),"",IF(AND(A1752&gt;='الإعدادات'!$B$6,A1752&lt;='الإعدادات'!$B$7),1,0))</f>
        <v/>
      </c>
    </row>
    <row r="1753">
      <c r="A1753" s="19" t="n"/>
      <c r="B1753" s="5" t="n"/>
      <c r="C1753" s="5" t="n"/>
      <c r="D1753" s="15" t="n"/>
      <c r="E1753" s="5" t="n"/>
      <c r="F1753" s="6">
        <f>IF(B1753&amp;""="","",IFERROR(INDEX('الموظفون'!$B$6:$B$205,MATCH(B1753&amp;"",'الموظفون'!$A$6:$A$205,0))&amp;"","كود غير موجود"))</f>
        <v/>
      </c>
      <c r="G1753" s="20">
        <f>IF(NOT(ISNUMBER(A1753)),"",IF(AND(A1753&gt;='الإعدادات'!$B$6,A1753&lt;='الإعدادات'!$B$7),1,0))</f>
        <v/>
      </c>
    </row>
    <row r="1754">
      <c r="A1754" s="19" t="n"/>
      <c r="B1754" s="5" t="n"/>
      <c r="C1754" s="5" t="n"/>
      <c r="D1754" s="15" t="n"/>
      <c r="E1754" s="5" t="n"/>
      <c r="F1754" s="6">
        <f>IF(B1754&amp;""="","",IFERROR(INDEX('الموظفون'!$B$6:$B$205,MATCH(B1754&amp;"",'الموظفون'!$A$6:$A$205,0))&amp;"","كود غير موجود"))</f>
        <v/>
      </c>
      <c r="G1754" s="20">
        <f>IF(NOT(ISNUMBER(A1754)),"",IF(AND(A1754&gt;='الإعدادات'!$B$6,A1754&lt;='الإعدادات'!$B$7),1,0))</f>
        <v/>
      </c>
    </row>
    <row r="1755">
      <c r="A1755" s="19" t="n"/>
      <c r="B1755" s="5" t="n"/>
      <c r="C1755" s="5" t="n"/>
      <c r="D1755" s="15" t="n"/>
      <c r="E1755" s="5" t="n"/>
      <c r="F1755" s="6">
        <f>IF(B1755&amp;""="","",IFERROR(INDEX('الموظفون'!$B$6:$B$205,MATCH(B1755&amp;"",'الموظفون'!$A$6:$A$205,0))&amp;"","كود غير موجود"))</f>
        <v/>
      </c>
      <c r="G1755" s="20">
        <f>IF(NOT(ISNUMBER(A1755)),"",IF(AND(A1755&gt;='الإعدادات'!$B$6,A1755&lt;='الإعدادات'!$B$7),1,0))</f>
        <v/>
      </c>
    </row>
    <row r="1756">
      <c r="A1756" s="19" t="n"/>
      <c r="B1756" s="5" t="n"/>
      <c r="C1756" s="5" t="n"/>
      <c r="D1756" s="15" t="n"/>
      <c r="E1756" s="5" t="n"/>
      <c r="F1756" s="6">
        <f>IF(B1756&amp;""="","",IFERROR(INDEX('الموظفون'!$B$6:$B$205,MATCH(B1756&amp;"",'الموظفون'!$A$6:$A$205,0))&amp;"","كود غير موجود"))</f>
        <v/>
      </c>
      <c r="G1756" s="20">
        <f>IF(NOT(ISNUMBER(A1756)),"",IF(AND(A1756&gt;='الإعدادات'!$B$6,A1756&lt;='الإعدادات'!$B$7),1,0))</f>
        <v/>
      </c>
    </row>
    <row r="1757">
      <c r="A1757" s="19" t="n"/>
      <c r="B1757" s="5" t="n"/>
      <c r="C1757" s="5" t="n"/>
      <c r="D1757" s="15" t="n"/>
      <c r="E1757" s="5" t="n"/>
      <c r="F1757" s="6">
        <f>IF(B1757&amp;""="","",IFERROR(INDEX('الموظفون'!$B$6:$B$205,MATCH(B1757&amp;"",'الموظفون'!$A$6:$A$205,0))&amp;"","كود غير موجود"))</f>
        <v/>
      </c>
      <c r="G1757" s="20">
        <f>IF(NOT(ISNUMBER(A1757)),"",IF(AND(A1757&gt;='الإعدادات'!$B$6,A1757&lt;='الإعدادات'!$B$7),1,0))</f>
        <v/>
      </c>
    </row>
    <row r="1758">
      <c r="A1758" s="19" t="n"/>
      <c r="B1758" s="5" t="n"/>
      <c r="C1758" s="5" t="n"/>
      <c r="D1758" s="15" t="n"/>
      <c r="E1758" s="5" t="n"/>
      <c r="F1758" s="6">
        <f>IF(B1758&amp;""="","",IFERROR(INDEX('الموظفون'!$B$6:$B$205,MATCH(B1758&amp;"",'الموظفون'!$A$6:$A$205,0))&amp;"","كود غير موجود"))</f>
        <v/>
      </c>
      <c r="G1758" s="20">
        <f>IF(NOT(ISNUMBER(A1758)),"",IF(AND(A1758&gt;='الإعدادات'!$B$6,A1758&lt;='الإعدادات'!$B$7),1,0))</f>
        <v/>
      </c>
    </row>
    <row r="1759">
      <c r="A1759" s="19" t="n"/>
      <c r="B1759" s="5" t="n"/>
      <c r="C1759" s="5" t="n"/>
      <c r="D1759" s="15" t="n"/>
      <c r="E1759" s="5" t="n"/>
      <c r="F1759" s="6">
        <f>IF(B1759&amp;""="","",IFERROR(INDEX('الموظفون'!$B$6:$B$205,MATCH(B1759&amp;"",'الموظفون'!$A$6:$A$205,0))&amp;"","كود غير موجود"))</f>
        <v/>
      </c>
      <c r="G1759" s="20">
        <f>IF(NOT(ISNUMBER(A1759)),"",IF(AND(A1759&gt;='الإعدادات'!$B$6,A1759&lt;='الإعدادات'!$B$7),1,0))</f>
        <v/>
      </c>
    </row>
    <row r="1760">
      <c r="A1760" s="19" t="n"/>
      <c r="B1760" s="5" t="n"/>
      <c r="C1760" s="5" t="n"/>
      <c r="D1760" s="15" t="n"/>
      <c r="E1760" s="5" t="n"/>
      <c r="F1760" s="6">
        <f>IF(B1760&amp;""="","",IFERROR(INDEX('الموظفون'!$B$6:$B$205,MATCH(B1760&amp;"",'الموظفون'!$A$6:$A$205,0))&amp;"","كود غير موجود"))</f>
        <v/>
      </c>
      <c r="G1760" s="20">
        <f>IF(NOT(ISNUMBER(A1760)),"",IF(AND(A1760&gt;='الإعدادات'!$B$6,A1760&lt;='الإعدادات'!$B$7),1,0))</f>
        <v/>
      </c>
    </row>
    <row r="1761">
      <c r="A1761" s="19" t="n"/>
      <c r="B1761" s="5" t="n"/>
      <c r="C1761" s="5" t="n"/>
      <c r="D1761" s="15" t="n"/>
      <c r="E1761" s="5" t="n"/>
      <c r="F1761" s="6">
        <f>IF(B1761&amp;""="","",IFERROR(INDEX('الموظفون'!$B$6:$B$205,MATCH(B1761&amp;"",'الموظفون'!$A$6:$A$205,0))&amp;"","كود غير موجود"))</f>
        <v/>
      </c>
      <c r="G1761" s="20">
        <f>IF(NOT(ISNUMBER(A1761)),"",IF(AND(A1761&gt;='الإعدادات'!$B$6,A1761&lt;='الإعدادات'!$B$7),1,0))</f>
        <v/>
      </c>
    </row>
    <row r="1762">
      <c r="A1762" s="19" t="n"/>
      <c r="B1762" s="5" t="n"/>
      <c r="C1762" s="5" t="n"/>
      <c r="D1762" s="15" t="n"/>
      <c r="E1762" s="5" t="n"/>
      <c r="F1762" s="6">
        <f>IF(B1762&amp;""="","",IFERROR(INDEX('الموظفون'!$B$6:$B$205,MATCH(B1762&amp;"",'الموظفون'!$A$6:$A$205,0))&amp;"","كود غير موجود"))</f>
        <v/>
      </c>
      <c r="G1762" s="20">
        <f>IF(NOT(ISNUMBER(A1762)),"",IF(AND(A1762&gt;='الإعدادات'!$B$6,A1762&lt;='الإعدادات'!$B$7),1,0))</f>
        <v/>
      </c>
    </row>
    <row r="1763">
      <c r="A1763" s="19" t="n"/>
      <c r="B1763" s="5" t="n"/>
      <c r="C1763" s="5" t="n"/>
      <c r="D1763" s="15" t="n"/>
      <c r="E1763" s="5" t="n"/>
      <c r="F1763" s="6">
        <f>IF(B1763&amp;""="","",IFERROR(INDEX('الموظفون'!$B$6:$B$205,MATCH(B1763&amp;"",'الموظفون'!$A$6:$A$205,0))&amp;"","كود غير موجود"))</f>
        <v/>
      </c>
      <c r="G1763" s="20">
        <f>IF(NOT(ISNUMBER(A1763)),"",IF(AND(A1763&gt;='الإعدادات'!$B$6,A1763&lt;='الإعدادات'!$B$7),1,0))</f>
        <v/>
      </c>
    </row>
    <row r="1764">
      <c r="A1764" s="19" t="n"/>
      <c r="B1764" s="5" t="n"/>
      <c r="C1764" s="5" t="n"/>
      <c r="D1764" s="15" t="n"/>
      <c r="E1764" s="5" t="n"/>
      <c r="F1764" s="6">
        <f>IF(B1764&amp;""="","",IFERROR(INDEX('الموظفون'!$B$6:$B$205,MATCH(B1764&amp;"",'الموظفون'!$A$6:$A$205,0))&amp;"","كود غير موجود"))</f>
        <v/>
      </c>
      <c r="G1764" s="20">
        <f>IF(NOT(ISNUMBER(A1764)),"",IF(AND(A1764&gt;='الإعدادات'!$B$6,A1764&lt;='الإعدادات'!$B$7),1,0))</f>
        <v/>
      </c>
    </row>
    <row r="1765">
      <c r="A1765" s="19" t="n"/>
      <c r="B1765" s="5" t="n"/>
      <c r="C1765" s="5" t="n"/>
      <c r="D1765" s="15" t="n"/>
      <c r="E1765" s="5" t="n"/>
      <c r="F1765" s="6">
        <f>IF(B1765&amp;""="","",IFERROR(INDEX('الموظفون'!$B$6:$B$205,MATCH(B1765&amp;"",'الموظفون'!$A$6:$A$205,0))&amp;"","كود غير موجود"))</f>
        <v/>
      </c>
      <c r="G1765" s="20">
        <f>IF(NOT(ISNUMBER(A1765)),"",IF(AND(A1765&gt;='الإعدادات'!$B$6,A1765&lt;='الإعدادات'!$B$7),1,0))</f>
        <v/>
      </c>
    </row>
    <row r="1766">
      <c r="A1766" s="19" t="n"/>
      <c r="B1766" s="5" t="n"/>
      <c r="C1766" s="5" t="n"/>
      <c r="D1766" s="15" t="n"/>
      <c r="E1766" s="5" t="n"/>
      <c r="F1766" s="6">
        <f>IF(B1766&amp;""="","",IFERROR(INDEX('الموظفون'!$B$6:$B$205,MATCH(B1766&amp;"",'الموظفون'!$A$6:$A$205,0))&amp;"","كود غير موجود"))</f>
        <v/>
      </c>
      <c r="G1766" s="20">
        <f>IF(NOT(ISNUMBER(A1766)),"",IF(AND(A1766&gt;='الإعدادات'!$B$6,A1766&lt;='الإعدادات'!$B$7),1,0))</f>
        <v/>
      </c>
    </row>
    <row r="1767">
      <c r="A1767" s="19" t="n"/>
      <c r="B1767" s="5" t="n"/>
      <c r="C1767" s="5" t="n"/>
      <c r="D1767" s="15" t="n"/>
      <c r="E1767" s="5" t="n"/>
      <c r="F1767" s="6">
        <f>IF(B1767&amp;""="","",IFERROR(INDEX('الموظفون'!$B$6:$B$205,MATCH(B1767&amp;"",'الموظفون'!$A$6:$A$205,0))&amp;"","كود غير موجود"))</f>
        <v/>
      </c>
      <c r="G1767" s="20">
        <f>IF(NOT(ISNUMBER(A1767)),"",IF(AND(A1767&gt;='الإعدادات'!$B$6,A1767&lt;='الإعدادات'!$B$7),1,0))</f>
        <v/>
      </c>
    </row>
    <row r="1768">
      <c r="A1768" s="19" t="n"/>
      <c r="B1768" s="5" t="n"/>
      <c r="C1768" s="5" t="n"/>
      <c r="D1768" s="15" t="n"/>
      <c r="E1768" s="5" t="n"/>
      <c r="F1768" s="6">
        <f>IF(B1768&amp;""="","",IFERROR(INDEX('الموظفون'!$B$6:$B$205,MATCH(B1768&amp;"",'الموظفون'!$A$6:$A$205,0))&amp;"","كود غير موجود"))</f>
        <v/>
      </c>
      <c r="G1768" s="20">
        <f>IF(NOT(ISNUMBER(A1768)),"",IF(AND(A1768&gt;='الإعدادات'!$B$6,A1768&lt;='الإعدادات'!$B$7),1,0))</f>
        <v/>
      </c>
    </row>
    <row r="1769">
      <c r="A1769" s="19" t="n"/>
      <c r="B1769" s="5" t="n"/>
      <c r="C1769" s="5" t="n"/>
      <c r="D1769" s="15" t="n"/>
      <c r="E1769" s="5" t="n"/>
      <c r="F1769" s="6">
        <f>IF(B1769&amp;""="","",IFERROR(INDEX('الموظفون'!$B$6:$B$205,MATCH(B1769&amp;"",'الموظفون'!$A$6:$A$205,0))&amp;"","كود غير موجود"))</f>
        <v/>
      </c>
      <c r="G1769" s="20">
        <f>IF(NOT(ISNUMBER(A1769)),"",IF(AND(A1769&gt;='الإعدادات'!$B$6,A1769&lt;='الإعدادات'!$B$7),1,0))</f>
        <v/>
      </c>
    </row>
    <row r="1770">
      <c r="A1770" s="19" t="n"/>
      <c r="B1770" s="5" t="n"/>
      <c r="C1770" s="5" t="n"/>
      <c r="D1770" s="15" t="n"/>
      <c r="E1770" s="5" t="n"/>
      <c r="F1770" s="6">
        <f>IF(B1770&amp;""="","",IFERROR(INDEX('الموظفون'!$B$6:$B$205,MATCH(B1770&amp;"",'الموظفون'!$A$6:$A$205,0))&amp;"","كود غير موجود"))</f>
        <v/>
      </c>
      <c r="G1770" s="20">
        <f>IF(NOT(ISNUMBER(A1770)),"",IF(AND(A1770&gt;='الإعدادات'!$B$6,A1770&lt;='الإعدادات'!$B$7),1,0))</f>
        <v/>
      </c>
    </row>
    <row r="1771">
      <c r="A1771" s="19" t="n"/>
      <c r="B1771" s="5" t="n"/>
      <c r="C1771" s="5" t="n"/>
      <c r="D1771" s="15" t="n"/>
      <c r="E1771" s="5" t="n"/>
      <c r="F1771" s="6">
        <f>IF(B1771&amp;""="","",IFERROR(INDEX('الموظفون'!$B$6:$B$205,MATCH(B1771&amp;"",'الموظفون'!$A$6:$A$205,0))&amp;"","كود غير موجود"))</f>
        <v/>
      </c>
      <c r="G1771" s="20">
        <f>IF(NOT(ISNUMBER(A1771)),"",IF(AND(A1771&gt;='الإعدادات'!$B$6,A1771&lt;='الإعدادات'!$B$7),1,0))</f>
        <v/>
      </c>
    </row>
    <row r="1772">
      <c r="A1772" s="19" t="n"/>
      <c r="B1772" s="5" t="n"/>
      <c r="C1772" s="5" t="n"/>
      <c r="D1772" s="15" t="n"/>
      <c r="E1772" s="5" t="n"/>
      <c r="F1772" s="6">
        <f>IF(B1772&amp;""="","",IFERROR(INDEX('الموظفون'!$B$6:$B$205,MATCH(B1772&amp;"",'الموظفون'!$A$6:$A$205,0))&amp;"","كود غير موجود"))</f>
        <v/>
      </c>
      <c r="G1772" s="20">
        <f>IF(NOT(ISNUMBER(A1772)),"",IF(AND(A1772&gt;='الإعدادات'!$B$6,A1772&lt;='الإعدادات'!$B$7),1,0))</f>
        <v/>
      </c>
    </row>
    <row r="1773">
      <c r="A1773" s="19" t="n"/>
      <c r="B1773" s="5" t="n"/>
      <c r="C1773" s="5" t="n"/>
      <c r="D1773" s="15" t="n"/>
      <c r="E1773" s="5" t="n"/>
      <c r="F1773" s="6">
        <f>IF(B1773&amp;""="","",IFERROR(INDEX('الموظفون'!$B$6:$B$205,MATCH(B1773&amp;"",'الموظفون'!$A$6:$A$205,0))&amp;"","كود غير موجود"))</f>
        <v/>
      </c>
      <c r="G1773" s="20">
        <f>IF(NOT(ISNUMBER(A1773)),"",IF(AND(A1773&gt;='الإعدادات'!$B$6,A1773&lt;='الإعدادات'!$B$7),1,0))</f>
        <v/>
      </c>
    </row>
    <row r="1774">
      <c r="A1774" s="19" t="n"/>
      <c r="B1774" s="5" t="n"/>
      <c r="C1774" s="5" t="n"/>
      <c r="D1774" s="15" t="n"/>
      <c r="E1774" s="5" t="n"/>
      <c r="F1774" s="6">
        <f>IF(B1774&amp;""="","",IFERROR(INDEX('الموظفون'!$B$6:$B$205,MATCH(B1774&amp;"",'الموظفون'!$A$6:$A$205,0))&amp;"","كود غير موجود"))</f>
        <v/>
      </c>
      <c r="G1774" s="20">
        <f>IF(NOT(ISNUMBER(A1774)),"",IF(AND(A1774&gt;='الإعدادات'!$B$6,A1774&lt;='الإعدادات'!$B$7),1,0))</f>
        <v/>
      </c>
    </row>
    <row r="1775">
      <c r="A1775" s="19" t="n"/>
      <c r="B1775" s="5" t="n"/>
      <c r="C1775" s="5" t="n"/>
      <c r="D1775" s="15" t="n"/>
      <c r="E1775" s="5" t="n"/>
      <c r="F1775" s="6">
        <f>IF(B1775&amp;""="","",IFERROR(INDEX('الموظفون'!$B$6:$B$205,MATCH(B1775&amp;"",'الموظفون'!$A$6:$A$205,0))&amp;"","كود غير موجود"))</f>
        <v/>
      </c>
      <c r="G1775" s="20">
        <f>IF(NOT(ISNUMBER(A1775)),"",IF(AND(A1775&gt;='الإعدادات'!$B$6,A1775&lt;='الإعدادات'!$B$7),1,0))</f>
        <v/>
      </c>
    </row>
    <row r="1776">
      <c r="A1776" s="19" t="n"/>
      <c r="B1776" s="5" t="n"/>
      <c r="C1776" s="5" t="n"/>
      <c r="D1776" s="15" t="n"/>
      <c r="E1776" s="5" t="n"/>
      <c r="F1776" s="6">
        <f>IF(B1776&amp;""="","",IFERROR(INDEX('الموظفون'!$B$6:$B$205,MATCH(B1776&amp;"",'الموظفون'!$A$6:$A$205,0))&amp;"","كود غير موجود"))</f>
        <v/>
      </c>
      <c r="G1776" s="20">
        <f>IF(NOT(ISNUMBER(A1776)),"",IF(AND(A1776&gt;='الإعدادات'!$B$6,A1776&lt;='الإعدادات'!$B$7),1,0))</f>
        <v/>
      </c>
    </row>
    <row r="1777">
      <c r="A1777" s="19" t="n"/>
      <c r="B1777" s="5" t="n"/>
      <c r="C1777" s="5" t="n"/>
      <c r="D1777" s="15" t="n"/>
      <c r="E1777" s="5" t="n"/>
      <c r="F1777" s="6">
        <f>IF(B1777&amp;""="","",IFERROR(INDEX('الموظفون'!$B$6:$B$205,MATCH(B1777&amp;"",'الموظفون'!$A$6:$A$205,0))&amp;"","كود غير موجود"))</f>
        <v/>
      </c>
      <c r="G1777" s="20">
        <f>IF(NOT(ISNUMBER(A1777)),"",IF(AND(A1777&gt;='الإعدادات'!$B$6,A1777&lt;='الإعدادات'!$B$7),1,0))</f>
        <v/>
      </c>
    </row>
    <row r="1778">
      <c r="A1778" s="19" t="n"/>
      <c r="B1778" s="5" t="n"/>
      <c r="C1778" s="5" t="n"/>
      <c r="D1778" s="15" t="n"/>
      <c r="E1778" s="5" t="n"/>
      <c r="F1778" s="6">
        <f>IF(B1778&amp;""="","",IFERROR(INDEX('الموظفون'!$B$6:$B$205,MATCH(B1778&amp;"",'الموظفون'!$A$6:$A$205,0))&amp;"","كود غير موجود"))</f>
        <v/>
      </c>
      <c r="G1778" s="20">
        <f>IF(NOT(ISNUMBER(A1778)),"",IF(AND(A1778&gt;='الإعدادات'!$B$6,A1778&lt;='الإعدادات'!$B$7),1,0))</f>
        <v/>
      </c>
    </row>
    <row r="1779">
      <c r="A1779" s="19" t="n"/>
      <c r="B1779" s="5" t="n"/>
      <c r="C1779" s="5" t="n"/>
      <c r="D1779" s="15" t="n"/>
      <c r="E1779" s="5" t="n"/>
      <c r="F1779" s="6">
        <f>IF(B1779&amp;""="","",IFERROR(INDEX('الموظفون'!$B$6:$B$205,MATCH(B1779&amp;"",'الموظفون'!$A$6:$A$205,0))&amp;"","كود غير موجود"))</f>
        <v/>
      </c>
      <c r="G1779" s="20">
        <f>IF(NOT(ISNUMBER(A1779)),"",IF(AND(A1779&gt;='الإعدادات'!$B$6,A1779&lt;='الإعدادات'!$B$7),1,0))</f>
        <v/>
      </c>
    </row>
    <row r="1780">
      <c r="A1780" s="19" t="n"/>
      <c r="B1780" s="5" t="n"/>
      <c r="C1780" s="5" t="n"/>
      <c r="D1780" s="15" t="n"/>
      <c r="E1780" s="5" t="n"/>
      <c r="F1780" s="6">
        <f>IF(B1780&amp;""="","",IFERROR(INDEX('الموظفون'!$B$6:$B$205,MATCH(B1780&amp;"",'الموظفون'!$A$6:$A$205,0))&amp;"","كود غير موجود"))</f>
        <v/>
      </c>
      <c r="G1780" s="20">
        <f>IF(NOT(ISNUMBER(A1780)),"",IF(AND(A1780&gt;='الإعدادات'!$B$6,A1780&lt;='الإعدادات'!$B$7),1,0))</f>
        <v/>
      </c>
    </row>
    <row r="1781">
      <c r="A1781" s="19" t="n"/>
      <c r="B1781" s="5" t="n"/>
      <c r="C1781" s="5" t="n"/>
      <c r="D1781" s="15" t="n"/>
      <c r="E1781" s="5" t="n"/>
      <c r="F1781" s="6">
        <f>IF(B1781&amp;""="","",IFERROR(INDEX('الموظفون'!$B$6:$B$205,MATCH(B1781&amp;"",'الموظفون'!$A$6:$A$205,0))&amp;"","كود غير موجود"))</f>
        <v/>
      </c>
      <c r="G1781" s="20">
        <f>IF(NOT(ISNUMBER(A1781)),"",IF(AND(A1781&gt;='الإعدادات'!$B$6,A1781&lt;='الإعدادات'!$B$7),1,0))</f>
        <v/>
      </c>
    </row>
    <row r="1782">
      <c r="A1782" s="19" t="n"/>
      <c r="B1782" s="5" t="n"/>
      <c r="C1782" s="5" t="n"/>
      <c r="D1782" s="15" t="n"/>
      <c r="E1782" s="5" t="n"/>
      <c r="F1782" s="6">
        <f>IF(B1782&amp;""="","",IFERROR(INDEX('الموظفون'!$B$6:$B$205,MATCH(B1782&amp;"",'الموظفون'!$A$6:$A$205,0))&amp;"","كود غير موجود"))</f>
        <v/>
      </c>
      <c r="G1782" s="20">
        <f>IF(NOT(ISNUMBER(A1782)),"",IF(AND(A1782&gt;='الإعدادات'!$B$6,A1782&lt;='الإعدادات'!$B$7),1,0))</f>
        <v/>
      </c>
    </row>
    <row r="1783">
      <c r="A1783" s="19" t="n"/>
      <c r="B1783" s="5" t="n"/>
      <c r="C1783" s="5" t="n"/>
      <c r="D1783" s="15" t="n"/>
      <c r="E1783" s="5" t="n"/>
      <c r="F1783" s="6">
        <f>IF(B1783&amp;""="","",IFERROR(INDEX('الموظفون'!$B$6:$B$205,MATCH(B1783&amp;"",'الموظفون'!$A$6:$A$205,0))&amp;"","كود غير موجود"))</f>
        <v/>
      </c>
      <c r="G1783" s="20">
        <f>IF(NOT(ISNUMBER(A1783)),"",IF(AND(A1783&gt;='الإعدادات'!$B$6,A1783&lt;='الإعدادات'!$B$7),1,0))</f>
        <v/>
      </c>
    </row>
    <row r="1784">
      <c r="A1784" s="19" t="n"/>
      <c r="B1784" s="5" t="n"/>
      <c r="C1784" s="5" t="n"/>
      <c r="D1784" s="15" t="n"/>
      <c r="E1784" s="5" t="n"/>
      <c r="F1784" s="6">
        <f>IF(B1784&amp;""="","",IFERROR(INDEX('الموظفون'!$B$6:$B$205,MATCH(B1784&amp;"",'الموظفون'!$A$6:$A$205,0))&amp;"","كود غير موجود"))</f>
        <v/>
      </c>
      <c r="G1784" s="20">
        <f>IF(NOT(ISNUMBER(A1784)),"",IF(AND(A1784&gt;='الإعدادات'!$B$6,A1784&lt;='الإعدادات'!$B$7),1,0))</f>
        <v/>
      </c>
    </row>
    <row r="1785">
      <c r="A1785" s="19" t="n"/>
      <c r="B1785" s="5" t="n"/>
      <c r="C1785" s="5" t="n"/>
      <c r="D1785" s="15" t="n"/>
      <c r="E1785" s="5" t="n"/>
      <c r="F1785" s="6">
        <f>IF(B1785&amp;""="","",IFERROR(INDEX('الموظفون'!$B$6:$B$205,MATCH(B1785&amp;"",'الموظفون'!$A$6:$A$205,0))&amp;"","كود غير موجود"))</f>
        <v/>
      </c>
      <c r="G1785" s="20">
        <f>IF(NOT(ISNUMBER(A1785)),"",IF(AND(A1785&gt;='الإعدادات'!$B$6,A1785&lt;='الإعدادات'!$B$7),1,0))</f>
        <v/>
      </c>
    </row>
    <row r="1786">
      <c r="A1786" s="19" t="n"/>
      <c r="B1786" s="5" t="n"/>
      <c r="C1786" s="5" t="n"/>
      <c r="D1786" s="15" t="n"/>
      <c r="E1786" s="5" t="n"/>
      <c r="F1786" s="6">
        <f>IF(B1786&amp;""="","",IFERROR(INDEX('الموظفون'!$B$6:$B$205,MATCH(B1786&amp;"",'الموظفون'!$A$6:$A$205,0))&amp;"","كود غير موجود"))</f>
        <v/>
      </c>
      <c r="G1786" s="20">
        <f>IF(NOT(ISNUMBER(A1786)),"",IF(AND(A1786&gt;='الإعدادات'!$B$6,A1786&lt;='الإعدادات'!$B$7),1,0))</f>
        <v/>
      </c>
    </row>
    <row r="1787">
      <c r="A1787" s="19" t="n"/>
      <c r="B1787" s="5" t="n"/>
      <c r="C1787" s="5" t="n"/>
      <c r="D1787" s="15" t="n"/>
      <c r="E1787" s="5" t="n"/>
      <c r="F1787" s="6">
        <f>IF(B1787&amp;""="","",IFERROR(INDEX('الموظفون'!$B$6:$B$205,MATCH(B1787&amp;"",'الموظفون'!$A$6:$A$205,0))&amp;"","كود غير موجود"))</f>
        <v/>
      </c>
      <c r="G1787" s="20">
        <f>IF(NOT(ISNUMBER(A1787)),"",IF(AND(A1787&gt;='الإعدادات'!$B$6,A1787&lt;='الإعدادات'!$B$7),1,0))</f>
        <v/>
      </c>
    </row>
    <row r="1788">
      <c r="A1788" s="19" t="n"/>
      <c r="B1788" s="5" t="n"/>
      <c r="C1788" s="5" t="n"/>
      <c r="D1788" s="15" t="n"/>
      <c r="E1788" s="5" t="n"/>
      <c r="F1788" s="6">
        <f>IF(B1788&amp;""="","",IFERROR(INDEX('الموظفون'!$B$6:$B$205,MATCH(B1788&amp;"",'الموظفون'!$A$6:$A$205,0))&amp;"","كود غير موجود"))</f>
        <v/>
      </c>
      <c r="G1788" s="20">
        <f>IF(NOT(ISNUMBER(A1788)),"",IF(AND(A1788&gt;='الإعدادات'!$B$6,A1788&lt;='الإعدادات'!$B$7),1,0))</f>
        <v/>
      </c>
    </row>
    <row r="1789">
      <c r="A1789" s="19" t="n"/>
      <c r="B1789" s="5" t="n"/>
      <c r="C1789" s="5" t="n"/>
      <c r="D1789" s="15" t="n"/>
      <c r="E1789" s="5" t="n"/>
      <c r="F1789" s="6">
        <f>IF(B1789&amp;""="","",IFERROR(INDEX('الموظفون'!$B$6:$B$205,MATCH(B1789&amp;"",'الموظفون'!$A$6:$A$205,0))&amp;"","كود غير موجود"))</f>
        <v/>
      </c>
      <c r="G1789" s="20">
        <f>IF(NOT(ISNUMBER(A1789)),"",IF(AND(A1789&gt;='الإعدادات'!$B$6,A1789&lt;='الإعدادات'!$B$7),1,0))</f>
        <v/>
      </c>
    </row>
    <row r="1790">
      <c r="A1790" s="19" t="n"/>
      <c r="B1790" s="5" t="n"/>
      <c r="C1790" s="5" t="n"/>
      <c r="D1790" s="15" t="n"/>
      <c r="E1790" s="5" t="n"/>
      <c r="F1790" s="6">
        <f>IF(B1790&amp;""="","",IFERROR(INDEX('الموظفون'!$B$6:$B$205,MATCH(B1790&amp;"",'الموظفون'!$A$6:$A$205,0))&amp;"","كود غير موجود"))</f>
        <v/>
      </c>
      <c r="G1790" s="20">
        <f>IF(NOT(ISNUMBER(A1790)),"",IF(AND(A1790&gt;='الإعدادات'!$B$6,A1790&lt;='الإعدادات'!$B$7),1,0))</f>
        <v/>
      </c>
    </row>
    <row r="1791">
      <c r="A1791" s="19" t="n"/>
      <c r="B1791" s="5" t="n"/>
      <c r="C1791" s="5" t="n"/>
      <c r="D1791" s="15" t="n"/>
      <c r="E1791" s="5" t="n"/>
      <c r="F1791" s="6">
        <f>IF(B1791&amp;""="","",IFERROR(INDEX('الموظفون'!$B$6:$B$205,MATCH(B1791&amp;"",'الموظفون'!$A$6:$A$205,0))&amp;"","كود غير موجود"))</f>
        <v/>
      </c>
      <c r="G1791" s="20">
        <f>IF(NOT(ISNUMBER(A1791)),"",IF(AND(A1791&gt;='الإعدادات'!$B$6,A1791&lt;='الإعدادات'!$B$7),1,0))</f>
        <v/>
      </c>
    </row>
    <row r="1792">
      <c r="A1792" s="19" t="n"/>
      <c r="B1792" s="5" t="n"/>
      <c r="C1792" s="5" t="n"/>
      <c r="D1792" s="15" t="n"/>
      <c r="E1792" s="5" t="n"/>
      <c r="F1792" s="6">
        <f>IF(B1792&amp;""="","",IFERROR(INDEX('الموظفون'!$B$6:$B$205,MATCH(B1792&amp;"",'الموظفون'!$A$6:$A$205,0))&amp;"","كود غير موجود"))</f>
        <v/>
      </c>
      <c r="G1792" s="20">
        <f>IF(NOT(ISNUMBER(A1792)),"",IF(AND(A1792&gt;='الإعدادات'!$B$6,A1792&lt;='الإعدادات'!$B$7),1,0))</f>
        <v/>
      </c>
    </row>
    <row r="1793">
      <c r="A1793" s="19" t="n"/>
      <c r="B1793" s="5" t="n"/>
      <c r="C1793" s="5" t="n"/>
      <c r="D1793" s="15" t="n"/>
      <c r="E1793" s="5" t="n"/>
      <c r="F1793" s="6">
        <f>IF(B1793&amp;""="","",IFERROR(INDEX('الموظفون'!$B$6:$B$205,MATCH(B1793&amp;"",'الموظفون'!$A$6:$A$205,0))&amp;"","كود غير موجود"))</f>
        <v/>
      </c>
      <c r="G1793" s="20">
        <f>IF(NOT(ISNUMBER(A1793)),"",IF(AND(A1793&gt;='الإعدادات'!$B$6,A1793&lt;='الإعدادات'!$B$7),1,0))</f>
        <v/>
      </c>
    </row>
    <row r="1794">
      <c r="A1794" s="19" t="n"/>
      <c r="B1794" s="5" t="n"/>
      <c r="C1794" s="5" t="n"/>
      <c r="D1794" s="15" t="n"/>
      <c r="E1794" s="5" t="n"/>
      <c r="F1794" s="6">
        <f>IF(B1794&amp;""="","",IFERROR(INDEX('الموظفون'!$B$6:$B$205,MATCH(B1794&amp;"",'الموظفون'!$A$6:$A$205,0))&amp;"","كود غير موجود"))</f>
        <v/>
      </c>
      <c r="G1794" s="20">
        <f>IF(NOT(ISNUMBER(A1794)),"",IF(AND(A1794&gt;='الإعدادات'!$B$6,A1794&lt;='الإعدادات'!$B$7),1,0))</f>
        <v/>
      </c>
    </row>
    <row r="1795">
      <c r="A1795" s="19" t="n"/>
      <c r="B1795" s="5" t="n"/>
      <c r="C1795" s="5" t="n"/>
      <c r="D1795" s="15" t="n"/>
      <c r="E1795" s="5" t="n"/>
      <c r="F1795" s="6">
        <f>IF(B1795&amp;""="","",IFERROR(INDEX('الموظفون'!$B$6:$B$205,MATCH(B1795&amp;"",'الموظفون'!$A$6:$A$205,0))&amp;"","كود غير موجود"))</f>
        <v/>
      </c>
      <c r="G1795" s="20">
        <f>IF(NOT(ISNUMBER(A1795)),"",IF(AND(A1795&gt;='الإعدادات'!$B$6,A1795&lt;='الإعدادات'!$B$7),1,0))</f>
        <v/>
      </c>
    </row>
    <row r="1796">
      <c r="A1796" s="19" t="n"/>
      <c r="B1796" s="5" t="n"/>
      <c r="C1796" s="5" t="n"/>
      <c r="D1796" s="15" t="n"/>
      <c r="E1796" s="5" t="n"/>
      <c r="F1796" s="6">
        <f>IF(B1796&amp;""="","",IFERROR(INDEX('الموظفون'!$B$6:$B$205,MATCH(B1796&amp;"",'الموظفون'!$A$6:$A$205,0))&amp;"","كود غير موجود"))</f>
        <v/>
      </c>
      <c r="G1796" s="20">
        <f>IF(NOT(ISNUMBER(A1796)),"",IF(AND(A1796&gt;='الإعدادات'!$B$6,A1796&lt;='الإعدادات'!$B$7),1,0))</f>
        <v/>
      </c>
    </row>
    <row r="1797">
      <c r="A1797" s="19" t="n"/>
      <c r="B1797" s="5" t="n"/>
      <c r="C1797" s="5" t="n"/>
      <c r="D1797" s="15" t="n"/>
      <c r="E1797" s="5" t="n"/>
      <c r="F1797" s="6">
        <f>IF(B1797&amp;""="","",IFERROR(INDEX('الموظفون'!$B$6:$B$205,MATCH(B1797&amp;"",'الموظفون'!$A$6:$A$205,0))&amp;"","كود غير موجود"))</f>
        <v/>
      </c>
      <c r="G1797" s="20">
        <f>IF(NOT(ISNUMBER(A1797)),"",IF(AND(A1797&gt;='الإعدادات'!$B$6,A1797&lt;='الإعدادات'!$B$7),1,0))</f>
        <v/>
      </c>
    </row>
    <row r="1798">
      <c r="A1798" s="19" t="n"/>
      <c r="B1798" s="5" t="n"/>
      <c r="C1798" s="5" t="n"/>
      <c r="D1798" s="15" t="n"/>
      <c r="E1798" s="5" t="n"/>
      <c r="F1798" s="6">
        <f>IF(B1798&amp;""="","",IFERROR(INDEX('الموظفون'!$B$6:$B$205,MATCH(B1798&amp;"",'الموظفون'!$A$6:$A$205,0))&amp;"","كود غير موجود"))</f>
        <v/>
      </c>
      <c r="G1798" s="20">
        <f>IF(NOT(ISNUMBER(A1798)),"",IF(AND(A1798&gt;='الإعدادات'!$B$6,A1798&lt;='الإعدادات'!$B$7),1,0))</f>
        <v/>
      </c>
    </row>
    <row r="1799">
      <c r="A1799" s="19" t="n"/>
      <c r="B1799" s="5" t="n"/>
      <c r="C1799" s="5" t="n"/>
      <c r="D1799" s="15" t="n"/>
      <c r="E1799" s="5" t="n"/>
      <c r="F1799" s="6">
        <f>IF(B1799&amp;""="","",IFERROR(INDEX('الموظفون'!$B$6:$B$205,MATCH(B1799&amp;"",'الموظفون'!$A$6:$A$205,0))&amp;"","كود غير موجود"))</f>
        <v/>
      </c>
      <c r="G1799" s="20">
        <f>IF(NOT(ISNUMBER(A1799)),"",IF(AND(A1799&gt;='الإعدادات'!$B$6,A1799&lt;='الإعدادات'!$B$7),1,0))</f>
        <v/>
      </c>
    </row>
    <row r="1800">
      <c r="A1800" s="19" t="n"/>
      <c r="B1800" s="5" t="n"/>
      <c r="C1800" s="5" t="n"/>
      <c r="D1800" s="15" t="n"/>
      <c r="E1800" s="5" t="n"/>
      <c r="F1800" s="6">
        <f>IF(B1800&amp;""="","",IFERROR(INDEX('الموظفون'!$B$6:$B$205,MATCH(B1800&amp;"",'الموظفون'!$A$6:$A$205,0))&amp;"","كود غير موجود"))</f>
        <v/>
      </c>
      <c r="G1800" s="20">
        <f>IF(NOT(ISNUMBER(A1800)),"",IF(AND(A1800&gt;='الإعدادات'!$B$6,A1800&lt;='الإعدادات'!$B$7),1,0))</f>
        <v/>
      </c>
    </row>
    <row r="1801">
      <c r="A1801" s="19" t="n"/>
      <c r="B1801" s="5" t="n"/>
      <c r="C1801" s="5" t="n"/>
      <c r="D1801" s="15" t="n"/>
      <c r="E1801" s="5" t="n"/>
      <c r="F1801" s="6">
        <f>IF(B1801&amp;""="","",IFERROR(INDEX('الموظفون'!$B$6:$B$205,MATCH(B1801&amp;"",'الموظفون'!$A$6:$A$205,0))&amp;"","كود غير موجود"))</f>
        <v/>
      </c>
      <c r="G1801" s="20">
        <f>IF(NOT(ISNUMBER(A1801)),"",IF(AND(A1801&gt;='الإعدادات'!$B$6,A1801&lt;='الإعدادات'!$B$7),1,0))</f>
        <v/>
      </c>
    </row>
    <row r="1802">
      <c r="A1802" s="19" t="n"/>
      <c r="B1802" s="5" t="n"/>
      <c r="C1802" s="5" t="n"/>
      <c r="D1802" s="15" t="n"/>
      <c r="E1802" s="5" t="n"/>
      <c r="F1802" s="6">
        <f>IF(B1802&amp;""="","",IFERROR(INDEX('الموظفون'!$B$6:$B$205,MATCH(B1802&amp;"",'الموظفون'!$A$6:$A$205,0))&amp;"","كود غير موجود"))</f>
        <v/>
      </c>
      <c r="G1802" s="20">
        <f>IF(NOT(ISNUMBER(A1802)),"",IF(AND(A1802&gt;='الإعدادات'!$B$6,A1802&lt;='الإعدادات'!$B$7),1,0))</f>
        <v/>
      </c>
    </row>
    <row r="1803">
      <c r="A1803" s="19" t="n"/>
      <c r="B1803" s="5" t="n"/>
      <c r="C1803" s="5" t="n"/>
      <c r="D1803" s="15" t="n"/>
      <c r="E1803" s="5" t="n"/>
      <c r="F1803" s="6">
        <f>IF(B1803&amp;""="","",IFERROR(INDEX('الموظفون'!$B$6:$B$205,MATCH(B1803&amp;"",'الموظفون'!$A$6:$A$205,0))&amp;"","كود غير موجود"))</f>
        <v/>
      </c>
      <c r="G1803" s="20">
        <f>IF(NOT(ISNUMBER(A1803)),"",IF(AND(A1803&gt;='الإعدادات'!$B$6,A1803&lt;='الإعدادات'!$B$7),1,0))</f>
        <v/>
      </c>
    </row>
    <row r="1804">
      <c r="A1804" s="19" t="n"/>
      <c r="B1804" s="5" t="n"/>
      <c r="C1804" s="5" t="n"/>
      <c r="D1804" s="15" t="n"/>
      <c r="E1804" s="5" t="n"/>
      <c r="F1804" s="6">
        <f>IF(B1804&amp;""="","",IFERROR(INDEX('الموظفون'!$B$6:$B$205,MATCH(B1804&amp;"",'الموظفون'!$A$6:$A$205,0))&amp;"","كود غير موجود"))</f>
        <v/>
      </c>
      <c r="G1804" s="20">
        <f>IF(NOT(ISNUMBER(A1804)),"",IF(AND(A1804&gt;='الإعدادات'!$B$6,A1804&lt;='الإعدادات'!$B$7),1,0))</f>
        <v/>
      </c>
    </row>
    <row r="1805">
      <c r="A1805" s="19" t="n"/>
      <c r="B1805" s="5" t="n"/>
      <c r="C1805" s="5" t="n"/>
      <c r="D1805" s="15" t="n"/>
      <c r="E1805" s="5" t="n"/>
      <c r="F1805" s="6">
        <f>IF(B1805&amp;""="","",IFERROR(INDEX('الموظفون'!$B$6:$B$205,MATCH(B1805&amp;"",'الموظفون'!$A$6:$A$205,0))&amp;"","كود غير موجود"))</f>
        <v/>
      </c>
      <c r="G1805" s="20">
        <f>IF(NOT(ISNUMBER(A1805)),"",IF(AND(A1805&gt;='الإعدادات'!$B$6,A1805&lt;='الإعدادات'!$B$7),1,0))</f>
        <v/>
      </c>
    </row>
    <row r="1806">
      <c r="A1806" s="19" t="n"/>
      <c r="B1806" s="5" t="n"/>
      <c r="C1806" s="5" t="n"/>
      <c r="D1806" s="15" t="n"/>
      <c r="E1806" s="5" t="n"/>
      <c r="F1806" s="6">
        <f>IF(B1806&amp;""="","",IFERROR(INDEX('الموظفون'!$B$6:$B$205,MATCH(B1806&amp;"",'الموظفون'!$A$6:$A$205,0))&amp;"","كود غير موجود"))</f>
        <v/>
      </c>
      <c r="G1806" s="20">
        <f>IF(NOT(ISNUMBER(A1806)),"",IF(AND(A1806&gt;='الإعدادات'!$B$6,A1806&lt;='الإعدادات'!$B$7),1,0))</f>
        <v/>
      </c>
    </row>
    <row r="1807">
      <c r="A1807" s="19" t="n"/>
      <c r="B1807" s="5" t="n"/>
      <c r="C1807" s="5" t="n"/>
      <c r="D1807" s="15" t="n"/>
      <c r="E1807" s="5" t="n"/>
      <c r="F1807" s="6">
        <f>IF(B1807&amp;""="","",IFERROR(INDEX('الموظفون'!$B$6:$B$205,MATCH(B1807&amp;"",'الموظفون'!$A$6:$A$205,0))&amp;"","كود غير موجود"))</f>
        <v/>
      </c>
      <c r="G1807" s="20">
        <f>IF(NOT(ISNUMBER(A1807)),"",IF(AND(A1807&gt;='الإعدادات'!$B$6,A1807&lt;='الإعدادات'!$B$7),1,0))</f>
        <v/>
      </c>
    </row>
    <row r="1808">
      <c r="A1808" s="19" t="n"/>
      <c r="B1808" s="5" t="n"/>
      <c r="C1808" s="5" t="n"/>
      <c r="D1808" s="15" t="n"/>
      <c r="E1808" s="5" t="n"/>
      <c r="F1808" s="6">
        <f>IF(B1808&amp;""="","",IFERROR(INDEX('الموظفون'!$B$6:$B$205,MATCH(B1808&amp;"",'الموظفون'!$A$6:$A$205,0))&amp;"","كود غير موجود"))</f>
        <v/>
      </c>
      <c r="G1808" s="20">
        <f>IF(NOT(ISNUMBER(A1808)),"",IF(AND(A1808&gt;='الإعدادات'!$B$6,A1808&lt;='الإعدادات'!$B$7),1,0))</f>
        <v/>
      </c>
    </row>
    <row r="1809">
      <c r="A1809" s="19" t="n"/>
      <c r="B1809" s="5" t="n"/>
      <c r="C1809" s="5" t="n"/>
      <c r="D1809" s="15" t="n"/>
      <c r="E1809" s="5" t="n"/>
      <c r="F1809" s="6">
        <f>IF(B1809&amp;""="","",IFERROR(INDEX('الموظفون'!$B$6:$B$205,MATCH(B1809&amp;"",'الموظفون'!$A$6:$A$205,0))&amp;"","كود غير موجود"))</f>
        <v/>
      </c>
      <c r="G1809" s="20">
        <f>IF(NOT(ISNUMBER(A1809)),"",IF(AND(A1809&gt;='الإعدادات'!$B$6,A1809&lt;='الإعدادات'!$B$7),1,0))</f>
        <v/>
      </c>
    </row>
    <row r="1810">
      <c r="A1810" s="19" t="n"/>
      <c r="B1810" s="5" t="n"/>
      <c r="C1810" s="5" t="n"/>
      <c r="D1810" s="15" t="n"/>
      <c r="E1810" s="5" t="n"/>
      <c r="F1810" s="6">
        <f>IF(B1810&amp;""="","",IFERROR(INDEX('الموظفون'!$B$6:$B$205,MATCH(B1810&amp;"",'الموظفون'!$A$6:$A$205,0))&amp;"","كود غير موجود"))</f>
        <v/>
      </c>
      <c r="G1810" s="20">
        <f>IF(NOT(ISNUMBER(A1810)),"",IF(AND(A1810&gt;='الإعدادات'!$B$6,A1810&lt;='الإعدادات'!$B$7),1,0))</f>
        <v/>
      </c>
    </row>
    <row r="1811">
      <c r="A1811" s="19" t="n"/>
      <c r="B1811" s="5" t="n"/>
      <c r="C1811" s="5" t="n"/>
      <c r="D1811" s="15" t="n"/>
      <c r="E1811" s="5" t="n"/>
      <c r="F1811" s="6">
        <f>IF(B1811&amp;""="","",IFERROR(INDEX('الموظفون'!$B$6:$B$205,MATCH(B1811&amp;"",'الموظفون'!$A$6:$A$205,0))&amp;"","كود غير موجود"))</f>
        <v/>
      </c>
      <c r="G1811" s="20">
        <f>IF(NOT(ISNUMBER(A1811)),"",IF(AND(A1811&gt;='الإعدادات'!$B$6,A1811&lt;='الإعدادات'!$B$7),1,0))</f>
        <v/>
      </c>
    </row>
    <row r="1812">
      <c r="A1812" s="19" t="n"/>
      <c r="B1812" s="5" t="n"/>
      <c r="C1812" s="5" t="n"/>
      <c r="D1812" s="15" t="n"/>
      <c r="E1812" s="5" t="n"/>
      <c r="F1812" s="6">
        <f>IF(B1812&amp;""="","",IFERROR(INDEX('الموظفون'!$B$6:$B$205,MATCH(B1812&amp;"",'الموظفون'!$A$6:$A$205,0))&amp;"","كود غير موجود"))</f>
        <v/>
      </c>
      <c r="G1812" s="20">
        <f>IF(NOT(ISNUMBER(A1812)),"",IF(AND(A1812&gt;='الإعدادات'!$B$6,A1812&lt;='الإعدادات'!$B$7),1,0))</f>
        <v/>
      </c>
    </row>
    <row r="1813">
      <c r="A1813" s="19" t="n"/>
      <c r="B1813" s="5" t="n"/>
      <c r="C1813" s="5" t="n"/>
      <c r="D1813" s="15" t="n"/>
      <c r="E1813" s="5" t="n"/>
      <c r="F1813" s="6">
        <f>IF(B1813&amp;""="","",IFERROR(INDEX('الموظفون'!$B$6:$B$205,MATCH(B1813&amp;"",'الموظفون'!$A$6:$A$205,0))&amp;"","كود غير موجود"))</f>
        <v/>
      </c>
      <c r="G1813" s="20">
        <f>IF(NOT(ISNUMBER(A1813)),"",IF(AND(A1813&gt;='الإعدادات'!$B$6,A1813&lt;='الإعدادات'!$B$7),1,0))</f>
        <v/>
      </c>
    </row>
    <row r="1814">
      <c r="A1814" s="19" t="n"/>
      <c r="B1814" s="5" t="n"/>
      <c r="C1814" s="5" t="n"/>
      <c r="D1814" s="15" t="n"/>
      <c r="E1814" s="5" t="n"/>
      <c r="F1814" s="6">
        <f>IF(B1814&amp;""="","",IFERROR(INDEX('الموظفون'!$B$6:$B$205,MATCH(B1814&amp;"",'الموظفون'!$A$6:$A$205,0))&amp;"","كود غير موجود"))</f>
        <v/>
      </c>
      <c r="G1814" s="20">
        <f>IF(NOT(ISNUMBER(A1814)),"",IF(AND(A1814&gt;='الإعدادات'!$B$6,A1814&lt;='الإعدادات'!$B$7),1,0))</f>
        <v/>
      </c>
    </row>
    <row r="1815">
      <c r="A1815" s="19" t="n"/>
      <c r="B1815" s="5" t="n"/>
      <c r="C1815" s="5" t="n"/>
      <c r="D1815" s="15" t="n"/>
      <c r="E1815" s="5" t="n"/>
      <c r="F1815" s="6">
        <f>IF(B1815&amp;""="","",IFERROR(INDEX('الموظفون'!$B$6:$B$205,MATCH(B1815&amp;"",'الموظفون'!$A$6:$A$205,0))&amp;"","كود غير موجود"))</f>
        <v/>
      </c>
      <c r="G1815" s="20">
        <f>IF(NOT(ISNUMBER(A1815)),"",IF(AND(A1815&gt;='الإعدادات'!$B$6,A1815&lt;='الإعدادات'!$B$7),1,0))</f>
        <v/>
      </c>
    </row>
    <row r="1816">
      <c r="A1816" s="19" t="n"/>
      <c r="B1816" s="5" t="n"/>
      <c r="C1816" s="5" t="n"/>
      <c r="D1816" s="15" t="n"/>
      <c r="E1816" s="5" t="n"/>
      <c r="F1816" s="6">
        <f>IF(B1816&amp;""="","",IFERROR(INDEX('الموظفون'!$B$6:$B$205,MATCH(B1816&amp;"",'الموظفون'!$A$6:$A$205,0))&amp;"","كود غير موجود"))</f>
        <v/>
      </c>
      <c r="G1816" s="20">
        <f>IF(NOT(ISNUMBER(A1816)),"",IF(AND(A1816&gt;='الإعدادات'!$B$6,A1816&lt;='الإعدادات'!$B$7),1,0))</f>
        <v/>
      </c>
    </row>
    <row r="1817">
      <c r="A1817" s="19" t="n"/>
      <c r="B1817" s="5" t="n"/>
      <c r="C1817" s="5" t="n"/>
      <c r="D1817" s="15" t="n"/>
      <c r="E1817" s="5" t="n"/>
      <c r="F1817" s="6">
        <f>IF(B1817&amp;""="","",IFERROR(INDEX('الموظفون'!$B$6:$B$205,MATCH(B1817&amp;"",'الموظفون'!$A$6:$A$205,0))&amp;"","كود غير موجود"))</f>
        <v/>
      </c>
      <c r="G1817" s="20">
        <f>IF(NOT(ISNUMBER(A1817)),"",IF(AND(A1817&gt;='الإعدادات'!$B$6,A1817&lt;='الإعدادات'!$B$7),1,0))</f>
        <v/>
      </c>
    </row>
    <row r="1818">
      <c r="A1818" s="19" t="n"/>
      <c r="B1818" s="5" t="n"/>
      <c r="C1818" s="5" t="n"/>
      <c r="D1818" s="15" t="n"/>
      <c r="E1818" s="5" t="n"/>
      <c r="F1818" s="6">
        <f>IF(B1818&amp;""="","",IFERROR(INDEX('الموظفون'!$B$6:$B$205,MATCH(B1818&amp;"",'الموظفون'!$A$6:$A$205,0))&amp;"","كود غير موجود"))</f>
        <v/>
      </c>
      <c r="G1818" s="20">
        <f>IF(NOT(ISNUMBER(A1818)),"",IF(AND(A1818&gt;='الإعدادات'!$B$6,A1818&lt;='الإعدادات'!$B$7),1,0))</f>
        <v/>
      </c>
    </row>
    <row r="1819">
      <c r="A1819" s="19" t="n"/>
      <c r="B1819" s="5" t="n"/>
      <c r="C1819" s="5" t="n"/>
      <c r="D1819" s="15" t="n"/>
      <c r="E1819" s="5" t="n"/>
      <c r="F1819" s="6">
        <f>IF(B1819&amp;""="","",IFERROR(INDEX('الموظفون'!$B$6:$B$205,MATCH(B1819&amp;"",'الموظفون'!$A$6:$A$205,0))&amp;"","كود غير موجود"))</f>
        <v/>
      </c>
      <c r="G1819" s="20">
        <f>IF(NOT(ISNUMBER(A1819)),"",IF(AND(A1819&gt;='الإعدادات'!$B$6,A1819&lt;='الإعدادات'!$B$7),1,0))</f>
        <v/>
      </c>
    </row>
    <row r="1820">
      <c r="A1820" s="19" t="n"/>
      <c r="B1820" s="5" t="n"/>
      <c r="C1820" s="5" t="n"/>
      <c r="D1820" s="15" t="n"/>
      <c r="E1820" s="5" t="n"/>
      <c r="F1820" s="6">
        <f>IF(B1820&amp;""="","",IFERROR(INDEX('الموظفون'!$B$6:$B$205,MATCH(B1820&amp;"",'الموظفون'!$A$6:$A$205,0))&amp;"","كود غير موجود"))</f>
        <v/>
      </c>
      <c r="G1820" s="20">
        <f>IF(NOT(ISNUMBER(A1820)),"",IF(AND(A1820&gt;='الإعدادات'!$B$6,A1820&lt;='الإعدادات'!$B$7),1,0))</f>
        <v/>
      </c>
    </row>
    <row r="1821">
      <c r="A1821" s="19" t="n"/>
      <c r="B1821" s="5" t="n"/>
      <c r="C1821" s="5" t="n"/>
      <c r="D1821" s="15" t="n"/>
      <c r="E1821" s="5" t="n"/>
      <c r="F1821" s="6">
        <f>IF(B1821&amp;""="","",IFERROR(INDEX('الموظفون'!$B$6:$B$205,MATCH(B1821&amp;"",'الموظفون'!$A$6:$A$205,0))&amp;"","كود غير موجود"))</f>
        <v/>
      </c>
      <c r="G1821" s="20">
        <f>IF(NOT(ISNUMBER(A1821)),"",IF(AND(A1821&gt;='الإعدادات'!$B$6,A1821&lt;='الإعدادات'!$B$7),1,0))</f>
        <v/>
      </c>
    </row>
    <row r="1822">
      <c r="A1822" s="19" t="n"/>
      <c r="B1822" s="5" t="n"/>
      <c r="C1822" s="5" t="n"/>
      <c r="D1822" s="15" t="n"/>
      <c r="E1822" s="5" t="n"/>
      <c r="F1822" s="6">
        <f>IF(B1822&amp;""="","",IFERROR(INDEX('الموظفون'!$B$6:$B$205,MATCH(B1822&amp;"",'الموظفون'!$A$6:$A$205,0))&amp;"","كود غير موجود"))</f>
        <v/>
      </c>
      <c r="G1822" s="20">
        <f>IF(NOT(ISNUMBER(A1822)),"",IF(AND(A1822&gt;='الإعدادات'!$B$6,A1822&lt;='الإعدادات'!$B$7),1,0))</f>
        <v/>
      </c>
    </row>
    <row r="1823">
      <c r="A1823" s="19" t="n"/>
      <c r="B1823" s="5" t="n"/>
      <c r="C1823" s="5" t="n"/>
      <c r="D1823" s="15" t="n"/>
      <c r="E1823" s="5" t="n"/>
      <c r="F1823" s="6">
        <f>IF(B1823&amp;""="","",IFERROR(INDEX('الموظفون'!$B$6:$B$205,MATCH(B1823&amp;"",'الموظفون'!$A$6:$A$205,0))&amp;"","كود غير موجود"))</f>
        <v/>
      </c>
      <c r="G1823" s="20">
        <f>IF(NOT(ISNUMBER(A1823)),"",IF(AND(A1823&gt;='الإعدادات'!$B$6,A1823&lt;='الإعدادات'!$B$7),1,0))</f>
        <v/>
      </c>
    </row>
    <row r="1824">
      <c r="A1824" s="19" t="n"/>
      <c r="B1824" s="5" t="n"/>
      <c r="C1824" s="5" t="n"/>
      <c r="D1824" s="15" t="n"/>
      <c r="E1824" s="5" t="n"/>
      <c r="F1824" s="6">
        <f>IF(B1824&amp;""="","",IFERROR(INDEX('الموظفون'!$B$6:$B$205,MATCH(B1824&amp;"",'الموظفون'!$A$6:$A$205,0))&amp;"","كود غير موجود"))</f>
        <v/>
      </c>
      <c r="G1824" s="20">
        <f>IF(NOT(ISNUMBER(A1824)),"",IF(AND(A1824&gt;='الإعدادات'!$B$6,A1824&lt;='الإعدادات'!$B$7),1,0))</f>
        <v/>
      </c>
    </row>
    <row r="1825">
      <c r="A1825" s="19" t="n"/>
      <c r="B1825" s="5" t="n"/>
      <c r="C1825" s="5" t="n"/>
      <c r="D1825" s="15" t="n"/>
      <c r="E1825" s="5" t="n"/>
      <c r="F1825" s="6">
        <f>IF(B1825&amp;""="","",IFERROR(INDEX('الموظفون'!$B$6:$B$205,MATCH(B1825&amp;"",'الموظفون'!$A$6:$A$205,0))&amp;"","كود غير موجود"))</f>
        <v/>
      </c>
      <c r="G1825" s="20">
        <f>IF(NOT(ISNUMBER(A1825)),"",IF(AND(A1825&gt;='الإعدادات'!$B$6,A1825&lt;='الإعدادات'!$B$7),1,0))</f>
        <v/>
      </c>
    </row>
    <row r="1826">
      <c r="A1826" s="19" t="n"/>
      <c r="B1826" s="5" t="n"/>
      <c r="C1826" s="5" t="n"/>
      <c r="D1826" s="15" t="n"/>
      <c r="E1826" s="5" t="n"/>
      <c r="F1826" s="6">
        <f>IF(B1826&amp;""="","",IFERROR(INDEX('الموظفون'!$B$6:$B$205,MATCH(B1826&amp;"",'الموظفون'!$A$6:$A$205,0))&amp;"","كود غير موجود"))</f>
        <v/>
      </c>
      <c r="G1826" s="20">
        <f>IF(NOT(ISNUMBER(A1826)),"",IF(AND(A1826&gt;='الإعدادات'!$B$6,A1826&lt;='الإعدادات'!$B$7),1,0))</f>
        <v/>
      </c>
    </row>
    <row r="1827">
      <c r="A1827" s="19" t="n"/>
      <c r="B1827" s="5" t="n"/>
      <c r="C1827" s="5" t="n"/>
      <c r="D1827" s="15" t="n"/>
      <c r="E1827" s="5" t="n"/>
      <c r="F1827" s="6">
        <f>IF(B1827&amp;""="","",IFERROR(INDEX('الموظفون'!$B$6:$B$205,MATCH(B1827&amp;"",'الموظفون'!$A$6:$A$205,0))&amp;"","كود غير موجود"))</f>
        <v/>
      </c>
      <c r="G1827" s="20">
        <f>IF(NOT(ISNUMBER(A1827)),"",IF(AND(A1827&gt;='الإعدادات'!$B$6,A1827&lt;='الإعدادات'!$B$7),1,0))</f>
        <v/>
      </c>
    </row>
    <row r="1828">
      <c r="A1828" s="19" t="n"/>
      <c r="B1828" s="5" t="n"/>
      <c r="C1828" s="5" t="n"/>
      <c r="D1828" s="15" t="n"/>
      <c r="E1828" s="5" t="n"/>
      <c r="F1828" s="6">
        <f>IF(B1828&amp;""="","",IFERROR(INDEX('الموظفون'!$B$6:$B$205,MATCH(B1828&amp;"",'الموظفون'!$A$6:$A$205,0))&amp;"","كود غير موجود"))</f>
        <v/>
      </c>
      <c r="G1828" s="20">
        <f>IF(NOT(ISNUMBER(A1828)),"",IF(AND(A1828&gt;='الإعدادات'!$B$6,A1828&lt;='الإعدادات'!$B$7),1,0))</f>
        <v/>
      </c>
    </row>
    <row r="1829">
      <c r="A1829" s="19" t="n"/>
      <c r="B1829" s="5" t="n"/>
      <c r="C1829" s="5" t="n"/>
      <c r="D1829" s="15" t="n"/>
      <c r="E1829" s="5" t="n"/>
      <c r="F1829" s="6">
        <f>IF(B1829&amp;""="","",IFERROR(INDEX('الموظفون'!$B$6:$B$205,MATCH(B1829&amp;"",'الموظفون'!$A$6:$A$205,0))&amp;"","كود غير موجود"))</f>
        <v/>
      </c>
      <c r="G1829" s="20">
        <f>IF(NOT(ISNUMBER(A1829)),"",IF(AND(A1829&gt;='الإعدادات'!$B$6,A1829&lt;='الإعدادات'!$B$7),1,0))</f>
        <v/>
      </c>
    </row>
    <row r="1830">
      <c r="A1830" s="19" t="n"/>
      <c r="B1830" s="5" t="n"/>
      <c r="C1830" s="5" t="n"/>
      <c r="D1830" s="15" t="n"/>
      <c r="E1830" s="5" t="n"/>
      <c r="F1830" s="6">
        <f>IF(B1830&amp;""="","",IFERROR(INDEX('الموظفون'!$B$6:$B$205,MATCH(B1830&amp;"",'الموظفون'!$A$6:$A$205,0))&amp;"","كود غير موجود"))</f>
        <v/>
      </c>
      <c r="G1830" s="20">
        <f>IF(NOT(ISNUMBER(A1830)),"",IF(AND(A1830&gt;='الإعدادات'!$B$6,A1830&lt;='الإعدادات'!$B$7),1,0))</f>
        <v/>
      </c>
    </row>
    <row r="1831">
      <c r="A1831" s="19" t="n"/>
      <c r="B1831" s="5" t="n"/>
      <c r="C1831" s="5" t="n"/>
      <c r="D1831" s="15" t="n"/>
      <c r="E1831" s="5" t="n"/>
      <c r="F1831" s="6">
        <f>IF(B1831&amp;""="","",IFERROR(INDEX('الموظفون'!$B$6:$B$205,MATCH(B1831&amp;"",'الموظفون'!$A$6:$A$205,0))&amp;"","كود غير موجود"))</f>
        <v/>
      </c>
      <c r="G1831" s="20">
        <f>IF(NOT(ISNUMBER(A1831)),"",IF(AND(A1831&gt;='الإعدادات'!$B$6,A1831&lt;='الإعدادات'!$B$7),1,0))</f>
        <v/>
      </c>
    </row>
    <row r="1832">
      <c r="A1832" s="19" t="n"/>
      <c r="B1832" s="5" t="n"/>
      <c r="C1832" s="5" t="n"/>
      <c r="D1832" s="15" t="n"/>
      <c r="E1832" s="5" t="n"/>
      <c r="F1832" s="6">
        <f>IF(B1832&amp;""="","",IFERROR(INDEX('الموظفون'!$B$6:$B$205,MATCH(B1832&amp;"",'الموظفون'!$A$6:$A$205,0))&amp;"","كود غير موجود"))</f>
        <v/>
      </c>
      <c r="G1832" s="20">
        <f>IF(NOT(ISNUMBER(A1832)),"",IF(AND(A1832&gt;='الإعدادات'!$B$6,A1832&lt;='الإعدادات'!$B$7),1,0))</f>
        <v/>
      </c>
    </row>
    <row r="1833">
      <c r="A1833" s="19" t="n"/>
      <c r="B1833" s="5" t="n"/>
      <c r="C1833" s="5" t="n"/>
      <c r="D1833" s="15" t="n"/>
      <c r="E1833" s="5" t="n"/>
      <c r="F1833" s="6">
        <f>IF(B1833&amp;""="","",IFERROR(INDEX('الموظفون'!$B$6:$B$205,MATCH(B1833&amp;"",'الموظفون'!$A$6:$A$205,0))&amp;"","كود غير موجود"))</f>
        <v/>
      </c>
      <c r="G1833" s="20">
        <f>IF(NOT(ISNUMBER(A1833)),"",IF(AND(A1833&gt;='الإعدادات'!$B$6,A1833&lt;='الإعدادات'!$B$7),1,0))</f>
        <v/>
      </c>
    </row>
    <row r="1834">
      <c r="A1834" s="19" t="n"/>
      <c r="B1834" s="5" t="n"/>
      <c r="C1834" s="5" t="n"/>
      <c r="D1834" s="15" t="n"/>
      <c r="E1834" s="5" t="n"/>
      <c r="F1834" s="6">
        <f>IF(B1834&amp;""="","",IFERROR(INDEX('الموظفون'!$B$6:$B$205,MATCH(B1834&amp;"",'الموظفون'!$A$6:$A$205,0))&amp;"","كود غير موجود"))</f>
        <v/>
      </c>
      <c r="G1834" s="20">
        <f>IF(NOT(ISNUMBER(A1834)),"",IF(AND(A1834&gt;='الإعدادات'!$B$6,A1834&lt;='الإعدادات'!$B$7),1,0))</f>
        <v/>
      </c>
    </row>
    <row r="1835">
      <c r="A1835" s="19" t="n"/>
      <c r="B1835" s="5" t="n"/>
      <c r="C1835" s="5" t="n"/>
      <c r="D1835" s="15" t="n"/>
      <c r="E1835" s="5" t="n"/>
      <c r="F1835" s="6">
        <f>IF(B1835&amp;""="","",IFERROR(INDEX('الموظفون'!$B$6:$B$205,MATCH(B1835&amp;"",'الموظفون'!$A$6:$A$205,0))&amp;"","كود غير موجود"))</f>
        <v/>
      </c>
      <c r="G1835" s="20">
        <f>IF(NOT(ISNUMBER(A1835)),"",IF(AND(A1835&gt;='الإعدادات'!$B$6,A1835&lt;='الإعدادات'!$B$7),1,0))</f>
        <v/>
      </c>
    </row>
    <row r="1836">
      <c r="A1836" s="19" t="n"/>
      <c r="B1836" s="5" t="n"/>
      <c r="C1836" s="5" t="n"/>
      <c r="D1836" s="15" t="n"/>
      <c r="E1836" s="5" t="n"/>
      <c r="F1836" s="6">
        <f>IF(B1836&amp;""="","",IFERROR(INDEX('الموظفون'!$B$6:$B$205,MATCH(B1836&amp;"",'الموظفون'!$A$6:$A$205,0))&amp;"","كود غير موجود"))</f>
        <v/>
      </c>
      <c r="G1836" s="20">
        <f>IF(NOT(ISNUMBER(A1836)),"",IF(AND(A1836&gt;='الإعدادات'!$B$6,A1836&lt;='الإعدادات'!$B$7),1,0))</f>
        <v/>
      </c>
    </row>
    <row r="1837">
      <c r="A1837" s="19" t="n"/>
      <c r="B1837" s="5" t="n"/>
      <c r="C1837" s="5" t="n"/>
      <c r="D1837" s="15" t="n"/>
      <c r="E1837" s="5" t="n"/>
      <c r="F1837" s="6">
        <f>IF(B1837&amp;""="","",IFERROR(INDEX('الموظفون'!$B$6:$B$205,MATCH(B1837&amp;"",'الموظفون'!$A$6:$A$205,0))&amp;"","كود غير موجود"))</f>
        <v/>
      </c>
      <c r="G1837" s="20">
        <f>IF(NOT(ISNUMBER(A1837)),"",IF(AND(A1837&gt;='الإعدادات'!$B$6,A1837&lt;='الإعدادات'!$B$7),1,0))</f>
        <v/>
      </c>
    </row>
    <row r="1838">
      <c r="A1838" s="19" t="n"/>
      <c r="B1838" s="5" t="n"/>
      <c r="C1838" s="5" t="n"/>
      <c r="D1838" s="15" t="n"/>
      <c r="E1838" s="5" t="n"/>
      <c r="F1838" s="6">
        <f>IF(B1838&amp;""="","",IFERROR(INDEX('الموظفون'!$B$6:$B$205,MATCH(B1838&amp;"",'الموظفون'!$A$6:$A$205,0))&amp;"","كود غير موجود"))</f>
        <v/>
      </c>
      <c r="G1838" s="20">
        <f>IF(NOT(ISNUMBER(A1838)),"",IF(AND(A1838&gt;='الإعدادات'!$B$6,A1838&lt;='الإعدادات'!$B$7),1,0))</f>
        <v/>
      </c>
    </row>
    <row r="1839">
      <c r="A1839" s="19" t="n"/>
      <c r="B1839" s="5" t="n"/>
      <c r="C1839" s="5" t="n"/>
      <c r="D1839" s="15" t="n"/>
      <c r="E1839" s="5" t="n"/>
      <c r="F1839" s="6">
        <f>IF(B1839&amp;""="","",IFERROR(INDEX('الموظفون'!$B$6:$B$205,MATCH(B1839&amp;"",'الموظفون'!$A$6:$A$205,0))&amp;"","كود غير موجود"))</f>
        <v/>
      </c>
      <c r="G1839" s="20">
        <f>IF(NOT(ISNUMBER(A1839)),"",IF(AND(A1839&gt;='الإعدادات'!$B$6,A1839&lt;='الإعدادات'!$B$7),1,0))</f>
        <v/>
      </c>
    </row>
    <row r="1840">
      <c r="A1840" s="19" t="n"/>
      <c r="B1840" s="5" t="n"/>
      <c r="C1840" s="5" t="n"/>
      <c r="D1840" s="15" t="n"/>
      <c r="E1840" s="5" t="n"/>
      <c r="F1840" s="6">
        <f>IF(B1840&amp;""="","",IFERROR(INDEX('الموظفون'!$B$6:$B$205,MATCH(B1840&amp;"",'الموظفون'!$A$6:$A$205,0))&amp;"","كود غير موجود"))</f>
        <v/>
      </c>
      <c r="G1840" s="20">
        <f>IF(NOT(ISNUMBER(A1840)),"",IF(AND(A1840&gt;='الإعدادات'!$B$6,A1840&lt;='الإعدادات'!$B$7),1,0))</f>
        <v/>
      </c>
    </row>
    <row r="1841">
      <c r="A1841" s="19" t="n"/>
      <c r="B1841" s="5" t="n"/>
      <c r="C1841" s="5" t="n"/>
      <c r="D1841" s="15" t="n"/>
      <c r="E1841" s="5" t="n"/>
      <c r="F1841" s="6">
        <f>IF(B1841&amp;""="","",IFERROR(INDEX('الموظفون'!$B$6:$B$205,MATCH(B1841&amp;"",'الموظفون'!$A$6:$A$205,0))&amp;"","كود غير موجود"))</f>
        <v/>
      </c>
      <c r="G1841" s="20">
        <f>IF(NOT(ISNUMBER(A1841)),"",IF(AND(A1841&gt;='الإعدادات'!$B$6,A1841&lt;='الإعدادات'!$B$7),1,0))</f>
        <v/>
      </c>
    </row>
    <row r="1842">
      <c r="A1842" s="19" t="n"/>
      <c r="B1842" s="5" t="n"/>
      <c r="C1842" s="5" t="n"/>
      <c r="D1842" s="15" t="n"/>
      <c r="E1842" s="5" t="n"/>
      <c r="F1842" s="6">
        <f>IF(B1842&amp;""="","",IFERROR(INDEX('الموظفون'!$B$6:$B$205,MATCH(B1842&amp;"",'الموظفون'!$A$6:$A$205,0))&amp;"","كود غير موجود"))</f>
        <v/>
      </c>
      <c r="G1842" s="20">
        <f>IF(NOT(ISNUMBER(A1842)),"",IF(AND(A1842&gt;='الإعدادات'!$B$6,A1842&lt;='الإعدادات'!$B$7),1,0))</f>
        <v/>
      </c>
    </row>
    <row r="1843">
      <c r="A1843" s="19" t="n"/>
      <c r="B1843" s="5" t="n"/>
      <c r="C1843" s="5" t="n"/>
      <c r="D1843" s="15" t="n"/>
      <c r="E1843" s="5" t="n"/>
      <c r="F1843" s="6">
        <f>IF(B1843&amp;""="","",IFERROR(INDEX('الموظفون'!$B$6:$B$205,MATCH(B1843&amp;"",'الموظفون'!$A$6:$A$205,0))&amp;"","كود غير موجود"))</f>
        <v/>
      </c>
      <c r="G1843" s="20">
        <f>IF(NOT(ISNUMBER(A1843)),"",IF(AND(A1843&gt;='الإعدادات'!$B$6,A1843&lt;='الإعدادات'!$B$7),1,0))</f>
        <v/>
      </c>
    </row>
    <row r="1844">
      <c r="A1844" s="19" t="n"/>
      <c r="B1844" s="5" t="n"/>
      <c r="C1844" s="5" t="n"/>
      <c r="D1844" s="15" t="n"/>
      <c r="E1844" s="5" t="n"/>
      <c r="F1844" s="6">
        <f>IF(B1844&amp;""="","",IFERROR(INDEX('الموظفون'!$B$6:$B$205,MATCH(B1844&amp;"",'الموظفون'!$A$6:$A$205,0))&amp;"","كود غير موجود"))</f>
        <v/>
      </c>
      <c r="G1844" s="20">
        <f>IF(NOT(ISNUMBER(A1844)),"",IF(AND(A1844&gt;='الإعدادات'!$B$6,A1844&lt;='الإعدادات'!$B$7),1,0))</f>
        <v/>
      </c>
    </row>
    <row r="1845">
      <c r="A1845" s="19" t="n"/>
      <c r="B1845" s="5" t="n"/>
      <c r="C1845" s="5" t="n"/>
      <c r="D1845" s="15" t="n"/>
      <c r="E1845" s="5" t="n"/>
      <c r="F1845" s="6">
        <f>IF(B1845&amp;""="","",IFERROR(INDEX('الموظفون'!$B$6:$B$205,MATCH(B1845&amp;"",'الموظفون'!$A$6:$A$205,0))&amp;"","كود غير موجود"))</f>
        <v/>
      </c>
      <c r="G1845" s="20">
        <f>IF(NOT(ISNUMBER(A1845)),"",IF(AND(A1845&gt;='الإعدادات'!$B$6,A1845&lt;='الإعدادات'!$B$7),1,0))</f>
        <v/>
      </c>
    </row>
    <row r="1846">
      <c r="A1846" s="19" t="n"/>
      <c r="B1846" s="5" t="n"/>
      <c r="C1846" s="5" t="n"/>
      <c r="D1846" s="15" t="n"/>
      <c r="E1846" s="5" t="n"/>
      <c r="F1846" s="6">
        <f>IF(B1846&amp;""="","",IFERROR(INDEX('الموظفون'!$B$6:$B$205,MATCH(B1846&amp;"",'الموظفون'!$A$6:$A$205,0))&amp;"","كود غير موجود"))</f>
        <v/>
      </c>
      <c r="G1846" s="20">
        <f>IF(NOT(ISNUMBER(A1846)),"",IF(AND(A1846&gt;='الإعدادات'!$B$6,A1846&lt;='الإعدادات'!$B$7),1,0))</f>
        <v/>
      </c>
    </row>
    <row r="1847">
      <c r="A1847" s="19" t="n"/>
      <c r="B1847" s="5" t="n"/>
      <c r="C1847" s="5" t="n"/>
      <c r="D1847" s="15" t="n"/>
      <c r="E1847" s="5" t="n"/>
      <c r="F1847" s="6">
        <f>IF(B1847&amp;""="","",IFERROR(INDEX('الموظفون'!$B$6:$B$205,MATCH(B1847&amp;"",'الموظفون'!$A$6:$A$205,0))&amp;"","كود غير موجود"))</f>
        <v/>
      </c>
      <c r="G1847" s="20">
        <f>IF(NOT(ISNUMBER(A1847)),"",IF(AND(A1847&gt;='الإعدادات'!$B$6,A1847&lt;='الإعدادات'!$B$7),1,0))</f>
        <v/>
      </c>
    </row>
    <row r="1848">
      <c r="A1848" s="19" t="n"/>
      <c r="B1848" s="5" t="n"/>
      <c r="C1848" s="5" t="n"/>
      <c r="D1848" s="15" t="n"/>
      <c r="E1848" s="5" t="n"/>
      <c r="F1848" s="6">
        <f>IF(B1848&amp;""="","",IFERROR(INDEX('الموظفون'!$B$6:$B$205,MATCH(B1848&amp;"",'الموظفون'!$A$6:$A$205,0))&amp;"","كود غير موجود"))</f>
        <v/>
      </c>
      <c r="G1848" s="20">
        <f>IF(NOT(ISNUMBER(A1848)),"",IF(AND(A1848&gt;='الإعدادات'!$B$6,A1848&lt;='الإعدادات'!$B$7),1,0))</f>
        <v/>
      </c>
    </row>
    <row r="1849">
      <c r="A1849" s="19" t="n"/>
      <c r="B1849" s="5" t="n"/>
      <c r="C1849" s="5" t="n"/>
      <c r="D1849" s="15" t="n"/>
      <c r="E1849" s="5" t="n"/>
      <c r="F1849" s="6">
        <f>IF(B1849&amp;""="","",IFERROR(INDEX('الموظفون'!$B$6:$B$205,MATCH(B1849&amp;"",'الموظفون'!$A$6:$A$205,0))&amp;"","كود غير موجود"))</f>
        <v/>
      </c>
      <c r="G1849" s="20">
        <f>IF(NOT(ISNUMBER(A1849)),"",IF(AND(A1849&gt;='الإعدادات'!$B$6,A1849&lt;='الإعدادات'!$B$7),1,0))</f>
        <v/>
      </c>
    </row>
    <row r="1850">
      <c r="A1850" s="19" t="n"/>
      <c r="B1850" s="5" t="n"/>
      <c r="C1850" s="5" t="n"/>
      <c r="D1850" s="15" t="n"/>
      <c r="E1850" s="5" t="n"/>
      <c r="F1850" s="6">
        <f>IF(B1850&amp;""="","",IFERROR(INDEX('الموظفون'!$B$6:$B$205,MATCH(B1850&amp;"",'الموظفون'!$A$6:$A$205,0))&amp;"","كود غير موجود"))</f>
        <v/>
      </c>
      <c r="G1850" s="20">
        <f>IF(NOT(ISNUMBER(A1850)),"",IF(AND(A1850&gt;='الإعدادات'!$B$6,A1850&lt;='الإعدادات'!$B$7),1,0))</f>
        <v/>
      </c>
    </row>
    <row r="1851">
      <c r="A1851" s="19" t="n"/>
      <c r="B1851" s="5" t="n"/>
      <c r="C1851" s="5" t="n"/>
      <c r="D1851" s="15" t="n"/>
      <c r="E1851" s="5" t="n"/>
      <c r="F1851" s="6">
        <f>IF(B1851&amp;""="","",IFERROR(INDEX('الموظفون'!$B$6:$B$205,MATCH(B1851&amp;"",'الموظفون'!$A$6:$A$205,0))&amp;"","كود غير موجود"))</f>
        <v/>
      </c>
      <c r="G1851" s="20">
        <f>IF(NOT(ISNUMBER(A1851)),"",IF(AND(A1851&gt;='الإعدادات'!$B$6,A1851&lt;='الإعدادات'!$B$7),1,0))</f>
        <v/>
      </c>
    </row>
    <row r="1852">
      <c r="A1852" s="19" t="n"/>
      <c r="B1852" s="5" t="n"/>
      <c r="C1852" s="5" t="n"/>
      <c r="D1852" s="15" t="n"/>
      <c r="E1852" s="5" t="n"/>
      <c r="F1852" s="6">
        <f>IF(B1852&amp;""="","",IFERROR(INDEX('الموظفون'!$B$6:$B$205,MATCH(B1852&amp;"",'الموظفون'!$A$6:$A$205,0))&amp;"","كود غير موجود"))</f>
        <v/>
      </c>
      <c r="G1852" s="20">
        <f>IF(NOT(ISNUMBER(A1852)),"",IF(AND(A1852&gt;='الإعدادات'!$B$6,A1852&lt;='الإعدادات'!$B$7),1,0))</f>
        <v/>
      </c>
    </row>
    <row r="1853">
      <c r="A1853" s="19" t="n"/>
      <c r="B1853" s="5" t="n"/>
      <c r="C1853" s="5" t="n"/>
      <c r="D1853" s="15" t="n"/>
      <c r="E1853" s="5" t="n"/>
      <c r="F1853" s="6">
        <f>IF(B1853&amp;""="","",IFERROR(INDEX('الموظفون'!$B$6:$B$205,MATCH(B1853&amp;"",'الموظفون'!$A$6:$A$205,0))&amp;"","كود غير موجود"))</f>
        <v/>
      </c>
      <c r="G1853" s="20">
        <f>IF(NOT(ISNUMBER(A1853)),"",IF(AND(A1853&gt;='الإعدادات'!$B$6,A1853&lt;='الإعدادات'!$B$7),1,0))</f>
        <v/>
      </c>
    </row>
    <row r="1854">
      <c r="A1854" s="19" t="n"/>
      <c r="B1854" s="5" t="n"/>
      <c r="C1854" s="5" t="n"/>
      <c r="D1854" s="15" t="n"/>
      <c r="E1854" s="5" t="n"/>
      <c r="F1854" s="6">
        <f>IF(B1854&amp;""="","",IFERROR(INDEX('الموظفون'!$B$6:$B$205,MATCH(B1854&amp;"",'الموظفون'!$A$6:$A$205,0))&amp;"","كود غير موجود"))</f>
        <v/>
      </c>
      <c r="G1854" s="20">
        <f>IF(NOT(ISNUMBER(A1854)),"",IF(AND(A1854&gt;='الإعدادات'!$B$6,A1854&lt;='الإعدادات'!$B$7),1,0))</f>
        <v/>
      </c>
    </row>
    <row r="1855">
      <c r="A1855" s="19" t="n"/>
      <c r="B1855" s="5" t="n"/>
      <c r="C1855" s="5" t="n"/>
      <c r="D1855" s="15" t="n"/>
      <c r="E1855" s="5" t="n"/>
      <c r="F1855" s="6">
        <f>IF(B1855&amp;""="","",IFERROR(INDEX('الموظفون'!$B$6:$B$205,MATCH(B1855&amp;"",'الموظفون'!$A$6:$A$205,0))&amp;"","كود غير موجود"))</f>
        <v/>
      </c>
      <c r="G1855" s="20">
        <f>IF(NOT(ISNUMBER(A1855)),"",IF(AND(A1855&gt;='الإعدادات'!$B$6,A1855&lt;='الإعدادات'!$B$7),1,0))</f>
        <v/>
      </c>
    </row>
    <row r="1856">
      <c r="A1856" s="19" t="n"/>
      <c r="B1856" s="5" t="n"/>
      <c r="C1856" s="5" t="n"/>
      <c r="D1856" s="15" t="n"/>
      <c r="E1856" s="5" t="n"/>
      <c r="F1856" s="6">
        <f>IF(B1856&amp;""="","",IFERROR(INDEX('الموظفون'!$B$6:$B$205,MATCH(B1856&amp;"",'الموظفون'!$A$6:$A$205,0))&amp;"","كود غير موجود"))</f>
        <v/>
      </c>
      <c r="G1856" s="20">
        <f>IF(NOT(ISNUMBER(A1856)),"",IF(AND(A1856&gt;='الإعدادات'!$B$6,A1856&lt;='الإعدادات'!$B$7),1,0))</f>
        <v/>
      </c>
    </row>
    <row r="1857">
      <c r="A1857" s="19" t="n"/>
      <c r="B1857" s="5" t="n"/>
      <c r="C1857" s="5" t="n"/>
      <c r="D1857" s="15" t="n"/>
      <c r="E1857" s="5" t="n"/>
      <c r="F1857" s="6">
        <f>IF(B1857&amp;""="","",IFERROR(INDEX('الموظفون'!$B$6:$B$205,MATCH(B1857&amp;"",'الموظفون'!$A$6:$A$205,0))&amp;"","كود غير موجود"))</f>
        <v/>
      </c>
      <c r="G1857" s="20">
        <f>IF(NOT(ISNUMBER(A1857)),"",IF(AND(A1857&gt;='الإعدادات'!$B$6,A1857&lt;='الإعدادات'!$B$7),1,0))</f>
        <v/>
      </c>
    </row>
    <row r="1858">
      <c r="A1858" s="19" t="n"/>
      <c r="B1858" s="5" t="n"/>
      <c r="C1858" s="5" t="n"/>
      <c r="D1858" s="15" t="n"/>
      <c r="E1858" s="5" t="n"/>
      <c r="F1858" s="6">
        <f>IF(B1858&amp;""="","",IFERROR(INDEX('الموظفون'!$B$6:$B$205,MATCH(B1858&amp;"",'الموظفون'!$A$6:$A$205,0))&amp;"","كود غير موجود"))</f>
        <v/>
      </c>
      <c r="G1858" s="20">
        <f>IF(NOT(ISNUMBER(A1858)),"",IF(AND(A1858&gt;='الإعدادات'!$B$6,A1858&lt;='الإعدادات'!$B$7),1,0))</f>
        <v/>
      </c>
    </row>
    <row r="1859">
      <c r="A1859" s="19" t="n"/>
      <c r="B1859" s="5" t="n"/>
      <c r="C1859" s="5" t="n"/>
      <c r="D1859" s="15" t="n"/>
      <c r="E1859" s="5" t="n"/>
      <c r="F1859" s="6">
        <f>IF(B1859&amp;""="","",IFERROR(INDEX('الموظفون'!$B$6:$B$205,MATCH(B1859&amp;"",'الموظفون'!$A$6:$A$205,0))&amp;"","كود غير موجود"))</f>
        <v/>
      </c>
      <c r="G1859" s="20">
        <f>IF(NOT(ISNUMBER(A1859)),"",IF(AND(A1859&gt;='الإعدادات'!$B$6,A1859&lt;='الإعدادات'!$B$7),1,0))</f>
        <v/>
      </c>
    </row>
    <row r="1860">
      <c r="A1860" s="19" t="n"/>
      <c r="B1860" s="5" t="n"/>
      <c r="C1860" s="5" t="n"/>
      <c r="D1860" s="15" t="n"/>
      <c r="E1860" s="5" t="n"/>
      <c r="F1860" s="6">
        <f>IF(B1860&amp;""="","",IFERROR(INDEX('الموظفون'!$B$6:$B$205,MATCH(B1860&amp;"",'الموظفون'!$A$6:$A$205,0))&amp;"","كود غير موجود"))</f>
        <v/>
      </c>
      <c r="G1860" s="20">
        <f>IF(NOT(ISNUMBER(A1860)),"",IF(AND(A1860&gt;='الإعدادات'!$B$6,A1860&lt;='الإعدادات'!$B$7),1,0))</f>
        <v/>
      </c>
    </row>
    <row r="1861">
      <c r="A1861" s="19" t="n"/>
      <c r="B1861" s="5" t="n"/>
      <c r="C1861" s="5" t="n"/>
      <c r="D1861" s="15" t="n"/>
      <c r="E1861" s="5" t="n"/>
      <c r="F1861" s="6">
        <f>IF(B1861&amp;""="","",IFERROR(INDEX('الموظفون'!$B$6:$B$205,MATCH(B1861&amp;"",'الموظفون'!$A$6:$A$205,0))&amp;"","كود غير موجود"))</f>
        <v/>
      </c>
      <c r="G1861" s="20">
        <f>IF(NOT(ISNUMBER(A1861)),"",IF(AND(A1861&gt;='الإعدادات'!$B$6,A1861&lt;='الإعدادات'!$B$7),1,0))</f>
        <v/>
      </c>
    </row>
    <row r="1862">
      <c r="A1862" s="19" t="n"/>
      <c r="B1862" s="5" t="n"/>
      <c r="C1862" s="5" t="n"/>
      <c r="D1862" s="15" t="n"/>
      <c r="E1862" s="5" t="n"/>
      <c r="F1862" s="6">
        <f>IF(B1862&amp;""="","",IFERROR(INDEX('الموظفون'!$B$6:$B$205,MATCH(B1862&amp;"",'الموظفون'!$A$6:$A$205,0))&amp;"","كود غير موجود"))</f>
        <v/>
      </c>
      <c r="G1862" s="20">
        <f>IF(NOT(ISNUMBER(A1862)),"",IF(AND(A1862&gt;='الإعدادات'!$B$6,A1862&lt;='الإعدادات'!$B$7),1,0))</f>
        <v/>
      </c>
    </row>
    <row r="1863">
      <c r="A1863" s="19" t="n"/>
      <c r="B1863" s="5" t="n"/>
      <c r="C1863" s="5" t="n"/>
      <c r="D1863" s="15" t="n"/>
      <c r="E1863" s="5" t="n"/>
      <c r="F1863" s="6">
        <f>IF(B1863&amp;""="","",IFERROR(INDEX('الموظفون'!$B$6:$B$205,MATCH(B1863&amp;"",'الموظفون'!$A$6:$A$205,0))&amp;"","كود غير موجود"))</f>
        <v/>
      </c>
      <c r="G1863" s="20">
        <f>IF(NOT(ISNUMBER(A1863)),"",IF(AND(A1863&gt;='الإعدادات'!$B$6,A1863&lt;='الإعدادات'!$B$7),1,0))</f>
        <v/>
      </c>
    </row>
    <row r="1864">
      <c r="A1864" s="19" t="n"/>
      <c r="B1864" s="5" t="n"/>
      <c r="C1864" s="5" t="n"/>
      <c r="D1864" s="15" t="n"/>
      <c r="E1864" s="5" t="n"/>
      <c r="F1864" s="6">
        <f>IF(B1864&amp;""="","",IFERROR(INDEX('الموظفون'!$B$6:$B$205,MATCH(B1864&amp;"",'الموظفون'!$A$6:$A$205,0))&amp;"","كود غير موجود"))</f>
        <v/>
      </c>
      <c r="G1864" s="20">
        <f>IF(NOT(ISNUMBER(A1864)),"",IF(AND(A1864&gt;='الإعدادات'!$B$6,A1864&lt;='الإعدادات'!$B$7),1,0))</f>
        <v/>
      </c>
    </row>
    <row r="1865">
      <c r="A1865" s="19" t="n"/>
      <c r="B1865" s="5" t="n"/>
      <c r="C1865" s="5" t="n"/>
      <c r="D1865" s="15" t="n"/>
      <c r="E1865" s="5" t="n"/>
      <c r="F1865" s="6">
        <f>IF(B1865&amp;""="","",IFERROR(INDEX('الموظفون'!$B$6:$B$205,MATCH(B1865&amp;"",'الموظفون'!$A$6:$A$205,0))&amp;"","كود غير موجود"))</f>
        <v/>
      </c>
      <c r="G1865" s="20">
        <f>IF(NOT(ISNUMBER(A1865)),"",IF(AND(A1865&gt;='الإعدادات'!$B$6,A1865&lt;='الإعدادات'!$B$7),1,0))</f>
        <v/>
      </c>
    </row>
    <row r="1866">
      <c r="A1866" s="19" t="n"/>
      <c r="B1866" s="5" t="n"/>
      <c r="C1866" s="5" t="n"/>
      <c r="D1866" s="15" t="n"/>
      <c r="E1866" s="5" t="n"/>
      <c r="F1866" s="6">
        <f>IF(B1866&amp;""="","",IFERROR(INDEX('الموظفون'!$B$6:$B$205,MATCH(B1866&amp;"",'الموظفون'!$A$6:$A$205,0))&amp;"","كود غير موجود"))</f>
        <v/>
      </c>
      <c r="G1866" s="20">
        <f>IF(NOT(ISNUMBER(A1866)),"",IF(AND(A1866&gt;='الإعدادات'!$B$6,A1866&lt;='الإعدادات'!$B$7),1,0))</f>
        <v/>
      </c>
    </row>
    <row r="1867">
      <c r="A1867" s="19" t="n"/>
      <c r="B1867" s="5" t="n"/>
      <c r="C1867" s="5" t="n"/>
      <c r="D1867" s="15" t="n"/>
      <c r="E1867" s="5" t="n"/>
      <c r="F1867" s="6">
        <f>IF(B1867&amp;""="","",IFERROR(INDEX('الموظفون'!$B$6:$B$205,MATCH(B1867&amp;"",'الموظفون'!$A$6:$A$205,0))&amp;"","كود غير موجود"))</f>
        <v/>
      </c>
      <c r="G1867" s="20">
        <f>IF(NOT(ISNUMBER(A1867)),"",IF(AND(A1867&gt;='الإعدادات'!$B$6,A1867&lt;='الإعدادات'!$B$7),1,0))</f>
        <v/>
      </c>
    </row>
    <row r="1868">
      <c r="A1868" s="19" t="n"/>
      <c r="B1868" s="5" t="n"/>
      <c r="C1868" s="5" t="n"/>
      <c r="D1868" s="15" t="n"/>
      <c r="E1868" s="5" t="n"/>
      <c r="F1868" s="6">
        <f>IF(B1868&amp;""="","",IFERROR(INDEX('الموظفون'!$B$6:$B$205,MATCH(B1868&amp;"",'الموظفون'!$A$6:$A$205,0))&amp;"","كود غير موجود"))</f>
        <v/>
      </c>
      <c r="G1868" s="20">
        <f>IF(NOT(ISNUMBER(A1868)),"",IF(AND(A1868&gt;='الإعدادات'!$B$6,A1868&lt;='الإعدادات'!$B$7),1,0))</f>
        <v/>
      </c>
    </row>
    <row r="1869">
      <c r="A1869" s="19" t="n"/>
      <c r="B1869" s="5" t="n"/>
      <c r="C1869" s="5" t="n"/>
      <c r="D1869" s="15" t="n"/>
      <c r="E1869" s="5" t="n"/>
      <c r="F1869" s="6">
        <f>IF(B1869&amp;""="","",IFERROR(INDEX('الموظفون'!$B$6:$B$205,MATCH(B1869&amp;"",'الموظفون'!$A$6:$A$205,0))&amp;"","كود غير موجود"))</f>
        <v/>
      </c>
      <c r="G1869" s="20">
        <f>IF(NOT(ISNUMBER(A1869)),"",IF(AND(A1869&gt;='الإعدادات'!$B$6,A1869&lt;='الإعدادات'!$B$7),1,0))</f>
        <v/>
      </c>
    </row>
    <row r="1870">
      <c r="A1870" s="19" t="n"/>
      <c r="B1870" s="5" t="n"/>
      <c r="C1870" s="5" t="n"/>
      <c r="D1870" s="15" t="n"/>
      <c r="E1870" s="5" t="n"/>
      <c r="F1870" s="6">
        <f>IF(B1870&amp;""="","",IFERROR(INDEX('الموظفون'!$B$6:$B$205,MATCH(B1870&amp;"",'الموظفون'!$A$6:$A$205,0))&amp;"","كود غير موجود"))</f>
        <v/>
      </c>
      <c r="G1870" s="20">
        <f>IF(NOT(ISNUMBER(A1870)),"",IF(AND(A1870&gt;='الإعدادات'!$B$6,A1870&lt;='الإعدادات'!$B$7),1,0))</f>
        <v/>
      </c>
    </row>
    <row r="1871">
      <c r="A1871" s="19" t="n"/>
      <c r="B1871" s="5" t="n"/>
      <c r="C1871" s="5" t="n"/>
      <c r="D1871" s="15" t="n"/>
      <c r="E1871" s="5" t="n"/>
      <c r="F1871" s="6">
        <f>IF(B1871&amp;""="","",IFERROR(INDEX('الموظفون'!$B$6:$B$205,MATCH(B1871&amp;"",'الموظفون'!$A$6:$A$205,0))&amp;"","كود غير موجود"))</f>
        <v/>
      </c>
      <c r="G1871" s="20">
        <f>IF(NOT(ISNUMBER(A1871)),"",IF(AND(A1871&gt;='الإعدادات'!$B$6,A1871&lt;='الإعدادات'!$B$7),1,0))</f>
        <v/>
      </c>
    </row>
    <row r="1872">
      <c r="A1872" s="19" t="n"/>
      <c r="B1872" s="5" t="n"/>
      <c r="C1872" s="5" t="n"/>
      <c r="D1872" s="15" t="n"/>
      <c r="E1872" s="5" t="n"/>
      <c r="F1872" s="6">
        <f>IF(B1872&amp;""="","",IFERROR(INDEX('الموظفون'!$B$6:$B$205,MATCH(B1872&amp;"",'الموظفون'!$A$6:$A$205,0))&amp;"","كود غير موجود"))</f>
        <v/>
      </c>
      <c r="G1872" s="20">
        <f>IF(NOT(ISNUMBER(A1872)),"",IF(AND(A1872&gt;='الإعدادات'!$B$6,A1872&lt;='الإعدادات'!$B$7),1,0))</f>
        <v/>
      </c>
    </row>
    <row r="1873">
      <c r="A1873" s="19" t="n"/>
      <c r="B1873" s="5" t="n"/>
      <c r="C1873" s="5" t="n"/>
      <c r="D1873" s="15" t="n"/>
      <c r="E1873" s="5" t="n"/>
      <c r="F1873" s="6">
        <f>IF(B1873&amp;""="","",IFERROR(INDEX('الموظفون'!$B$6:$B$205,MATCH(B1873&amp;"",'الموظفون'!$A$6:$A$205,0))&amp;"","كود غير موجود"))</f>
        <v/>
      </c>
      <c r="G1873" s="20">
        <f>IF(NOT(ISNUMBER(A1873)),"",IF(AND(A1873&gt;='الإعدادات'!$B$6,A1873&lt;='الإعدادات'!$B$7),1,0))</f>
        <v/>
      </c>
    </row>
    <row r="1874">
      <c r="A1874" s="19" t="n"/>
      <c r="B1874" s="5" t="n"/>
      <c r="C1874" s="5" t="n"/>
      <c r="D1874" s="15" t="n"/>
      <c r="E1874" s="5" t="n"/>
      <c r="F1874" s="6">
        <f>IF(B1874&amp;""="","",IFERROR(INDEX('الموظفون'!$B$6:$B$205,MATCH(B1874&amp;"",'الموظفون'!$A$6:$A$205,0))&amp;"","كود غير موجود"))</f>
        <v/>
      </c>
      <c r="G1874" s="20">
        <f>IF(NOT(ISNUMBER(A1874)),"",IF(AND(A1874&gt;='الإعدادات'!$B$6,A1874&lt;='الإعدادات'!$B$7),1,0))</f>
        <v/>
      </c>
    </row>
    <row r="1875">
      <c r="A1875" s="19" t="n"/>
      <c r="B1875" s="5" t="n"/>
      <c r="C1875" s="5" t="n"/>
      <c r="D1875" s="15" t="n"/>
      <c r="E1875" s="5" t="n"/>
      <c r="F1875" s="6">
        <f>IF(B1875&amp;""="","",IFERROR(INDEX('الموظفون'!$B$6:$B$205,MATCH(B1875&amp;"",'الموظفون'!$A$6:$A$205,0))&amp;"","كود غير موجود"))</f>
        <v/>
      </c>
      <c r="G1875" s="20">
        <f>IF(NOT(ISNUMBER(A1875)),"",IF(AND(A1875&gt;='الإعدادات'!$B$6,A1875&lt;='الإعدادات'!$B$7),1,0))</f>
        <v/>
      </c>
    </row>
    <row r="1876">
      <c r="A1876" s="19" t="n"/>
      <c r="B1876" s="5" t="n"/>
      <c r="C1876" s="5" t="n"/>
      <c r="D1876" s="15" t="n"/>
      <c r="E1876" s="5" t="n"/>
      <c r="F1876" s="6">
        <f>IF(B1876&amp;""="","",IFERROR(INDEX('الموظفون'!$B$6:$B$205,MATCH(B1876&amp;"",'الموظفون'!$A$6:$A$205,0))&amp;"","كود غير موجود"))</f>
        <v/>
      </c>
      <c r="G1876" s="20">
        <f>IF(NOT(ISNUMBER(A1876)),"",IF(AND(A1876&gt;='الإعدادات'!$B$6,A1876&lt;='الإعدادات'!$B$7),1,0))</f>
        <v/>
      </c>
    </row>
    <row r="1877">
      <c r="A1877" s="19" t="n"/>
      <c r="B1877" s="5" t="n"/>
      <c r="C1877" s="5" t="n"/>
      <c r="D1877" s="15" t="n"/>
      <c r="E1877" s="5" t="n"/>
      <c r="F1877" s="6">
        <f>IF(B1877&amp;""="","",IFERROR(INDEX('الموظفون'!$B$6:$B$205,MATCH(B1877&amp;"",'الموظفون'!$A$6:$A$205,0))&amp;"","كود غير موجود"))</f>
        <v/>
      </c>
      <c r="G1877" s="20">
        <f>IF(NOT(ISNUMBER(A1877)),"",IF(AND(A1877&gt;='الإعدادات'!$B$6,A1877&lt;='الإعدادات'!$B$7),1,0))</f>
        <v/>
      </c>
    </row>
    <row r="1878">
      <c r="A1878" s="19" t="n"/>
      <c r="B1878" s="5" t="n"/>
      <c r="C1878" s="5" t="n"/>
      <c r="D1878" s="15" t="n"/>
      <c r="E1878" s="5" t="n"/>
      <c r="F1878" s="6">
        <f>IF(B1878&amp;""="","",IFERROR(INDEX('الموظفون'!$B$6:$B$205,MATCH(B1878&amp;"",'الموظفون'!$A$6:$A$205,0))&amp;"","كود غير موجود"))</f>
        <v/>
      </c>
      <c r="G1878" s="20">
        <f>IF(NOT(ISNUMBER(A1878)),"",IF(AND(A1878&gt;='الإعدادات'!$B$6,A1878&lt;='الإعدادات'!$B$7),1,0))</f>
        <v/>
      </c>
    </row>
    <row r="1879">
      <c r="A1879" s="19" t="n"/>
      <c r="B1879" s="5" t="n"/>
      <c r="C1879" s="5" t="n"/>
      <c r="D1879" s="15" t="n"/>
      <c r="E1879" s="5" t="n"/>
      <c r="F1879" s="6">
        <f>IF(B1879&amp;""="","",IFERROR(INDEX('الموظفون'!$B$6:$B$205,MATCH(B1879&amp;"",'الموظفون'!$A$6:$A$205,0))&amp;"","كود غير موجود"))</f>
        <v/>
      </c>
      <c r="G1879" s="20">
        <f>IF(NOT(ISNUMBER(A1879)),"",IF(AND(A1879&gt;='الإعدادات'!$B$6,A1879&lt;='الإعدادات'!$B$7),1,0))</f>
        <v/>
      </c>
    </row>
    <row r="1880">
      <c r="A1880" s="19" t="n"/>
      <c r="B1880" s="5" t="n"/>
      <c r="C1880" s="5" t="n"/>
      <c r="D1880" s="15" t="n"/>
      <c r="E1880" s="5" t="n"/>
      <c r="F1880" s="6">
        <f>IF(B1880&amp;""="","",IFERROR(INDEX('الموظفون'!$B$6:$B$205,MATCH(B1880&amp;"",'الموظفون'!$A$6:$A$205,0))&amp;"","كود غير موجود"))</f>
        <v/>
      </c>
      <c r="G1880" s="20">
        <f>IF(NOT(ISNUMBER(A1880)),"",IF(AND(A1880&gt;='الإعدادات'!$B$6,A1880&lt;='الإعدادات'!$B$7),1,0))</f>
        <v/>
      </c>
    </row>
    <row r="1881">
      <c r="A1881" s="19" t="n"/>
      <c r="B1881" s="5" t="n"/>
      <c r="C1881" s="5" t="n"/>
      <c r="D1881" s="15" t="n"/>
      <c r="E1881" s="5" t="n"/>
      <c r="F1881" s="6">
        <f>IF(B1881&amp;""="","",IFERROR(INDEX('الموظفون'!$B$6:$B$205,MATCH(B1881&amp;"",'الموظفون'!$A$6:$A$205,0))&amp;"","كود غير موجود"))</f>
        <v/>
      </c>
      <c r="G1881" s="20">
        <f>IF(NOT(ISNUMBER(A1881)),"",IF(AND(A1881&gt;='الإعدادات'!$B$6,A1881&lt;='الإعدادات'!$B$7),1,0))</f>
        <v/>
      </c>
    </row>
    <row r="1882">
      <c r="A1882" s="19" t="n"/>
      <c r="B1882" s="5" t="n"/>
      <c r="C1882" s="5" t="n"/>
      <c r="D1882" s="15" t="n"/>
      <c r="E1882" s="5" t="n"/>
      <c r="F1882" s="6">
        <f>IF(B1882&amp;""="","",IFERROR(INDEX('الموظفون'!$B$6:$B$205,MATCH(B1882&amp;"",'الموظفون'!$A$6:$A$205,0))&amp;"","كود غير موجود"))</f>
        <v/>
      </c>
      <c r="G1882" s="20">
        <f>IF(NOT(ISNUMBER(A1882)),"",IF(AND(A1882&gt;='الإعدادات'!$B$6,A1882&lt;='الإعدادات'!$B$7),1,0))</f>
        <v/>
      </c>
    </row>
    <row r="1883">
      <c r="A1883" s="19" t="n"/>
      <c r="B1883" s="5" t="n"/>
      <c r="C1883" s="5" t="n"/>
      <c r="D1883" s="15" t="n"/>
      <c r="E1883" s="5" t="n"/>
      <c r="F1883" s="6">
        <f>IF(B1883&amp;""="","",IFERROR(INDEX('الموظفون'!$B$6:$B$205,MATCH(B1883&amp;"",'الموظفون'!$A$6:$A$205,0))&amp;"","كود غير موجود"))</f>
        <v/>
      </c>
      <c r="G1883" s="20">
        <f>IF(NOT(ISNUMBER(A1883)),"",IF(AND(A1883&gt;='الإعدادات'!$B$6,A1883&lt;='الإعدادات'!$B$7),1,0))</f>
        <v/>
      </c>
    </row>
    <row r="1884">
      <c r="A1884" s="19" t="n"/>
      <c r="B1884" s="5" t="n"/>
      <c r="C1884" s="5" t="n"/>
      <c r="D1884" s="15" t="n"/>
      <c r="E1884" s="5" t="n"/>
      <c r="F1884" s="6">
        <f>IF(B1884&amp;""="","",IFERROR(INDEX('الموظفون'!$B$6:$B$205,MATCH(B1884&amp;"",'الموظفون'!$A$6:$A$205,0))&amp;"","كود غير موجود"))</f>
        <v/>
      </c>
      <c r="G1884" s="20">
        <f>IF(NOT(ISNUMBER(A1884)),"",IF(AND(A1884&gt;='الإعدادات'!$B$6,A1884&lt;='الإعدادات'!$B$7),1,0))</f>
        <v/>
      </c>
    </row>
    <row r="1885">
      <c r="A1885" s="19" t="n"/>
      <c r="B1885" s="5" t="n"/>
      <c r="C1885" s="5" t="n"/>
      <c r="D1885" s="15" t="n"/>
      <c r="E1885" s="5" t="n"/>
      <c r="F1885" s="6">
        <f>IF(B1885&amp;""="","",IFERROR(INDEX('الموظفون'!$B$6:$B$205,MATCH(B1885&amp;"",'الموظفون'!$A$6:$A$205,0))&amp;"","كود غير موجود"))</f>
        <v/>
      </c>
      <c r="G1885" s="20">
        <f>IF(NOT(ISNUMBER(A1885)),"",IF(AND(A1885&gt;='الإعدادات'!$B$6,A1885&lt;='الإعدادات'!$B$7),1,0))</f>
        <v/>
      </c>
    </row>
    <row r="1886">
      <c r="A1886" s="19" t="n"/>
      <c r="B1886" s="5" t="n"/>
      <c r="C1886" s="5" t="n"/>
      <c r="D1886" s="15" t="n"/>
      <c r="E1886" s="5" t="n"/>
      <c r="F1886" s="6">
        <f>IF(B1886&amp;""="","",IFERROR(INDEX('الموظفون'!$B$6:$B$205,MATCH(B1886&amp;"",'الموظفون'!$A$6:$A$205,0))&amp;"","كود غير موجود"))</f>
        <v/>
      </c>
      <c r="G1886" s="20">
        <f>IF(NOT(ISNUMBER(A1886)),"",IF(AND(A1886&gt;='الإعدادات'!$B$6,A1886&lt;='الإعدادات'!$B$7),1,0))</f>
        <v/>
      </c>
    </row>
    <row r="1887">
      <c r="A1887" s="19" t="n"/>
      <c r="B1887" s="5" t="n"/>
      <c r="C1887" s="5" t="n"/>
      <c r="D1887" s="15" t="n"/>
      <c r="E1887" s="5" t="n"/>
      <c r="F1887" s="6">
        <f>IF(B1887&amp;""="","",IFERROR(INDEX('الموظفون'!$B$6:$B$205,MATCH(B1887&amp;"",'الموظفون'!$A$6:$A$205,0))&amp;"","كود غير موجود"))</f>
        <v/>
      </c>
      <c r="G1887" s="20">
        <f>IF(NOT(ISNUMBER(A1887)),"",IF(AND(A1887&gt;='الإعدادات'!$B$6,A1887&lt;='الإعدادات'!$B$7),1,0))</f>
        <v/>
      </c>
    </row>
    <row r="1888">
      <c r="A1888" s="19" t="n"/>
      <c r="B1888" s="5" t="n"/>
      <c r="C1888" s="5" t="n"/>
      <c r="D1888" s="15" t="n"/>
      <c r="E1888" s="5" t="n"/>
      <c r="F1888" s="6">
        <f>IF(B1888&amp;""="","",IFERROR(INDEX('الموظفون'!$B$6:$B$205,MATCH(B1888&amp;"",'الموظفون'!$A$6:$A$205,0))&amp;"","كود غير موجود"))</f>
        <v/>
      </c>
      <c r="G1888" s="20">
        <f>IF(NOT(ISNUMBER(A1888)),"",IF(AND(A1888&gt;='الإعدادات'!$B$6,A1888&lt;='الإعدادات'!$B$7),1,0))</f>
        <v/>
      </c>
    </row>
    <row r="1889">
      <c r="A1889" s="19" t="n"/>
      <c r="B1889" s="5" t="n"/>
      <c r="C1889" s="5" t="n"/>
      <c r="D1889" s="15" t="n"/>
      <c r="E1889" s="5" t="n"/>
      <c r="F1889" s="6">
        <f>IF(B1889&amp;""="","",IFERROR(INDEX('الموظفون'!$B$6:$B$205,MATCH(B1889&amp;"",'الموظفون'!$A$6:$A$205,0))&amp;"","كود غير موجود"))</f>
        <v/>
      </c>
      <c r="G1889" s="20">
        <f>IF(NOT(ISNUMBER(A1889)),"",IF(AND(A1889&gt;='الإعدادات'!$B$6,A1889&lt;='الإعدادات'!$B$7),1,0))</f>
        <v/>
      </c>
    </row>
    <row r="1890">
      <c r="A1890" s="19" t="n"/>
      <c r="B1890" s="5" t="n"/>
      <c r="C1890" s="5" t="n"/>
      <c r="D1890" s="15" t="n"/>
      <c r="E1890" s="5" t="n"/>
      <c r="F1890" s="6">
        <f>IF(B1890&amp;""="","",IFERROR(INDEX('الموظفون'!$B$6:$B$205,MATCH(B1890&amp;"",'الموظفون'!$A$6:$A$205,0))&amp;"","كود غير موجود"))</f>
        <v/>
      </c>
      <c r="G1890" s="20">
        <f>IF(NOT(ISNUMBER(A1890)),"",IF(AND(A1890&gt;='الإعدادات'!$B$6,A1890&lt;='الإعدادات'!$B$7),1,0))</f>
        <v/>
      </c>
    </row>
    <row r="1891">
      <c r="A1891" s="19" t="n"/>
      <c r="B1891" s="5" t="n"/>
      <c r="C1891" s="5" t="n"/>
      <c r="D1891" s="15" t="n"/>
      <c r="E1891" s="5" t="n"/>
      <c r="F1891" s="6">
        <f>IF(B1891&amp;""="","",IFERROR(INDEX('الموظفون'!$B$6:$B$205,MATCH(B1891&amp;"",'الموظفون'!$A$6:$A$205,0))&amp;"","كود غير موجود"))</f>
        <v/>
      </c>
      <c r="G1891" s="20">
        <f>IF(NOT(ISNUMBER(A1891)),"",IF(AND(A1891&gt;='الإعدادات'!$B$6,A1891&lt;='الإعدادات'!$B$7),1,0))</f>
        <v/>
      </c>
    </row>
    <row r="1892">
      <c r="A1892" s="19" t="n"/>
      <c r="B1892" s="5" t="n"/>
      <c r="C1892" s="5" t="n"/>
      <c r="D1892" s="15" t="n"/>
      <c r="E1892" s="5" t="n"/>
      <c r="F1892" s="6">
        <f>IF(B1892&amp;""="","",IFERROR(INDEX('الموظفون'!$B$6:$B$205,MATCH(B1892&amp;"",'الموظفون'!$A$6:$A$205,0))&amp;"","كود غير موجود"))</f>
        <v/>
      </c>
      <c r="G1892" s="20">
        <f>IF(NOT(ISNUMBER(A1892)),"",IF(AND(A1892&gt;='الإعدادات'!$B$6,A1892&lt;='الإعدادات'!$B$7),1,0))</f>
        <v/>
      </c>
    </row>
    <row r="1893">
      <c r="A1893" s="19" t="n"/>
      <c r="B1893" s="5" t="n"/>
      <c r="C1893" s="5" t="n"/>
      <c r="D1893" s="15" t="n"/>
      <c r="E1893" s="5" t="n"/>
      <c r="F1893" s="6">
        <f>IF(B1893&amp;""="","",IFERROR(INDEX('الموظفون'!$B$6:$B$205,MATCH(B1893&amp;"",'الموظفون'!$A$6:$A$205,0))&amp;"","كود غير موجود"))</f>
        <v/>
      </c>
      <c r="G1893" s="20">
        <f>IF(NOT(ISNUMBER(A1893)),"",IF(AND(A1893&gt;='الإعدادات'!$B$6,A1893&lt;='الإعدادات'!$B$7),1,0))</f>
        <v/>
      </c>
    </row>
    <row r="1894">
      <c r="A1894" s="19" t="n"/>
      <c r="B1894" s="5" t="n"/>
      <c r="C1894" s="5" t="n"/>
      <c r="D1894" s="15" t="n"/>
      <c r="E1894" s="5" t="n"/>
      <c r="F1894" s="6">
        <f>IF(B1894&amp;""="","",IFERROR(INDEX('الموظفون'!$B$6:$B$205,MATCH(B1894&amp;"",'الموظفون'!$A$6:$A$205,0))&amp;"","كود غير موجود"))</f>
        <v/>
      </c>
      <c r="G1894" s="20">
        <f>IF(NOT(ISNUMBER(A1894)),"",IF(AND(A1894&gt;='الإعدادات'!$B$6,A1894&lt;='الإعدادات'!$B$7),1,0))</f>
        <v/>
      </c>
    </row>
    <row r="1895">
      <c r="A1895" s="19" t="n"/>
      <c r="B1895" s="5" t="n"/>
      <c r="C1895" s="5" t="n"/>
      <c r="D1895" s="15" t="n"/>
      <c r="E1895" s="5" t="n"/>
      <c r="F1895" s="6">
        <f>IF(B1895&amp;""="","",IFERROR(INDEX('الموظفون'!$B$6:$B$205,MATCH(B1895&amp;"",'الموظفون'!$A$6:$A$205,0))&amp;"","كود غير موجود"))</f>
        <v/>
      </c>
      <c r="G1895" s="20">
        <f>IF(NOT(ISNUMBER(A1895)),"",IF(AND(A1895&gt;='الإعدادات'!$B$6,A1895&lt;='الإعدادات'!$B$7),1,0))</f>
        <v/>
      </c>
    </row>
    <row r="1896">
      <c r="A1896" s="19" t="n"/>
      <c r="B1896" s="5" t="n"/>
      <c r="C1896" s="5" t="n"/>
      <c r="D1896" s="15" t="n"/>
      <c r="E1896" s="5" t="n"/>
      <c r="F1896" s="6">
        <f>IF(B1896&amp;""="","",IFERROR(INDEX('الموظفون'!$B$6:$B$205,MATCH(B1896&amp;"",'الموظفون'!$A$6:$A$205,0))&amp;"","كود غير موجود"))</f>
        <v/>
      </c>
      <c r="G1896" s="20">
        <f>IF(NOT(ISNUMBER(A1896)),"",IF(AND(A1896&gt;='الإعدادات'!$B$6,A1896&lt;='الإعدادات'!$B$7),1,0))</f>
        <v/>
      </c>
    </row>
    <row r="1897">
      <c r="A1897" s="19" t="n"/>
      <c r="B1897" s="5" t="n"/>
      <c r="C1897" s="5" t="n"/>
      <c r="D1897" s="15" t="n"/>
      <c r="E1897" s="5" t="n"/>
      <c r="F1897" s="6">
        <f>IF(B1897&amp;""="","",IFERROR(INDEX('الموظفون'!$B$6:$B$205,MATCH(B1897&amp;"",'الموظفون'!$A$6:$A$205,0))&amp;"","كود غير موجود"))</f>
        <v/>
      </c>
      <c r="G1897" s="20">
        <f>IF(NOT(ISNUMBER(A1897)),"",IF(AND(A1897&gt;='الإعدادات'!$B$6,A1897&lt;='الإعدادات'!$B$7),1,0))</f>
        <v/>
      </c>
    </row>
    <row r="1898">
      <c r="A1898" s="19" t="n"/>
      <c r="B1898" s="5" t="n"/>
      <c r="C1898" s="5" t="n"/>
      <c r="D1898" s="15" t="n"/>
      <c r="E1898" s="5" t="n"/>
      <c r="F1898" s="6">
        <f>IF(B1898&amp;""="","",IFERROR(INDEX('الموظفون'!$B$6:$B$205,MATCH(B1898&amp;"",'الموظفون'!$A$6:$A$205,0))&amp;"","كود غير موجود"))</f>
        <v/>
      </c>
      <c r="G1898" s="20">
        <f>IF(NOT(ISNUMBER(A1898)),"",IF(AND(A1898&gt;='الإعدادات'!$B$6,A1898&lt;='الإعدادات'!$B$7),1,0))</f>
        <v/>
      </c>
    </row>
    <row r="1899">
      <c r="A1899" s="19" t="n"/>
      <c r="B1899" s="5" t="n"/>
      <c r="C1899" s="5" t="n"/>
      <c r="D1899" s="15" t="n"/>
      <c r="E1899" s="5" t="n"/>
      <c r="F1899" s="6">
        <f>IF(B1899&amp;""="","",IFERROR(INDEX('الموظفون'!$B$6:$B$205,MATCH(B1899&amp;"",'الموظفون'!$A$6:$A$205,0))&amp;"","كود غير موجود"))</f>
        <v/>
      </c>
      <c r="G1899" s="20">
        <f>IF(NOT(ISNUMBER(A1899)),"",IF(AND(A1899&gt;='الإعدادات'!$B$6,A1899&lt;='الإعدادات'!$B$7),1,0))</f>
        <v/>
      </c>
    </row>
    <row r="1900">
      <c r="A1900" s="19" t="n"/>
      <c r="B1900" s="5" t="n"/>
      <c r="C1900" s="5" t="n"/>
      <c r="D1900" s="15" t="n"/>
      <c r="E1900" s="5" t="n"/>
      <c r="F1900" s="6">
        <f>IF(B1900&amp;""="","",IFERROR(INDEX('الموظفون'!$B$6:$B$205,MATCH(B1900&amp;"",'الموظفون'!$A$6:$A$205,0))&amp;"","كود غير موجود"))</f>
        <v/>
      </c>
      <c r="G1900" s="20">
        <f>IF(NOT(ISNUMBER(A1900)),"",IF(AND(A1900&gt;='الإعدادات'!$B$6,A1900&lt;='الإعدادات'!$B$7),1,0))</f>
        <v/>
      </c>
    </row>
    <row r="1901">
      <c r="A1901" s="19" t="n"/>
      <c r="B1901" s="5" t="n"/>
      <c r="C1901" s="5" t="n"/>
      <c r="D1901" s="15" t="n"/>
      <c r="E1901" s="5" t="n"/>
      <c r="F1901" s="6">
        <f>IF(B1901&amp;""="","",IFERROR(INDEX('الموظفون'!$B$6:$B$205,MATCH(B1901&amp;"",'الموظفون'!$A$6:$A$205,0))&amp;"","كود غير موجود"))</f>
        <v/>
      </c>
      <c r="G1901" s="20">
        <f>IF(NOT(ISNUMBER(A1901)),"",IF(AND(A1901&gt;='الإعدادات'!$B$6,A1901&lt;='الإعدادات'!$B$7),1,0))</f>
        <v/>
      </c>
    </row>
    <row r="1902">
      <c r="A1902" s="19" t="n"/>
      <c r="B1902" s="5" t="n"/>
      <c r="C1902" s="5" t="n"/>
      <c r="D1902" s="15" t="n"/>
      <c r="E1902" s="5" t="n"/>
      <c r="F1902" s="6">
        <f>IF(B1902&amp;""="","",IFERROR(INDEX('الموظفون'!$B$6:$B$205,MATCH(B1902&amp;"",'الموظفون'!$A$6:$A$205,0))&amp;"","كود غير موجود"))</f>
        <v/>
      </c>
      <c r="G1902" s="20">
        <f>IF(NOT(ISNUMBER(A1902)),"",IF(AND(A1902&gt;='الإعدادات'!$B$6,A1902&lt;='الإعدادات'!$B$7),1,0))</f>
        <v/>
      </c>
    </row>
    <row r="1903">
      <c r="A1903" s="19" t="n"/>
      <c r="B1903" s="5" t="n"/>
      <c r="C1903" s="5" t="n"/>
      <c r="D1903" s="15" t="n"/>
      <c r="E1903" s="5" t="n"/>
      <c r="F1903" s="6">
        <f>IF(B1903&amp;""="","",IFERROR(INDEX('الموظفون'!$B$6:$B$205,MATCH(B1903&amp;"",'الموظفون'!$A$6:$A$205,0))&amp;"","كود غير موجود"))</f>
        <v/>
      </c>
      <c r="G1903" s="20">
        <f>IF(NOT(ISNUMBER(A1903)),"",IF(AND(A1903&gt;='الإعدادات'!$B$6,A1903&lt;='الإعدادات'!$B$7),1,0))</f>
        <v/>
      </c>
    </row>
    <row r="1904">
      <c r="A1904" s="19" t="n"/>
      <c r="B1904" s="5" t="n"/>
      <c r="C1904" s="5" t="n"/>
      <c r="D1904" s="15" t="n"/>
      <c r="E1904" s="5" t="n"/>
      <c r="F1904" s="6">
        <f>IF(B1904&amp;""="","",IFERROR(INDEX('الموظفون'!$B$6:$B$205,MATCH(B1904&amp;"",'الموظفون'!$A$6:$A$205,0))&amp;"","كود غير موجود"))</f>
        <v/>
      </c>
      <c r="G1904" s="20">
        <f>IF(NOT(ISNUMBER(A1904)),"",IF(AND(A1904&gt;='الإعدادات'!$B$6,A1904&lt;='الإعدادات'!$B$7),1,0))</f>
        <v/>
      </c>
    </row>
    <row r="1905">
      <c r="A1905" s="19" t="n"/>
      <c r="B1905" s="5" t="n"/>
      <c r="C1905" s="5" t="n"/>
      <c r="D1905" s="15" t="n"/>
      <c r="E1905" s="5" t="n"/>
      <c r="F1905" s="6">
        <f>IF(B1905&amp;""="","",IFERROR(INDEX('الموظفون'!$B$6:$B$205,MATCH(B1905&amp;"",'الموظفون'!$A$6:$A$205,0))&amp;"","كود غير موجود"))</f>
        <v/>
      </c>
      <c r="G1905" s="20">
        <f>IF(NOT(ISNUMBER(A1905)),"",IF(AND(A1905&gt;='الإعدادات'!$B$6,A1905&lt;='الإعدادات'!$B$7),1,0))</f>
        <v/>
      </c>
    </row>
    <row r="1906">
      <c r="A1906" s="19" t="n"/>
      <c r="B1906" s="5" t="n"/>
      <c r="C1906" s="5" t="n"/>
      <c r="D1906" s="15" t="n"/>
      <c r="E1906" s="5" t="n"/>
      <c r="F1906" s="6">
        <f>IF(B1906&amp;""="","",IFERROR(INDEX('الموظفون'!$B$6:$B$205,MATCH(B1906&amp;"",'الموظفون'!$A$6:$A$205,0))&amp;"","كود غير موجود"))</f>
        <v/>
      </c>
      <c r="G1906" s="20">
        <f>IF(NOT(ISNUMBER(A1906)),"",IF(AND(A1906&gt;='الإعدادات'!$B$6,A1906&lt;='الإعدادات'!$B$7),1,0))</f>
        <v/>
      </c>
    </row>
    <row r="1907">
      <c r="A1907" s="19" t="n"/>
      <c r="B1907" s="5" t="n"/>
      <c r="C1907" s="5" t="n"/>
      <c r="D1907" s="15" t="n"/>
      <c r="E1907" s="5" t="n"/>
      <c r="F1907" s="6">
        <f>IF(B1907&amp;""="","",IFERROR(INDEX('الموظفون'!$B$6:$B$205,MATCH(B1907&amp;"",'الموظفون'!$A$6:$A$205,0))&amp;"","كود غير موجود"))</f>
        <v/>
      </c>
      <c r="G1907" s="20">
        <f>IF(NOT(ISNUMBER(A1907)),"",IF(AND(A1907&gt;='الإعدادات'!$B$6,A1907&lt;='الإعدادات'!$B$7),1,0))</f>
        <v/>
      </c>
    </row>
    <row r="1908">
      <c r="A1908" s="19" t="n"/>
      <c r="B1908" s="5" t="n"/>
      <c r="C1908" s="5" t="n"/>
      <c r="D1908" s="15" t="n"/>
      <c r="E1908" s="5" t="n"/>
      <c r="F1908" s="6">
        <f>IF(B1908&amp;""="","",IFERROR(INDEX('الموظفون'!$B$6:$B$205,MATCH(B1908&amp;"",'الموظفون'!$A$6:$A$205,0))&amp;"","كود غير موجود"))</f>
        <v/>
      </c>
      <c r="G1908" s="20">
        <f>IF(NOT(ISNUMBER(A1908)),"",IF(AND(A1908&gt;='الإعدادات'!$B$6,A1908&lt;='الإعدادات'!$B$7),1,0))</f>
        <v/>
      </c>
    </row>
    <row r="1909">
      <c r="A1909" s="19" t="n"/>
      <c r="B1909" s="5" t="n"/>
      <c r="C1909" s="5" t="n"/>
      <c r="D1909" s="15" t="n"/>
      <c r="E1909" s="5" t="n"/>
      <c r="F1909" s="6">
        <f>IF(B1909&amp;""="","",IFERROR(INDEX('الموظفون'!$B$6:$B$205,MATCH(B1909&amp;"",'الموظفون'!$A$6:$A$205,0))&amp;"","كود غير موجود"))</f>
        <v/>
      </c>
      <c r="G1909" s="20">
        <f>IF(NOT(ISNUMBER(A1909)),"",IF(AND(A1909&gt;='الإعدادات'!$B$6,A1909&lt;='الإعدادات'!$B$7),1,0))</f>
        <v/>
      </c>
    </row>
    <row r="1910">
      <c r="A1910" s="19" t="n"/>
      <c r="B1910" s="5" t="n"/>
      <c r="C1910" s="5" t="n"/>
      <c r="D1910" s="15" t="n"/>
      <c r="E1910" s="5" t="n"/>
      <c r="F1910" s="6">
        <f>IF(B1910&amp;""="","",IFERROR(INDEX('الموظفون'!$B$6:$B$205,MATCH(B1910&amp;"",'الموظفون'!$A$6:$A$205,0))&amp;"","كود غير موجود"))</f>
        <v/>
      </c>
      <c r="G1910" s="20">
        <f>IF(NOT(ISNUMBER(A1910)),"",IF(AND(A1910&gt;='الإعدادات'!$B$6,A1910&lt;='الإعدادات'!$B$7),1,0))</f>
        <v/>
      </c>
    </row>
    <row r="1911">
      <c r="A1911" s="19" t="n"/>
      <c r="B1911" s="5" t="n"/>
      <c r="C1911" s="5" t="n"/>
      <c r="D1911" s="15" t="n"/>
      <c r="E1911" s="5" t="n"/>
      <c r="F1911" s="6">
        <f>IF(B1911&amp;""="","",IFERROR(INDEX('الموظفون'!$B$6:$B$205,MATCH(B1911&amp;"",'الموظفون'!$A$6:$A$205,0))&amp;"","كود غير موجود"))</f>
        <v/>
      </c>
      <c r="G1911" s="20">
        <f>IF(NOT(ISNUMBER(A1911)),"",IF(AND(A1911&gt;='الإعدادات'!$B$6,A1911&lt;='الإعدادات'!$B$7),1,0))</f>
        <v/>
      </c>
    </row>
    <row r="1912">
      <c r="A1912" s="19" t="n"/>
      <c r="B1912" s="5" t="n"/>
      <c r="C1912" s="5" t="n"/>
      <c r="D1912" s="15" t="n"/>
      <c r="E1912" s="5" t="n"/>
      <c r="F1912" s="6">
        <f>IF(B1912&amp;""="","",IFERROR(INDEX('الموظفون'!$B$6:$B$205,MATCH(B1912&amp;"",'الموظفون'!$A$6:$A$205,0))&amp;"","كود غير موجود"))</f>
        <v/>
      </c>
      <c r="G1912" s="20">
        <f>IF(NOT(ISNUMBER(A1912)),"",IF(AND(A1912&gt;='الإعدادات'!$B$6,A1912&lt;='الإعدادات'!$B$7),1,0))</f>
        <v/>
      </c>
    </row>
    <row r="1913">
      <c r="A1913" s="19" t="n"/>
      <c r="B1913" s="5" t="n"/>
      <c r="C1913" s="5" t="n"/>
      <c r="D1913" s="15" t="n"/>
      <c r="E1913" s="5" t="n"/>
      <c r="F1913" s="6">
        <f>IF(B1913&amp;""="","",IFERROR(INDEX('الموظفون'!$B$6:$B$205,MATCH(B1913&amp;"",'الموظفون'!$A$6:$A$205,0))&amp;"","كود غير موجود"))</f>
        <v/>
      </c>
      <c r="G1913" s="20">
        <f>IF(NOT(ISNUMBER(A1913)),"",IF(AND(A1913&gt;='الإعدادات'!$B$6,A1913&lt;='الإعدادات'!$B$7),1,0))</f>
        <v/>
      </c>
    </row>
    <row r="1914">
      <c r="A1914" s="19" t="n"/>
      <c r="B1914" s="5" t="n"/>
      <c r="C1914" s="5" t="n"/>
      <c r="D1914" s="15" t="n"/>
      <c r="E1914" s="5" t="n"/>
      <c r="F1914" s="6">
        <f>IF(B1914&amp;""="","",IFERROR(INDEX('الموظفون'!$B$6:$B$205,MATCH(B1914&amp;"",'الموظفون'!$A$6:$A$205,0))&amp;"","كود غير موجود"))</f>
        <v/>
      </c>
      <c r="G1914" s="20">
        <f>IF(NOT(ISNUMBER(A1914)),"",IF(AND(A1914&gt;='الإعدادات'!$B$6,A1914&lt;='الإعدادات'!$B$7),1,0))</f>
        <v/>
      </c>
    </row>
    <row r="1915">
      <c r="A1915" s="19" t="n"/>
      <c r="B1915" s="5" t="n"/>
      <c r="C1915" s="5" t="n"/>
      <c r="D1915" s="15" t="n"/>
      <c r="E1915" s="5" t="n"/>
      <c r="F1915" s="6">
        <f>IF(B1915&amp;""="","",IFERROR(INDEX('الموظفون'!$B$6:$B$205,MATCH(B1915&amp;"",'الموظفون'!$A$6:$A$205,0))&amp;"","كود غير موجود"))</f>
        <v/>
      </c>
      <c r="G1915" s="20">
        <f>IF(NOT(ISNUMBER(A1915)),"",IF(AND(A1915&gt;='الإعدادات'!$B$6,A1915&lt;='الإعدادات'!$B$7),1,0))</f>
        <v/>
      </c>
    </row>
    <row r="1916">
      <c r="A1916" s="19" t="n"/>
      <c r="B1916" s="5" t="n"/>
      <c r="C1916" s="5" t="n"/>
      <c r="D1916" s="15" t="n"/>
      <c r="E1916" s="5" t="n"/>
      <c r="F1916" s="6">
        <f>IF(B1916&amp;""="","",IFERROR(INDEX('الموظفون'!$B$6:$B$205,MATCH(B1916&amp;"",'الموظفون'!$A$6:$A$205,0))&amp;"","كود غير موجود"))</f>
        <v/>
      </c>
      <c r="G1916" s="20">
        <f>IF(NOT(ISNUMBER(A1916)),"",IF(AND(A1916&gt;='الإعدادات'!$B$6,A1916&lt;='الإعدادات'!$B$7),1,0))</f>
        <v/>
      </c>
    </row>
    <row r="1917">
      <c r="A1917" s="19" t="n"/>
      <c r="B1917" s="5" t="n"/>
      <c r="C1917" s="5" t="n"/>
      <c r="D1917" s="15" t="n"/>
      <c r="E1917" s="5" t="n"/>
      <c r="F1917" s="6">
        <f>IF(B1917&amp;""="","",IFERROR(INDEX('الموظفون'!$B$6:$B$205,MATCH(B1917&amp;"",'الموظفون'!$A$6:$A$205,0))&amp;"","كود غير موجود"))</f>
        <v/>
      </c>
      <c r="G1917" s="20">
        <f>IF(NOT(ISNUMBER(A1917)),"",IF(AND(A1917&gt;='الإعدادات'!$B$6,A1917&lt;='الإعدادات'!$B$7),1,0))</f>
        <v/>
      </c>
    </row>
    <row r="1918">
      <c r="A1918" s="19" t="n"/>
      <c r="B1918" s="5" t="n"/>
      <c r="C1918" s="5" t="n"/>
      <c r="D1918" s="15" t="n"/>
      <c r="E1918" s="5" t="n"/>
      <c r="F1918" s="6">
        <f>IF(B1918&amp;""="","",IFERROR(INDEX('الموظفون'!$B$6:$B$205,MATCH(B1918&amp;"",'الموظفون'!$A$6:$A$205,0))&amp;"","كود غير موجود"))</f>
        <v/>
      </c>
      <c r="G1918" s="20">
        <f>IF(NOT(ISNUMBER(A1918)),"",IF(AND(A1918&gt;='الإعدادات'!$B$6,A1918&lt;='الإعدادات'!$B$7),1,0))</f>
        <v/>
      </c>
    </row>
    <row r="1919">
      <c r="A1919" s="19" t="n"/>
      <c r="B1919" s="5" t="n"/>
      <c r="C1919" s="5" t="n"/>
      <c r="D1919" s="15" t="n"/>
      <c r="E1919" s="5" t="n"/>
      <c r="F1919" s="6">
        <f>IF(B1919&amp;""="","",IFERROR(INDEX('الموظفون'!$B$6:$B$205,MATCH(B1919&amp;"",'الموظفون'!$A$6:$A$205,0))&amp;"","كود غير موجود"))</f>
        <v/>
      </c>
      <c r="G1919" s="20">
        <f>IF(NOT(ISNUMBER(A1919)),"",IF(AND(A1919&gt;='الإعدادات'!$B$6,A1919&lt;='الإعدادات'!$B$7),1,0))</f>
        <v/>
      </c>
    </row>
    <row r="1920">
      <c r="A1920" s="19" t="n"/>
      <c r="B1920" s="5" t="n"/>
      <c r="C1920" s="5" t="n"/>
      <c r="D1920" s="15" t="n"/>
      <c r="E1920" s="5" t="n"/>
      <c r="F1920" s="6">
        <f>IF(B1920&amp;""="","",IFERROR(INDEX('الموظفون'!$B$6:$B$205,MATCH(B1920&amp;"",'الموظفون'!$A$6:$A$205,0))&amp;"","كود غير موجود"))</f>
        <v/>
      </c>
      <c r="G1920" s="20">
        <f>IF(NOT(ISNUMBER(A1920)),"",IF(AND(A1920&gt;='الإعدادات'!$B$6,A1920&lt;='الإعدادات'!$B$7),1,0))</f>
        <v/>
      </c>
    </row>
    <row r="1921">
      <c r="A1921" s="19" t="n"/>
      <c r="B1921" s="5" t="n"/>
      <c r="C1921" s="5" t="n"/>
      <c r="D1921" s="15" t="n"/>
      <c r="E1921" s="5" t="n"/>
      <c r="F1921" s="6">
        <f>IF(B1921&amp;""="","",IFERROR(INDEX('الموظفون'!$B$6:$B$205,MATCH(B1921&amp;"",'الموظفون'!$A$6:$A$205,0))&amp;"","كود غير موجود"))</f>
        <v/>
      </c>
      <c r="G1921" s="20">
        <f>IF(NOT(ISNUMBER(A1921)),"",IF(AND(A1921&gt;='الإعدادات'!$B$6,A1921&lt;='الإعدادات'!$B$7),1,0))</f>
        <v/>
      </c>
    </row>
    <row r="1922">
      <c r="A1922" s="19" t="n"/>
      <c r="B1922" s="5" t="n"/>
      <c r="C1922" s="5" t="n"/>
      <c r="D1922" s="15" t="n"/>
      <c r="E1922" s="5" t="n"/>
      <c r="F1922" s="6">
        <f>IF(B1922&amp;""="","",IFERROR(INDEX('الموظفون'!$B$6:$B$205,MATCH(B1922&amp;"",'الموظفون'!$A$6:$A$205,0))&amp;"","كود غير موجود"))</f>
        <v/>
      </c>
      <c r="G1922" s="20">
        <f>IF(NOT(ISNUMBER(A1922)),"",IF(AND(A1922&gt;='الإعدادات'!$B$6,A1922&lt;='الإعدادات'!$B$7),1,0))</f>
        <v/>
      </c>
    </row>
    <row r="1923">
      <c r="A1923" s="19" t="n"/>
      <c r="B1923" s="5" t="n"/>
      <c r="C1923" s="5" t="n"/>
      <c r="D1923" s="15" t="n"/>
      <c r="E1923" s="5" t="n"/>
      <c r="F1923" s="6">
        <f>IF(B1923&amp;""="","",IFERROR(INDEX('الموظفون'!$B$6:$B$205,MATCH(B1923&amp;"",'الموظفون'!$A$6:$A$205,0))&amp;"","كود غير موجود"))</f>
        <v/>
      </c>
      <c r="G1923" s="20">
        <f>IF(NOT(ISNUMBER(A1923)),"",IF(AND(A1923&gt;='الإعدادات'!$B$6,A1923&lt;='الإعدادات'!$B$7),1,0))</f>
        <v/>
      </c>
    </row>
    <row r="1924">
      <c r="A1924" s="19" t="n"/>
      <c r="B1924" s="5" t="n"/>
      <c r="C1924" s="5" t="n"/>
      <c r="D1924" s="15" t="n"/>
      <c r="E1924" s="5" t="n"/>
      <c r="F1924" s="6">
        <f>IF(B1924&amp;""="","",IFERROR(INDEX('الموظفون'!$B$6:$B$205,MATCH(B1924&amp;"",'الموظفون'!$A$6:$A$205,0))&amp;"","كود غير موجود"))</f>
        <v/>
      </c>
      <c r="G1924" s="20">
        <f>IF(NOT(ISNUMBER(A1924)),"",IF(AND(A1924&gt;='الإعدادات'!$B$6,A1924&lt;='الإعدادات'!$B$7),1,0))</f>
        <v/>
      </c>
    </row>
    <row r="1925">
      <c r="A1925" s="19" t="n"/>
      <c r="B1925" s="5" t="n"/>
      <c r="C1925" s="5" t="n"/>
      <c r="D1925" s="15" t="n"/>
      <c r="E1925" s="5" t="n"/>
      <c r="F1925" s="6">
        <f>IF(B1925&amp;""="","",IFERROR(INDEX('الموظفون'!$B$6:$B$205,MATCH(B1925&amp;"",'الموظفون'!$A$6:$A$205,0))&amp;"","كود غير موجود"))</f>
        <v/>
      </c>
      <c r="G1925" s="20">
        <f>IF(NOT(ISNUMBER(A1925)),"",IF(AND(A1925&gt;='الإعدادات'!$B$6,A1925&lt;='الإعدادات'!$B$7),1,0))</f>
        <v/>
      </c>
    </row>
    <row r="1926">
      <c r="A1926" s="19" t="n"/>
      <c r="B1926" s="5" t="n"/>
      <c r="C1926" s="5" t="n"/>
      <c r="D1926" s="15" t="n"/>
      <c r="E1926" s="5" t="n"/>
      <c r="F1926" s="6">
        <f>IF(B1926&amp;""="","",IFERROR(INDEX('الموظفون'!$B$6:$B$205,MATCH(B1926&amp;"",'الموظفون'!$A$6:$A$205,0))&amp;"","كود غير موجود"))</f>
        <v/>
      </c>
      <c r="G1926" s="20">
        <f>IF(NOT(ISNUMBER(A1926)),"",IF(AND(A1926&gt;='الإعدادات'!$B$6,A1926&lt;='الإعدادات'!$B$7),1,0))</f>
        <v/>
      </c>
    </row>
    <row r="1927">
      <c r="A1927" s="19" t="n"/>
      <c r="B1927" s="5" t="n"/>
      <c r="C1927" s="5" t="n"/>
      <c r="D1927" s="15" t="n"/>
      <c r="E1927" s="5" t="n"/>
      <c r="F1927" s="6">
        <f>IF(B1927&amp;""="","",IFERROR(INDEX('الموظفون'!$B$6:$B$205,MATCH(B1927&amp;"",'الموظفون'!$A$6:$A$205,0))&amp;"","كود غير موجود"))</f>
        <v/>
      </c>
      <c r="G1927" s="20">
        <f>IF(NOT(ISNUMBER(A1927)),"",IF(AND(A1927&gt;='الإعدادات'!$B$6,A1927&lt;='الإعدادات'!$B$7),1,0))</f>
        <v/>
      </c>
    </row>
    <row r="1928">
      <c r="A1928" s="19" t="n"/>
      <c r="B1928" s="5" t="n"/>
      <c r="C1928" s="5" t="n"/>
      <c r="D1928" s="15" t="n"/>
      <c r="E1928" s="5" t="n"/>
      <c r="F1928" s="6">
        <f>IF(B1928&amp;""="","",IFERROR(INDEX('الموظفون'!$B$6:$B$205,MATCH(B1928&amp;"",'الموظفون'!$A$6:$A$205,0))&amp;"","كود غير موجود"))</f>
        <v/>
      </c>
      <c r="G1928" s="20">
        <f>IF(NOT(ISNUMBER(A1928)),"",IF(AND(A1928&gt;='الإعدادات'!$B$6,A1928&lt;='الإعدادات'!$B$7),1,0))</f>
        <v/>
      </c>
    </row>
    <row r="1929">
      <c r="A1929" s="19" t="n"/>
      <c r="B1929" s="5" t="n"/>
      <c r="C1929" s="5" t="n"/>
      <c r="D1929" s="15" t="n"/>
      <c r="E1929" s="5" t="n"/>
      <c r="F1929" s="6">
        <f>IF(B1929&amp;""="","",IFERROR(INDEX('الموظفون'!$B$6:$B$205,MATCH(B1929&amp;"",'الموظفون'!$A$6:$A$205,0))&amp;"","كود غير موجود"))</f>
        <v/>
      </c>
      <c r="G1929" s="20">
        <f>IF(NOT(ISNUMBER(A1929)),"",IF(AND(A1929&gt;='الإعدادات'!$B$6,A1929&lt;='الإعدادات'!$B$7),1,0))</f>
        <v/>
      </c>
    </row>
    <row r="1930">
      <c r="A1930" s="19" t="n"/>
      <c r="B1930" s="5" t="n"/>
      <c r="C1930" s="5" t="n"/>
      <c r="D1930" s="15" t="n"/>
      <c r="E1930" s="5" t="n"/>
      <c r="F1930" s="6">
        <f>IF(B1930&amp;""="","",IFERROR(INDEX('الموظفون'!$B$6:$B$205,MATCH(B1930&amp;"",'الموظفون'!$A$6:$A$205,0))&amp;"","كود غير موجود"))</f>
        <v/>
      </c>
      <c r="G1930" s="20">
        <f>IF(NOT(ISNUMBER(A1930)),"",IF(AND(A1930&gt;='الإعدادات'!$B$6,A1930&lt;='الإعدادات'!$B$7),1,0))</f>
        <v/>
      </c>
    </row>
    <row r="1931">
      <c r="A1931" s="19" t="n"/>
      <c r="B1931" s="5" t="n"/>
      <c r="C1931" s="5" t="n"/>
      <c r="D1931" s="15" t="n"/>
      <c r="E1931" s="5" t="n"/>
      <c r="F1931" s="6">
        <f>IF(B1931&amp;""="","",IFERROR(INDEX('الموظفون'!$B$6:$B$205,MATCH(B1931&amp;"",'الموظفون'!$A$6:$A$205,0))&amp;"","كود غير موجود"))</f>
        <v/>
      </c>
      <c r="G1931" s="20">
        <f>IF(NOT(ISNUMBER(A1931)),"",IF(AND(A1931&gt;='الإعدادات'!$B$6,A1931&lt;='الإعدادات'!$B$7),1,0))</f>
        <v/>
      </c>
    </row>
    <row r="1932">
      <c r="A1932" s="19" t="n"/>
      <c r="B1932" s="5" t="n"/>
      <c r="C1932" s="5" t="n"/>
      <c r="D1932" s="15" t="n"/>
      <c r="E1932" s="5" t="n"/>
      <c r="F1932" s="6">
        <f>IF(B1932&amp;""="","",IFERROR(INDEX('الموظفون'!$B$6:$B$205,MATCH(B1932&amp;"",'الموظفون'!$A$6:$A$205,0))&amp;"","كود غير موجود"))</f>
        <v/>
      </c>
      <c r="G1932" s="20">
        <f>IF(NOT(ISNUMBER(A1932)),"",IF(AND(A1932&gt;='الإعدادات'!$B$6,A1932&lt;='الإعدادات'!$B$7),1,0))</f>
        <v/>
      </c>
    </row>
    <row r="1933">
      <c r="A1933" s="19" t="n"/>
      <c r="B1933" s="5" t="n"/>
      <c r="C1933" s="5" t="n"/>
      <c r="D1933" s="15" t="n"/>
      <c r="E1933" s="5" t="n"/>
      <c r="F1933" s="6">
        <f>IF(B1933&amp;""="","",IFERROR(INDEX('الموظفون'!$B$6:$B$205,MATCH(B1933&amp;"",'الموظفون'!$A$6:$A$205,0))&amp;"","كود غير موجود"))</f>
        <v/>
      </c>
      <c r="G1933" s="20">
        <f>IF(NOT(ISNUMBER(A1933)),"",IF(AND(A1933&gt;='الإعدادات'!$B$6,A1933&lt;='الإعدادات'!$B$7),1,0))</f>
        <v/>
      </c>
    </row>
    <row r="1934">
      <c r="A1934" s="19" t="n"/>
      <c r="B1934" s="5" t="n"/>
      <c r="C1934" s="5" t="n"/>
      <c r="D1934" s="15" t="n"/>
      <c r="E1934" s="5" t="n"/>
      <c r="F1934" s="6">
        <f>IF(B1934&amp;""="","",IFERROR(INDEX('الموظفون'!$B$6:$B$205,MATCH(B1934&amp;"",'الموظفون'!$A$6:$A$205,0))&amp;"","كود غير موجود"))</f>
        <v/>
      </c>
      <c r="G1934" s="20">
        <f>IF(NOT(ISNUMBER(A1934)),"",IF(AND(A1934&gt;='الإعدادات'!$B$6,A1934&lt;='الإعدادات'!$B$7),1,0))</f>
        <v/>
      </c>
    </row>
    <row r="1935">
      <c r="A1935" s="19" t="n"/>
      <c r="B1935" s="5" t="n"/>
      <c r="C1935" s="5" t="n"/>
      <c r="D1935" s="15" t="n"/>
      <c r="E1935" s="5" t="n"/>
      <c r="F1935" s="6">
        <f>IF(B1935&amp;""="","",IFERROR(INDEX('الموظفون'!$B$6:$B$205,MATCH(B1935&amp;"",'الموظفون'!$A$6:$A$205,0))&amp;"","كود غير موجود"))</f>
        <v/>
      </c>
      <c r="G1935" s="20">
        <f>IF(NOT(ISNUMBER(A1935)),"",IF(AND(A1935&gt;='الإعدادات'!$B$6,A1935&lt;='الإعدادات'!$B$7),1,0))</f>
        <v/>
      </c>
    </row>
    <row r="1936">
      <c r="A1936" s="19" t="n"/>
      <c r="B1936" s="5" t="n"/>
      <c r="C1936" s="5" t="n"/>
      <c r="D1936" s="15" t="n"/>
      <c r="E1936" s="5" t="n"/>
      <c r="F1936" s="6">
        <f>IF(B1936&amp;""="","",IFERROR(INDEX('الموظفون'!$B$6:$B$205,MATCH(B1936&amp;"",'الموظفون'!$A$6:$A$205,0))&amp;"","كود غير موجود"))</f>
        <v/>
      </c>
      <c r="G1936" s="20">
        <f>IF(NOT(ISNUMBER(A1936)),"",IF(AND(A1936&gt;='الإعدادات'!$B$6,A1936&lt;='الإعدادات'!$B$7),1,0))</f>
        <v/>
      </c>
    </row>
    <row r="1937">
      <c r="A1937" s="19" t="n"/>
      <c r="B1937" s="5" t="n"/>
      <c r="C1937" s="5" t="n"/>
      <c r="D1937" s="15" t="n"/>
      <c r="E1937" s="5" t="n"/>
      <c r="F1937" s="6">
        <f>IF(B1937&amp;""="","",IFERROR(INDEX('الموظفون'!$B$6:$B$205,MATCH(B1937&amp;"",'الموظفون'!$A$6:$A$205,0))&amp;"","كود غير موجود"))</f>
        <v/>
      </c>
      <c r="G1937" s="20">
        <f>IF(NOT(ISNUMBER(A1937)),"",IF(AND(A1937&gt;='الإعدادات'!$B$6,A1937&lt;='الإعدادات'!$B$7),1,0))</f>
        <v/>
      </c>
    </row>
    <row r="1938">
      <c r="A1938" s="19" t="n"/>
      <c r="B1938" s="5" t="n"/>
      <c r="C1938" s="5" t="n"/>
      <c r="D1938" s="15" t="n"/>
      <c r="E1938" s="5" t="n"/>
      <c r="F1938" s="6">
        <f>IF(B1938&amp;""="","",IFERROR(INDEX('الموظفون'!$B$6:$B$205,MATCH(B1938&amp;"",'الموظفون'!$A$6:$A$205,0))&amp;"","كود غير موجود"))</f>
        <v/>
      </c>
      <c r="G1938" s="20">
        <f>IF(NOT(ISNUMBER(A1938)),"",IF(AND(A1938&gt;='الإعدادات'!$B$6,A1938&lt;='الإعدادات'!$B$7),1,0))</f>
        <v/>
      </c>
    </row>
    <row r="1939">
      <c r="A1939" s="19" t="n"/>
      <c r="B1939" s="5" t="n"/>
      <c r="C1939" s="5" t="n"/>
      <c r="D1939" s="15" t="n"/>
      <c r="E1939" s="5" t="n"/>
      <c r="F1939" s="6">
        <f>IF(B1939&amp;""="","",IFERROR(INDEX('الموظفون'!$B$6:$B$205,MATCH(B1939&amp;"",'الموظفون'!$A$6:$A$205,0))&amp;"","كود غير موجود"))</f>
        <v/>
      </c>
      <c r="G1939" s="20">
        <f>IF(NOT(ISNUMBER(A1939)),"",IF(AND(A1939&gt;='الإعدادات'!$B$6,A1939&lt;='الإعدادات'!$B$7),1,0))</f>
        <v/>
      </c>
    </row>
    <row r="1940">
      <c r="A1940" s="19" t="n"/>
      <c r="B1940" s="5" t="n"/>
      <c r="C1940" s="5" t="n"/>
      <c r="D1940" s="15" t="n"/>
      <c r="E1940" s="5" t="n"/>
      <c r="F1940" s="6">
        <f>IF(B1940&amp;""="","",IFERROR(INDEX('الموظفون'!$B$6:$B$205,MATCH(B1940&amp;"",'الموظفون'!$A$6:$A$205,0))&amp;"","كود غير موجود"))</f>
        <v/>
      </c>
      <c r="G1940" s="20">
        <f>IF(NOT(ISNUMBER(A1940)),"",IF(AND(A1940&gt;='الإعدادات'!$B$6,A1940&lt;='الإعدادات'!$B$7),1,0))</f>
        <v/>
      </c>
    </row>
    <row r="1941">
      <c r="A1941" s="19" t="n"/>
      <c r="B1941" s="5" t="n"/>
      <c r="C1941" s="5" t="n"/>
      <c r="D1941" s="15" t="n"/>
      <c r="E1941" s="5" t="n"/>
      <c r="F1941" s="6">
        <f>IF(B1941&amp;""="","",IFERROR(INDEX('الموظفون'!$B$6:$B$205,MATCH(B1941&amp;"",'الموظفون'!$A$6:$A$205,0))&amp;"","كود غير موجود"))</f>
        <v/>
      </c>
      <c r="G1941" s="20">
        <f>IF(NOT(ISNUMBER(A1941)),"",IF(AND(A1941&gt;='الإعدادات'!$B$6,A1941&lt;='الإعدادات'!$B$7),1,0))</f>
        <v/>
      </c>
    </row>
    <row r="1942">
      <c r="A1942" s="19" t="n"/>
      <c r="B1942" s="5" t="n"/>
      <c r="C1942" s="5" t="n"/>
      <c r="D1942" s="15" t="n"/>
      <c r="E1942" s="5" t="n"/>
      <c r="F1942" s="6">
        <f>IF(B1942&amp;""="","",IFERROR(INDEX('الموظفون'!$B$6:$B$205,MATCH(B1942&amp;"",'الموظفون'!$A$6:$A$205,0))&amp;"","كود غير موجود"))</f>
        <v/>
      </c>
      <c r="G1942" s="20">
        <f>IF(NOT(ISNUMBER(A1942)),"",IF(AND(A1942&gt;='الإعدادات'!$B$6,A1942&lt;='الإعدادات'!$B$7),1,0))</f>
        <v/>
      </c>
    </row>
    <row r="1943">
      <c r="A1943" s="19" t="n"/>
      <c r="B1943" s="5" t="n"/>
      <c r="C1943" s="5" t="n"/>
      <c r="D1943" s="15" t="n"/>
      <c r="E1943" s="5" t="n"/>
      <c r="F1943" s="6">
        <f>IF(B1943&amp;""="","",IFERROR(INDEX('الموظفون'!$B$6:$B$205,MATCH(B1943&amp;"",'الموظفون'!$A$6:$A$205,0))&amp;"","كود غير موجود"))</f>
        <v/>
      </c>
      <c r="G1943" s="20">
        <f>IF(NOT(ISNUMBER(A1943)),"",IF(AND(A1943&gt;='الإعدادات'!$B$6,A1943&lt;='الإعدادات'!$B$7),1,0))</f>
        <v/>
      </c>
    </row>
    <row r="1944">
      <c r="A1944" s="19" t="n"/>
      <c r="B1944" s="5" t="n"/>
      <c r="C1944" s="5" t="n"/>
      <c r="D1944" s="15" t="n"/>
      <c r="E1944" s="5" t="n"/>
      <c r="F1944" s="6">
        <f>IF(B1944&amp;""="","",IFERROR(INDEX('الموظفون'!$B$6:$B$205,MATCH(B1944&amp;"",'الموظفون'!$A$6:$A$205,0))&amp;"","كود غير موجود"))</f>
        <v/>
      </c>
      <c r="G1944" s="20">
        <f>IF(NOT(ISNUMBER(A1944)),"",IF(AND(A1944&gt;='الإعدادات'!$B$6,A1944&lt;='الإعدادات'!$B$7),1,0))</f>
        <v/>
      </c>
    </row>
    <row r="1945">
      <c r="A1945" s="19" t="n"/>
      <c r="B1945" s="5" t="n"/>
      <c r="C1945" s="5" t="n"/>
      <c r="D1945" s="15" t="n"/>
      <c r="E1945" s="5" t="n"/>
      <c r="F1945" s="6">
        <f>IF(B1945&amp;""="","",IFERROR(INDEX('الموظفون'!$B$6:$B$205,MATCH(B1945&amp;"",'الموظفون'!$A$6:$A$205,0))&amp;"","كود غير موجود"))</f>
        <v/>
      </c>
      <c r="G1945" s="20">
        <f>IF(NOT(ISNUMBER(A1945)),"",IF(AND(A1945&gt;='الإعدادات'!$B$6,A1945&lt;='الإعدادات'!$B$7),1,0))</f>
        <v/>
      </c>
    </row>
    <row r="1946">
      <c r="A1946" s="19" t="n"/>
      <c r="B1946" s="5" t="n"/>
      <c r="C1946" s="5" t="n"/>
      <c r="D1946" s="15" t="n"/>
      <c r="E1946" s="5" t="n"/>
      <c r="F1946" s="6">
        <f>IF(B1946&amp;""="","",IFERROR(INDEX('الموظفون'!$B$6:$B$205,MATCH(B1946&amp;"",'الموظفون'!$A$6:$A$205,0))&amp;"","كود غير موجود"))</f>
        <v/>
      </c>
      <c r="G1946" s="20">
        <f>IF(NOT(ISNUMBER(A1946)),"",IF(AND(A1946&gt;='الإعدادات'!$B$6,A1946&lt;='الإعدادات'!$B$7),1,0))</f>
        <v/>
      </c>
    </row>
    <row r="1947">
      <c r="A1947" s="19" t="n"/>
      <c r="B1947" s="5" t="n"/>
      <c r="C1947" s="5" t="n"/>
      <c r="D1947" s="15" t="n"/>
      <c r="E1947" s="5" t="n"/>
      <c r="F1947" s="6">
        <f>IF(B1947&amp;""="","",IFERROR(INDEX('الموظفون'!$B$6:$B$205,MATCH(B1947&amp;"",'الموظفون'!$A$6:$A$205,0))&amp;"","كود غير موجود"))</f>
        <v/>
      </c>
      <c r="G1947" s="20">
        <f>IF(NOT(ISNUMBER(A1947)),"",IF(AND(A1947&gt;='الإعدادات'!$B$6,A1947&lt;='الإعدادات'!$B$7),1,0))</f>
        <v/>
      </c>
    </row>
    <row r="1948">
      <c r="A1948" s="19" t="n"/>
      <c r="B1948" s="5" t="n"/>
      <c r="C1948" s="5" t="n"/>
      <c r="D1948" s="15" t="n"/>
      <c r="E1948" s="5" t="n"/>
      <c r="F1948" s="6">
        <f>IF(B1948&amp;""="","",IFERROR(INDEX('الموظفون'!$B$6:$B$205,MATCH(B1948&amp;"",'الموظفون'!$A$6:$A$205,0))&amp;"","كود غير موجود"))</f>
        <v/>
      </c>
      <c r="G1948" s="20">
        <f>IF(NOT(ISNUMBER(A1948)),"",IF(AND(A1948&gt;='الإعدادات'!$B$6,A1948&lt;='الإعدادات'!$B$7),1,0))</f>
        <v/>
      </c>
    </row>
    <row r="1949">
      <c r="A1949" s="19" t="n"/>
      <c r="B1949" s="5" t="n"/>
      <c r="C1949" s="5" t="n"/>
      <c r="D1949" s="15" t="n"/>
      <c r="E1949" s="5" t="n"/>
      <c r="F1949" s="6">
        <f>IF(B1949&amp;""="","",IFERROR(INDEX('الموظفون'!$B$6:$B$205,MATCH(B1949&amp;"",'الموظفون'!$A$6:$A$205,0))&amp;"","كود غير موجود"))</f>
        <v/>
      </c>
      <c r="G1949" s="20">
        <f>IF(NOT(ISNUMBER(A1949)),"",IF(AND(A1949&gt;='الإعدادات'!$B$6,A1949&lt;='الإعدادات'!$B$7),1,0))</f>
        <v/>
      </c>
    </row>
    <row r="1950">
      <c r="A1950" s="19" t="n"/>
      <c r="B1950" s="5" t="n"/>
      <c r="C1950" s="5" t="n"/>
      <c r="D1950" s="15" t="n"/>
      <c r="E1950" s="5" t="n"/>
      <c r="F1950" s="6">
        <f>IF(B1950&amp;""="","",IFERROR(INDEX('الموظفون'!$B$6:$B$205,MATCH(B1950&amp;"",'الموظفون'!$A$6:$A$205,0))&amp;"","كود غير موجود"))</f>
        <v/>
      </c>
      <c r="G1950" s="20">
        <f>IF(NOT(ISNUMBER(A1950)),"",IF(AND(A1950&gt;='الإعدادات'!$B$6,A1950&lt;='الإعدادات'!$B$7),1,0))</f>
        <v/>
      </c>
    </row>
    <row r="1951">
      <c r="A1951" s="19" t="n"/>
      <c r="B1951" s="5" t="n"/>
      <c r="C1951" s="5" t="n"/>
      <c r="D1951" s="15" t="n"/>
      <c r="E1951" s="5" t="n"/>
      <c r="F1951" s="6">
        <f>IF(B1951&amp;""="","",IFERROR(INDEX('الموظفون'!$B$6:$B$205,MATCH(B1951&amp;"",'الموظفون'!$A$6:$A$205,0))&amp;"","كود غير موجود"))</f>
        <v/>
      </c>
      <c r="G1951" s="20">
        <f>IF(NOT(ISNUMBER(A1951)),"",IF(AND(A1951&gt;='الإعدادات'!$B$6,A1951&lt;='الإعدادات'!$B$7),1,0))</f>
        <v/>
      </c>
    </row>
    <row r="1952">
      <c r="A1952" s="19" t="n"/>
      <c r="B1952" s="5" t="n"/>
      <c r="C1952" s="5" t="n"/>
      <c r="D1952" s="15" t="n"/>
      <c r="E1952" s="5" t="n"/>
      <c r="F1952" s="6">
        <f>IF(B1952&amp;""="","",IFERROR(INDEX('الموظفون'!$B$6:$B$205,MATCH(B1952&amp;"",'الموظفون'!$A$6:$A$205,0))&amp;"","كود غير موجود"))</f>
        <v/>
      </c>
      <c r="G1952" s="20">
        <f>IF(NOT(ISNUMBER(A1952)),"",IF(AND(A1952&gt;='الإعدادات'!$B$6,A1952&lt;='الإعدادات'!$B$7),1,0))</f>
        <v/>
      </c>
    </row>
    <row r="1953">
      <c r="A1953" s="19" t="n"/>
      <c r="B1953" s="5" t="n"/>
      <c r="C1953" s="5" t="n"/>
      <c r="D1953" s="15" t="n"/>
      <c r="E1953" s="5" t="n"/>
      <c r="F1953" s="6">
        <f>IF(B1953&amp;""="","",IFERROR(INDEX('الموظفون'!$B$6:$B$205,MATCH(B1953&amp;"",'الموظفون'!$A$6:$A$205,0))&amp;"","كود غير موجود"))</f>
        <v/>
      </c>
      <c r="G1953" s="20">
        <f>IF(NOT(ISNUMBER(A1953)),"",IF(AND(A1953&gt;='الإعدادات'!$B$6,A1953&lt;='الإعدادات'!$B$7),1,0))</f>
        <v/>
      </c>
    </row>
    <row r="1954">
      <c r="A1954" s="19" t="n"/>
      <c r="B1954" s="5" t="n"/>
      <c r="C1954" s="5" t="n"/>
      <c r="D1954" s="15" t="n"/>
      <c r="E1954" s="5" t="n"/>
      <c r="F1954" s="6">
        <f>IF(B1954&amp;""="","",IFERROR(INDEX('الموظفون'!$B$6:$B$205,MATCH(B1954&amp;"",'الموظفون'!$A$6:$A$205,0))&amp;"","كود غير موجود"))</f>
        <v/>
      </c>
      <c r="G1954" s="20">
        <f>IF(NOT(ISNUMBER(A1954)),"",IF(AND(A1954&gt;='الإعدادات'!$B$6,A1954&lt;='الإعدادات'!$B$7),1,0))</f>
        <v/>
      </c>
    </row>
    <row r="1955">
      <c r="A1955" s="19" t="n"/>
      <c r="B1955" s="5" t="n"/>
      <c r="C1955" s="5" t="n"/>
      <c r="D1955" s="15" t="n"/>
      <c r="E1955" s="5" t="n"/>
      <c r="F1955" s="6">
        <f>IF(B1955&amp;""="","",IFERROR(INDEX('الموظفون'!$B$6:$B$205,MATCH(B1955&amp;"",'الموظفون'!$A$6:$A$205,0))&amp;"","كود غير موجود"))</f>
        <v/>
      </c>
      <c r="G1955" s="20">
        <f>IF(NOT(ISNUMBER(A1955)),"",IF(AND(A1955&gt;='الإعدادات'!$B$6,A1955&lt;='الإعدادات'!$B$7),1,0))</f>
        <v/>
      </c>
    </row>
    <row r="1956">
      <c r="A1956" s="19" t="n"/>
      <c r="B1956" s="5" t="n"/>
      <c r="C1956" s="5" t="n"/>
      <c r="D1956" s="15" t="n"/>
      <c r="E1956" s="5" t="n"/>
      <c r="F1956" s="6">
        <f>IF(B1956&amp;""="","",IFERROR(INDEX('الموظفون'!$B$6:$B$205,MATCH(B1956&amp;"",'الموظفون'!$A$6:$A$205,0))&amp;"","كود غير موجود"))</f>
        <v/>
      </c>
      <c r="G1956" s="20">
        <f>IF(NOT(ISNUMBER(A1956)),"",IF(AND(A1956&gt;='الإعدادات'!$B$6,A1956&lt;='الإعدادات'!$B$7),1,0))</f>
        <v/>
      </c>
    </row>
    <row r="1957">
      <c r="A1957" s="19" t="n"/>
      <c r="B1957" s="5" t="n"/>
      <c r="C1957" s="5" t="n"/>
      <c r="D1957" s="15" t="n"/>
      <c r="E1957" s="5" t="n"/>
      <c r="F1957" s="6">
        <f>IF(B1957&amp;""="","",IFERROR(INDEX('الموظفون'!$B$6:$B$205,MATCH(B1957&amp;"",'الموظفون'!$A$6:$A$205,0))&amp;"","كود غير موجود"))</f>
        <v/>
      </c>
      <c r="G1957" s="20">
        <f>IF(NOT(ISNUMBER(A1957)),"",IF(AND(A1957&gt;='الإعدادات'!$B$6,A1957&lt;='الإعدادات'!$B$7),1,0))</f>
        <v/>
      </c>
    </row>
    <row r="1958">
      <c r="A1958" s="19" t="n"/>
      <c r="B1958" s="5" t="n"/>
      <c r="C1958" s="5" t="n"/>
      <c r="D1958" s="15" t="n"/>
      <c r="E1958" s="5" t="n"/>
      <c r="F1958" s="6">
        <f>IF(B1958&amp;""="","",IFERROR(INDEX('الموظفون'!$B$6:$B$205,MATCH(B1958&amp;"",'الموظفون'!$A$6:$A$205,0))&amp;"","كود غير موجود"))</f>
        <v/>
      </c>
      <c r="G1958" s="20">
        <f>IF(NOT(ISNUMBER(A1958)),"",IF(AND(A1958&gt;='الإعدادات'!$B$6,A1958&lt;='الإعدادات'!$B$7),1,0))</f>
        <v/>
      </c>
    </row>
    <row r="1959">
      <c r="A1959" s="19" t="n"/>
      <c r="B1959" s="5" t="n"/>
      <c r="C1959" s="5" t="n"/>
      <c r="D1959" s="15" t="n"/>
      <c r="E1959" s="5" t="n"/>
      <c r="F1959" s="6">
        <f>IF(B1959&amp;""="","",IFERROR(INDEX('الموظفون'!$B$6:$B$205,MATCH(B1959&amp;"",'الموظفون'!$A$6:$A$205,0))&amp;"","كود غير موجود"))</f>
        <v/>
      </c>
      <c r="G1959" s="20">
        <f>IF(NOT(ISNUMBER(A1959)),"",IF(AND(A1959&gt;='الإعدادات'!$B$6,A1959&lt;='الإعدادات'!$B$7),1,0))</f>
        <v/>
      </c>
    </row>
    <row r="1960">
      <c r="A1960" s="19" t="n"/>
      <c r="B1960" s="5" t="n"/>
      <c r="C1960" s="5" t="n"/>
      <c r="D1960" s="15" t="n"/>
      <c r="E1960" s="5" t="n"/>
      <c r="F1960" s="6">
        <f>IF(B1960&amp;""="","",IFERROR(INDEX('الموظفون'!$B$6:$B$205,MATCH(B1960&amp;"",'الموظفون'!$A$6:$A$205,0))&amp;"","كود غير موجود"))</f>
        <v/>
      </c>
      <c r="G1960" s="20">
        <f>IF(NOT(ISNUMBER(A1960)),"",IF(AND(A1960&gt;='الإعدادات'!$B$6,A1960&lt;='الإعدادات'!$B$7),1,0))</f>
        <v/>
      </c>
    </row>
    <row r="1961">
      <c r="A1961" s="19" t="n"/>
      <c r="B1961" s="5" t="n"/>
      <c r="C1961" s="5" t="n"/>
      <c r="D1961" s="15" t="n"/>
      <c r="E1961" s="5" t="n"/>
      <c r="F1961" s="6">
        <f>IF(B1961&amp;""="","",IFERROR(INDEX('الموظفون'!$B$6:$B$205,MATCH(B1961&amp;"",'الموظفون'!$A$6:$A$205,0))&amp;"","كود غير موجود"))</f>
        <v/>
      </c>
      <c r="G1961" s="20">
        <f>IF(NOT(ISNUMBER(A1961)),"",IF(AND(A1961&gt;='الإعدادات'!$B$6,A1961&lt;='الإعدادات'!$B$7),1,0))</f>
        <v/>
      </c>
    </row>
    <row r="1962">
      <c r="A1962" s="19" t="n"/>
      <c r="B1962" s="5" t="n"/>
      <c r="C1962" s="5" t="n"/>
      <c r="D1962" s="15" t="n"/>
      <c r="E1962" s="5" t="n"/>
      <c r="F1962" s="6">
        <f>IF(B1962&amp;""="","",IFERROR(INDEX('الموظفون'!$B$6:$B$205,MATCH(B1962&amp;"",'الموظفون'!$A$6:$A$205,0))&amp;"","كود غير موجود"))</f>
        <v/>
      </c>
      <c r="G1962" s="20">
        <f>IF(NOT(ISNUMBER(A1962)),"",IF(AND(A1962&gt;='الإعدادات'!$B$6,A1962&lt;='الإعدادات'!$B$7),1,0))</f>
        <v/>
      </c>
    </row>
    <row r="1963">
      <c r="A1963" s="19" t="n"/>
      <c r="B1963" s="5" t="n"/>
      <c r="C1963" s="5" t="n"/>
      <c r="D1963" s="15" t="n"/>
      <c r="E1963" s="5" t="n"/>
      <c r="F1963" s="6">
        <f>IF(B1963&amp;""="","",IFERROR(INDEX('الموظفون'!$B$6:$B$205,MATCH(B1963&amp;"",'الموظفون'!$A$6:$A$205,0))&amp;"","كود غير موجود"))</f>
        <v/>
      </c>
      <c r="G1963" s="20">
        <f>IF(NOT(ISNUMBER(A1963)),"",IF(AND(A1963&gt;='الإعدادات'!$B$6,A1963&lt;='الإعدادات'!$B$7),1,0))</f>
        <v/>
      </c>
    </row>
    <row r="1964">
      <c r="A1964" s="19" t="n"/>
      <c r="B1964" s="5" t="n"/>
      <c r="C1964" s="5" t="n"/>
      <c r="D1964" s="15" t="n"/>
      <c r="E1964" s="5" t="n"/>
      <c r="F1964" s="6">
        <f>IF(B1964&amp;""="","",IFERROR(INDEX('الموظفون'!$B$6:$B$205,MATCH(B1964&amp;"",'الموظفون'!$A$6:$A$205,0))&amp;"","كود غير موجود"))</f>
        <v/>
      </c>
      <c r="G1964" s="20">
        <f>IF(NOT(ISNUMBER(A1964)),"",IF(AND(A1964&gt;='الإعدادات'!$B$6,A1964&lt;='الإعدادات'!$B$7),1,0))</f>
        <v/>
      </c>
    </row>
    <row r="1965">
      <c r="A1965" s="19" t="n"/>
      <c r="B1965" s="5" t="n"/>
      <c r="C1965" s="5" t="n"/>
      <c r="D1965" s="15" t="n"/>
      <c r="E1965" s="5" t="n"/>
      <c r="F1965" s="6">
        <f>IF(B1965&amp;""="","",IFERROR(INDEX('الموظفون'!$B$6:$B$205,MATCH(B1965&amp;"",'الموظفون'!$A$6:$A$205,0))&amp;"","كود غير موجود"))</f>
        <v/>
      </c>
      <c r="G1965" s="20">
        <f>IF(NOT(ISNUMBER(A1965)),"",IF(AND(A1965&gt;='الإعدادات'!$B$6,A1965&lt;='الإعدادات'!$B$7),1,0))</f>
        <v/>
      </c>
    </row>
    <row r="1966">
      <c r="A1966" s="19" t="n"/>
      <c r="B1966" s="5" t="n"/>
      <c r="C1966" s="5" t="n"/>
      <c r="D1966" s="15" t="n"/>
      <c r="E1966" s="5" t="n"/>
      <c r="F1966" s="6">
        <f>IF(B1966&amp;""="","",IFERROR(INDEX('الموظفون'!$B$6:$B$205,MATCH(B1966&amp;"",'الموظفون'!$A$6:$A$205,0))&amp;"","كود غير موجود"))</f>
        <v/>
      </c>
      <c r="G1966" s="20">
        <f>IF(NOT(ISNUMBER(A1966)),"",IF(AND(A1966&gt;='الإعدادات'!$B$6,A1966&lt;='الإعدادات'!$B$7),1,0))</f>
        <v/>
      </c>
    </row>
    <row r="1967">
      <c r="A1967" s="19" t="n"/>
      <c r="B1967" s="5" t="n"/>
      <c r="C1967" s="5" t="n"/>
      <c r="D1967" s="15" t="n"/>
      <c r="E1967" s="5" t="n"/>
      <c r="F1967" s="6">
        <f>IF(B1967&amp;""="","",IFERROR(INDEX('الموظفون'!$B$6:$B$205,MATCH(B1967&amp;"",'الموظفون'!$A$6:$A$205,0))&amp;"","كود غير موجود"))</f>
        <v/>
      </c>
      <c r="G1967" s="20">
        <f>IF(NOT(ISNUMBER(A1967)),"",IF(AND(A1967&gt;='الإعدادات'!$B$6,A1967&lt;='الإعدادات'!$B$7),1,0))</f>
        <v/>
      </c>
    </row>
    <row r="1968">
      <c r="A1968" s="19" t="n"/>
      <c r="B1968" s="5" t="n"/>
      <c r="C1968" s="5" t="n"/>
      <c r="D1968" s="15" t="n"/>
      <c r="E1968" s="5" t="n"/>
      <c r="F1968" s="6">
        <f>IF(B1968&amp;""="","",IFERROR(INDEX('الموظفون'!$B$6:$B$205,MATCH(B1968&amp;"",'الموظفون'!$A$6:$A$205,0))&amp;"","كود غير موجود"))</f>
        <v/>
      </c>
      <c r="G1968" s="20">
        <f>IF(NOT(ISNUMBER(A1968)),"",IF(AND(A1968&gt;='الإعدادات'!$B$6,A1968&lt;='الإعدادات'!$B$7),1,0))</f>
        <v/>
      </c>
    </row>
    <row r="1969">
      <c r="A1969" s="19" t="n"/>
      <c r="B1969" s="5" t="n"/>
      <c r="C1969" s="5" t="n"/>
      <c r="D1969" s="15" t="n"/>
      <c r="E1969" s="5" t="n"/>
      <c r="F1969" s="6">
        <f>IF(B1969&amp;""="","",IFERROR(INDEX('الموظفون'!$B$6:$B$205,MATCH(B1969&amp;"",'الموظفون'!$A$6:$A$205,0))&amp;"","كود غير موجود"))</f>
        <v/>
      </c>
      <c r="G1969" s="20">
        <f>IF(NOT(ISNUMBER(A1969)),"",IF(AND(A1969&gt;='الإعدادات'!$B$6,A1969&lt;='الإعدادات'!$B$7),1,0))</f>
        <v/>
      </c>
    </row>
    <row r="1970">
      <c r="A1970" s="19" t="n"/>
      <c r="B1970" s="5" t="n"/>
      <c r="C1970" s="5" t="n"/>
      <c r="D1970" s="15" t="n"/>
      <c r="E1970" s="5" t="n"/>
      <c r="F1970" s="6">
        <f>IF(B1970&amp;""="","",IFERROR(INDEX('الموظفون'!$B$6:$B$205,MATCH(B1970&amp;"",'الموظفون'!$A$6:$A$205,0))&amp;"","كود غير موجود"))</f>
        <v/>
      </c>
      <c r="G1970" s="20">
        <f>IF(NOT(ISNUMBER(A1970)),"",IF(AND(A1970&gt;='الإعدادات'!$B$6,A1970&lt;='الإعدادات'!$B$7),1,0))</f>
        <v/>
      </c>
    </row>
    <row r="1971">
      <c r="A1971" s="19" t="n"/>
      <c r="B1971" s="5" t="n"/>
      <c r="C1971" s="5" t="n"/>
      <c r="D1971" s="15" t="n"/>
      <c r="E1971" s="5" t="n"/>
      <c r="F1971" s="6">
        <f>IF(B1971&amp;""="","",IFERROR(INDEX('الموظفون'!$B$6:$B$205,MATCH(B1971&amp;"",'الموظفون'!$A$6:$A$205,0))&amp;"","كود غير موجود"))</f>
        <v/>
      </c>
      <c r="G1971" s="20">
        <f>IF(NOT(ISNUMBER(A1971)),"",IF(AND(A1971&gt;='الإعدادات'!$B$6,A1971&lt;='الإعدادات'!$B$7),1,0))</f>
        <v/>
      </c>
    </row>
    <row r="1972">
      <c r="A1972" s="19" t="n"/>
      <c r="B1972" s="5" t="n"/>
      <c r="C1972" s="5" t="n"/>
      <c r="D1972" s="15" t="n"/>
      <c r="E1972" s="5" t="n"/>
      <c r="F1972" s="6">
        <f>IF(B1972&amp;""="","",IFERROR(INDEX('الموظفون'!$B$6:$B$205,MATCH(B1972&amp;"",'الموظفون'!$A$6:$A$205,0))&amp;"","كود غير موجود"))</f>
        <v/>
      </c>
      <c r="G1972" s="20">
        <f>IF(NOT(ISNUMBER(A1972)),"",IF(AND(A1972&gt;='الإعدادات'!$B$6,A1972&lt;='الإعدادات'!$B$7),1,0))</f>
        <v/>
      </c>
    </row>
    <row r="1973">
      <c r="A1973" s="19" t="n"/>
      <c r="B1973" s="5" t="n"/>
      <c r="C1973" s="5" t="n"/>
      <c r="D1973" s="15" t="n"/>
      <c r="E1973" s="5" t="n"/>
      <c r="F1973" s="6">
        <f>IF(B1973&amp;""="","",IFERROR(INDEX('الموظفون'!$B$6:$B$205,MATCH(B1973&amp;"",'الموظفون'!$A$6:$A$205,0))&amp;"","كود غير موجود"))</f>
        <v/>
      </c>
      <c r="G1973" s="20">
        <f>IF(NOT(ISNUMBER(A1973)),"",IF(AND(A1973&gt;='الإعدادات'!$B$6,A1973&lt;='الإعدادات'!$B$7),1,0))</f>
        <v/>
      </c>
    </row>
    <row r="1974">
      <c r="A1974" s="19" t="n"/>
      <c r="B1974" s="5" t="n"/>
      <c r="C1974" s="5" t="n"/>
      <c r="D1974" s="15" t="n"/>
      <c r="E1974" s="5" t="n"/>
      <c r="F1974" s="6">
        <f>IF(B1974&amp;""="","",IFERROR(INDEX('الموظفون'!$B$6:$B$205,MATCH(B1974&amp;"",'الموظفون'!$A$6:$A$205,0))&amp;"","كود غير موجود"))</f>
        <v/>
      </c>
      <c r="G1974" s="20">
        <f>IF(NOT(ISNUMBER(A1974)),"",IF(AND(A1974&gt;='الإعدادات'!$B$6,A1974&lt;='الإعدادات'!$B$7),1,0))</f>
        <v/>
      </c>
    </row>
    <row r="1975">
      <c r="A1975" s="19" t="n"/>
      <c r="B1975" s="5" t="n"/>
      <c r="C1975" s="5" t="n"/>
      <c r="D1975" s="15" t="n"/>
      <c r="E1975" s="5" t="n"/>
      <c r="F1975" s="6">
        <f>IF(B1975&amp;""="","",IFERROR(INDEX('الموظفون'!$B$6:$B$205,MATCH(B1975&amp;"",'الموظفون'!$A$6:$A$205,0))&amp;"","كود غير موجود"))</f>
        <v/>
      </c>
      <c r="G1975" s="20">
        <f>IF(NOT(ISNUMBER(A1975)),"",IF(AND(A1975&gt;='الإعدادات'!$B$6,A1975&lt;='الإعدادات'!$B$7),1,0))</f>
        <v/>
      </c>
    </row>
    <row r="1976">
      <c r="A1976" s="19" t="n"/>
      <c r="B1976" s="5" t="n"/>
      <c r="C1976" s="5" t="n"/>
      <c r="D1976" s="15" t="n"/>
      <c r="E1976" s="5" t="n"/>
      <c r="F1976" s="6">
        <f>IF(B1976&amp;""="","",IFERROR(INDEX('الموظفون'!$B$6:$B$205,MATCH(B1976&amp;"",'الموظفون'!$A$6:$A$205,0))&amp;"","كود غير موجود"))</f>
        <v/>
      </c>
      <c r="G1976" s="20">
        <f>IF(NOT(ISNUMBER(A1976)),"",IF(AND(A1976&gt;='الإعدادات'!$B$6,A1976&lt;='الإعدادات'!$B$7),1,0))</f>
        <v/>
      </c>
    </row>
    <row r="1977">
      <c r="A1977" s="19" t="n"/>
      <c r="B1977" s="5" t="n"/>
      <c r="C1977" s="5" t="n"/>
      <c r="D1977" s="15" t="n"/>
      <c r="E1977" s="5" t="n"/>
      <c r="F1977" s="6">
        <f>IF(B1977&amp;""="","",IFERROR(INDEX('الموظفون'!$B$6:$B$205,MATCH(B1977&amp;"",'الموظفون'!$A$6:$A$205,0))&amp;"","كود غير موجود"))</f>
        <v/>
      </c>
      <c r="G1977" s="20">
        <f>IF(NOT(ISNUMBER(A1977)),"",IF(AND(A1977&gt;='الإعدادات'!$B$6,A1977&lt;='الإعدادات'!$B$7),1,0))</f>
        <v/>
      </c>
    </row>
    <row r="1978">
      <c r="A1978" s="19" t="n"/>
      <c r="B1978" s="5" t="n"/>
      <c r="C1978" s="5" t="n"/>
      <c r="D1978" s="15" t="n"/>
      <c r="E1978" s="5" t="n"/>
      <c r="F1978" s="6">
        <f>IF(B1978&amp;""="","",IFERROR(INDEX('الموظفون'!$B$6:$B$205,MATCH(B1978&amp;"",'الموظفون'!$A$6:$A$205,0))&amp;"","كود غير موجود"))</f>
        <v/>
      </c>
      <c r="G1978" s="20">
        <f>IF(NOT(ISNUMBER(A1978)),"",IF(AND(A1978&gt;='الإعدادات'!$B$6,A1978&lt;='الإعدادات'!$B$7),1,0))</f>
        <v/>
      </c>
    </row>
    <row r="1979">
      <c r="A1979" s="19" t="n"/>
      <c r="B1979" s="5" t="n"/>
      <c r="C1979" s="5" t="n"/>
      <c r="D1979" s="15" t="n"/>
      <c r="E1979" s="5" t="n"/>
      <c r="F1979" s="6">
        <f>IF(B1979&amp;""="","",IFERROR(INDEX('الموظفون'!$B$6:$B$205,MATCH(B1979&amp;"",'الموظفون'!$A$6:$A$205,0))&amp;"","كود غير موجود"))</f>
        <v/>
      </c>
      <c r="G1979" s="20">
        <f>IF(NOT(ISNUMBER(A1979)),"",IF(AND(A1979&gt;='الإعدادات'!$B$6,A1979&lt;='الإعدادات'!$B$7),1,0))</f>
        <v/>
      </c>
    </row>
    <row r="1980">
      <c r="A1980" s="19" t="n"/>
      <c r="B1980" s="5" t="n"/>
      <c r="C1980" s="5" t="n"/>
      <c r="D1980" s="15" t="n"/>
      <c r="E1980" s="5" t="n"/>
      <c r="F1980" s="6">
        <f>IF(B1980&amp;""="","",IFERROR(INDEX('الموظفون'!$B$6:$B$205,MATCH(B1980&amp;"",'الموظفون'!$A$6:$A$205,0))&amp;"","كود غير موجود"))</f>
        <v/>
      </c>
      <c r="G1980" s="20">
        <f>IF(NOT(ISNUMBER(A1980)),"",IF(AND(A1980&gt;='الإعدادات'!$B$6,A1980&lt;='الإعدادات'!$B$7),1,0))</f>
        <v/>
      </c>
    </row>
    <row r="1981">
      <c r="A1981" s="19" t="n"/>
      <c r="B1981" s="5" t="n"/>
      <c r="C1981" s="5" t="n"/>
      <c r="D1981" s="15" t="n"/>
      <c r="E1981" s="5" t="n"/>
      <c r="F1981" s="6">
        <f>IF(B1981&amp;""="","",IFERROR(INDEX('الموظفون'!$B$6:$B$205,MATCH(B1981&amp;"",'الموظفون'!$A$6:$A$205,0))&amp;"","كود غير موجود"))</f>
        <v/>
      </c>
      <c r="G1981" s="20">
        <f>IF(NOT(ISNUMBER(A1981)),"",IF(AND(A1981&gt;='الإعدادات'!$B$6,A1981&lt;='الإعدادات'!$B$7),1,0))</f>
        <v/>
      </c>
    </row>
    <row r="1982">
      <c r="A1982" s="19" t="n"/>
      <c r="B1982" s="5" t="n"/>
      <c r="C1982" s="5" t="n"/>
      <c r="D1982" s="15" t="n"/>
      <c r="E1982" s="5" t="n"/>
      <c r="F1982" s="6">
        <f>IF(B1982&amp;""="","",IFERROR(INDEX('الموظفون'!$B$6:$B$205,MATCH(B1982&amp;"",'الموظفون'!$A$6:$A$205,0))&amp;"","كود غير موجود"))</f>
        <v/>
      </c>
      <c r="G1982" s="20">
        <f>IF(NOT(ISNUMBER(A1982)),"",IF(AND(A1982&gt;='الإعدادات'!$B$6,A1982&lt;='الإعدادات'!$B$7),1,0))</f>
        <v/>
      </c>
    </row>
    <row r="1983">
      <c r="A1983" s="19" t="n"/>
      <c r="B1983" s="5" t="n"/>
      <c r="C1983" s="5" t="n"/>
      <c r="D1983" s="15" t="n"/>
      <c r="E1983" s="5" t="n"/>
      <c r="F1983" s="6">
        <f>IF(B1983&amp;""="","",IFERROR(INDEX('الموظفون'!$B$6:$B$205,MATCH(B1983&amp;"",'الموظفون'!$A$6:$A$205,0))&amp;"","كود غير موجود"))</f>
        <v/>
      </c>
      <c r="G1983" s="20">
        <f>IF(NOT(ISNUMBER(A1983)),"",IF(AND(A1983&gt;='الإعدادات'!$B$6,A1983&lt;='الإعدادات'!$B$7),1,0))</f>
        <v/>
      </c>
    </row>
    <row r="1984">
      <c r="A1984" s="19" t="n"/>
      <c r="B1984" s="5" t="n"/>
      <c r="C1984" s="5" t="n"/>
      <c r="D1984" s="15" t="n"/>
      <c r="E1984" s="5" t="n"/>
      <c r="F1984" s="6">
        <f>IF(B1984&amp;""="","",IFERROR(INDEX('الموظفون'!$B$6:$B$205,MATCH(B1984&amp;"",'الموظفون'!$A$6:$A$205,0))&amp;"","كود غير موجود"))</f>
        <v/>
      </c>
      <c r="G1984" s="20">
        <f>IF(NOT(ISNUMBER(A1984)),"",IF(AND(A1984&gt;='الإعدادات'!$B$6,A1984&lt;='الإعدادات'!$B$7),1,0))</f>
        <v/>
      </c>
    </row>
    <row r="1985">
      <c r="A1985" s="19" t="n"/>
      <c r="B1985" s="5" t="n"/>
      <c r="C1985" s="5" t="n"/>
      <c r="D1985" s="15" t="n"/>
      <c r="E1985" s="5" t="n"/>
      <c r="F1985" s="6">
        <f>IF(B1985&amp;""="","",IFERROR(INDEX('الموظفون'!$B$6:$B$205,MATCH(B1985&amp;"",'الموظفون'!$A$6:$A$205,0))&amp;"","كود غير موجود"))</f>
        <v/>
      </c>
      <c r="G1985" s="20">
        <f>IF(NOT(ISNUMBER(A1985)),"",IF(AND(A1985&gt;='الإعدادات'!$B$6,A1985&lt;='الإعدادات'!$B$7),1,0))</f>
        <v/>
      </c>
    </row>
    <row r="1986">
      <c r="A1986" s="19" t="n"/>
      <c r="B1986" s="5" t="n"/>
      <c r="C1986" s="5" t="n"/>
      <c r="D1986" s="15" t="n"/>
      <c r="E1986" s="5" t="n"/>
      <c r="F1986" s="6">
        <f>IF(B1986&amp;""="","",IFERROR(INDEX('الموظفون'!$B$6:$B$205,MATCH(B1986&amp;"",'الموظفون'!$A$6:$A$205,0))&amp;"","كود غير موجود"))</f>
        <v/>
      </c>
      <c r="G1986" s="20">
        <f>IF(NOT(ISNUMBER(A1986)),"",IF(AND(A1986&gt;='الإعدادات'!$B$6,A1986&lt;='الإعدادات'!$B$7),1,0))</f>
        <v/>
      </c>
    </row>
    <row r="1987">
      <c r="A1987" s="19" t="n"/>
      <c r="B1987" s="5" t="n"/>
      <c r="C1987" s="5" t="n"/>
      <c r="D1987" s="15" t="n"/>
      <c r="E1987" s="5" t="n"/>
      <c r="F1987" s="6">
        <f>IF(B1987&amp;""="","",IFERROR(INDEX('الموظفون'!$B$6:$B$205,MATCH(B1987&amp;"",'الموظفون'!$A$6:$A$205,0))&amp;"","كود غير موجود"))</f>
        <v/>
      </c>
      <c r="G1987" s="20">
        <f>IF(NOT(ISNUMBER(A1987)),"",IF(AND(A1987&gt;='الإعدادات'!$B$6,A1987&lt;='الإعدادات'!$B$7),1,0))</f>
        <v/>
      </c>
    </row>
    <row r="1988">
      <c r="A1988" s="19" t="n"/>
      <c r="B1988" s="5" t="n"/>
      <c r="C1988" s="5" t="n"/>
      <c r="D1988" s="15" t="n"/>
      <c r="E1988" s="5" t="n"/>
      <c r="F1988" s="6">
        <f>IF(B1988&amp;""="","",IFERROR(INDEX('الموظفون'!$B$6:$B$205,MATCH(B1988&amp;"",'الموظفون'!$A$6:$A$205,0))&amp;"","كود غير موجود"))</f>
        <v/>
      </c>
      <c r="G1988" s="20">
        <f>IF(NOT(ISNUMBER(A1988)),"",IF(AND(A1988&gt;='الإعدادات'!$B$6,A1988&lt;='الإعدادات'!$B$7),1,0))</f>
        <v/>
      </c>
    </row>
    <row r="1989">
      <c r="A1989" s="19" t="n"/>
      <c r="B1989" s="5" t="n"/>
      <c r="C1989" s="5" t="n"/>
      <c r="D1989" s="15" t="n"/>
      <c r="E1989" s="5" t="n"/>
      <c r="F1989" s="6">
        <f>IF(B1989&amp;""="","",IFERROR(INDEX('الموظفون'!$B$6:$B$205,MATCH(B1989&amp;"",'الموظفون'!$A$6:$A$205,0))&amp;"","كود غير موجود"))</f>
        <v/>
      </c>
      <c r="G1989" s="20">
        <f>IF(NOT(ISNUMBER(A1989)),"",IF(AND(A1989&gt;='الإعدادات'!$B$6,A1989&lt;='الإعدادات'!$B$7),1,0))</f>
        <v/>
      </c>
    </row>
    <row r="1990">
      <c r="A1990" s="19" t="n"/>
      <c r="B1990" s="5" t="n"/>
      <c r="C1990" s="5" t="n"/>
      <c r="D1990" s="15" t="n"/>
      <c r="E1990" s="5" t="n"/>
      <c r="F1990" s="6">
        <f>IF(B1990&amp;""="","",IFERROR(INDEX('الموظفون'!$B$6:$B$205,MATCH(B1990&amp;"",'الموظفون'!$A$6:$A$205,0))&amp;"","كود غير موجود"))</f>
        <v/>
      </c>
      <c r="G1990" s="20">
        <f>IF(NOT(ISNUMBER(A1990)),"",IF(AND(A1990&gt;='الإعدادات'!$B$6,A1990&lt;='الإعدادات'!$B$7),1,0))</f>
        <v/>
      </c>
    </row>
    <row r="1991">
      <c r="A1991" s="19" t="n"/>
      <c r="B1991" s="5" t="n"/>
      <c r="C1991" s="5" t="n"/>
      <c r="D1991" s="15" t="n"/>
      <c r="E1991" s="5" t="n"/>
      <c r="F1991" s="6">
        <f>IF(B1991&amp;""="","",IFERROR(INDEX('الموظفون'!$B$6:$B$205,MATCH(B1991&amp;"",'الموظفون'!$A$6:$A$205,0))&amp;"","كود غير موجود"))</f>
        <v/>
      </c>
      <c r="G1991" s="20">
        <f>IF(NOT(ISNUMBER(A1991)),"",IF(AND(A1991&gt;='الإعدادات'!$B$6,A1991&lt;='الإعدادات'!$B$7),1,0))</f>
        <v/>
      </c>
    </row>
    <row r="1992">
      <c r="A1992" s="19" t="n"/>
      <c r="B1992" s="5" t="n"/>
      <c r="C1992" s="5" t="n"/>
      <c r="D1992" s="15" t="n"/>
      <c r="E1992" s="5" t="n"/>
      <c r="F1992" s="6">
        <f>IF(B1992&amp;""="","",IFERROR(INDEX('الموظفون'!$B$6:$B$205,MATCH(B1992&amp;"",'الموظفون'!$A$6:$A$205,0))&amp;"","كود غير موجود"))</f>
        <v/>
      </c>
      <c r="G1992" s="20">
        <f>IF(NOT(ISNUMBER(A1992)),"",IF(AND(A1992&gt;='الإعدادات'!$B$6,A1992&lt;='الإعدادات'!$B$7),1,0))</f>
        <v/>
      </c>
    </row>
    <row r="1993">
      <c r="A1993" s="19" t="n"/>
      <c r="B1993" s="5" t="n"/>
      <c r="C1993" s="5" t="n"/>
      <c r="D1993" s="15" t="n"/>
      <c r="E1993" s="5" t="n"/>
      <c r="F1993" s="6">
        <f>IF(B1993&amp;""="","",IFERROR(INDEX('الموظفون'!$B$6:$B$205,MATCH(B1993&amp;"",'الموظفون'!$A$6:$A$205,0))&amp;"","كود غير موجود"))</f>
        <v/>
      </c>
      <c r="G1993" s="20">
        <f>IF(NOT(ISNUMBER(A1993)),"",IF(AND(A1993&gt;='الإعدادات'!$B$6,A1993&lt;='الإعدادات'!$B$7),1,0))</f>
        <v/>
      </c>
    </row>
    <row r="1994">
      <c r="A1994" s="19" t="n"/>
      <c r="B1994" s="5" t="n"/>
      <c r="C1994" s="5" t="n"/>
      <c r="D1994" s="15" t="n"/>
      <c r="E1994" s="5" t="n"/>
      <c r="F1994" s="6">
        <f>IF(B1994&amp;""="","",IFERROR(INDEX('الموظفون'!$B$6:$B$205,MATCH(B1994&amp;"",'الموظفون'!$A$6:$A$205,0))&amp;"","كود غير موجود"))</f>
        <v/>
      </c>
      <c r="G1994" s="20">
        <f>IF(NOT(ISNUMBER(A1994)),"",IF(AND(A1994&gt;='الإعدادات'!$B$6,A1994&lt;='الإعدادات'!$B$7),1,0))</f>
        <v/>
      </c>
    </row>
    <row r="1995">
      <c r="A1995" s="19" t="n"/>
      <c r="B1995" s="5" t="n"/>
      <c r="C1995" s="5" t="n"/>
      <c r="D1995" s="15" t="n"/>
      <c r="E1995" s="5" t="n"/>
      <c r="F1995" s="6">
        <f>IF(B1995&amp;""="","",IFERROR(INDEX('الموظفون'!$B$6:$B$205,MATCH(B1995&amp;"",'الموظفون'!$A$6:$A$205,0))&amp;"","كود غير موجود"))</f>
        <v/>
      </c>
      <c r="G1995" s="20">
        <f>IF(NOT(ISNUMBER(A1995)),"",IF(AND(A1995&gt;='الإعدادات'!$B$6,A1995&lt;='الإعدادات'!$B$7),1,0))</f>
        <v/>
      </c>
    </row>
    <row r="1996">
      <c r="A1996" s="19" t="n"/>
      <c r="B1996" s="5" t="n"/>
      <c r="C1996" s="5" t="n"/>
      <c r="D1996" s="15" t="n"/>
      <c r="E1996" s="5" t="n"/>
      <c r="F1996" s="6">
        <f>IF(B1996&amp;""="","",IFERROR(INDEX('الموظفون'!$B$6:$B$205,MATCH(B1996&amp;"",'الموظفون'!$A$6:$A$205,0))&amp;"","كود غير موجود"))</f>
        <v/>
      </c>
      <c r="G1996" s="20">
        <f>IF(NOT(ISNUMBER(A1996)),"",IF(AND(A1996&gt;='الإعدادات'!$B$6,A1996&lt;='الإعدادات'!$B$7),1,0))</f>
        <v/>
      </c>
    </row>
    <row r="1997">
      <c r="A1997" s="19" t="n"/>
      <c r="B1997" s="5" t="n"/>
      <c r="C1997" s="5" t="n"/>
      <c r="D1997" s="15" t="n"/>
      <c r="E1997" s="5" t="n"/>
      <c r="F1997" s="6">
        <f>IF(B1997&amp;""="","",IFERROR(INDEX('الموظفون'!$B$6:$B$205,MATCH(B1997&amp;"",'الموظفون'!$A$6:$A$205,0))&amp;"","كود غير موجود"))</f>
        <v/>
      </c>
      <c r="G1997" s="20">
        <f>IF(NOT(ISNUMBER(A1997)),"",IF(AND(A1997&gt;='الإعدادات'!$B$6,A1997&lt;='الإعدادات'!$B$7),1,0))</f>
        <v/>
      </c>
    </row>
    <row r="1998">
      <c r="A1998" s="19" t="n"/>
      <c r="B1998" s="5" t="n"/>
      <c r="C1998" s="5" t="n"/>
      <c r="D1998" s="15" t="n"/>
      <c r="E1998" s="5" t="n"/>
      <c r="F1998" s="6">
        <f>IF(B1998&amp;""="","",IFERROR(INDEX('الموظفون'!$B$6:$B$205,MATCH(B1998&amp;"",'الموظفون'!$A$6:$A$205,0))&amp;"","كود غير موجود"))</f>
        <v/>
      </c>
      <c r="G1998" s="20">
        <f>IF(NOT(ISNUMBER(A1998)),"",IF(AND(A1998&gt;='الإعدادات'!$B$6,A1998&lt;='الإعدادات'!$B$7),1,0))</f>
        <v/>
      </c>
    </row>
    <row r="1999">
      <c r="A1999" s="19" t="n"/>
      <c r="B1999" s="5" t="n"/>
      <c r="C1999" s="5" t="n"/>
      <c r="D1999" s="15" t="n"/>
      <c r="E1999" s="5" t="n"/>
      <c r="F1999" s="6">
        <f>IF(B1999&amp;""="","",IFERROR(INDEX('الموظفون'!$B$6:$B$205,MATCH(B1999&amp;"",'الموظفون'!$A$6:$A$205,0))&amp;"","كود غير موجود"))</f>
        <v/>
      </c>
      <c r="G1999" s="20">
        <f>IF(NOT(ISNUMBER(A1999)),"",IF(AND(A1999&gt;='الإعدادات'!$B$6,A1999&lt;='الإعدادات'!$B$7),1,0))</f>
        <v/>
      </c>
    </row>
    <row r="2000">
      <c r="A2000" s="19" t="n"/>
      <c r="B2000" s="5" t="n"/>
      <c r="C2000" s="5" t="n"/>
      <c r="D2000" s="15" t="n"/>
      <c r="E2000" s="5" t="n"/>
      <c r="F2000" s="6">
        <f>IF(B2000&amp;""="","",IFERROR(INDEX('الموظفون'!$B$6:$B$205,MATCH(B2000&amp;"",'الموظفون'!$A$6:$A$205,0))&amp;"","كود غير موجود"))</f>
        <v/>
      </c>
      <c r="G2000" s="20">
        <f>IF(NOT(ISNUMBER(A2000)),"",IF(AND(A2000&gt;='الإعدادات'!$B$6,A2000&lt;='الإعدادات'!$B$7),1,0))</f>
        <v/>
      </c>
    </row>
    <row r="2001">
      <c r="A2001" s="19" t="n"/>
      <c r="B2001" s="5" t="n"/>
      <c r="C2001" s="5" t="n"/>
      <c r="D2001" s="15" t="n"/>
      <c r="E2001" s="5" t="n"/>
      <c r="F2001" s="6">
        <f>IF(B2001&amp;""="","",IFERROR(INDEX('الموظفون'!$B$6:$B$205,MATCH(B2001&amp;"",'الموظفون'!$A$6:$A$205,0))&amp;"","كود غير موجود"))</f>
        <v/>
      </c>
      <c r="G2001" s="20">
        <f>IF(NOT(ISNUMBER(A2001)),"",IF(AND(A2001&gt;='الإعدادات'!$B$6,A2001&lt;='الإعدادات'!$B$7),1,0))</f>
        <v/>
      </c>
    </row>
    <row r="2002">
      <c r="A2002" s="19" t="n"/>
      <c r="B2002" s="5" t="n"/>
      <c r="C2002" s="5" t="n"/>
      <c r="D2002" s="15" t="n"/>
      <c r="E2002" s="5" t="n"/>
      <c r="F2002" s="6">
        <f>IF(B2002&amp;""="","",IFERROR(INDEX('الموظفون'!$B$6:$B$205,MATCH(B2002&amp;"",'الموظفون'!$A$6:$A$205,0))&amp;"","كود غير موجود"))</f>
        <v/>
      </c>
      <c r="G2002" s="20">
        <f>IF(NOT(ISNUMBER(A2002)),"",IF(AND(A2002&gt;='الإعدادات'!$B$6,A2002&lt;='الإعدادات'!$B$7),1,0))</f>
        <v/>
      </c>
    </row>
    <row r="2003">
      <c r="A2003" s="19" t="n"/>
      <c r="B2003" s="5" t="n"/>
      <c r="C2003" s="5" t="n"/>
      <c r="D2003" s="15" t="n"/>
      <c r="E2003" s="5" t="n"/>
      <c r="F2003" s="6">
        <f>IF(B2003&amp;""="","",IFERROR(INDEX('الموظفون'!$B$6:$B$205,MATCH(B2003&amp;"",'الموظفون'!$A$6:$A$205,0))&amp;"","كود غير موجود"))</f>
        <v/>
      </c>
      <c r="G2003" s="20">
        <f>IF(NOT(ISNUMBER(A2003)),"",IF(AND(A2003&gt;='الإعدادات'!$B$6,A2003&lt;='الإعدادات'!$B$7),1,0))</f>
        <v/>
      </c>
    </row>
    <row r="2004">
      <c r="A2004" s="19" t="n"/>
      <c r="B2004" s="5" t="n"/>
      <c r="C2004" s="5" t="n"/>
      <c r="D2004" s="15" t="n"/>
      <c r="E2004" s="5" t="n"/>
      <c r="F2004" s="6">
        <f>IF(B2004&amp;""="","",IFERROR(INDEX('الموظفون'!$B$6:$B$205,MATCH(B2004&amp;"",'الموظفون'!$A$6:$A$205,0))&amp;"","كود غير موجود"))</f>
        <v/>
      </c>
      <c r="G2004" s="20">
        <f>IF(NOT(ISNUMBER(A2004)),"",IF(AND(A2004&gt;='الإعدادات'!$B$6,A2004&lt;='الإعدادات'!$B$7),1,0))</f>
        <v/>
      </c>
    </row>
    <row r="2005">
      <c r="A2005" s="19" t="n"/>
      <c r="B2005" s="5" t="n"/>
      <c r="C2005" s="5" t="n"/>
      <c r="D2005" s="15" t="n"/>
      <c r="E2005" s="5" t="n"/>
      <c r="F2005" s="6">
        <f>IF(B2005&amp;""="","",IFERROR(INDEX('الموظفون'!$B$6:$B$205,MATCH(B2005&amp;"",'الموظفون'!$A$6:$A$205,0))&amp;"","كود غير موجود"))</f>
        <v/>
      </c>
      <c r="G2005" s="20">
        <f>IF(NOT(ISNUMBER(A2005)),"",IF(AND(A2005&gt;='الإعدادات'!$B$6,A2005&lt;='الإعدادات'!$B$7),1,0))</f>
        <v/>
      </c>
    </row>
  </sheetData>
  <autoFilter ref="A5:G2005"/>
  <mergeCells count="2">
    <mergeCell ref="A2:G2"/>
    <mergeCell ref="A1:G1"/>
  </mergeCells>
  <conditionalFormatting sqref="F6:F2005">
    <cfRule type="expression" priority="1" dxfId="1">
      <formula>F6="كود غير موجود"</formula>
    </cfRule>
  </conditionalFormatting>
  <conditionalFormatting sqref="A6:G2005">
    <cfRule type="expression" priority="2" dxfId="2">
      <formula>$G6=0</formula>
    </cfRule>
  </conditionalFormatting>
  <dataValidations count="2">
    <dataValidation sqref="B6:B2005" showDropDown="0" showInputMessage="0" showErrorMessage="0" allowBlank="1" type="list">
      <formula1>='الموظفون'!$A$6:$A$205</formula1>
    </dataValidation>
    <dataValidation sqref="C6:C2005" showDropDown="0" showInputMessage="0" showErrorMessage="0" allowBlank="1" type="list">
      <formula1>"غياب,إجازة مدفوعة,إضافي,تأخير"</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G1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4" customWidth="1" min="3" max="3"/>
    <col width="14" customWidth="1" min="4" max="4"/>
    <col width="26" customWidth="1" min="5" max="5"/>
    <col width="24" customWidth="1" min="6" max="6"/>
    <col width="12" customWidth="1" min="7" max="7"/>
  </cols>
  <sheetData>
    <row r="1" ht="26" customHeight="1">
      <c r="A1" s="10" t="inlineStr">
        <is>
          <t>شيت مرتبات وحضور الموظفين · قالب مجاني من Softwiro</t>
        </is>
      </c>
    </row>
    <row r="2">
      <c r="A2" s="11" t="inlineStr">
        <is>
          <t>عايز برنامج مرتبات وحضور بدخول لكل مسؤول وربط بالبصمة؟ Softwiro تبنيه لك على طريقتك ← اضغط هنا</t>
        </is>
      </c>
    </row>
    <row r="5" ht="32" customHeight="1">
      <c r="A5" s="16" t="inlineStr">
        <is>
          <t>التاريخ</t>
        </is>
      </c>
      <c r="B5" s="16" t="inlineStr">
        <is>
          <t>كود الموظف</t>
        </is>
      </c>
      <c r="C5" s="16" t="inlineStr">
        <is>
          <t>النوع</t>
        </is>
      </c>
      <c r="D5" s="16" t="inlineStr">
        <is>
          <t>المبلغ</t>
        </is>
      </c>
      <c r="E5" s="16" t="inlineStr">
        <is>
          <t>ملاحظة</t>
        </is>
      </c>
      <c r="F5" s="16" t="inlineStr">
        <is>
          <t>الموظف</t>
        </is>
      </c>
      <c r="G5" s="16" t="inlineStr">
        <is>
          <t>ضمن الشهر المختار</t>
        </is>
      </c>
    </row>
    <row r="6">
      <c r="A6" s="19" t="n">
        <v>46305</v>
      </c>
      <c r="B6" s="5" t="inlineStr">
        <is>
          <t>E02</t>
        </is>
      </c>
      <c r="C6" s="5" t="inlineStr">
        <is>
          <t>سلفة</t>
        </is>
      </c>
      <c r="D6" s="17" t="n">
        <v>1000</v>
      </c>
      <c r="E6" s="5" t="n"/>
      <c r="F6" s="6">
        <f>IF(B6&amp;""="","",IFERROR(INDEX('الموظفون'!$B$6:$B$205,MATCH(B6&amp;"",'الموظفون'!$A$6:$A$205,0))&amp;"","كود غير موجود"))</f>
        <v/>
      </c>
      <c r="G6" s="20">
        <f>IF(NOT(ISNUMBER(A6)),"",IF(AND(A6&gt;='الإعدادات'!$B$6,A6&lt;='الإعدادات'!$B$7),1,0))</f>
        <v/>
      </c>
    </row>
    <row r="7">
      <c r="A7" s="19" t="n">
        <v>46298</v>
      </c>
      <c r="B7" s="5" t="inlineStr">
        <is>
          <t>E05</t>
        </is>
      </c>
      <c r="C7" s="5" t="inlineStr">
        <is>
          <t>سلفة</t>
        </is>
      </c>
      <c r="D7" s="17" t="n">
        <v>500</v>
      </c>
      <c r="E7" s="5" t="n"/>
      <c r="F7" s="6">
        <f>IF(B7&amp;""="","",IFERROR(INDEX('الموظفون'!$B$6:$B$205,MATCH(B7&amp;"",'الموظفون'!$A$6:$A$205,0))&amp;"","كود غير موجود"))</f>
        <v/>
      </c>
      <c r="G7" s="20">
        <f>IF(NOT(ISNUMBER(A7)),"",IF(AND(A7&gt;='الإعدادات'!$B$6,A7&lt;='الإعدادات'!$B$7),1,0))</f>
        <v/>
      </c>
    </row>
    <row r="8">
      <c r="A8" s="19" t="n">
        <v>46315</v>
      </c>
      <c r="B8" s="5" t="inlineStr">
        <is>
          <t>E03</t>
        </is>
      </c>
      <c r="C8" s="5" t="inlineStr">
        <is>
          <t>خصم</t>
        </is>
      </c>
      <c r="D8" s="17" t="n">
        <v>300</v>
      </c>
      <c r="E8" s="5" t="n"/>
      <c r="F8" s="6">
        <f>IF(B8&amp;""="","",IFERROR(INDEX('الموظفون'!$B$6:$B$205,MATCH(B8&amp;"",'الموظفون'!$A$6:$A$205,0))&amp;"","كود غير موجود"))</f>
        <v/>
      </c>
      <c r="G8" s="20">
        <f>IF(NOT(ISNUMBER(A8)),"",IF(AND(A8&gt;='الإعدادات'!$B$6,A8&lt;='الإعدادات'!$B$7),1,0))</f>
        <v/>
      </c>
    </row>
    <row r="9">
      <c r="A9" s="19" t="n">
        <v>46322</v>
      </c>
      <c r="B9" s="5" t="inlineStr">
        <is>
          <t>E04</t>
        </is>
      </c>
      <c r="C9" s="5" t="inlineStr">
        <is>
          <t>مكافأة</t>
        </is>
      </c>
      <c r="D9" s="17" t="n">
        <v>400</v>
      </c>
      <c r="E9" s="5" t="n"/>
      <c r="F9" s="6">
        <f>IF(B9&amp;""="","",IFERROR(INDEX('الموظفون'!$B$6:$B$205,MATCH(B9&amp;"",'الموظفون'!$A$6:$A$205,0))&amp;"","كود غير موجود"))</f>
        <v/>
      </c>
      <c r="G9" s="20">
        <f>IF(NOT(ISNUMBER(A9)),"",IF(AND(A9&gt;='الإعدادات'!$B$6,A9&lt;='الإعدادات'!$B$7),1,0))</f>
        <v/>
      </c>
    </row>
    <row r="10">
      <c r="A10" s="19" t="n">
        <v>46310</v>
      </c>
      <c r="B10" s="5" t="inlineStr">
        <is>
          <t>E06</t>
        </is>
      </c>
      <c r="C10" s="5" t="inlineStr">
        <is>
          <t>سلفة</t>
        </is>
      </c>
      <c r="D10" s="17" t="n">
        <v>700</v>
      </c>
      <c r="E10" s="5" t="n"/>
      <c r="F10" s="6">
        <f>IF(B10&amp;""="","",IFERROR(INDEX('الموظفون'!$B$6:$B$205,MATCH(B10&amp;"",'الموظفون'!$A$6:$A$205,0))&amp;"","كود غير موجود"))</f>
        <v/>
      </c>
      <c r="G10" s="20">
        <f>IF(NOT(ISNUMBER(A10)),"",IF(AND(A10&gt;='الإعدادات'!$B$6,A10&lt;='الإعدادات'!$B$7),1,0))</f>
        <v/>
      </c>
    </row>
    <row r="11">
      <c r="A11" s="19" t="n">
        <v>46285</v>
      </c>
      <c r="B11" s="5" t="inlineStr">
        <is>
          <t>E01</t>
        </is>
      </c>
      <c r="C11" s="5" t="inlineStr">
        <is>
          <t>سلفة</t>
        </is>
      </c>
      <c r="D11" s="17" t="n">
        <v>2000</v>
      </c>
      <c r="E11" s="5" t="n"/>
      <c r="F11" s="6">
        <f>IF(B11&amp;""="","",IFERROR(INDEX('الموظفون'!$B$6:$B$205,MATCH(B11&amp;"",'الموظفون'!$A$6:$A$205,0))&amp;"","كود غير موجود"))</f>
        <v/>
      </c>
      <c r="G11" s="20">
        <f>IF(NOT(ISNUMBER(A11)),"",IF(AND(A11&gt;='الإعدادات'!$B$6,A11&lt;='الإعدادات'!$B$7),1,0))</f>
        <v/>
      </c>
    </row>
    <row r="12">
      <c r="A12" s="19" t="n">
        <v>46307</v>
      </c>
      <c r="B12" s="5" t="inlineStr">
        <is>
          <t>E77</t>
        </is>
      </c>
      <c r="C12" s="5" t="inlineStr">
        <is>
          <t>خصم</t>
        </is>
      </c>
      <c r="D12" s="17" t="n">
        <v>100</v>
      </c>
      <c r="E12" s="5" t="n"/>
      <c r="F12" s="6">
        <f>IF(B12&amp;""="","",IFERROR(INDEX('الموظفون'!$B$6:$B$205,MATCH(B12&amp;"",'الموظفون'!$A$6:$A$205,0))&amp;"","كود غير موجود"))</f>
        <v/>
      </c>
      <c r="G12" s="20">
        <f>IF(NOT(ISNUMBER(A12)),"",IF(AND(A12&gt;='الإعدادات'!$B$6,A12&lt;='الإعدادات'!$B$7),1,0))</f>
        <v/>
      </c>
    </row>
    <row r="13">
      <c r="A13" s="19" t="n"/>
      <c r="B13" s="5" t="n"/>
      <c r="C13" s="5" t="n"/>
      <c r="D13" s="17" t="n"/>
      <c r="E13" s="5" t="n"/>
      <c r="F13" s="6">
        <f>IF(B13&amp;""="","",IFERROR(INDEX('الموظفون'!$B$6:$B$205,MATCH(B13&amp;"",'الموظفون'!$A$6:$A$205,0))&amp;"","كود غير موجود"))</f>
        <v/>
      </c>
      <c r="G13" s="20">
        <f>IF(NOT(ISNUMBER(A13)),"",IF(AND(A13&gt;='الإعدادات'!$B$6,A13&lt;='الإعدادات'!$B$7),1,0))</f>
        <v/>
      </c>
    </row>
    <row r="14">
      <c r="A14" s="19" t="n"/>
      <c r="B14" s="5" t="n"/>
      <c r="C14" s="5" t="n"/>
      <c r="D14" s="17" t="n"/>
      <c r="E14" s="5" t="n"/>
      <c r="F14" s="6">
        <f>IF(B14&amp;""="","",IFERROR(INDEX('الموظفون'!$B$6:$B$205,MATCH(B14&amp;"",'الموظفون'!$A$6:$A$205,0))&amp;"","كود غير موجود"))</f>
        <v/>
      </c>
      <c r="G14" s="20">
        <f>IF(NOT(ISNUMBER(A14)),"",IF(AND(A14&gt;='الإعدادات'!$B$6,A14&lt;='الإعدادات'!$B$7),1,0))</f>
        <v/>
      </c>
    </row>
    <row r="15">
      <c r="A15" s="19" t="n"/>
      <c r="B15" s="5" t="n"/>
      <c r="C15" s="5" t="n"/>
      <c r="D15" s="17" t="n"/>
      <c r="E15" s="5" t="n"/>
      <c r="F15" s="6">
        <f>IF(B15&amp;""="","",IFERROR(INDEX('الموظفون'!$B$6:$B$205,MATCH(B15&amp;"",'الموظفون'!$A$6:$A$205,0))&amp;"","كود غير موجود"))</f>
        <v/>
      </c>
      <c r="G15" s="20">
        <f>IF(NOT(ISNUMBER(A15)),"",IF(AND(A15&gt;='الإعدادات'!$B$6,A15&lt;='الإعدادات'!$B$7),1,0))</f>
        <v/>
      </c>
    </row>
    <row r="16">
      <c r="A16" s="19" t="n"/>
      <c r="B16" s="5" t="n"/>
      <c r="C16" s="5" t="n"/>
      <c r="D16" s="17" t="n"/>
      <c r="E16" s="5" t="n"/>
      <c r="F16" s="6">
        <f>IF(B16&amp;""="","",IFERROR(INDEX('الموظفون'!$B$6:$B$205,MATCH(B16&amp;"",'الموظفون'!$A$6:$A$205,0))&amp;"","كود غير موجود"))</f>
        <v/>
      </c>
      <c r="G16" s="20">
        <f>IF(NOT(ISNUMBER(A16)),"",IF(AND(A16&gt;='الإعدادات'!$B$6,A16&lt;='الإعدادات'!$B$7),1,0))</f>
        <v/>
      </c>
    </row>
    <row r="17">
      <c r="A17" s="19" t="n"/>
      <c r="B17" s="5" t="n"/>
      <c r="C17" s="5" t="n"/>
      <c r="D17" s="17" t="n"/>
      <c r="E17" s="5" t="n"/>
      <c r="F17" s="6">
        <f>IF(B17&amp;""="","",IFERROR(INDEX('الموظفون'!$B$6:$B$205,MATCH(B17&amp;"",'الموظفون'!$A$6:$A$205,0))&amp;"","كود غير موجود"))</f>
        <v/>
      </c>
      <c r="G17" s="20">
        <f>IF(NOT(ISNUMBER(A17)),"",IF(AND(A17&gt;='الإعدادات'!$B$6,A17&lt;='الإعدادات'!$B$7),1,0))</f>
        <v/>
      </c>
    </row>
    <row r="18">
      <c r="A18" s="19" t="n"/>
      <c r="B18" s="5" t="n"/>
      <c r="C18" s="5" t="n"/>
      <c r="D18" s="17" t="n"/>
      <c r="E18" s="5" t="n"/>
      <c r="F18" s="6">
        <f>IF(B18&amp;""="","",IFERROR(INDEX('الموظفون'!$B$6:$B$205,MATCH(B18&amp;"",'الموظفون'!$A$6:$A$205,0))&amp;"","كود غير موجود"))</f>
        <v/>
      </c>
      <c r="G18" s="20">
        <f>IF(NOT(ISNUMBER(A18)),"",IF(AND(A18&gt;='الإعدادات'!$B$6,A18&lt;='الإعدادات'!$B$7),1,0))</f>
        <v/>
      </c>
    </row>
    <row r="19">
      <c r="A19" s="19" t="n"/>
      <c r="B19" s="5" t="n"/>
      <c r="C19" s="5" t="n"/>
      <c r="D19" s="17" t="n"/>
      <c r="E19" s="5" t="n"/>
      <c r="F19" s="6">
        <f>IF(B19&amp;""="","",IFERROR(INDEX('الموظفون'!$B$6:$B$205,MATCH(B19&amp;"",'الموظفون'!$A$6:$A$205,0))&amp;"","كود غير موجود"))</f>
        <v/>
      </c>
      <c r="G19" s="20">
        <f>IF(NOT(ISNUMBER(A19)),"",IF(AND(A19&gt;='الإعدادات'!$B$6,A19&lt;='الإعدادات'!$B$7),1,0))</f>
        <v/>
      </c>
    </row>
    <row r="20">
      <c r="A20" s="19" t="n"/>
      <c r="B20" s="5" t="n"/>
      <c r="C20" s="5" t="n"/>
      <c r="D20" s="17" t="n"/>
      <c r="E20" s="5" t="n"/>
      <c r="F20" s="6">
        <f>IF(B20&amp;""="","",IFERROR(INDEX('الموظفون'!$B$6:$B$205,MATCH(B20&amp;"",'الموظفون'!$A$6:$A$205,0))&amp;"","كود غير موجود"))</f>
        <v/>
      </c>
      <c r="G20" s="20">
        <f>IF(NOT(ISNUMBER(A20)),"",IF(AND(A20&gt;='الإعدادات'!$B$6,A20&lt;='الإعدادات'!$B$7),1,0))</f>
        <v/>
      </c>
    </row>
    <row r="21">
      <c r="A21" s="19" t="n"/>
      <c r="B21" s="5" t="n"/>
      <c r="C21" s="5" t="n"/>
      <c r="D21" s="17" t="n"/>
      <c r="E21" s="5" t="n"/>
      <c r="F21" s="6">
        <f>IF(B21&amp;""="","",IFERROR(INDEX('الموظفون'!$B$6:$B$205,MATCH(B21&amp;"",'الموظفون'!$A$6:$A$205,0))&amp;"","كود غير موجود"))</f>
        <v/>
      </c>
      <c r="G21" s="20">
        <f>IF(NOT(ISNUMBER(A21)),"",IF(AND(A21&gt;='الإعدادات'!$B$6,A21&lt;='الإعدادات'!$B$7),1,0))</f>
        <v/>
      </c>
    </row>
    <row r="22">
      <c r="A22" s="19" t="n"/>
      <c r="B22" s="5" t="n"/>
      <c r="C22" s="5" t="n"/>
      <c r="D22" s="17" t="n"/>
      <c r="E22" s="5" t="n"/>
      <c r="F22" s="6">
        <f>IF(B22&amp;""="","",IFERROR(INDEX('الموظفون'!$B$6:$B$205,MATCH(B22&amp;"",'الموظفون'!$A$6:$A$205,0))&amp;"","كود غير موجود"))</f>
        <v/>
      </c>
      <c r="G22" s="20">
        <f>IF(NOT(ISNUMBER(A22)),"",IF(AND(A22&gt;='الإعدادات'!$B$6,A22&lt;='الإعدادات'!$B$7),1,0))</f>
        <v/>
      </c>
    </row>
    <row r="23">
      <c r="A23" s="19" t="n"/>
      <c r="B23" s="5" t="n"/>
      <c r="C23" s="5" t="n"/>
      <c r="D23" s="17" t="n"/>
      <c r="E23" s="5" t="n"/>
      <c r="F23" s="6">
        <f>IF(B23&amp;""="","",IFERROR(INDEX('الموظفون'!$B$6:$B$205,MATCH(B23&amp;"",'الموظفون'!$A$6:$A$205,0))&amp;"","كود غير موجود"))</f>
        <v/>
      </c>
      <c r="G23" s="20">
        <f>IF(NOT(ISNUMBER(A23)),"",IF(AND(A23&gt;='الإعدادات'!$B$6,A23&lt;='الإعدادات'!$B$7),1,0))</f>
        <v/>
      </c>
    </row>
    <row r="24">
      <c r="A24" s="19" t="n"/>
      <c r="B24" s="5" t="n"/>
      <c r="C24" s="5" t="n"/>
      <c r="D24" s="17" t="n"/>
      <c r="E24" s="5" t="n"/>
      <c r="F24" s="6">
        <f>IF(B24&amp;""="","",IFERROR(INDEX('الموظفون'!$B$6:$B$205,MATCH(B24&amp;"",'الموظفون'!$A$6:$A$205,0))&amp;"","كود غير موجود"))</f>
        <v/>
      </c>
      <c r="G24" s="20">
        <f>IF(NOT(ISNUMBER(A24)),"",IF(AND(A24&gt;='الإعدادات'!$B$6,A24&lt;='الإعدادات'!$B$7),1,0))</f>
        <v/>
      </c>
    </row>
    <row r="25">
      <c r="A25" s="19" t="n"/>
      <c r="B25" s="5" t="n"/>
      <c r="C25" s="5" t="n"/>
      <c r="D25" s="17" t="n"/>
      <c r="E25" s="5" t="n"/>
      <c r="F25" s="6">
        <f>IF(B25&amp;""="","",IFERROR(INDEX('الموظفون'!$B$6:$B$205,MATCH(B25&amp;"",'الموظفون'!$A$6:$A$205,0))&amp;"","كود غير موجود"))</f>
        <v/>
      </c>
      <c r="G25" s="20">
        <f>IF(NOT(ISNUMBER(A25)),"",IF(AND(A25&gt;='الإعدادات'!$B$6,A25&lt;='الإعدادات'!$B$7),1,0))</f>
        <v/>
      </c>
    </row>
    <row r="26">
      <c r="A26" s="19" t="n"/>
      <c r="B26" s="5" t="n"/>
      <c r="C26" s="5" t="n"/>
      <c r="D26" s="17" t="n"/>
      <c r="E26" s="5" t="n"/>
      <c r="F26" s="6">
        <f>IF(B26&amp;""="","",IFERROR(INDEX('الموظفون'!$B$6:$B$205,MATCH(B26&amp;"",'الموظفون'!$A$6:$A$205,0))&amp;"","كود غير موجود"))</f>
        <v/>
      </c>
      <c r="G26" s="20">
        <f>IF(NOT(ISNUMBER(A26)),"",IF(AND(A26&gt;='الإعدادات'!$B$6,A26&lt;='الإعدادات'!$B$7),1,0))</f>
        <v/>
      </c>
    </row>
    <row r="27">
      <c r="A27" s="19" t="n"/>
      <c r="B27" s="5" t="n"/>
      <c r="C27" s="5" t="n"/>
      <c r="D27" s="17" t="n"/>
      <c r="E27" s="5" t="n"/>
      <c r="F27" s="6">
        <f>IF(B27&amp;""="","",IFERROR(INDEX('الموظفون'!$B$6:$B$205,MATCH(B27&amp;"",'الموظفون'!$A$6:$A$205,0))&amp;"","كود غير موجود"))</f>
        <v/>
      </c>
      <c r="G27" s="20">
        <f>IF(NOT(ISNUMBER(A27)),"",IF(AND(A27&gt;='الإعدادات'!$B$6,A27&lt;='الإعدادات'!$B$7),1,0))</f>
        <v/>
      </c>
    </row>
    <row r="28">
      <c r="A28" s="19" t="n"/>
      <c r="B28" s="5" t="n"/>
      <c r="C28" s="5" t="n"/>
      <c r="D28" s="17" t="n"/>
      <c r="E28" s="5" t="n"/>
      <c r="F28" s="6">
        <f>IF(B28&amp;""="","",IFERROR(INDEX('الموظفون'!$B$6:$B$205,MATCH(B28&amp;"",'الموظفون'!$A$6:$A$205,0))&amp;"","كود غير موجود"))</f>
        <v/>
      </c>
      <c r="G28" s="20">
        <f>IF(NOT(ISNUMBER(A28)),"",IF(AND(A28&gt;='الإعدادات'!$B$6,A28&lt;='الإعدادات'!$B$7),1,0))</f>
        <v/>
      </c>
    </row>
    <row r="29">
      <c r="A29" s="19" t="n"/>
      <c r="B29" s="5" t="n"/>
      <c r="C29" s="5" t="n"/>
      <c r="D29" s="17" t="n"/>
      <c r="E29" s="5" t="n"/>
      <c r="F29" s="6">
        <f>IF(B29&amp;""="","",IFERROR(INDEX('الموظفون'!$B$6:$B$205,MATCH(B29&amp;"",'الموظفون'!$A$6:$A$205,0))&amp;"","كود غير موجود"))</f>
        <v/>
      </c>
      <c r="G29" s="20">
        <f>IF(NOT(ISNUMBER(A29)),"",IF(AND(A29&gt;='الإعدادات'!$B$6,A29&lt;='الإعدادات'!$B$7),1,0))</f>
        <v/>
      </c>
    </row>
    <row r="30">
      <c r="A30" s="19" t="n"/>
      <c r="B30" s="5" t="n"/>
      <c r="C30" s="5" t="n"/>
      <c r="D30" s="17" t="n"/>
      <c r="E30" s="5" t="n"/>
      <c r="F30" s="6">
        <f>IF(B30&amp;""="","",IFERROR(INDEX('الموظفون'!$B$6:$B$205,MATCH(B30&amp;"",'الموظفون'!$A$6:$A$205,0))&amp;"","كود غير موجود"))</f>
        <v/>
      </c>
      <c r="G30" s="20">
        <f>IF(NOT(ISNUMBER(A30)),"",IF(AND(A30&gt;='الإعدادات'!$B$6,A30&lt;='الإعدادات'!$B$7),1,0))</f>
        <v/>
      </c>
    </row>
    <row r="31">
      <c r="A31" s="19" t="n"/>
      <c r="B31" s="5" t="n"/>
      <c r="C31" s="5" t="n"/>
      <c r="D31" s="17" t="n"/>
      <c r="E31" s="5" t="n"/>
      <c r="F31" s="6">
        <f>IF(B31&amp;""="","",IFERROR(INDEX('الموظفون'!$B$6:$B$205,MATCH(B31&amp;"",'الموظفون'!$A$6:$A$205,0))&amp;"","كود غير موجود"))</f>
        <v/>
      </c>
      <c r="G31" s="20">
        <f>IF(NOT(ISNUMBER(A31)),"",IF(AND(A31&gt;='الإعدادات'!$B$6,A31&lt;='الإعدادات'!$B$7),1,0))</f>
        <v/>
      </c>
    </row>
    <row r="32">
      <c r="A32" s="19" t="n"/>
      <c r="B32" s="5" t="n"/>
      <c r="C32" s="5" t="n"/>
      <c r="D32" s="17" t="n"/>
      <c r="E32" s="5" t="n"/>
      <c r="F32" s="6">
        <f>IF(B32&amp;""="","",IFERROR(INDEX('الموظفون'!$B$6:$B$205,MATCH(B32&amp;"",'الموظفون'!$A$6:$A$205,0))&amp;"","كود غير موجود"))</f>
        <v/>
      </c>
      <c r="G32" s="20">
        <f>IF(NOT(ISNUMBER(A32)),"",IF(AND(A32&gt;='الإعدادات'!$B$6,A32&lt;='الإعدادات'!$B$7),1,0))</f>
        <v/>
      </c>
    </row>
    <row r="33">
      <c r="A33" s="19" t="n"/>
      <c r="B33" s="5" t="n"/>
      <c r="C33" s="5" t="n"/>
      <c r="D33" s="17" t="n"/>
      <c r="E33" s="5" t="n"/>
      <c r="F33" s="6">
        <f>IF(B33&amp;""="","",IFERROR(INDEX('الموظفون'!$B$6:$B$205,MATCH(B33&amp;"",'الموظفون'!$A$6:$A$205,0))&amp;"","كود غير موجود"))</f>
        <v/>
      </c>
      <c r="G33" s="20">
        <f>IF(NOT(ISNUMBER(A33)),"",IF(AND(A33&gt;='الإعدادات'!$B$6,A33&lt;='الإعدادات'!$B$7),1,0))</f>
        <v/>
      </c>
    </row>
    <row r="34">
      <c r="A34" s="19" t="n"/>
      <c r="B34" s="5" t="n"/>
      <c r="C34" s="5" t="n"/>
      <c r="D34" s="17" t="n"/>
      <c r="E34" s="5" t="n"/>
      <c r="F34" s="6">
        <f>IF(B34&amp;""="","",IFERROR(INDEX('الموظفون'!$B$6:$B$205,MATCH(B34&amp;"",'الموظفون'!$A$6:$A$205,0))&amp;"","كود غير موجود"))</f>
        <v/>
      </c>
      <c r="G34" s="20">
        <f>IF(NOT(ISNUMBER(A34)),"",IF(AND(A34&gt;='الإعدادات'!$B$6,A34&lt;='الإعدادات'!$B$7),1,0))</f>
        <v/>
      </c>
    </row>
    <row r="35">
      <c r="A35" s="19" t="n"/>
      <c r="B35" s="5" t="n"/>
      <c r="C35" s="5" t="n"/>
      <c r="D35" s="17" t="n"/>
      <c r="E35" s="5" t="n"/>
      <c r="F35" s="6">
        <f>IF(B35&amp;""="","",IFERROR(INDEX('الموظفون'!$B$6:$B$205,MATCH(B35&amp;"",'الموظفون'!$A$6:$A$205,0))&amp;"","كود غير موجود"))</f>
        <v/>
      </c>
      <c r="G35" s="20">
        <f>IF(NOT(ISNUMBER(A35)),"",IF(AND(A35&gt;='الإعدادات'!$B$6,A35&lt;='الإعدادات'!$B$7),1,0))</f>
        <v/>
      </c>
    </row>
    <row r="36">
      <c r="A36" s="19" t="n"/>
      <c r="B36" s="5" t="n"/>
      <c r="C36" s="5" t="n"/>
      <c r="D36" s="17" t="n"/>
      <c r="E36" s="5" t="n"/>
      <c r="F36" s="6">
        <f>IF(B36&amp;""="","",IFERROR(INDEX('الموظفون'!$B$6:$B$205,MATCH(B36&amp;"",'الموظفون'!$A$6:$A$205,0))&amp;"","كود غير موجود"))</f>
        <v/>
      </c>
      <c r="G36" s="20">
        <f>IF(NOT(ISNUMBER(A36)),"",IF(AND(A36&gt;='الإعدادات'!$B$6,A36&lt;='الإعدادات'!$B$7),1,0))</f>
        <v/>
      </c>
    </row>
    <row r="37">
      <c r="A37" s="19" t="n"/>
      <c r="B37" s="5" t="n"/>
      <c r="C37" s="5" t="n"/>
      <c r="D37" s="17" t="n"/>
      <c r="E37" s="5" t="n"/>
      <c r="F37" s="6">
        <f>IF(B37&amp;""="","",IFERROR(INDEX('الموظفون'!$B$6:$B$205,MATCH(B37&amp;"",'الموظفون'!$A$6:$A$205,0))&amp;"","كود غير موجود"))</f>
        <v/>
      </c>
      <c r="G37" s="20">
        <f>IF(NOT(ISNUMBER(A37)),"",IF(AND(A37&gt;='الإعدادات'!$B$6,A37&lt;='الإعدادات'!$B$7),1,0))</f>
        <v/>
      </c>
    </row>
    <row r="38">
      <c r="A38" s="19" t="n"/>
      <c r="B38" s="5" t="n"/>
      <c r="C38" s="5" t="n"/>
      <c r="D38" s="17" t="n"/>
      <c r="E38" s="5" t="n"/>
      <c r="F38" s="6">
        <f>IF(B38&amp;""="","",IFERROR(INDEX('الموظفون'!$B$6:$B$205,MATCH(B38&amp;"",'الموظفون'!$A$6:$A$205,0))&amp;"","كود غير موجود"))</f>
        <v/>
      </c>
      <c r="G38" s="20">
        <f>IF(NOT(ISNUMBER(A38)),"",IF(AND(A38&gt;='الإعدادات'!$B$6,A38&lt;='الإعدادات'!$B$7),1,0))</f>
        <v/>
      </c>
    </row>
    <row r="39">
      <c r="A39" s="19" t="n"/>
      <c r="B39" s="5" t="n"/>
      <c r="C39" s="5" t="n"/>
      <c r="D39" s="17" t="n"/>
      <c r="E39" s="5" t="n"/>
      <c r="F39" s="6">
        <f>IF(B39&amp;""="","",IFERROR(INDEX('الموظفون'!$B$6:$B$205,MATCH(B39&amp;"",'الموظفون'!$A$6:$A$205,0))&amp;"","كود غير موجود"))</f>
        <v/>
      </c>
      <c r="G39" s="20">
        <f>IF(NOT(ISNUMBER(A39)),"",IF(AND(A39&gt;='الإعدادات'!$B$6,A39&lt;='الإعدادات'!$B$7),1,0))</f>
        <v/>
      </c>
    </row>
    <row r="40">
      <c r="A40" s="19" t="n"/>
      <c r="B40" s="5" t="n"/>
      <c r="C40" s="5" t="n"/>
      <c r="D40" s="17" t="n"/>
      <c r="E40" s="5" t="n"/>
      <c r="F40" s="6">
        <f>IF(B40&amp;""="","",IFERROR(INDEX('الموظفون'!$B$6:$B$205,MATCH(B40&amp;"",'الموظفون'!$A$6:$A$205,0))&amp;"","كود غير موجود"))</f>
        <v/>
      </c>
      <c r="G40" s="20">
        <f>IF(NOT(ISNUMBER(A40)),"",IF(AND(A40&gt;='الإعدادات'!$B$6,A40&lt;='الإعدادات'!$B$7),1,0))</f>
        <v/>
      </c>
    </row>
    <row r="41">
      <c r="A41" s="19" t="n"/>
      <c r="B41" s="5" t="n"/>
      <c r="C41" s="5" t="n"/>
      <c r="D41" s="17" t="n"/>
      <c r="E41" s="5" t="n"/>
      <c r="F41" s="6">
        <f>IF(B41&amp;""="","",IFERROR(INDEX('الموظفون'!$B$6:$B$205,MATCH(B41&amp;"",'الموظفون'!$A$6:$A$205,0))&amp;"","كود غير موجود"))</f>
        <v/>
      </c>
      <c r="G41" s="20">
        <f>IF(NOT(ISNUMBER(A41)),"",IF(AND(A41&gt;='الإعدادات'!$B$6,A41&lt;='الإعدادات'!$B$7),1,0))</f>
        <v/>
      </c>
    </row>
    <row r="42">
      <c r="A42" s="19" t="n"/>
      <c r="B42" s="5" t="n"/>
      <c r="C42" s="5" t="n"/>
      <c r="D42" s="17" t="n"/>
      <c r="E42" s="5" t="n"/>
      <c r="F42" s="6">
        <f>IF(B42&amp;""="","",IFERROR(INDEX('الموظفون'!$B$6:$B$205,MATCH(B42&amp;"",'الموظفون'!$A$6:$A$205,0))&amp;"","كود غير موجود"))</f>
        <v/>
      </c>
      <c r="G42" s="20">
        <f>IF(NOT(ISNUMBER(A42)),"",IF(AND(A42&gt;='الإعدادات'!$B$6,A42&lt;='الإعدادات'!$B$7),1,0))</f>
        <v/>
      </c>
    </row>
    <row r="43">
      <c r="A43" s="19" t="n"/>
      <c r="B43" s="5" t="n"/>
      <c r="C43" s="5" t="n"/>
      <c r="D43" s="17" t="n"/>
      <c r="E43" s="5" t="n"/>
      <c r="F43" s="6">
        <f>IF(B43&amp;""="","",IFERROR(INDEX('الموظفون'!$B$6:$B$205,MATCH(B43&amp;"",'الموظفون'!$A$6:$A$205,0))&amp;"","كود غير موجود"))</f>
        <v/>
      </c>
      <c r="G43" s="20">
        <f>IF(NOT(ISNUMBER(A43)),"",IF(AND(A43&gt;='الإعدادات'!$B$6,A43&lt;='الإعدادات'!$B$7),1,0))</f>
        <v/>
      </c>
    </row>
    <row r="44">
      <c r="A44" s="19" t="n"/>
      <c r="B44" s="5" t="n"/>
      <c r="C44" s="5" t="n"/>
      <c r="D44" s="17" t="n"/>
      <c r="E44" s="5" t="n"/>
      <c r="F44" s="6">
        <f>IF(B44&amp;""="","",IFERROR(INDEX('الموظفون'!$B$6:$B$205,MATCH(B44&amp;"",'الموظفون'!$A$6:$A$205,0))&amp;"","كود غير موجود"))</f>
        <v/>
      </c>
      <c r="G44" s="20">
        <f>IF(NOT(ISNUMBER(A44)),"",IF(AND(A44&gt;='الإعدادات'!$B$6,A44&lt;='الإعدادات'!$B$7),1,0))</f>
        <v/>
      </c>
    </row>
    <row r="45">
      <c r="A45" s="19" t="n"/>
      <c r="B45" s="5" t="n"/>
      <c r="C45" s="5" t="n"/>
      <c r="D45" s="17" t="n"/>
      <c r="E45" s="5" t="n"/>
      <c r="F45" s="6">
        <f>IF(B45&amp;""="","",IFERROR(INDEX('الموظفون'!$B$6:$B$205,MATCH(B45&amp;"",'الموظفون'!$A$6:$A$205,0))&amp;"","كود غير موجود"))</f>
        <v/>
      </c>
      <c r="G45" s="20">
        <f>IF(NOT(ISNUMBER(A45)),"",IF(AND(A45&gt;='الإعدادات'!$B$6,A45&lt;='الإعدادات'!$B$7),1,0))</f>
        <v/>
      </c>
    </row>
    <row r="46">
      <c r="A46" s="19" t="n"/>
      <c r="B46" s="5" t="n"/>
      <c r="C46" s="5" t="n"/>
      <c r="D46" s="17" t="n"/>
      <c r="E46" s="5" t="n"/>
      <c r="F46" s="6">
        <f>IF(B46&amp;""="","",IFERROR(INDEX('الموظفون'!$B$6:$B$205,MATCH(B46&amp;"",'الموظفون'!$A$6:$A$205,0))&amp;"","كود غير موجود"))</f>
        <v/>
      </c>
      <c r="G46" s="20">
        <f>IF(NOT(ISNUMBER(A46)),"",IF(AND(A46&gt;='الإعدادات'!$B$6,A46&lt;='الإعدادات'!$B$7),1,0))</f>
        <v/>
      </c>
    </row>
    <row r="47">
      <c r="A47" s="19" t="n"/>
      <c r="B47" s="5" t="n"/>
      <c r="C47" s="5" t="n"/>
      <c r="D47" s="17" t="n"/>
      <c r="E47" s="5" t="n"/>
      <c r="F47" s="6">
        <f>IF(B47&amp;""="","",IFERROR(INDEX('الموظفون'!$B$6:$B$205,MATCH(B47&amp;"",'الموظفون'!$A$6:$A$205,0))&amp;"","كود غير موجود"))</f>
        <v/>
      </c>
      <c r="G47" s="20">
        <f>IF(NOT(ISNUMBER(A47)),"",IF(AND(A47&gt;='الإعدادات'!$B$6,A47&lt;='الإعدادات'!$B$7),1,0))</f>
        <v/>
      </c>
    </row>
    <row r="48">
      <c r="A48" s="19" t="n"/>
      <c r="B48" s="5" t="n"/>
      <c r="C48" s="5" t="n"/>
      <c r="D48" s="17" t="n"/>
      <c r="E48" s="5" t="n"/>
      <c r="F48" s="6">
        <f>IF(B48&amp;""="","",IFERROR(INDEX('الموظفون'!$B$6:$B$205,MATCH(B48&amp;"",'الموظفون'!$A$6:$A$205,0))&amp;"","كود غير موجود"))</f>
        <v/>
      </c>
      <c r="G48" s="20">
        <f>IF(NOT(ISNUMBER(A48)),"",IF(AND(A48&gt;='الإعدادات'!$B$6,A48&lt;='الإعدادات'!$B$7),1,0))</f>
        <v/>
      </c>
    </row>
    <row r="49">
      <c r="A49" s="19" t="n"/>
      <c r="B49" s="5" t="n"/>
      <c r="C49" s="5" t="n"/>
      <c r="D49" s="17" t="n"/>
      <c r="E49" s="5" t="n"/>
      <c r="F49" s="6">
        <f>IF(B49&amp;""="","",IFERROR(INDEX('الموظفون'!$B$6:$B$205,MATCH(B49&amp;"",'الموظفون'!$A$6:$A$205,0))&amp;"","كود غير موجود"))</f>
        <v/>
      </c>
      <c r="G49" s="20">
        <f>IF(NOT(ISNUMBER(A49)),"",IF(AND(A49&gt;='الإعدادات'!$B$6,A49&lt;='الإعدادات'!$B$7),1,0))</f>
        <v/>
      </c>
    </row>
    <row r="50">
      <c r="A50" s="19" t="n"/>
      <c r="B50" s="5" t="n"/>
      <c r="C50" s="5" t="n"/>
      <c r="D50" s="17" t="n"/>
      <c r="E50" s="5" t="n"/>
      <c r="F50" s="6">
        <f>IF(B50&amp;""="","",IFERROR(INDEX('الموظفون'!$B$6:$B$205,MATCH(B50&amp;"",'الموظفون'!$A$6:$A$205,0))&amp;"","كود غير موجود"))</f>
        <v/>
      </c>
      <c r="G50" s="20">
        <f>IF(NOT(ISNUMBER(A50)),"",IF(AND(A50&gt;='الإعدادات'!$B$6,A50&lt;='الإعدادات'!$B$7),1,0))</f>
        <v/>
      </c>
    </row>
    <row r="51">
      <c r="A51" s="19" t="n"/>
      <c r="B51" s="5" t="n"/>
      <c r="C51" s="5" t="n"/>
      <c r="D51" s="17" t="n"/>
      <c r="E51" s="5" t="n"/>
      <c r="F51" s="6">
        <f>IF(B51&amp;""="","",IFERROR(INDEX('الموظفون'!$B$6:$B$205,MATCH(B51&amp;"",'الموظفون'!$A$6:$A$205,0))&amp;"","كود غير موجود"))</f>
        <v/>
      </c>
      <c r="G51" s="20">
        <f>IF(NOT(ISNUMBER(A51)),"",IF(AND(A51&gt;='الإعدادات'!$B$6,A51&lt;='الإعدادات'!$B$7),1,0))</f>
        <v/>
      </c>
    </row>
    <row r="52">
      <c r="A52" s="19" t="n"/>
      <c r="B52" s="5" t="n"/>
      <c r="C52" s="5" t="n"/>
      <c r="D52" s="17" t="n"/>
      <c r="E52" s="5" t="n"/>
      <c r="F52" s="6">
        <f>IF(B52&amp;""="","",IFERROR(INDEX('الموظفون'!$B$6:$B$205,MATCH(B52&amp;"",'الموظفون'!$A$6:$A$205,0))&amp;"","كود غير موجود"))</f>
        <v/>
      </c>
      <c r="G52" s="20">
        <f>IF(NOT(ISNUMBER(A52)),"",IF(AND(A52&gt;='الإعدادات'!$B$6,A52&lt;='الإعدادات'!$B$7),1,0))</f>
        <v/>
      </c>
    </row>
    <row r="53">
      <c r="A53" s="19" t="n"/>
      <c r="B53" s="5" t="n"/>
      <c r="C53" s="5" t="n"/>
      <c r="D53" s="17" t="n"/>
      <c r="E53" s="5" t="n"/>
      <c r="F53" s="6">
        <f>IF(B53&amp;""="","",IFERROR(INDEX('الموظفون'!$B$6:$B$205,MATCH(B53&amp;"",'الموظفون'!$A$6:$A$205,0))&amp;"","كود غير موجود"))</f>
        <v/>
      </c>
      <c r="G53" s="20">
        <f>IF(NOT(ISNUMBER(A53)),"",IF(AND(A53&gt;='الإعدادات'!$B$6,A53&lt;='الإعدادات'!$B$7),1,0))</f>
        <v/>
      </c>
    </row>
    <row r="54">
      <c r="A54" s="19" t="n"/>
      <c r="B54" s="5" t="n"/>
      <c r="C54" s="5" t="n"/>
      <c r="D54" s="17" t="n"/>
      <c r="E54" s="5" t="n"/>
      <c r="F54" s="6">
        <f>IF(B54&amp;""="","",IFERROR(INDEX('الموظفون'!$B$6:$B$205,MATCH(B54&amp;"",'الموظفون'!$A$6:$A$205,0))&amp;"","كود غير موجود"))</f>
        <v/>
      </c>
      <c r="G54" s="20">
        <f>IF(NOT(ISNUMBER(A54)),"",IF(AND(A54&gt;='الإعدادات'!$B$6,A54&lt;='الإعدادات'!$B$7),1,0))</f>
        <v/>
      </c>
    </row>
    <row r="55">
      <c r="A55" s="19" t="n"/>
      <c r="B55" s="5" t="n"/>
      <c r="C55" s="5" t="n"/>
      <c r="D55" s="17" t="n"/>
      <c r="E55" s="5" t="n"/>
      <c r="F55" s="6">
        <f>IF(B55&amp;""="","",IFERROR(INDEX('الموظفون'!$B$6:$B$205,MATCH(B55&amp;"",'الموظفون'!$A$6:$A$205,0))&amp;"","كود غير موجود"))</f>
        <v/>
      </c>
      <c r="G55" s="20">
        <f>IF(NOT(ISNUMBER(A55)),"",IF(AND(A55&gt;='الإعدادات'!$B$6,A55&lt;='الإعدادات'!$B$7),1,0))</f>
        <v/>
      </c>
    </row>
    <row r="56">
      <c r="A56" s="19" t="n"/>
      <c r="B56" s="5" t="n"/>
      <c r="C56" s="5" t="n"/>
      <c r="D56" s="17" t="n"/>
      <c r="E56" s="5" t="n"/>
      <c r="F56" s="6">
        <f>IF(B56&amp;""="","",IFERROR(INDEX('الموظفون'!$B$6:$B$205,MATCH(B56&amp;"",'الموظفون'!$A$6:$A$205,0))&amp;"","كود غير موجود"))</f>
        <v/>
      </c>
      <c r="G56" s="20">
        <f>IF(NOT(ISNUMBER(A56)),"",IF(AND(A56&gt;='الإعدادات'!$B$6,A56&lt;='الإعدادات'!$B$7),1,0))</f>
        <v/>
      </c>
    </row>
    <row r="57">
      <c r="A57" s="19" t="n"/>
      <c r="B57" s="5" t="n"/>
      <c r="C57" s="5" t="n"/>
      <c r="D57" s="17" t="n"/>
      <c r="E57" s="5" t="n"/>
      <c r="F57" s="6">
        <f>IF(B57&amp;""="","",IFERROR(INDEX('الموظفون'!$B$6:$B$205,MATCH(B57&amp;"",'الموظفون'!$A$6:$A$205,0))&amp;"","كود غير موجود"))</f>
        <v/>
      </c>
      <c r="G57" s="20">
        <f>IF(NOT(ISNUMBER(A57)),"",IF(AND(A57&gt;='الإعدادات'!$B$6,A57&lt;='الإعدادات'!$B$7),1,0))</f>
        <v/>
      </c>
    </row>
    <row r="58">
      <c r="A58" s="19" t="n"/>
      <c r="B58" s="5" t="n"/>
      <c r="C58" s="5" t="n"/>
      <c r="D58" s="17" t="n"/>
      <c r="E58" s="5" t="n"/>
      <c r="F58" s="6">
        <f>IF(B58&amp;""="","",IFERROR(INDEX('الموظفون'!$B$6:$B$205,MATCH(B58&amp;"",'الموظفون'!$A$6:$A$205,0))&amp;"","كود غير موجود"))</f>
        <v/>
      </c>
      <c r="G58" s="20">
        <f>IF(NOT(ISNUMBER(A58)),"",IF(AND(A58&gt;='الإعدادات'!$B$6,A58&lt;='الإعدادات'!$B$7),1,0))</f>
        <v/>
      </c>
    </row>
    <row r="59">
      <c r="A59" s="19" t="n"/>
      <c r="B59" s="5" t="n"/>
      <c r="C59" s="5" t="n"/>
      <c r="D59" s="17" t="n"/>
      <c r="E59" s="5" t="n"/>
      <c r="F59" s="6">
        <f>IF(B59&amp;""="","",IFERROR(INDEX('الموظفون'!$B$6:$B$205,MATCH(B59&amp;"",'الموظفون'!$A$6:$A$205,0))&amp;"","كود غير موجود"))</f>
        <v/>
      </c>
      <c r="G59" s="20">
        <f>IF(NOT(ISNUMBER(A59)),"",IF(AND(A59&gt;='الإعدادات'!$B$6,A59&lt;='الإعدادات'!$B$7),1,0))</f>
        <v/>
      </c>
    </row>
    <row r="60">
      <c r="A60" s="19" t="n"/>
      <c r="B60" s="5" t="n"/>
      <c r="C60" s="5" t="n"/>
      <c r="D60" s="17" t="n"/>
      <c r="E60" s="5" t="n"/>
      <c r="F60" s="6">
        <f>IF(B60&amp;""="","",IFERROR(INDEX('الموظفون'!$B$6:$B$205,MATCH(B60&amp;"",'الموظفون'!$A$6:$A$205,0))&amp;"","كود غير موجود"))</f>
        <v/>
      </c>
      <c r="G60" s="20">
        <f>IF(NOT(ISNUMBER(A60)),"",IF(AND(A60&gt;='الإعدادات'!$B$6,A60&lt;='الإعدادات'!$B$7),1,0))</f>
        <v/>
      </c>
    </row>
    <row r="61">
      <c r="A61" s="19" t="n"/>
      <c r="B61" s="5" t="n"/>
      <c r="C61" s="5" t="n"/>
      <c r="D61" s="17" t="n"/>
      <c r="E61" s="5" t="n"/>
      <c r="F61" s="6">
        <f>IF(B61&amp;""="","",IFERROR(INDEX('الموظفون'!$B$6:$B$205,MATCH(B61&amp;"",'الموظفون'!$A$6:$A$205,0))&amp;"","كود غير موجود"))</f>
        <v/>
      </c>
      <c r="G61" s="20">
        <f>IF(NOT(ISNUMBER(A61)),"",IF(AND(A61&gt;='الإعدادات'!$B$6,A61&lt;='الإعدادات'!$B$7),1,0))</f>
        <v/>
      </c>
    </row>
    <row r="62">
      <c r="A62" s="19" t="n"/>
      <c r="B62" s="5" t="n"/>
      <c r="C62" s="5" t="n"/>
      <c r="D62" s="17" t="n"/>
      <c r="E62" s="5" t="n"/>
      <c r="F62" s="6">
        <f>IF(B62&amp;""="","",IFERROR(INDEX('الموظفون'!$B$6:$B$205,MATCH(B62&amp;"",'الموظفون'!$A$6:$A$205,0))&amp;"","كود غير موجود"))</f>
        <v/>
      </c>
      <c r="G62" s="20">
        <f>IF(NOT(ISNUMBER(A62)),"",IF(AND(A62&gt;='الإعدادات'!$B$6,A62&lt;='الإعدادات'!$B$7),1,0))</f>
        <v/>
      </c>
    </row>
    <row r="63">
      <c r="A63" s="19" t="n"/>
      <c r="B63" s="5" t="n"/>
      <c r="C63" s="5" t="n"/>
      <c r="D63" s="17" t="n"/>
      <c r="E63" s="5" t="n"/>
      <c r="F63" s="6">
        <f>IF(B63&amp;""="","",IFERROR(INDEX('الموظفون'!$B$6:$B$205,MATCH(B63&amp;"",'الموظفون'!$A$6:$A$205,0))&amp;"","كود غير موجود"))</f>
        <v/>
      </c>
      <c r="G63" s="20">
        <f>IF(NOT(ISNUMBER(A63)),"",IF(AND(A63&gt;='الإعدادات'!$B$6,A63&lt;='الإعدادات'!$B$7),1,0))</f>
        <v/>
      </c>
    </row>
    <row r="64">
      <c r="A64" s="19" t="n"/>
      <c r="B64" s="5" t="n"/>
      <c r="C64" s="5" t="n"/>
      <c r="D64" s="17" t="n"/>
      <c r="E64" s="5" t="n"/>
      <c r="F64" s="6">
        <f>IF(B64&amp;""="","",IFERROR(INDEX('الموظفون'!$B$6:$B$205,MATCH(B64&amp;"",'الموظفون'!$A$6:$A$205,0))&amp;"","كود غير موجود"))</f>
        <v/>
      </c>
      <c r="G64" s="20">
        <f>IF(NOT(ISNUMBER(A64)),"",IF(AND(A64&gt;='الإعدادات'!$B$6,A64&lt;='الإعدادات'!$B$7),1,0))</f>
        <v/>
      </c>
    </row>
    <row r="65">
      <c r="A65" s="19" t="n"/>
      <c r="B65" s="5" t="n"/>
      <c r="C65" s="5" t="n"/>
      <c r="D65" s="17" t="n"/>
      <c r="E65" s="5" t="n"/>
      <c r="F65" s="6">
        <f>IF(B65&amp;""="","",IFERROR(INDEX('الموظفون'!$B$6:$B$205,MATCH(B65&amp;"",'الموظفون'!$A$6:$A$205,0))&amp;"","كود غير موجود"))</f>
        <v/>
      </c>
      <c r="G65" s="20">
        <f>IF(NOT(ISNUMBER(A65)),"",IF(AND(A65&gt;='الإعدادات'!$B$6,A65&lt;='الإعدادات'!$B$7),1,0))</f>
        <v/>
      </c>
    </row>
    <row r="66">
      <c r="A66" s="19" t="n"/>
      <c r="B66" s="5" t="n"/>
      <c r="C66" s="5" t="n"/>
      <c r="D66" s="17" t="n"/>
      <c r="E66" s="5" t="n"/>
      <c r="F66" s="6">
        <f>IF(B66&amp;""="","",IFERROR(INDEX('الموظفون'!$B$6:$B$205,MATCH(B66&amp;"",'الموظفون'!$A$6:$A$205,0))&amp;"","كود غير موجود"))</f>
        <v/>
      </c>
      <c r="G66" s="20">
        <f>IF(NOT(ISNUMBER(A66)),"",IF(AND(A66&gt;='الإعدادات'!$B$6,A66&lt;='الإعدادات'!$B$7),1,0))</f>
        <v/>
      </c>
    </row>
    <row r="67">
      <c r="A67" s="19" t="n"/>
      <c r="B67" s="5" t="n"/>
      <c r="C67" s="5" t="n"/>
      <c r="D67" s="17" t="n"/>
      <c r="E67" s="5" t="n"/>
      <c r="F67" s="6">
        <f>IF(B67&amp;""="","",IFERROR(INDEX('الموظفون'!$B$6:$B$205,MATCH(B67&amp;"",'الموظفون'!$A$6:$A$205,0))&amp;"","كود غير موجود"))</f>
        <v/>
      </c>
      <c r="G67" s="20">
        <f>IF(NOT(ISNUMBER(A67)),"",IF(AND(A67&gt;='الإعدادات'!$B$6,A67&lt;='الإعدادات'!$B$7),1,0))</f>
        <v/>
      </c>
    </row>
    <row r="68">
      <c r="A68" s="19" t="n"/>
      <c r="B68" s="5" t="n"/>
      <c r="C68" s="5" t="n"/>
      <c r="D68" s="17" t="n"/>
      <c r="E68" s="5" t="n"/>
      <c r="F68" s="6">
        <f>IF(B68&amp;""="","",IFERROR(INDEX('الموظفون'!$B$6:$B$205,MATCH(B68&amp;"",'الموظفون'!$A$6:$A$205,0))&amp;"","كود غير موجود"))</f>
        <v/>
      </c>
      <c r="G68" s="20">
        <f>IF(NOT(ISNUMBER(A68)),"",IF(AND(A68&gt;='الإعدادات'!$B$6,A68&lt;='الإعدادات'!$B$7),1,0))</f>
        <v/>
      </c>
    </row>
    <row r="69">
      <c r="A69" s="19" t="n"/>
      <c r="B69" s="5" t="n"/>
      <c r="C69" s="5" t="n"/>
      <c r="D69" s="17" t="n"/>
      <c r="E69" s="5" t="n"/>
      <c r="F69" s="6">
        <f>IF(B69&amp;""="","",IFERROR(INDEX('الموظفون'!$B$6:$B$205,MATCH(B69&amp;"",'الموظفون'!$A$6:$A$205,0))&amp;"","كود غير موجود"))</f>
        <v/>
      </c>
      <c r="G69" s="20">
        <f>IF(NOT(ISNUMBER(A69)),"",IF(AND(A69&gt;='الإعدادات'!$B$6,A69&lt;='الإعدادات'!$B$7),1,0))</f>
        <v/>
      </c>
    </row>
    <row r="70">
      <c r="A70" s="19" t="n"/>
      <c r="B70" s="5" t="n"/>
      <c r="C70" s="5" t="n"/>
      <c r="D70" s="17" t="n"/>
      <c r="E70" s="5" t="n"/>
      <c r="F70" s="6">
        <f>IF(B70&amp;""="","",IFERROR(INDEX('الموظفون'!$B$6:$B$205,MATCH(B70&amp;"",'الموظفون'!$A$6:$A$205,0))&amp;"","كود غير موجود"))</f>
        <v/>
      </c>
      <c r="G70" s="20">
        <f>IF(NOT(ISNUMBER(A70)),"",IF(AND(A70&gt;='الإعدادات'!$B$6,A70&lt;='الإعدادات'!$B$7),1,0))</f>
        <v/>
      </c>
    </row>
    <row r="71">
      <c r="A71" s="19" t="n"/>
      <c r="B71" s="5" t="n"/>
      <c r="C71" s="5" t="n"/>
      <c r="D71" s="17" t="n"/>
      <c r="E71" s="5" t="n"/>
      <c r="F71" s="6">
        <f>IF(B71&amp;""="","",IFERROR(INDEX('الموظفون'!$B$6:$B$205,MATCH(B71&amp;"",'الموظفون'!$A$6:$A$205,0))&amp;"","كود غير موجود"))</f>
        <v/>
      </c>
      <c r="G71" s="20">
        <f>IF(NOT(ISNUMBER(A71)),"",IF(AND(A71&gt;='الإعدادات'!$B$6,A71&lt;='الإعدادات'!$B$7),1,0))</f>
        <v/>
      </c>
    </row>
    <row r="72">
      <c r="A72" s="19" t="n"/>
      <c r="B72" s="5" t="n"/>
      <c r="C72" s="5" t="n"/>
      <c r="D72" s="17" t="n"/>
      <c r="E72" s="5" t="n"/>
      <c r="F72" s="6">
        <f>IF(B72&amp;""="","",IFERROR(INDEX('الموظفون'!$B$6:$B$205,MATCH(B72&amp;"",'الموظفون'!$A$6:$A$205,0))&amp;"","كود غير موجود"))</f>
        <v/>
      </c>
      <c r="G72" s="20">
        <f>IF(NOT(ISNUMBER(A72)),"",IF(AND(A72&gt;='الإعدادات'!$B$6,A72&lt;='الإعدادات'!$B$7),1,0))</f>
        <v/>
      </c>
    </row>
    <row r="73">
      <c r="A73" s="19" t="n"/>
      <c r="B73" s="5" t="n"/>
      <c r="C73" s="5" t="n"/>
      <c r="D73" s="17" t="n"/>
      <c r="E73" s="5" t="n"/>
      <c r="F73" s="6">
        <f>IF(B73&amp;""="","",IFERROR(INDEX('الموظفون'!$B$6:$B$205,MATCH(B73&amp;"",'الموظفون'!$A$6:$A$205,0))&amp;"","كود غير موجود"))</f>
        <v/>
      </c>
      <c r="G73" s="20">
        <f>IF(NOT(ISNUMBER(A73)),"",IF(AND(A73&gt;='الإعدادات'!$B$6,A73&lt;='الإعدادات'!$B$7),1,0))</f>
        <v/>
      </c>
    </row>
    <row r="74">
      <c r="A74" s="19" t="n"/>
      <c r="B74" s="5" t="n"/>
      <c r="C74" s="5" t="n"/>
      <c r="D74" s="17" t="n"/>
      <c r="E74" s="5" t="n"/>
      <c r="F74" s="6">
        <f>IF(B74&amp;""="","",IFERROR(INDEX('الموظفون'!$B$6:$B$205,MATCH(B74&amp;"",'الموظفون'!$A$6:$A$205,0))&amp;"","كود غير موجود"))</f>
        <v/>
      </c>
      <c r="G74" s="20">
        <f>IF(NOT(ISNUMBER(A74)),"",IF(AND(A74&gt;='الإعدادات'!$B$6,A74&lt;='الإعدادات'!$B$7),1,0))</f>
        <v/>
      </c>
    </row>
    <row r="75">
      <c r="A75" s="19" t="n"/>
      <c r="B75" s="5" t="n"/>
      <c r="C75" s="5" t="n"/>
      <c r="D75" s="17" t="n"/>
      <c r="E75" s="5" t="n"/>
      <c r="F75" s="6">
        <f>IF(B75&amp;""="","",IFERROR(INDEX('الموظفون'!$B$6:$B$205,MATCH(B75&amp;"",'الموظفون'!$A$6:$A$205,0))&amp;"","كود غير موجود"))</f>
        <v/>
      </c>
      <c r="G75" s="20">
        <f>IF(NOT(ISNUMBER(A75)),"",IF(AND(A75&gt;='الإعدادات'!$B$6,A75&lt;='الإعدادات'!$B$7),1,0))</f>
        <v/>
      </c>
    </row>
    <row r="76">
      <c r="A76" s="19" t="n"/>
      <c r="B76" s="5" t="n"/>
      <c r="C76" s="5" t="n"/>
      <c r="D76" s="17" t="n"/>
      <c r="E76" s="5" t="n"/>
      <c r="F76" s="6">
        <f>IF(B76&amp;""="","",IFERROR(INDEX('الموظفون'!$B$6:$B$205,MATCH(B76&amp;"",'الموظفون'!$A$6:$A$205,0))&amp;"","كود غير موجود"))</f>
        <v/>
      </c>
      <c r="G76" s="20">
        <f>IF(NOT(ISNUMBER(A76)),"",IF(AND(A76&gt;='الإعدادات'!$B$6,A76&lt;='الإعدادات'!$B$7),1,0))</f>
        <v/>
      </c>
    </row>
    <row r="77">
      <c r="A77" s="19" t="n"/>
      <c r="B77" s="5" t="n"/>
      <c r="C77" s="5" t="n"/>
      <c r="D77" s="17" t="n"/>
      <c r="E77" s="5" t="n"/>
      <c r="F77" s="6">
        <f>IF(B77&amp;""="","",IFERROR(INDEX('الموظفون'!$B$6:$B$205,MATCH(B77&amp;"",'الموظفون'!$A$6:$A$205,0))&amp;"","كود غير موجود"))</f>
        <v/>
      </c>
      <c r="G77" s="20">
        <f>IF(NOT(ISNUMBER(A77)),"",IF(AND(A77&gt;='الإعدادات'!$B$6,A77&lt;='الإعدادات'!$B$7),1,0))</f>
        <v/>
      </c>
    </row>
    <row r="78">
      <c r="A78" s="19" t="n"/>
      <c r="B78" s="5" t="n"/>
      <c r="C78" s="5" t="n"/>
      <c r="D78" s="17" t="n"/>
      <c r="E78" s="5" t="n"/>
      <c r="F78" s="6">
        <f>IF(B78&amp;""="","",IFERROR(INDEX('الموظفون'!$B$6:$B$205,MATCH(B78&amp;"",'الموظفون'!$A$6:$A$205,0))&amp;"","كود غير موجود"))</f>
        <v/>
      </c>
      <c r="G78" s="20">
        <f>IF(NOT(ISNUMBER(A78)),"",IF(AND(A78&gt;='الإعدادات'!$B$6,A78&lt;='الإعدادات'!$B$7),1,0))</f>
        <v/>
      </c>
    </row>
    <row r="79">
      <c r="A79" s="19" t="n"/>
      <c r="B79" s="5" t="n"/>
      <c r="C79" s="5" t="n"/>
      <c r="D79" s="17" t="n"/>
      <c r="E79" s="5" t="n"/>
      <c r="F79" s="6">
        <f>IF(B79&amp;""="","",IFERROR(INDEX('الموظفون'!$B$6:$B$205,MATCH(B79&amp;"",'الموظفون'!$A$6:$A$205,0))&amp;"","كود غير موجود"))</f>
        <v/>
      </c>
      <c r="G79" s="20">
        <f>IF(NOT(ISNUMBER(A79)),"",IF(AND(A79&gt;='الإعدادات'!$B$6,A79&lt;='الإعدادات'!$B$7),1,0))</f>
        <v/>
      </c>
    </row>
    <row r="80">
      <c r="A80" s="19" t="n"/>
      <c r="B80" s="5" t="n"/>
      <c r="C80" s="5" t="n"/>
      <c r="D80" s="17" t="n"/>
      <c r="E80" s="5" t="n"/>
      <c r="F80" s="6">
        <f>IF(B80&amp;""="","",IFERROR(INDEX('الموظفون'!$B$6:$B$205,MATCH(B80&amp;"",'الموظفون'!$A$6:$A$205,0))&amp;"","كود غير موجود"))</f>
        <v/>
      </c>
      <c r="G80" s="20">
        <f>IF(NOT(ISNUMBER(A80)),"",IF(AND(A80&gt;='الإعدادات'!$B$6,A80&lt;='الإعدادات'!$B$7),1,0))</f>
        <v/>
      </c>
    </row>
    <row r="81">
      <c r="A81" s="19" t="n"/>
      <c r="B81" s="5" t="n"/>
      <c r="C81" s="5" t="n"/>
      <c r="D81" s="17" t="n"/>
      <c r="E81" s="5" t="n"/>
      <c r="F81" s="6">
        <f>IF(B81&amp;""="","",IFERROR(INDEX('الموظفون'!$B$6:$B$205,MATCH(B81&amp;"",'الموظفون'!$A$6:$A$205,0))&amp;"","كود غير موجود"))</f>
        <v/>
      </c>
      <c r="G81" s="20">
        <f>IF(NOT(ISNUMBER(A81)),"",IF(AND(A81&gt;='الإعدادات'!$B$6,A81&lt;='الإعدادات'!$B$7),1,0))</f>
        <v/>
      </c>
    </row>
    <row r="82">
      <c r="A82" s="19" t="n"/>
      <c r="B82" s="5" t="n"/>
      <c r="C82" s="5" t="n"/>
      <c r="D82" s="17" t="n"/>
      <c r="E82" s="5" t="n"/>
      <c r="F82" s="6">
        <f>IF(B82&amp;""="","",IFERROR(INDEX('الموظفون'!$B$6:$B$205,MATCH(B82&amp;"",'الموظفون'!$A$6:$A$205,0))&amp;"","كود غير موجود"))</f>
        <v/>
      </c>
      <c r="G82" s="20">
        <f>IF(NOT(ISNUMBER(A82)),"",IF(AND(A82&gt;='الإعدادات'!$B$6,A82&lt;='الإعدادات'!$B$7),1,0))</f>
        <v/>
      </c>
    </row>
    <row r="83">
      <c r="A83" s="19" t="n"/>
      <c r="B83" s="5" t="n"/>
      <c r="C83" s="5" t="n"/>
      <c r="D83" s="17" t="n"/>
      <c r="E83" s="5" t="n"/>
      <c r="F83" s="6">
        <f>IF(B83&amp;""="","",IFERROR(INDEX('الموظفون'!$B$6:$B$205,MATCH(B83&amp;"",'الموظفون'!$A$6:$A$205,0))&amp;"","كود غير موجود"))</f>
        <v/>
      </c>
      <c r="G83" s="20">
        <f>IF(NOT(ISNUMBER(A83)),"",IF(AND(A83&gt;='الإعدادات'!$B$6,A83&lt;='الإعدادات'!$B$7),1,0))</f>
        <v/>
      </c>
    </row>
    <row r="84">
      <c r="A84" s="19" t="n"/>
      <c r="B84" s="5" t="n"/>
      <c r="C84" s="5" t="n"/>
      <c r="D84" s="17" t="n"/>
      <c r="E84" s="5" t="n"/>
      <c r="F84" s="6">
        <f>IF(B84&amp;""="","",IFERROR(INDEX('الموظفون'!$B$6:$B$205,MATCH(B84&amp;"",'الموظفون'!$A$6:$A$205,0))&amp;"","كود غير موجود"))</f>
        <v/>
      </c>
      <c r="G84" s="20">
        <f>IF(NOT(ISNUMBER(A84)),"",IF(AND(A84&gt;='الإعدادات'!$B$6,A84&lt;='الإعدادات'!$B$7),1,0))</f>
        <v/>
      </c>
    </row>
    <row r="85">
      <c r="A85" s="19" t="n"/>
      <c r="B85" s="5" t="n"/>
      <c r="C85" s="5" t="n"/>
      <c r="D85" s="17" t="n"/>
      <c r="E85" s="5" t="n"/>
      <c r="F85" s="6">
        <f>IF(B85&amp;""="","",IFERROR(INDEX('الموظفون'!$B$6:$B$205,MATCH(B85&amp;"",'الموظفون'!$A$6:$A$205,0))&amp;"","كود غير موجود"))</f>
        <v/>
      </c>
      <c r="G85" s="20">
        <f>IF(NOT(ISNUMBER(A85)),"",IF(AND(A85&gt;='الإعدادات'!$B$6,A85&lt;='الإعدادات'!$B$7),1,0))</f>
        <v/>
      </c>
    </row>
    <row r="86">
      <c r="A86" s="19" t="n"/>
      <c r="B86" s="5" t="n"/>
      <c r="C86" s="5" t="n"/>
      <c r="D86" s="17" t="n"/>
      <c r="E86" s="5" t="n"/>
      <c r="F86" s="6">
        <f>IF(B86&amp;""="","",IFERROR(INDEX('الموظفون'!$B$6:$B$205,MATCH(B86&amp;"",'الموظفون'!$A$6:$A$205,0))&amp;"","كود غير موجود"))</f>
        <v/>
      </c>
      <c r="G86" s="20">
        <f>IF(NOT(ISNUMBER(A86)),"",IF(AND(A86&gt;='الإعدادات'!$B$6,A86&lt;='الإعدادات'!$B$7),1,0))</f>
        <v/>
      </c>
    </row>
    <row r="87">
      <c r="A87" s="19" t="n"/>
      <c r="B87" s="5" t="n"/>
      <c r="C87" s="5" t="n"/>
      <c r="D87" s="17" t="n"/>
      <c r="E87" s="5" t="n"/>
      <c r="F87" s="6">
        <f>IF(B87&amp;""="","",IFERROR(INDEX('الموظفون'!$B$6:$B$205,MATCH(B87&amp;"",'الموظفون'!$A$6:$A$205,0))&amp;"","كود غير موجود"))</f>
        <v/>
      </c>
      <c r="G87" s="20">
        <f>IF(NOT(ISNUMBER(A87)),"",IF(AND(A87&gt;='الإعدادات'!$B$6,A87&lt;='الإعدادات'!$B$7),1,0))</f>
        <v/>
      </c>
    </row>
    <row r="88">
      <c r="A88" s="19" t="n"/>
      <c r="B88" s="5" t="n"/>
      <c r="C88" s="5" t="n"/>
      <c r="D88" s="17" t="n"/>
      <c r="E88" s="5" t="n"/>
      <c r="F88" s="6">
        <f>IF(B88&amp;""="","",IFERROR(INDEX('الموظفون'!$B$6:$B$205,MATCH(B88&amp;"",'الموظفون'!$A$6:$A$205,0))&amp;"","كود غير موجود"))</f>
        <v/>
      </c>
      <c r="G88" s="20">
        <f>IF(NOT(ISNUMBER(A88)),"",IF(AND(A88&gt;='الإعدادات'!$B$6,A88&lt;='الإعدادات'!$B$7),1,0))</f>
        <v/>
      </c>
    </row>
    <row r="89">
      <c r="A89" s="19" t="n"/>
      <c r="B89" s="5" t="n"/>
      <c r="C89" s="5" t="n"/>
      <c r="D89" s="17" t="n"/>
      <c r="E89" s="5" t="n"/>
      <c r="F89" s="6">
        <f>IF(B89&amp;""="","",IFERROR(INDEX('الموظفون'!$B$6:$B$205,MATCH(B89&amp;"",'الموظفون'!$A$6:$A$205,0))&amp;"","كود غير موجود"))</f>
        <v/>
      </c>
      <c r="G89" s="20">
        <f>IF(NOT(ISNUMBER(A89)),"",IF(AND(A89&gt;='الإعدادات'!$B$6,A89&lt;='الإعدادات'!$B$7),1,0))</f>
        <v/>
      </c>
    </row>
    <row r="90">
      <c r="A90" s="19" t="n"/>
      <c r="B90" s="5" t="n"/>
      <c r="C90" s="5" t="n"/>
      <c r="D90" s="17" t="n"/>
      <c r="E90" s="5" t="n"/>
      <c r="F90" s="6">
        <f>IF(B90&amp;""="","",IFERROR(INDEX('الموظفون'!$B$6:$B$205,MATCH(B90&amp;"",'الموظفون'!$A$6:$A$205,0))&amp;"","كود غير موجود"))</f>
        <v/>
      </c>
      <c r="G90" s="20">
        <f>IF(NOT(ISNUMBER(A90)),"",IF(AND(A90&gt;='الإعدادات'!$B$6,A90&lt;='الإعدادات'!$B$7),1,0))</f>
        <v/>
      </c>
    </row>
    <row r="91">
      <c r="A91" s="19" t="n"/>
      <c r="B91" s="5" t="n"/>
      <c r="C91" s="5" t="n"/>
      <c r="D91" s="17" t="n"/>
      <c r="E91" s="5" t="n"/>
      <c r="F91" s="6">
        <f>IF(B91&amp;""="","",IFERROR(INDEX('الموظفون'!$B$6:$B$205,MATCH(B91&amp;"",'الموظفون'!$A$6:$A$205,0))&amp;"","كود غير موجود"))</f>
        <v/>
      </c>
      <c r="G91" s="20">
        <f>IF(NOT(ISNUMBER(A91)),"",IF(AND(A91&gt;='الإعدادات'!$B$6,A91&lt;='الإعدادات'!$B$7),1,0))</f>
        <v/>
      </c>
    </row>
    <row r="92">
      <c r="A92" s="19" t="n"/>
      <c r="B92" s="5" t="n"/>
      <c r="C92" s="5" t="n"/>
      <c r="D92" s="17" t="n"/>
      <c r="E92" s="5" t="n"/>
      <c r="F92" s="6">
        <f>IF(B92&amp;""="","",IFERROR(INDEX('الموظفون'!$B$6:$B$205,MATCH(B92&amp;"",'الموظفون'!$A$6:$A$205,0))&amp;"","كود غير موجود"))</f>
        <v/>
      </c>
      <c r="G92" s="20">
        <f>IF(NOT(ISNUMBER(A92)),"",IF(AND(A92&gt;='الإعدادات'!$B$6,A92&lt;='الإعدادات'!$B$7),1,0))</f>
        <v/>
      </c>
    </row>
    <row r="93">
      <c r="A93" s="19" t="n"/>
      <c r="B93" s="5" t="n"/>
      <c r="C93" s="5" t="n"/>
      <c r="D93" s="17" t="n"/>
      <c r="E93" s="5" t="n"/>
      <c r="F93" s="6">
        <f>IF(B93&amp;""="","",IFERROR(INDEX('الموظفون'!$B$6:$B$205,MATCH(B93&amp;"",'الموظفون'!$A$6:$A$205,0))&amp;"","كود غير موجود"))</f>
        <v/>
      </c>
      <c r="G93" s="20">
        <f>IF(NOT(ISNUMBER(A93)),"",IF(AND(A93&gt;='الإعدادات'!$B$6,A93&lt;='الإعدادات'!$B$7),1,0))</f>
        <v/>
      </c>
    </row>
    <row r="94">
      <c r="A94" s="19" t="n"/>
      <c r="B94" s="5" t="n"/>
      <c r="C94" s="5" t="n"/>
      <c r="D94" s="17" t="n"/>
      <c r="E94" s="5" t="n"/>
      <c r="F94" s="6">
        <f>IF(B94&amp;""="","",IFERROR(INDEX('الموظفون'!$B$6:$B$205,MATCH(B94&amp;"",'الموظفون'!$A$6:$A$205,0))&amp;"","كود غير موجود"))</f>
        <v/>
      </c>
      <c r="G94" s="20">
        <f>IF(NOT(ISNUMBER(A94)),"",IF(AND(A94&gt;='الإعدادات'!$B$6,A94&lt;='الإعدادات'!$B$7),1,0))</f>
        <v/>
      </c>
    </row>
    <row r="95">
      <c r="A95" s="19" t="n"/>
      <c r="B95" s="5" t="n"/>
      <c r="C95" s="5" t="n"/>
      <c r="D95" s="17" t="n"/>
      <c r="E95" s="5" t="n"/>
      <c r="F95" s="6">
        <f>IF(B95&amp;""="","",IFERROR(INDEX('الموظفون'!$B$6:$B$205,MATCH(B95&amp;"",'الموظفون'!$A$6:$A$205,0))&amp;"","كود غير موجود"))</f>
        <v/>
      </c>
      <c r="G95" s="20">
        <f>IF(NOT(ISNUMBER(A95)),"",IF(AND(A95&gt;='الإعدادات'!$B$6,A95&lt;='الإعدادات'!$B$7),1,0))</f>
        <v/>
      </c>
    </row>
    <row r="96">
      <c r="A96" s="19" t="n"/>
      <c r="B96" s="5" t="n"/>
      <c r="C96" s="5" t="n"/>
      <c r="D96" s="17" t="n"/>
      <c r="E96" s="5" t="n"/>
      <c r="F96" s="6">
        <f>IF(B96&amp;""="","",IFERROR(INDEX('الموظفون'!$B$6:$B$205,MATCH(B96&amp;"",'الموظفون'!$A$6:$A$205,0))&amp;"","كود غير موجود"))</f>
        <v/>
      </c>
      <c r="G96" s="20">
        <f>IF(NOT(ISNUMBER(A96)),"",IF(AND(A96&gt;='الإعدادات'!$B$6,A96&lt;='الإعدادات'!$B$7),1,0))</f>
        <v/>
      </c>
    </row>
    <row r="97">
      <c r="A97" s="19" t="n"/>
      <c r="B97" s="5" t="n"/>
      <c r="C97" s="5" t="n"/>
      <c r="D97" s="17" t="n"/>
      <c r="E97" s="5" t="n"/>
      <c r="F97" s="6">
        <f>IF(B97&amp;""="","",IFERROR(INDEX('الموظفون'!$B$6:$B$205,MATCH(B97&amp;"",'الموظفون'!$A$6:$A$205,0))&amp;"","كود غير موجود"))</f>
        <v/>
      </c>
      <c r="G97" s="20">
        <f>IF(NOT(ISNUMBER(A97)),"",IF(AND(A97&gt;='الإعدادات'!$B$6,A97&lt;='الإعدادات'!$B$7),1,0))</f>
        <v/>
      </c>
    </row>
    <row r="98">
      <c r="A98" s="19" t="n"/>
      <c r="B98" s="5" t="n"/>
      <c r="C98" s="5" t="n"/>
      <c r="D98" s="17" t="n"/>
      <c r="E98" s="5" t="n"/>
      <c r="F98" s="6">
        <f>IF(B98&amp;""="","",IFERROR(INDEX('الموظفون'!$B$6:$B$205,MATCH(B98&amp;"",'الموظفون'!$A$6:$A$205,0))&amp;"","كود غير موجود"))</f>
        <v/>
      </c>
      <c r="G98" s="20">
        <f>IF(NOT(ISNUMBER(A98)),"",IF(AND(A98&gt;='الإعدادات'!$B$6,A98&lt;='الإعدادات'!$B$7),1,0))</f>
        <v/>
      </c>
    </row>
    <row r="99">
      <c r="A99" s="19" t="n"/>
      <c r="B99" s="5" t="n"/>
      <c r="C99" s="5" t="n"/>
      <c r="D99" s="17" t="n"/>
      <c r="E99" s="5" t="n"/>
      <c r="F99" s="6">
        <f>IF(B99&amp;""="","",IFERROR(INDEX('الموظفون'!$B$6:$B$205,MATCH(B99&amp;"",'الموظفون'!$A$6:$A$205,0))&amp;"","كود غير موجود"))</f>
        <v/>
      </c>
      <c r="G99" s="20">
        <f>IF(NOT(ISNUMBER(A99)),"",IF(AND(A99&gt;='الإعدادات'!$B$6,A99&lt;='الإعدادات'!$B$7),1,0))</f>
        <v/>
      </c>
    </row>
    <row r="100">
      <c r="A100" s="19" t="n"/>
      <c r="B100" s="5" t="n"/>
      <c r="C100" s="5" t="n"/>
      <c r="D100" s="17" t="n"/>
      <c r="E100" s="5" t="n"/>
      <c r="F100" s="6">
        <f>IF(B100&amp;""="","",IFERROR(INDEX('الموظفون'!$B$6:$B$205,MATCH(B100&amp;"",'الموظفون'!$A$6:$A$205,0))&amp;"","كود غير موجود"))</f>
        <v/>
      </c>
      <c r="G100" s="20">
        <f>IF(NOT(ISNUMBER(A100)),"",IF(AND(A100&gt;='الإعدادات'!$B$6,A100&lt;='الإعدادات'!$B$7),1,0))</f>
        <v/>
      </c>
    </row>
    <row r="101">
      <c r="A101" s="19" t="n"/>
      <c r="B101" s="5" t="n"/>
      <c r="C101" s="5" t="n"/>
      <c r="D101" s="17" t="n"/>
      <c r="E101" s="5" t="n"/>
      <c r="F101" s="6">
        <f>IF(B101&amp;""="","",IFERROR(INDEX('الموظفون'!$B$6:$B$205,MATCH(B101&amp;"",'الموظفون'!$A$6:$A$205,0))&amp;"","كود غير موجود"))</f>
        <v/>
      </c>
      <c r="G101" s="20">
        <f>IF(NOT(ISNUMBER(A101)),"",IF(AND(A101&gt;='الإعدادات'!$B$6,A101&lt;='الإعدادات'!$B$7),1,0))</f>
        <v/>
      </c>
    </row>
    <row r="102">
      <c r="A102" s="19" t="n"/>
      <c r="B102" s="5" t="n"/>
      <c r="C102" s="5" t="n"/>
      <c r="D102" s="17" t="n"/>
      <c r="E102" s="5" t="n"/>
      <c r="F102" s="6">
        <f>IF(B102&amp;""="","",IFERROR(INDEX('الموظفون'!$B$6:$B$205,MATCH(B102&amp;"",'الموظفون'!$A$6:$A$205,0))&amp;"","كود غير موجود"))</f>
        <v/>
      </c>
      <c r="G102" s="20">
        <f>IF(NOT(ISNUMBER(A102)),"",IF(AND(A102&gt;='الإعدادات'!$B$6,A102&lt;='الإعدادات'!$B$7),1,0))</f>
        <v/>
      </c>
    </row>
    <row r="103">
      <c r="A103" s="19" t="n"/>
      <c r="B103" s="5" t="n"/>
      <c r="C103" s="5" t="n"/>
      <c r="D103" s="17" t="n"/>
      <c r="E103" s="5" t="n"/>
      <c r="F103" s="6">
        <f>IF(B103&amp;""="","",IFERROR(INDEX('الموظفون'!$B$6:$B$205,MATCH(B103&amp;"",'الموظفون'!$A$6:$A$205,0))&amp;"","كود غير موجود"))</f>
        <v/>
      </c>
      <c r="G103" s="20">
        <f>IF(NOT(ISNUMBER(A103)),"",IF(AND(A103&gt;='الإعدادات'!$B$6,A103&lt;='الإعدادات'!$B$7),1,0))</f>
        <v/>
      </c>
    </row>
    <row r="104">
      <c r="A104" s="19" t="n"/>
      <c r="B104" s="5" t="n"/>
      <c r="C104" s="5" t="n"/>
      <c r="D104" s="17" t="n"/>
      <c r="E104" s="5" t="n"/>
      <c r="F104" s="6">
        <f>IF(B104&amp;""="","",IFERROR(INDEX('الموظفون'!$B$6:$B$205,MATCH(B104&amp;"",'الموظفون'!$A$6:$A$205,0))&amp;"","كود غير موجود"))</f>
        <v/>
      </c>
      <c r="G104" s="20">
        <f>IF(NOT(ISNUMBER(A104)),"",IF(AND(A104&gt;='الإعدادات'!$B$6,A104&lt;='الإعدادات'!$B$7),1,0))</f>
        <v/>
      </c>
    </row>
    <row r="105">
      <c r="A105" s="19" t="n"/>
      <c r="B105" s="5" t="n"/>
      <c r="C105" s="5" t="n"/>
      <c r="D105" s="17" t="n"/>
      <c r="E105" s="5" t="n"/>
      <c r="F105" s="6">
        <f>IF(B105&amp;""="","",IFERROR(INDEX('الموظفون'!$B$6:$B$205,MATCH(B105&amp;"",'الموظفون'!$A$6:$A$205,0))&amp;"","كود غير موجود"))</f>
        <v/>
      </c>
      <c r="G105" s="20">
        <f>IF(NOT(ISNUMBER(A105)),"",IF(AND(A105&gt;='الإعدادات'!$B$6,A105&lt;='الإعدادات'!$B$7),1,0))</f>
        <v/>
      </c>
    </row>
    <row r="106">
      <c r="A106" s="19" t="n"/>
      <c r="B106" s="5" t="n"/>
      <c r="C106" s="5" t="n"/>
      <c r="D106" s="17" t="n"/>
      <c r="E106" s="5" t="n"/>
      <c r="F106" s="6">
        <f>IF(B106&amp;""="","",IFERROR(INDEX('الموظفون'!$B$6:$B$205,MATCH(B106&amp;"",'الموظفون'!$A$6:$A$205,0))&amp;"","كود غير موجود"))</f>
        <v/>
      </c>
      <c r="G106" s="20">
        <f>IF(NOT(ISNUMBER(A106)),"",IF(AND(A106&gt;='الإعدادات'!$B$6,A106&lt;='الإعدادات'!$B$7),1,0))</f>
        <v/>
      </c>
    </row>
    <row r="107">
      <c r="A107" s="19" t="n"/>
      <c r="B107" s="5" t="n"/>
      <c r="C107" s="5" t="n"/>
      <c r="D107" s="17" t="n"/>
      <c r="E107" s="5" t="n"/>
      <c r="F107" s="6">
        <f>IF(B107&amp;""="","",IFERROR(INDEX('الموظفون'!$B$6:$B$205,MATCH(B107&amp;"",'الموظفون'!$A$6:$A$205,0))&amp;"","كود غير موجود"))</f>
        <v/>
      </c>
      <c r="G107" s="20">
        <f>IF(NOT(ISNUMBER(A107)),"",IF(AND(A107&gt;='الإعدادات'!$B$6,A107&lt;='الإعدادات'!$B$7),1,0))</f>
        <v/>
      </c>
    </row>
    <row r="108">
      <c r="A108" s="19" t="n"/>
      <c r="B108" s="5" t="n"/>
      <c r="C108" s="5" t="n"/>
      <c r="D108" s="17" t="n"/>
      <c r="E108" s="5" t="n"/>
      <c r="F108" s="6">
        <f>IF(B108&amp;""="","",IFERROR(INDEX('الموظفون'!$B$6:$B$205,MATCH(B108&amp;"",'الموظفون'!$A$6:$A$205,0))&amp;"","كود غير موجود"))</f>
        <v/>
      </c>
      <c r="G108" s="20">
        <f>IF(NOT(ISNUMBER(A108)),"",IF(AND(A108&gt;='الإعدادات'!$B$6,A108&lt;='الإعدادات'!$B$7),1,0))</f>
        <v/>
      </c>
    </row>
    <row r="109">
      <c r="A109" s="19" t="n"/>
      <c r="B109" s="5" t="n"/>
      <c r="C109" s="5" t="n"/>
      <c r="D109" s="17" t="n"/>
      <c r="E109" s="5" t="n"/>
      <c r="F109" s="6">
        <f>IF(B109&amp;""="","",IFERROR(INDEX('الموظفون'!$B$6:$B$205,MATCH(B109&amp;"",'الموظفون'!$A$6:$A$205,0))&amp;"","كود غير موجود"))</f>
        <v/>
      </c>
      <c r="G109" s="20">
        <f>IF(NOT(ISNUMBER(A109)),"",IF(AND(A109&gt;='الإعدادات'!$B$6,A109&lt;='الإعدادات'!$B$7),1,0))</f>
        <v/>
      </c>
    </row>
    <row r="110">
      <c r="A110" s="19" t="n"/>
      <c r="B110" s="5" t="n"/>
      <c r="C110" s="5" t="n"/>
      <c r="D110" s="17" t="n"/>
      <c r="E110" s="5" t="n"/>
      <c r="F110" s="6">
        <f>IF(B110&amp;""="","",IFERROR(INDEX('الموظفون'!$B$6:$B$205,MATCH(B110&amp;"",'الموظفون'!$A$6:$A$205,0))&amp;"","كود غير موجود"))</f>
        <v/>
      </c>
      <c r="G110" s="20">
        <f>IF(NOT(ISNUMBER(A110)),"",IF(AND(A110&gt;='الإعدادات'!$B$6,A110&lt;='الإعدادات'!$B$7),1,0))</f>
        <v/>
      </c>
    </row>
    <row r="111">
      <c r="A111" s="19" t="n"/>
      <c r="B111" s="5" t="n"/>
      <c r="C111" s="5" t="n"/>
      <c r="D111" s="17" t="n"/>
      <c r="E111" s="5" t="n"/>
      <c r="F111" s="6">
        <f>IF(B111&amp;""="","",IFERROR(INDEX('الموظفون'!$B$6:$B$205,MATCH(B111&amp;"",'الموظفون'!$A$6:$A$205,0))&amp;"","كود غير موجود"))</f>
        <v/>
      </c>
      <c r="G111" s="20">
        <f>IF(NOT(ISNUMBER(A111)),"",IF(AND(A111&gt;='الإعدادات'!$B$6,A111&lt;='الإعدادات'!$B$7),1,0))</f>
        <v/>
      </c>
    </row>
    <row r="112">
      <c r="A112" s="19" t="n"/>
      <c r="B112" s="5" t="n"/>
      <c r="C112" s="5" t="n"/>
      <c r="D112" s="17" t="n"/>
      <c r="E112" s="5" t="n"/>
      <c r="F112" s="6">
        <f>IF(B112&amp;""="","",IFERROR(INDEX('الموظفون'!$B$6:$B$205,MATCH(B112&amp;"",'الموظفون'!$A$6:$A$205,0))&amp;"","كود غير موجود"))</f>
        <v/>
      </c>
      <c r="G112" s="20">
        <f>IF(NOT(ISNUMBER(A112)),"",IF(AND(A112&gt;='الإعدادات'!$B$6,A112&lt;='الإعدادات'!$B$7),1,0))</f>
        <v/>
      </c>
    </row>
    <row r="113">
      <c r="A113" s="19" t="n"/>
      <c r="B113" s="5" t="n"/>
      <c r="C113" s="5" t="n"/>
      <c r="D113" s="17" t="n"/>
      <c r="E113" s="5" t="n"/>
      <c r="F113" s="6">
        <f>IF(B113&amp;""="","",IFERROR(INDEX('الموظفون'!$B$6:$B$205,MATCH(B113&amp;"",'الموظفون'!$A$6:$A$205,0))&amp;"","كود غير موجود"))</f>
        <v/>
      </c>
      <c r="G113" s="20">
        <f>IF(NOT(ISNUMBER(A113)),"",IF(AND(A113&gt;='الإعدادات'!$B$6,A113&lt;='الإعدادات'!$B$7),1,0))</f>
        <v/>
      </c>
    </row>
    <row r="114">
      <c r="A114" s="19" t="n"/>
      <c r="B114" s="5" t="n"/>
      <c r="C114" s="5" t="n"/>
      <c r="D114" s="17" t="n"/>
      <c r="E114" s="5" t="n"/>
      <c r="F114" s="6">
        <f>IF(B114&amp;""="","",IFERROR(INDEX('الموظفون'!$B$6:$B$205,MATCH(B114&amp;"",'الموظفون'!$A$6:$A$205,0))&amp;"","كود غير موجود"))</f>
        <v/>
      </c>
      <c r="G114" s="20">
        <f>IF(NOT(ISNUMBER(A114)),"",IF(AND(A114&gt;='الإعدادات'!$B$6,A114&lt;='الإعدادات'!$B$7),1,0))</f>
        <v/>
      </c>
    </row>
    <row r="115">
      <c r="A115" s="19" t="n"/>
      <c r="B115" s="5" t="n"/>
      <c r="C115" s="5" t="n"/>
      <c r="D115" s="17" t="n"/>
      <c r="E115" s="5" t="n"/>
      <c r="F115" s="6">
        <f>IF(B115&amp;""="","",IFERROR(INDEX('الموظفون'!$B$6:$B$205,MATCH(B115&amp;"",'الموظفون'!$A$6:$A$205,0))&amp;"","كود غير موجود"))</f>
        <v/>
      </c>
      <c r="G115" s="20">
        <f>IF(NOT(ISNUMBER(A115)),"",IF(AND(A115&gt;='الإعدادات'!$B$6,A115&lt;='الإعدادات'!$B$7),1,0))</f>
        <v/>
      </c>
    </row>
    <row r="116">
      <c r="A116" s="19" t="n"/>
      <c r="B116" s="5" t="n"/>
      <c r="C116" s="5" t="n"/>
      <c r="D116" s="17" t="n"/>
      <c r="E116" s="5" t="n"/>
      <c r="F116" s="6">
        <f>IF(B116&amp;""="","",IFERROR(INDEX('الموظفون'!$B$6:$B$205,MATCH(B116&amp;"",'الموظفون'!$A$6:$A$205,0))&amp;"","كود غير موجود"))</f>
        <v/>
      </c>
      <c r="G116" s="20">
        <f>IF(NOT(ISNUMBER(A116)),"",IF(AND(A116&gt;='الإعدادات'!$B$6,A116&lt;='الإعدادات'!$B$7),1,0))</f>
        <v/>
      </c>
    </row>
    <row r="117">
      <c r="A117" s="19" t="n"/>
      <c r="B117" s="5" t="n"/>
      <c r="C117" s="5" t="n"/>
      <c r="D117" s="17" t="n"/>
      <c r="E117" s="5" t="n"/>
      <c r="F117" s="6">
        <f>IF(B117&amp;""="","",IFERROR(INDEX('الموظفون'!$B$6:$B$205,MATCH(B117&amp;"",'الموظفون'!$A$6:$A$205,0))&amp;"","كود غير موجود"))</f>
        <v/>
      </c>
      <c r="G117" s="20">
        <f>IF(NOT(ISNUMBER(A117)),"",IF(AND(A117&gt;='الإعدادات'!$B$6,A117&lt;='الإعدادات'!$B$7),1,0))</f>
        <v/>
      </c>
    </row>
    <row r="118">
      <c r="A118" s="19" t="n"/>
      <c r="B118" s="5" t="n"/>
      <c r="C118" s="5" t="n"/>
      <c r="D118" s="17" t="n"/>
      <c r="E118" s="5" t="n"/>
      <c r="F118" s="6">
        <f>IF(B118&amp;""="","",IFERROR(INDEX('الموظفون'!$B$6:$B$205,MATCH(B118&amp;"",'الموظفون'!$A$6:$A$205,0))&amp;"","كود غير موجود"))</f>
        <v/>
      </c>
      <c r="G118" s="20">
        <f>IF(NOT(ISNUMBER(A118)),"",IF(AND(A118&gt;='الإعدادات'!$B$6,A118&lt;='الإعدادات'!$B$7),1,0))</f>
        <v/>
      </c>
    </row>
    <row r="119">
      <c r="A119" s="19" t="n"/>
      <c r="B119" s="5" t="n"/>
      <c r="C119" s="5" t="n"/>
      <c r="D119" s="17" t="n"/>
      <c r="E119" s="5" t="n"/>
      <c r="F119" s="6">
        <f>IF(B119&amp;""="","",IFERROR(INDEX('الموظفون'!$B$6:$B$205,MATCH(B119&amp;"",'الموظفون'!$A$6:$A$205,0))&amp;"","كود غير موجود"))</f>
        <v/>
      </c>
      <c r="G119" s="20">
        <f>IF(NOT(ISNUMBER(A119)),"",IF(AND(A119&gt;='الإعدادات'!$B$6,A119&lt;='الإعدادات'!$B$7),1,0))</f>
        <v/>
      </c>
    </row>
    <row r="120">
      <c r="A120" s="19" t="n"/>
      <c r="B120" s="5" t="n"/>
      <c r="C120" s="5" t="n"/>
      <c r="D120" s="17" t="n"/>
      <c r="E120" s="5" t="n"/>
      <c r="F120" s="6">
        <f>IF(B120&amp;""="","",IFERROR(INDEX('الموظفون'!$B$6:$B$205,MATCH(B120&amp;"",'الموظفون'!$A$6:$A$205,0))&amp;"","كود غير موجود"))</f>
        <v/>
      </c>
      <c r="G120" s="20">
        <f>IF(NOT(ISNUMBER(A120)),"",IF(AND(A120&gt;='الإعدادات'!$B$6,A120&lt;='الإعدادات'!$B$7),1,0))</f>
        <v/>
      </c>
    </row>
    <row r="121">
      <c r="A121" s="19" t="n"/>
      <c r="B121" s="5" t="n"/>
      <c r="C121" s="5" t="n"/>
      <c r="D121" s="17" t="n"/>
      <c r="E121" s="5" t="n"/>
      <c r="F121" s="6">
        <f>IF(B121&amp;""="","",IFERROR(INDEX('الموظفون'!$B$6:$B$205,MATCH(B121&amp;"",'الموظفون'!$A$6:$A$205,0))&amp;"","كود غير موجود"))</f>
        <v/>
      </c>
      <c r="G121" s="20">
        <f>IF(NOT(ISNUMBER(A121)),"",IF(AND(A121&gt;='الإعدادات'!$B$6,A121&lt;='الإعدادات'!$B$7),1,0))</f>
        <v/>
      </c>
    </row>
    <row r="122">
      <c r="A122" s="19" t="n"/>
      <c r="B122" s="5" t="n"/>
      <c r="C122" s="5" t="n"/>
      <c r="D122" s="17" t="n"/>
      <c r="E122" s="5" t="n"/>
      <c r="F122" s="6">
        <f>IF(B122&amp;""="","",IFERROR(INDEX('الموظفون'!$B$6:$B$205,MATCH(B122&amp;"",'الموظفون'!$A$6:$A$205,0))&amp;"","كود غير موجود"))</f>
        <v/>
      </c>
      <c r="G122" s="20">
        <f>IF(NOT(ISNUMBER(A122)),"",IF(AND(A122&gt;='الإعدادات'!$B$6,A122&lt;='الإعدادات'!$B$7),1,0))</f>
        <v/>
      </c>
    </row>
    <row r="123">
      <c r="A123" s="19" t="n"/>
      <c r="B123" s="5" t="n"/>
      <c r="C123" s="5" t="n"/>
      <c r="D123" s="17" t="n"/>
      <c r="E123" s="5" t="n"/>
      <c r="F123" s="6">
        <f>IF(B123&amp;""="","",IFERROR(INDEX('الموظفون'!$B$6:$B$205,MATCH(B123&amp;"",'الموظفون'!$A$6:$A$205,0))&amp;"","كود غير موجود"))</f>
        <v/>
      </c>
      <c r="G123" s="20">
        <f>IF(NOT(ISNUMBER(A123)),"",IF(AND(A123&gt;='الإعدادات'!$B$6,A123&lt;='الإعدادات'!$B$7),1,0))</f>
        <v/>
      </c>
    </row>
    <row r="124">
      <c r="A124" s="19" t="n"/>
      <c r="B124" s="5" t="n"/>
      <c r="C124" s="5" t="n"/>
      <c r="D124" s="17" t="n"/>
      <c r="E124" s="5" t="n"/>
      <c r="F124" s="6">
        <f>IF(B124&amp;""="","",IFERROR(INDEX('الموظفون'!$B$6:$B$205,MATCH(B124&amp;"",'الموظفون'!$A$6:$A$205,0))&amp;"","كود غير موجود"))</f>
        <v/>
      </c>
      <c r="G124" s="20">
        <f>IF(NOT(ISNUMBER(A124)),"",IF(AND(A124&gt;='الإعدادات'!$B$6,A124&lt;='الإعدادات'!$B$7),1,0))</f>
        <v/>
      </c>
    </row>
    <row r="125">
      <c r="A125" s="19" t="n"/>
      <c r="B125" s="5" t="n"/>
      <c r="C125" s="5" t="n"/>
      <c r="D125" s="17" t="n"/>
      <c r="E125" s="5" t="n"/>
      <c r="F125" s="6">
        <f>IF(B125&amp;""="","",IFERROR(INDEX('الموظفون'!$B$6:$B$205,MATCH(B125&amp;"",'الموظفون'!$A$6:$A$205,0))&amp;"","كود غير موجود"))</f>
        <v/>
      </c>
      <c r="G125" s="20">
        <f>IF(NOT(ISNUMBER(A125)),"",IF(AND(A125&gt;='الإعدادات'!$B$6,A125&lt;='الإعدادات'!$B$7),1,0))</f>
        <v/>
      </c>
    </row>
    <row r="126">
      <c r="A126" s="19" t="n"/>
      <c r="B126" s="5" t="n"/>
      <c r="C126" s="5" t="n"/>
      <c r="D126" s="17" t="n"/>
      <c r="E126" s="5" t="n"/>
      <c r="F126" s="6">
        <f>IF(B126&amp;""="","",IFERROR(INDEX('الموظفون'!$B$6:$B$205,MATCH(B126&amp;"",'الموظفون'!$A$6:$A$205,0))&amp;"","كود غير موجود"))</f>
        <v/>
      </c>
      <c r="G126" s="20">
        <f>IF(NOT(ISNUMBER(A126)),"",IF(AND(A126&gt;='الإعدادات'!$B$6,A126&lt;='الإعدادات'!$B$7),1,0))</f>
        <v/>
      </c>
    </row>
    <row r="127">
      <c r="A127" s="19" t="n"/>
      <c r="B127" s="5" t="n"/>
      <c r="C127" s="5" t="n"/>
      <c r="D127" s="17" t="n"/>
      <c r="E127" s="5" t="n"/>
      <c r="F127" s="6">
        <f>IF(B127&amp;""="","",IFERROR(INDEX('الموظفون'!$B$6:$B$205,MATCH(B127&amp;"",'الموظفون'!$A$6:$A$205,0))&amp;"","كود غير موجود"))</f>
        <v/>
      </c>
      <c r="G127" s="20">
        <f>IF(NOT(ISNUMBER(A127)),"",IF(AND(A127&gt;='الإعدادات'!$B$6,A127&lt;='الإعدادات'!$B$7),1,0))</f>
        <v/>
      </c>
    </row>
    <row r="128">
      <c r="A128" s="19" t="n"/>
      <c r="B128" s="5" t="n"/>
      <c r="C128" s="5" t="n"/>
      <c r="D128" s="17" t="n"/>
      <c r="E128" s="5" t="n"/>
      <c r="F128" s="6">
        <f>IF(B128&amp;""="","",IFERROR(INDEX('الموظفون'!$B$6:$B$205,MATCH(B128&amp;"",'الموظفون'!$A$6:$A$205,0))&amp;"","كود غير موجود"))</f>
        <v/>
      </c>
      <c r="G128" s="20">
        <f>IF(NOT(ISNUMBER(A128)),"",IF(AND(A128&gt;='الإعدادات'!$B$6,A128&lt;='الإعدادات'!$B$7),1,0))</f>
        <v/>
      </c>
    </row>
    <row r="129">
      <c r="A129" s="19" t="n"/>
      <c r="B129" s="5" t="n"/>
      <c r="C129" s="5" t="n"/>
      <c r="D129" s="17" t="n"/>
      <c r="E129" s="5" t="n"/>
      <c r="F129" s="6">
        <f>IF(B129&amp;""="","",IFERROR(INDEX('الموظفون'!$B$6:$B$205,MATCH(B129&amp;"",'الموظفون'!$A$6:$A$205,0))&amp;"","كود غير موجود"))</f>
        <v/>
      </c>
      <c r="G129" s="20">
        <f>IF(NOT(ISNUMBER(A129)),"",IF(AND(A129&gt;='الإعدادات'!$B$6,A129&lt;='الإعدادات'!$B$7),1,0))</f>
        <v/>
      </c>
    </row>
    <row r="130">
      <c r="A130" s="19" t="n"/>
      <c r="B130" s="5" t="n"/>
      <c r="C130" s="5" t="n"/>
      <c r="D130" s="17" t="n"/>
      <c r="E130" s="5" t="n"/>
      <c r="F130" s="6">
        <f>IF(B130&amp;""="","",IFERROR(INDEX('الموظفون'!$B$6:$B$205,MATCH(B130&amp;"",'الموظفون'!$A$6:$A$205,0))&amp;"","كود غير موجود"))</f>
        <v/>
      </c>
      <c r="G130" s="20">
        <f>IF(NOT(ISNUMBER(A130)),"",IF(AND(A130&gt;='الإعدادات'!$B$6,A130&lt;='الإعدادات'!$B$7),1,0))</f>
        <v/>
      </c>
    </row>
    <row r="131">
      <c r="A131" s="19" t="n"/>
      <c r="B131" s="5" t="n"/>
      <c r="C131" s="5" t="n"/>
      <c r="D131" s="17" t="n"/>
      <c r="E131" s="5" t="n"/>
      <c r="F131" s="6">
        <f>IF(B131&amp;""="","",IFERROR(INDEX('الموظفون'!$B$6:$B$205,MATCH(B131&amp;"",'الموظفون'!$A$6:$A$205,0))&amp;"","كود غير موجود"))</f>
        <v/>
      </c>
      <c r="G131" s="20">
        <f>IF(NOT(ISNUMBER(A131)),"",IF(AND(A131&gt;='الإعدادات'!$B$6,A131&lt;='الإعدادات'!$B$7),1,0))</f>
        <v/>
      </c>
    </row>
    <row r="132">
      <c r="A132" s="19" t="n"/>
      <c r="B132" s="5" t="n"/>
      <c r="C132" s="5" t="n"/>
      <c r="D132" s="17" t="n"/>
      <c r="E132" s="5" t="n"/>
      <c r="F132" s="6">
        <f>IF(B132&amp;""="","",IFERROR(INDEX('الموظفون'!$B$6:$B$205,MATCH(B132&amp;"",'الموظفون'!$A$6:$A$205,0))&amp;"","كود غير موجود"))</f>
        <v/>
      </c>
      <c r="G132" s="20">
        <f>IF(NOT(ISNUMBER(A132)),"",IF(AND(A132&gt;='الإعدادات'!$B$6,A132&lt;='الإعدادات'!$B$7),1,0))</f>
        <v/>
      </c>
    </row>
    <row r="133">
      <c r="A133" s="19" t="n"/>
      <c r="B133" s="5" t="n"/>
      <c r="C133" s="5" t="n"/>
      <c r="D133" s="17" t="n"/>
      <c r="E133" s="5" t="n"/>
      <c r="F133" s="6">
        <f>IF(B133&amp;""="","",IFERROR(INDEX('الموظفون'!$B$6:$B$205,MATCH(B133&amp;"",'الموظفون'!$A$6:$A$205,0))&amp;"","كود غير موجود"))</f>
        <v/>
      </c>
      <c r="G133" s="20">
        <f>IF(NOT(ISNUMBER(A133)),"",IF(AND(A133&gt;='الإعدادات'!$B$6,A133&lt;='الإعدادات'!$B$7),1,0))</f>
        <v/>
      </c>
    </row>
    <row r="134">
      <c r="A134" s="19" t="n"/>
      <c r="B134" s="5" t="n"/>
      <c r="C134" s="5" t="n"/>
      <c r="D134" s="17" t="n"/>
      <c r="E134" s="5" t="n"/>
      <c r="F134" s="6">
        <f>IF(B134&amp;""="","",IFERROR(INDEX('الموظفون'!$B$6:$B$205,MATCH(B134&amp;"",'الموظفون'!$A$6:$A$205,0))&amp;"","كود غير موجود"))</f>
        <v/>
      </c>
      <c r="G134" s="20">
        <f>IF(NOT(ISNUMBER(A134)),"",IF(AND(A134&gt;='الإعدادات'!$B$6,A134&lt;='الإعدادات'!$B$7),1,0))</f>
        <v/>
      </c>
    </row>
    <row r="135">
      <c r="A135" s="19" t="n"/>
      <c r="B135" s="5" t="n"/>
      <c r="C135" s="5" t="n"/>
      <c r="D135" s="17" t="n"/>
      <c r="E135" s="5" t="n"/>
      <c r="F135" s="6">
        <f>IF(B135&amp;""="","",IFERROR(INDEX('الموظفون'!$B$6:$B$205,MATCH(B135&amp;"",'الموظفون'!$A$6:$A$205,0))&amp;"","كود غير موجود"))</f>
        <v/>
      </c>
      <c r="G135" s="20">
        <f>IF(NOT(ISNUMBER(A135)),"",IF(AND(A135&gt;='الإعدادات'!$B$6,A135&lt;='الإعدادات'!$B$7),1,0))</f>
        <v/>
      </c>
    </row>
    <row r="136">
      <c r="A136" s="19" t="n"/>
      <c r="B136" s="5" t="n"/>
      <c r="C136" s="5" t="n"/>
      <c r="D136" s="17" t="n"/>
      <c r="E136" s="5" t="n"/>
      <c r="F136" s="6">
        <f>IF(B136&amp;""="","",IFERROR(INDEX('الموظفون'!$B$6:$B$205,MATCH(B136&amp;"",'الموظفون'!$A$6:$A$205,0))&amp;"","كود غير موجود"))</f>
        <v/>
      </c>
      <c r="G136" s="20">
        <f>IF(NOT(ISNUMBER(A136)),"",IF(AND(A136&gt;='الإعدادات'!$B$6,A136&lt;='الإعدادات'!$B$7),1,0))</f>
        <v/>
      </c>
    </row>
    <row r="137">
      <c r="A137" s="19" t="n"/>
      <c r="B137" s="5" t="n"/>
      <c r="C137" s="5" t="n"/>
      <c r="D137" s="17" t="n"/>
      <c r="E137" s="5" t="n"/>
      <c r="F137" s="6">
        <f>IF(B137&amp;""="","",IFERROR(INDEX('الموظفون'!$B$6:$B$205,MATCH(B137&amp;"",'الموظفون'!$A$6:$A$205,0))&amp;"","كود غير موجود"))</f>
        <v/>
      </c>
      <c r="G137" s="20">
        <f>IF(NOT(ISNUMBER(A137)),"",IF(AND(A137&gt;='الإعدادات'!$B$6,A137&lt;='الإعدادات'!$B$7),1,0))</f>
        <v/>
      </c>
    </row>
    <row r="138">
      <c r="A138" s="19" t="n"/>
      <c r="B138" s="5" t="n"/>
      <c r="C138" s="5" t="n"/>
      <c r="D138" s="17" t="n"/>
      <c r="E138" s="5" t="n"/>
      <c r="F138" s="6">
        <f>IF(B138&amp;""="","",IFERROR(INDEX('الموظفون'!$B$6:$B$205,MATCH(B138&amp;"",'الموظفون'!$A$6:$A$205,0))&amp;"","كود غير موجود"))</f>
        <v/>
      </c>
      <c r="G138" s="20">
        <f>IF(NOT(ISNUMBER(A138)),"",IF(AND(A138&gt;='الإعدادات'!$B$6,A138&lt;='الإعدادات'!$B$7),1,0))</f>
        <v/>
      </c>
    </row>
    <row r="139">
      <c r="A139" s="19" t="n"/>
      <c r="B139" s="5" t="n"/>
      <c r="C139" s="5" t="n"/>
      <c r="D139" s="17" t="n"/>
      <c r="E139" s="5" t="n"/>
      <c r="F139" s="6">
        <f>IF(B139&amp;""="","",IFERROR(INDEX('الموظفون'!$B$6:$B$205,MATCH(B139&amp;"",'الموظفون'!$A$6:$A$205,0))&amp;"","كود غير موجود"))</f>
        <v/>
      </c>
      <c r="G139" s="20">
        <f>IF(NOT(ISNUMBER(A139)),"",IF(AND(A139&gt;='الإعدادات'!$B$6,A139&lt;='الإعدادات'!$B$7),1,0))</f>
        <v/>
      </c>
    </row>
    <row r="140">
      <c r="A140" s="19" t="n"/>
      <c r="B140" s="5" t="n"/>
      <c r="C140" s="5" t="n"/>
      <c r="D140" s="17" t="n"/>
      <c r="E140" s="5" t="n"/>
      <c r="F140" s="6">
        <f>IF(B140&amp;""="","",IFERROR(INDEX('الموظفون'!$B$6:$B$205,MATCH(B140&amp;"",'الموظفون'!$A$6:$A$205,0))&amp;"","كود غير موجود"))</f>
        <v/>
      </c>
      <c r="G140" s="20">
        <f>IF(NOT(ISNUMBER(A140)),"",IF(AND(A140&gt;='الإعدادات'!$B$6,A140&lt;='الإعدادات'!$B$7),1,0))</f>
        <v/>
      </c>
    </row>
    <row r="141">
      <c r="A141" s="19" t="n"/>
      <c r="B141" s="5" t="n"/>
      <c r="C141" s="5" t="n"/>
      <c r="D141" s="17" t="n"/>
      <c r="E141" s="5" t="n"/>
      <c r="F141" s="6">
        <f>IF(B141&amp;""="","",IFERROR(INDEX('الموظفون'!$B$6:$B$205,MATCH(B141&amp;"",'الموظفون'!$A$6:$A$205,0))&amp;"","كود غير موجود"))</f>
        <v/>
      </c>
      <c r="G141" s="20">
        <f>IF(NOT(ISNUMBER(A141)),"",IF(AND(A141&gt;='الإعدادات'!$B$6,A141&lt;='الإعدادات'!$B$7),1,0))</f>
        <v/>
      </c>
    </row>
    <row r="142">
      <c r="A142" s="19" t="n"/>
      <c r="B142" s="5" t="n"/>
      <c r="C142" s="5" t="n"/>
      <c r="D142" s="17" t="n"/>
      <c r="E142" s="5" t="n"/>
      <c r="F142" s="6">
        <f>IF(B142&amp;""="","",IFERROR(INDEX('الموظفون'!$B$6:$B$205,MATCH(B142&amp;"",'الموظفون'!$A$6:$A$205,0))&amp;"","كود غير موجود"))</f>
        <v/>
      </c>
      <c r="G142" s="20">
        <f>IF(NOT(ISNUMBER(A142)),"",IF(AND(A142&gt;='الإعدادات'!$B$6,A142&lt;='الإعدادات'!$B$7),1,0))</f>
        <v/>
      </c>
    </row>
    <row r="143">
      <c r="A143" s="19" t="n"/>
      <c r="B143" s="5" t="n"/>
      <c r="C143" s="5" t="n"/>
      <c r="D143" s="17" t="n"/>
      <c r="E143" s="5" t="n"/>
      <c r="F143" s="6">
        <f>IF(B143&amp;""="","",IFERROR(INDEX('الموظفون'!$B$6:$B$205,MATCH(B143&amp;"",'الموظفون'!$A$6:$A$205,0))&amp;"","كود غير موجود"))</f>
        <v/>
      </c>
      <c r="G143" s="20">
        <f>IF(NOT(ISNUMBER(A143)),"",IF(AND(A143&gt;='الإعدادات'!$B$6,A143&lt;='الإعدادات'!$B$7),1,0))</f>
        <v/>
      </c>
    </row>
    <row r="144">
      <c r="A144" s="19" t="n"/>
      <c r="B144" s="5" t="n"/>
      <c r="C144" s="5" t="n"/>
      <c r="D144" s="17" t="n"/>
      <c r="E144" s="5" t="n"/>
      <c r="F144" s="6">
        <f>IF(B144&amp;""="","",IFERROR(INDEX('الموظفون'!$B$6:$B$205,MATCH(B144&amp;"",'الموظفون'!$A$6:$A$205,0))&amp;"","كود غير موجود"))</f>
        <v/>
      </c>
      <c r="G144" s="20">
        <f>IF(NOT(ISNUMBER(A144)),"",IF(AND(A144&gt;='الإعدادات'!$B$6,A144&lt;='الإعدادات'!$B$7),1,0))</f>
        <v/>
      </c>
    </row>
    <row r="145">
      <c r="A145" s="19" t="n"/>
      <c r="B145" s="5" t="n"/>
      <c r="C145" s="5" t="n"/>
      <c r="D145" s="17" t="n"/>
      <c r="E145" s="5" t="n"/>
      <c r="F145" s="6">
        <f>IF(B145&amp;""="","",IFERROR(INDEX('الموظفون'!$B$6:$B$205,MATCH(B145&amp;"",'الموظفون'!$A$6:$A$205,0))&amp;"","كود غير موجود"))</f>
        <v/>
      </c>
      <c r="G145" s="20">
        <f>IF(NOT(ISNUMBER(A145)),"",IF(AND(A145&gt;='الإعدادات'!$B$6,A145&lt;='الإعدادات'!$B$7),1,0))</f>
        <v/>
      </c>
    </row>
    <row r="146">
      <c r="A146" s="19" t="n"/>
      <c r="B146" s="5" t="n"/>
      <c r="C146" s="5" t="n"/>
      <c r="D146" s="17" t="n"/>
      <c r="E146" s="5" t="n"/>
      <c r="F146" s="6">
        <f>IF(B146&amp;""="","",IFERROR(INDEX('الموظفون'!$B$6:$B$205,MATCH(B146&amp;"",'الموظفون'!$A$6:$A$205,0))&amp;"","كود غير موجود"))</f>
        <v/>
      </c>
      <c r="G146" s="20">
        <f>IF(NOT(ISNUMBER(A146)),"",IF(AND(A146&gt;='الإعدادات'!$B$6,A146&lt;='الإعدادات'!$B$7),1,0))</f>
        <v/>
      </c>
    </row>
    <row r="147">
      <c r="A147" s="19" t="n"/>
      <c r="B147" s="5" t="n"/>
      <c r="C147" s="5" t="n"/>
      <c r="D147" s="17" t="n"/>
      <c r="E147" s="5" t="n"/>
      <c r="F147" s="6">
        <f>IF(B147&amp;""="","",IFERROR(INDEX('الموظفون'!$B$6:$B$205,MATCH(B147&amp;"",'الموظفون'!$A$6:$A$205,0))&amp;"","كود غير موجود"))</f>
        <v/>
      </c>
      <c r="G147" s="20">
        <f>IF(NOT(ISNUMBER(A147)),"",IF(AND(A147&gt;='الإعدادات'!$B$6,A147&lt;='الإعدادات'!$B$7),1,0))</f>
        <v/>
      </c>
    </row>
    <row r="148">
      <c r="A148" s="19" t="n"/>
      <c r="B148" s="5" t="n"/>
      <c r="C148" s="5" t="n"/>
      <c r="D148" s="17" t="n"/>
      <c r="E148" s="5" t="n"/>
      <c r="F148" s="6">
        <f>IF(B148&amp;""="","",IFERROR(INDEX('الموظفون'!$B$6:$B$205,MATCH(B148&amp;"",'الموظفون'!$A$6:$A$205,0))&amp;"","كود غير موجود"))</f>
        <v/>
      </c>
      <c r="G148" s="20">
        <f>IF(NOT(ISNUMBER(A148)),"",IF(AND(A148&gt;='الإعدادات'!$B$6,A148&lt;='الإعدادات'!$B$7),1,0))</f>
        <v/>
      </c>
    </row>
    <row r="149">
      <c r="A149" s="19" t="n"/>
      <c r="B149" s="5" t="n"/>
      <c r="C149" s="5" t="n"/>
      <c r="D149" s="17" t="n"/>
      <c r="E149" s="5" t="n"/>
      <c r="F149" s="6">
        <f>IF(B149&amp;""="","",IFERROR(INDEX('الموظفون'!$B$6:$B$205,MATCH(B149&amp;"",'الموظفون'!$A$6:$A$205,0))&amp;"","كود غير موجود"))</f>
        <v/>
      </c>
      <c r="G149" s="20">
        <f>IF(NOT(ISNUMBER(A149)),"",IF(AND(A149&gt;='الإعدادات'!$B$6,A149&lt;='الإعدادات'!$B$7),1,0))</f>
        <v/>
      </c>
    </row>
    <row r="150">
      <c r="A150" s="19" t="n"/>
      <c r="B150" s="5" t="n"/>
      <c r="C150" s="5" t="n"/>
      <c r="D150" s="17" t="n"/>
      <c r="E150" s="5" t="n"/>
      <c r="F150" s="6">
        <f>IF(B150&amp;""="","",IFERROR(INDEX('الموظفون'!$B$6:$B$205,MATCH(B150&amp;"",'الموظفون'!$A$6:$A$205,0))&amp;"","كود غير موجود"))</f>
        <v/>
      </c>
      <c r="G150" s="20">
        <f>IF(NOT(ISNUMBER(A150)),"",IF(AND(A150&gt;='الإعدادات'!$B$6,A150&lt;='الإعدادات'!$B$7),1,0))</f>
        <v/>
      </c>
    </row>
    <row r="151">
      <c r="A151" s="19" t="n"/>
      <c r="B151" s="5" t="n"/>
      <c r="C151" s="5" t="n"/>
      <c r="D151" s="17" t="n"/>
      <c r="E151" s="5" t="n"/>
      <c r="F151" s="6">
        <f>IF(B151&amp;""="","",IFERROR(INDEX('الموظفون'!$B$6:$B$205,MATCH(B151&amp;"",'الموظفون'!$A$6:$A$205,0))&amp;"","كود غير موجود"))</f>
        <v/>
      </c>
      <c r="G151" s="20">
        <f>IF(NOT(ISNUMBER(A151)),"",IF(AND(A151&gt;='الإعدادات'!$B$6,A151&lt;='الإعدادات'!$B$7),1,0))</f>
        <v/>
      </c>
    </row>
    <row r="152">
      <c r="A152" s="19" t="n"/>
      <c r="B152" s="5" t="n"/>
      <c r="C152" s="5" t="n"/>
      <c r="D152" s="17" t="n"/>
      <c r="E152" s="5" t="n"/>
      <c r="F152" s="6">
        <f>IF(B152&amp;""="","",IFERROR(INDEX('الموظفون'!$B$6:$B$205,MATCH(B152&amp;"",'الموظفون'!$A$6:$A$205,0))&amp;"","كود غير موجود"))</f>
        <v/>
      </c>
      <c r="G152" s="20">
        <f>IF(NOT(ISNUMBER(A152)),"",IF(AND(A152&gt;='الإعدادات'!$B$6,A152&lt;='الإعدادات'!$B$7),1,0))</f>
        <v/>
      </c>
    </row>
    <row r="153">
      <c r="A153" s="19" t="n"/>
      <c r="B153" s="5" t="n"/>
      <c r="C153" s="5" t="n"/>
      <c r="D153" s="17" t="n"/>
      <c r="E153" s="5" t="n"/>
      <c r="F153" s="6">
        <f>IF(B153&amp;""="","",IFERROR(INDEX('الموظفون'!$B$6:$B$205,MATCH(B153&amp;"",'الموظفون'!$A$6:$A$205,0))&amp;"","كود غير موجود"))</f>
        <v/>
      </c>
      <c r="G153" s="20">
        <f>IF(NOT(ISNUMBER(A153)),"",IF(AND(A153&gt;='الإعدادات'!$B$6,A153&lt;='الإعدادات'!$B$7),1,0))</f>
        <v/>
      </c>
    </row>
    <row r="154">
      <c r="A154" s="19" t="n"/>
      <c r="B154" s="5" t="n"/>
      <c r="C154" s="5" t="n"/>
      <c r="D154" s="17" t="n"/>
      <c r="E154" s="5" t="n"/>
      <c r="F154" s="6">
        <f>IF(B154&amp;""="","",IFERROR(INDEX('الموظفون'!$B$6:$B$205,MATCH(B154&amp;"",'الموظفون'!$A$6:$A$205,0))&amp;"","كود غير موجود"))</f>
        <v/>
      </c>
      <c r="G154" s="20">
        <f>IF(NOT(ISNUMBER(A154)),"",IF(AND(A154&gt;='الإعدادات'!$B$6,A154&lt;='الإعدادات'!$B$7),1,0))</f>
        <v/>
      </c>
    </row>
    <row r="155">
      <c r="A155" s="19" t="n"/>
      <c r="B155" s="5" t="n"/>
      <c r="C155" s="5" t="n"/>
      <c r="D155" s="17" t="n"/>
      <c r="E155" s="5" t="n"/>
      <c r="F155" s="6">
        <f>IF(B155&amp;""="","",IFERROR(INDEX('الموظفون'!$B$6:$B$205,MATCH(B155&amp;"",'الموظفون'!$A$6:$A$205,0))&amp;"","كود غير موجود"))</f>
        <v/>
      </c>
      <c r="G155" s="20">
        <f>IF(NOT(ISNUMBER(A155)),"",IF(AND(A155&gt;='الإعدادات'!$B$6,A155&lt;='الإعدادات'!$B$7),1,0))</f>
        <v/>
      </c>
    </row>
    <row r="156">
      <c r="A156" s="19" t="n"/>
      <c r="B156" s="5" t="n"/>
      <c r="C156" s="5" t="n"/>
      <c r="D156" s="17" t="n"/>
      <c r="E156" s="5" t="n"/>
      <c r="F156" s="6">
        <f>IF(B156&amp;""="","",IFERROR(INDEX('الموظفون'!$B$6:$B$205,MATCH(B156&amp;"",'الموظفون'!$A$6:$A$205,0))&amp;"","كود غير موجود"))</f>
        <v/>
      </c>
      <c r="G156" s="20">
        <f>IF(NOT(ISNUMBER(A156)),"",IF(AND(A156&gt;='الإعدادات'!$B$6,A156&lt;='الإعدادات'!$B$7),1,0))</f>
        <v/>
      </c>
    </row>
    <row r="157">
      <c r="A157" s="19" t="n"/>
      <c r="B157" s="5" t="n"/>
      <c r="C157" s="5" t="n"/>
      <c r="D157" s="17" t="n"/>
      <c r="E157" s="5" t="n"/>
      <c r="F157" s="6">
        <f>IF(B157&amp;""="","",IFERROR(INDEX('الموظفون'!$B$6:$B$205,MATCH(B157&amp;"",'الموظفون'!$A$6:$A$205,0))&amp;"","كود غير موجود"))</f>
        <v/>
      </c>
      <c r="G157" s="20">
        <f>IF(NOT(ISNUMBER(A157)),"",IF(AND(A157&gt;='الإعدادات'!$B$6,A157&lt;='الإعدادات'!$B$7),1,0))</f>
        <v/>
      </c>
    </row>
    <row r="158">
      <c r="A158" s="19" t="n"/>
      <c r="B158" s="5" t="n"/>
      <c r="C158" s="5" t="n"/>
      <c r="D158" s="17" t="n"/>
      <c r="E158" s="5" t="n"/>
      <c r="F158" s="6">
        <f>IF(B158&amp;""="","",IFERROR(INDEX('الموظفون'!$B$6:$B$205,MATCH(B158&amp;"",'الموظفون'!$A$6:$A$205,0))&amp;"","كود غير موجود"))</f>
        <v/>
      </c>
      <c r="G158" s="20">
        <f>IF(NOT(ISNUMBER(A158)),"",IF(AND(A158&gt;='الإعدادات'!$B$6,A158&lt;='الإعدادات'!$B$7),1,0))</f>
        <v/>
      </c>
    </row>
    <row r="159">
      <c r="A159" s="19" t="n"/>
      <c r="B159" s="5" t="n"/>
      <c r="C159" s="5" t="n"/>
      <c r="D159" s="17" t="n"/>
      <c r="E159" s="5" t="n"/>
      <c r="F159" s="6">
        <f>IF(B159&amp;""="","",IFERROR(INDEX('الموظفون'!$B$6:$B$205,MATCH(B159&amp;"",'الموظفون'!$A$6:$A$205,0))&amp;"","كود غير موجود"))</f>
        <v/>
      </c>
      <c r="G159" s="20">
        <f>IF(NOT(ISNUMBER(A159)),"",IF(AND(A159&gt;='الإعدادات'!$B$6,A159&lt;='الإعدادات'!$B$7),1,0))</f>
        <v/>
      </c>
    </row>
    <row r="160">
      <c r="A160" s="19" t="n"/>
      <c r="B160" s="5" t="n"/>
      <c r="C160" s="5" t="n"/>
      <c r="D160" s="17" t="n"/>
      <c r="E160" s="5" t="n"/>
      <c r="F160" s="6">
        <f>IF(B160&amp;""="","",IFERROR(INDEX('الموظفون'!$B$6:$B$205,MATCH(B160&amp;"",'الموظفون'!$A$6:$A$205,0))&amp;"","كود غير موجود"))</f>
        <v/>
      </c>
      <c r="G160" s="20">
        <f>IF(NOT(ISNUMBER(A160)),"",IF(AND(A160&gt;='الإعدادات'!$B$6,A160&lt;='الإعدادات'!$B$7),1,0))</f>
        <v/>
      </c>
    </row>
    <row r="161">
      <c r="A161" s="19" t="n"/>
      <c r="B161" s="5" t="n"/>
      <c r="C161" s="5" t="n"/>
      <c r="D161" s="17" t="n"/>
      <c r="E161" s="5" t="n"/>
      <c r="F161" s="6">
        <f>IF(B161&amp;""="","",IFERROR(INDEX('الموظفون'!$B$6:$B$205,MATCH(B161&amp;"",'الموظفون'!$A$6:$A$205,0))&amp;"","كود غير موجود"))</f>
        <v/>
      </c>
      <c r="G161" s="20">
        <f>IF(NOT(ISNUMBER(A161)),"",IF(AND(A161&gt;='الإعدادات'!$B$6,A161&lt;='الإعدادات'!$B$7),1,0))</f>
        <v/>
      </c>
    </row>
    <row r="162">
      <c r="A162" s="19" t="n"/>
      <c r="B162" s="5" t="n"/>
      <c r="C162" s="5" t="n"/>
      <c r="D162" s="17" t="n"/>
      <c r="E162" s="5" t="n"/>
      <c r="F162" s="6">
        <f>IF(B162&amp;""="","",IFERROR(INDEX('الموظفون'!$B$6:$B$205,MATCH(B162&amp;"",'الموظفون'!$A$6:$A$205,0))&amp;"","كود غير موجود"))</f>
        <v/>
      </c>
      <c r="G162" s="20">
        <f>IF(NOT(ISNUMBER(A162)),"",IF(AND(A162&gt;='الإعدادات'!$B$6,A162&lt;='الإعدادات'!$B$7),1,0))</f>
        <v/>
      </c>
    </row>
    <row r="163">
      <c r="A163" s="19" t="n"/>
      <c r="B163" s="5" t="n"/>
      <c r="C163" s="5" t="n"/>
      <c r="D163" s="17" t="n"/>
      <c r="E163" s="5" t="n"/>
      <c r="F163" s="6">
        <f>IF(B163&amp;""="","",IFERROR(INDEX('الموظفون'!$B$6:$B$205,MATCH(B163&amp;"",'الموظفون'!$A$6:$A$205,0))&amp;"","كود غير موجود"))</f>
        <v/>
      </c>
      <c r="G163" s="20">
        <f>IF(NOT(ISNUMBER(A163)),"",IF(AND(A163&gt;='الإعدادات'!$B$6,A163&lt;='الإعدادات'!$B$7),1,0))</f>
        <v/>
      </c>
    </row>
    <row r="164">
      <c r="A164" s="19" t="n"/>
      <c r="B164" s="5" t="n"/>
      <c r="C164" s="5" t="n"/>
      <c r="D164" s="17" t="n"/>
      <c r="E164" s="5" t="n"/>
      <c r="F164" s="6">
        <f>IF(B164&amp;""="","",IFERROR(INDEX('الموظفون'!$B$6:$B$205,MATCH(B164&amp;"",'الموظفون'!$A$6:$A$205,0))&amp;"","كود غير موجود"))</f>
        <v/>
      </c>
      <c r="G164" s="20">
        <f>IF(NOT(ISNUMBER(A164)),"",IF(AND(A164&gt;='الإعدادات'!$B$6,A164&lt;='الإعدادات'!$B$7),1,0))</f>
        <v/>
      </c>
    </row>
    <row r="165">
      <c r="A165" s="19" t="n"/>
      <c r="B165" s="5" t="n"/>
      <c r="C165" s="5" t="n"/>
      <c r="D165" s="17" t="n"/>
      <c r="E165" s="5" t="n"/>
      <c r="F165" s="6">
        <f>IF(B165&amp;""="","",IFERROR(INDEX('الموظفون'!$B$6:$B$205,MATCH(B165&amp;"",'الموظفون'!$A$6:$A$205,0))&amp;"","كود غير موجود"))</f>
        <v/>
      </c>
      <c r="G165" s="20">
        <f>IF(NOT(ISNUMBER(A165)),"",IF(AND(A165&gt;='الإعدادات'!$B$6,A165&lt;='الإعدادات'!$B$7),1,0))</f>
        <v/>
      </c>
    </row>
    <row r="166">
      <c r="A166" s="19" t="n"/>
      <c r="B166" s="5" t="n"/>
      <c r="C166" s="5" t="n"/>
      <c r="D166" s="17" t="n"/>
      <c r="E166" s="5" t="n"/>
      <c r="F166" s="6">
        <f>IF(B166&amp;""="","",IFERROR(INDEX('الموظفون'!$B$6:$B$205,MATCH(B166&amp;"",'الموظفون'!$A$6:$A$205,0))&amp;"","كود غير موجود"))</f>
        <v/>
      </c>
      <c r="G166" s="20">
        <f>IF(NOT(ISNUMBER(A166)),"",IF(AND(A166&gt;='الإعدادات'!$B$6,A166&lt;='الإعدادات'!$B$7),1,0))</f>
        <v/>
      </c>
    </row>
    <row r="167">
      <c r="A167" s="19" t="n"/>
      <c r="B167" s="5" t="n"/>
      <c r="C167" s="5" t="n"/>
      <c r="D167" s="17" t="n"/>
      <c r="E167" s="5" t="n"/>
      <c r="F167" s="6">
        <f>IF(B167&amp;""="","",IFERROR(INDEX('الموظفون'!$B$6:$B$205,MATCH(B167&amp;"",'الموظفون'!$A$6:$A$205,0))&amp;"","كود غير موجود"))</f>
        <v/>
      </c>
      <c r="G167" s="20">
        <f>IF(NOT(ISNUMBER(A167)),"",IF(AND(A167&gt;='الإعدادات'!$B$6,A167&lt;='الإعدادات'!$B$7),1,0))</f>
        <v/>
      </c>
    </row>
    <row r="168">
      <c r="A168" s="19" t="n"/>
      <c r="B168" s="5" t="n"/>
      <c r="C168" s="5" t="n"/>
      <c r="D168" s="17" t="n"/>
      <c r="E168" s="5" t="n"/>
      <c r="F168" s="6">
        <f>IF(B168&amp;""="","",IFERROR(INDEX('الموظفون'!$B$6:$B$205,MATCH(B168&amp;"",'الموظفون'!$A$6:$A$205,0))&amp;"","كود غير موجود"))</f>
        <v/>
      </c>
      <c r="G168" s="20">
        <f>IF(NOT(ISNUMBER(A168)),"",IF(AND(A168&gt;='الإعدادات'!$B$6,A168&lt;='الإعدادات'!$B$7),1,0))</f>
        <v/>
      </c>
    </row>
    <row r="169">
      <c r="A169" s="19" t="n"/>
      <c r="B169" s="5" t="n"/>
      <c r="C169" s="5" t="n"/>
      <c r="D169" s="17" t="n"/>
      <c r="E169" s="5" t="n"/>
      <c r="F169" s="6">
        <f>IF(B169&amp;""="","",IFERROR(INDEX('الموظفون'!$B$6:$B$205,MATCH(B169&amp;"",'الموظفون'!$A$6:$A$205,0))&amp;"","كود غير موجود"))</f>
        <v/>
      </c>
      <c r="G169" s="20">
        <f>IF(NOT(ISNUMBER(A169)),"",IF(AND(A169&gt;='الإعدادات'!$B$6,A169&lt;='الإعدادات'!$B$7),1,0))</f>
        <v/>
      </c>
    </row>
    <row r="170">
      <c r="A170" s="19" t="n"/>
      <c r="B170" s="5" t="n"/>
      <c r="C170" s="5" t="n"/>
      <c r="D170" s="17" t="n"/>
      <c r="E170" s="5" t="n"/>
      <c r="F170" s="6">
        <f>IF(B170&amp;""="","",IFERROR(INDEX('الموظفون'!$B$6:$B$205,MATCH(B170&amp;"",'الموظفون'!$A$6:$A$205,0))&amp;"","كود غير موجود"))</f>
        <v/>
      </c>
      <c r="G170" s="20">
        <f>IF(NOT(ISNUMBER(A170)),"",IF(AND(A170&gt;='الإعدادات'!$B$6,A170&lt;='الإعدادات'!$B$7),1,0))</f>
        <v/>
      </c>
    </row>
    <row r="171">
      <c r="A171" s="19" t="n"/>
      <c r="B171" s="5" t="n"/>
      <c r="C171" s="5" t="n"/>
      <c r="D171" s="17" t="n"/>
      <c r="E171" s="5" t="n"/>
      <c r="F171" s="6">
        <f>IF(B171&amp;""="","",IFERROR(INDEX('الموظفون'!$B$6:$B$205,MATCH(B171&amp;"",'الموظفون'!$A$6:$A$205,0))&amp;"","كود غير موجود"))</f>
        <v/>
      </c>
      <c r="G171" s="20">
        <f>IF(NOT(ISNUMBER(A171)),"",IF(AND(A171&gt;='الإعدادات'!$B$6,A171&lt;='الإعدادات'!$B$7),1,0))</f>
        <v/>
      </c>
    </row>
    <row r="172">
      <c r="A172" s="19" t="n"/>
      <c r="B172" s="5" t="n"/>
      <c r="C172" s="5" t="n"/>
      <c r="D172" s="17" t="n"/>
      <c r="E172" s="5" t="n"/>
      <c r="F172" s="6">
        <f>IF(B172&amp;""="","",IFERROR(INDEX('الموظفون'!$B$6:$B$205,MATCH(B172&amp;"",'الموظفون'!$A$6:$A$205,0))&amp;"","كود غير موجود"))</f>
        <v/>
      </c>
      <c r="G172" s="20">
        <f>IF(NOT(ISNUMBER(A172)),"",IF(AND(A172&gt;='الإعدادات'!$B$6,A172&lt;='الإعدادات'!$B$7),1,0))</f>
        <v/>
      </c>
    </row>
    <row r="173">
      <c r="A173" s="19" t="n"/>
      <c r="B173" s="5" t="n"/>
      <c r="C173" s="5" t="n"/>
      <c r="D173" s="17" t="n"/>
      <c r="E173" s="5" t="n"/>
      <c r="F173" s="6">
        <f>IF(B173&amp;""="","",IFERROR(INDEX('الموظفون'!$B$6:$B$205,MATCH(B173&amp;"",'الموظفون'!$A$6:$A$205,0))&amp;"","كود غير موجود"))</f>
        <v/>
      </c>
      <c r="G173" s="20">
        <f>IF(NOT(ISNUMBER(A173)),"",IF(AND(A173&gt;='الإعدادات'!$B$6,A173&lt;='الإعدادات'!$B$7),1,0))</f>
        <v/>
      </c>
    </row>
    <row r="174">
      <c r="A174" s="19" t="n"/>
      <c r="B174" s="5" t="n"/>
      <c r="C174" s="5" t="n"/>
      <c r="D174" s="17" t="n"/>
      <c r="E174" s="5" t="n"/>
      <c r="F174" s="6">
        <f>IF(B174&amp;""="","",IFERROR(INDEX('الموظفون'!$B$6:$B$205,MATCH(B174&amp;"",'الموظفون'!$A$6:$A$205,0))&amp;"","كود غير موجود"))</f>
        <v/>
      </c>
      <c r="G174" s="20">
        <f>IF(NOT(ISNUMBER(A174)),"",IF(AND(A174&gt;='الإعدادات'!$B$6,A174&lt;='الإعدادات'!$B$7),1,0))</f>
        <v/>
      </c>
    </row>
    <row r="175">
      <c r="A175" s="19" t="n"/>
      <c r="B175" s="5" t="n"/>
      <c r="C175" s="5" t="n"/>
      <c r="D175" s="17" t="n"/>
      <c r="E175" s="5" t="n"/>
      <c r="F175" s="6">
        <f>IF(B175&amp;""="","",IFERROR(INDEX('الموظفون'!$B$6:$B$205,MATCH(B175&amp;"",'الموظفون'!$A$6:$A$205,0))&amp;"","كود غير موجود"))</f>
        <v/>
      </c>
      <c r="G175" s="20">
        <f>IF(NOT(ISNUMBER(A175)),"",IF(AND(A175&gt;='الإعدادات'!$B$6,A175&lt;='الإعدادات'!$B$7),1,0))</f>
        <v/>
      </c>
    </row>
    <row r="176">
      <c r="A176" s="19" t="n"/>
      <c r="B176" s="5" t="n"/>
      <c r="C176" s="5" t="n"/>
      <c r="D176" s="17" t="n"/>
      <c r="E176" s="5" t="n"/>
      <c r="F176" s="6">
        <f>IF(B176&amp;""="","",IFERROR(INDEX('الموظفون'!$B$6:$B$205,MATCH(B176&amp;"",'الموظفون'!$A$6:$A$205,0))&amp;"","كود غير موجود"))</f>
        <v/>
      </c>
      <c r="G176" s="20">
        <f>IF(NOT(ISNUMBER(A176)),"",IF(AND(A176&gt;='الإعدادات'!$B$6,A176&lt;='الإعدادات'!$B$7),1,0))</f>
        <v/>
      </c>
    </row>
    <row r="177">
      <c r="A177" s="19" t="n"/>
      <c r="B177" s="5" t="n"/>
      <c r="C177" s="5" t="n"/>
      <c r="D177" s="17" t="n"/>
      <c r="E177" s="5" t="n"/>
      <c r="F177" s="6">
        <f>IF(B177&amp;""="","",IFERROR(INDEX('الموظفون'!$B$6:$B$205,MATCH(B177&amp;"",'الموظفون'!$A$6:$A$205,0))&amp;"","كود غير موجود"))</f>
        <v/>
      </c>
      <c r="G177" s="20">
        <f>IF(NOT(ISNUMBER(A177)),"",IF(AND(A177&gt;='الإعدادات'!$B$6,A177&lt;='الإعدادات'!$B$7),1,0))</f>
        <v/>
      </c>
    </row>
    <row r="178">
      <c r="A178" s="19" t="n"/>
      <c r="B178" s="5" t="n"/>
      <c r="C178" s="5" t="n"/>
      <c r="D178" s="17" t="n"/>
      <c r="E178" s="5" t="n"/>
      <c r="F178" s="6">
        <f>IF(B178&amp;""="","",IFERROR(INDEX('الموظفون'!$B$6:$B$205,MATCH(B178&amp;"",'الموظفون'!$A$6:$A$205,0))&amp;"","كود غير موجود"))</f>
        <v/>
      </c>
      <c r="G178" s="20">
        <f>IF(NOT(ISNUMBER(A178)),"",IF(AND(A178&gt;='الإعدادات'!$B$6,A178&lt;='الإعدادات'!$B$7),1,0))</f>
        <v/>
      </c>
    </row>
    <row r="179">
      <c r="A179" s="19" t="n"/>
      <c r="B179" s="5" t="n"/>
      <c r="C179" s="5" t="n"/>
      <c r="D179" s="17" t="n"/>
      <c r="E179" s="5" t="n"/>
      <c r="F179" s="6">
        <f>IF(B179&amp;""="","",IFERROR(INDEX('الموظفون'!$B$6:$B$205,MATCH(B179&amp;"",'الموظفون'!$A$6:$A$205,0))&amp;"","كود غير موجود"))</f>
        <v/>
      </c>
      <c r="G179" s="20">
        <f>IF(NOT(ISNUMBER(A179)),"",IF(AND(A179&gt;='الإعدادات'!$B$6,A179&lt;='الإعدادات'!$B$7),1,0))</f>
        <v/>
      </c>
    </row>
    <row r="180">
      <c r="A180" s="19" t="n"/>
      <c r="B180" s="5" t="n"/>
      <c r="C180" s="5" t="n"/>
      <c r="D180" s="17" t="n"/>
      <c r="E180" s="5" t="n"/>
      <c r="F180" s="6">
        <f>IF(B180&amp;""="","",IFERROR(INDEX('الموظفون'!$B$6:$B$205,MATCH(B180&amp;"",'الموظفون'!$A$6:$A$205,0))&amp;"","كود غير موجود"))</f>
        <v/>
      </c>
      <c r="G180" s="20">
        <f>IF(NOT(ISNUMBER(A180)),"",IF(AND(A180&gt;='الإعدادات'!$B$6,A180&lt;='الإعدادات'!$B$7),1,0))</f>
        <v/>
      </c>
    </row>
    <row r="181">
      <c r="A181" s="19" t="n"/>
      <c r="B181" s="5" t="n"/>
      <c r="C181" s="5" t="n"/>
      <c r="D181" s="17" t="n"/>
      <c r="E181" s="5" t="n"/>
      <c r="F181" s="6">
        <f>IF(B181&amp;""="","",IFERROR(INDEX('الموظفون'!$B$6:$B$205,MATCH(B181&amp;"",'الموظفون'!$A$6:$A$205,0))&amp;"","كود غير موجود"))</f>
        <v/>
      </c>
      <c r="G181" s="20">
        <f>IF(NOT(ISNUMBER(A181)),"",IF(AND(A181&gt;='الإعدادات'!$B$6,A181&lt;='الإعدادات'!$B$7),1,0))</f>
        <v/>
      </c>
    </row>
    <row r="182">
      <c r="A182" s="19" t="n"/>
      <c r="B182" s="5" t="n"/>
      <c r="C182" s="5" t="n"/>
      <c r="D182" s="17" t="n"/>
      <c r="E182" s="5" t="n"/>
      <c r="F182" s="6">
        <f>IF(B182&amp;""="","",IFERROR(INDEX('الموظفون'!$B$6:$B$205,MATCH(B182&amp;"",'الموظفون'!$A$6:$A$205,0))&amp;"","كود غير موجود"))</f>
        <v/>
      </c>
      <c r="G182" s="20">
        <f>IF(NOT(ISNUMBER(A182)),"",IF(AND(A182&gt;='الإعدادات'!$B$6,A182&lt;='الإعدادات'!$B$7),1,0))</f>
        <v/>
      </c>
    </row>
    <row r="183">
      <c r="A183" s="19" t="n"/>
      <c r="B183" s="5" t="n"/>
      <c r="C183" s="5" t="n"/>
      <c r="D183" s="17" t="n"/>
      <c r="E183" s="5" t="n"/>
      <c r="F183" s="6">
        <f>IF(B183&amp;""="","",IFERROR(INDEX('الموظفون'!$B$6:$B$205,MATCH(B183&amp;"",'الموظفون'!$A$6:$A$205,0))&amp;"","كود غير موجود"))</f>
        <v/>
      </c>
      <c r="G183" s="20">
        <f>IF(NOT(ISNUMBER(A183)),"",IF(AND(A183&gt;='الإعدادات'!$B$6,A183&lt;='الإعدادات'!$B$7),1,0))</f>
        <v/>
      </c>
    </row>
    <row r="184">
      <c r="A184" s="19" t="n"/>
      <c r="B184" s="5" t="n"/>
      <c r="C184" s="5" t="n"/>
      <c r="D184" s="17" t="n"/>
      <c r="E184" s="5" t="n"/>
      <c r="F184" s="6">
        <f>IF(B184&amp;""="","",IFERROR(INDEX('الموظفون'!$B$6:$B$205,MATCH(B184&amp;"",'الموظفون'!$A$6:$A$205,0))&amp;"","كود غير موجود"))</f>
        <v/>
      </c>
      <c r="G184" s="20">
        <f>IF(NOT(ISNUMBER(A184)),"",IF(AND(A184&gt;='الإعدادات'!$B$6,A184&lt;='الإعدادات'!$B$7),1,0))</f>
        <v/>
      </c>
    </row>
    <row r="185">
      <c r="A185" s="19" t="n"/>
      <c r="B185" s="5" t="n"/>
      <c r="C185" s="5" t="n"/>
      <c r="D185" s="17" t="n"/>
      <c r="E185" s="5" t="n"/>
      <c r="F185" s="6">
        <f>IF(B185&amp;""="","",IFERROR(INDEX('الموظفون'!$B$6:$B$205,MATCH(B185&amp;"",'الموظفون'!$A$6:$A$205,0))&amp;"","كود غير موجود"))</f>
        <v/>
      </c>
      <c r="G185" s="20">
        <f>IF(NOT(ISNUMBER(A185)),"",IF(AND(A185&gt;='الإعدادات'!$B$6,A185&lt;='الإعدادات'!$B$7),1,0))</f>
        <v/>
      </c>
    </row>
    <row r="186">
      <c r="A186" s="19" t="n"/>
      <c r="B186" s="5" t="n"/>
      <c r="C186" s="5" t="n"/>
      <c r="D186" s="17" t="n"/>
      <c r="E186" s="5" t="n"/>
      <c r="F186" s="6">
        <f>IF(B186&amp;""="","",IFERROR(INDEX('الموظفون'!$B$6:$B$205,MATCH(B186&amp;"",'الموظفون'!$A$6:$A$205,0))&amp;"","كود غير موجود"))</f>
        <v/>
      </c>
      <c r="G186" s="20">
        <f>IF(NOT(ISNUMBER(A186)),"",IF(AND(A186&gt;='الإعدادات'!$B$6,A186&lt;='الإعدادات'!$B$7),1,0))</f>
        <v/>
      </c>
    </row>
    <row r="187">
      <c r="A187" s="19" t="n"/>
      <c r="B187" s="5" t="n"/>
      <c r="C187" s="5" t="n"/>
      <c r="D187" s="17" t="n"/>
      <c r="E187" s="5" t="n"/>
      <c r="F187" s="6">
        <f>IF(B187&amp;""="","",IFERROR(INDEX('الموظفون'!$B$6:$B$205,MATCH(B187&amp;"",'الموظفون'!$A$6:$A$205,0))&amp;"","كود غير موجود"))</f>
        <v/>
      </c>
      <c r="G187" s="20">
        <f>IF(NOT(ISNUMBER(A187)),"",IF(AND(A187&gt;='الإعدادات'!$B$6,A187&lt;='الإعدادات'!$B$7),1,0))</f>
        <v/>
      </c>
    </row>
    <row r="188">
      <c r="A188" s="19" t="n"/>
      <c r="B188" s="5" t="n"/>
      <c r="C188" s="5" t="n"/>
      <c r="D188" s="17" t="n"/>
      <c r="E188" s="5" t="n"/>
      <c r="F188" s="6">
        <f>IF(B188&amp;""="","",IFERROR(INDEX('الموظفون'!$B$6:$B$205,MATCH(B188&amp;"",'الموظفون'!$A$6:$A$205,0))&amp;"","كود غير موجود"))</f>
        <v/>
      </c>
      <c r="G188" s="20">
        <f>IF(NOT(ISNUMBER(A188)),"",IF(AND(A188&gt;='الإعدادات'!$B$6,A188&lt;='الإعدادات'!$B$7),1,0))</f>
        <v/>
      </c>
    </row>
    <row r="189">
      <c r="A189" s="19" t="n"/>
      <c r="B189" s="5" t="n"/>
      <c r="C189" s="5" t="n"/>
      <c r="D189" s="17" t="n"/>
      <c r="E189" s="5" t="n"/>
      <c r="F189" s="6">
        <f>IF(B189&amp;""="","",IFERROR(INDEX('الموظفون'!$B$6:$B$205,MATCH(B189&amp;"",'الموظفون'!$A$6:$A$205,0))&amp;"","كود غير موجود"))</f>
        <v/>
      </c>
      <c r="G189" s="20">
        <f>IF(NOT(ISNUMBER(A189)),"",IF(AND(A189&gt;='الإعدادات'!$B$6,A189&lt;='الإعدادات'!$B$7),1,0))</f>
        <v/>
      </c>
    </row>
    <row r="190">
      <c r="A190" s="19" t="n"/>
      <c r="B190" s="5" t="n"/>
      <c r="C190" s="5" t="n"/>
      <c r="D190" s="17" t="n"/>
      <c r="E190" s="5" t="n"/>
      <c r="F190" s="6">
        <f>IF(B190&amp;""="","",IFERROR(INDEX('الموظفون'!$B$6:$B$205,MATCH(B190&amp;"",'الموظفون'!$A$6:$A$205,0))&amp;"","كود غير موجود"))</f>
        <v/>
      </c>
      <c r="G190" s="20">
        <f>IF(NOT(ISNUMBER(A190)),"",IF(AND(A190&gt;='الإعدادات'!$B$6,A190&lt;='الإعدادات'!$B$7),1,0))</f>
        <v/>
      </c>
    </row>
    <row r="191">
      <c r="A191" s="19" t="n"/>
      <c r="B191" s="5" t="n"/>
      <c r="C191" s="5" t="n"/>
      <c r="D191" s="17" t="n"/>
      <c r="E191" s="5" t="n"/>
      <c r="F191" s="6">
        <f>IF(B191&amp;""="","",IFERROR(INDEX('الموظفون'!$B$6:$B$205,MATCH(B191&amp;"",'الموظفون'!$A$6:$A$205,0))&amp;"","كود غير موجود"))</f>
        <v/>
      </c>
      <c r="G191" s="20">
        <f>IF(NOT(ISNUMBER(A191)),"",IF(AND(A191&gt;='الإعدادات'!$B$6,A191&lt;='الإعدادات'!$B$7),1,0))</f>
        <v/>
      </c>
    </row>
    <row r="192">
      <c r="A192" s="19" t="n"/>
      <c r="B192" s="5" t="n"/>
      <c r="C192" s="5" t="n"/>
      <c r="D192" s="17" t="n"/>
      <c r="E192" s="5" t="n"/>
      <c r="F192" s="6">
        <f>IF(B192&amp;""="","",IFERROR(INDEX('الموظفون'!$B$6:$B$205,MATCH(B192&amp;"",'الموظفون'!$A$6:$A$205,0))&amp;"","كود غير موجود"))</f>
        <v/>
      </c>
      <c r="G192" s="20">
        <f>IF(NOT(ISNUMBER(A192)),"",IF(AND(A192&gt;='الإعدادات'!$B$6,A192&lt;='الإعدادات'!$B$7),1,0))</f>
        <v/>
      </c>
    </row>
    <row r="193">
      <c r="A193" s="19" t="n"/>
      <c r="B193" s="5" t="n"/>
      <c r="C193" s="5" t="n"/>
      <c r="D193" s="17" t="n"/>
      <c r="E193" s="5" t="n"/>
      <c r="F193" s="6">
        <f>IF(B193&amp;""="","",IFERROR(INDEX('الموظفون'!$B$6:$B$205,MATCH(B193&amp;"",'الموظفون'!$A$6:$A$205,0))&amp;"","كود غير موجود"))</f>
        <v/>
      </c>
      <c r="G193" s="20">
        <f>IF(NOT(ISNUMBER(A193)),"",IF(AND(A193&gt;='الإعدادات'!$B$6,A193&lt;='الإعدادات'!$B$7),1,0))</f>
        <v/>
      </c>
    </row>
    <row r="194">
      <c r="A194" s="19" t="n"/>
      <c r="B194" s="5" t="n"/>
      <c r="C194" s="5" t="n"/>
      <c r="D194" s="17" t="n"/>
      <c r="E194" s="5" t="n"/>
      <c r="F194" s="6">
        <f>IF(B194&amp;""="","",IFERROR(INDEX('الموظفون'!$B$6:$B$205,MATCH(B194&amp;"",'الموظفون'!$A$6:$A$205,0))&amp;"","كود غير موجود"))</f>
        <v/>
      </c>
      <c r="G194" s="20">
        <f>IF(NOT(ISNUMBER(A194)),"",IF(AND(A194&gt;='الإعدادات'!$B$6,A194&lt;='الإعدادات'!$B$7),1,0))</f>
        <v/>
      </c>
    </row>
    <row r="195">
      <c r="A195" s="19" t="n"/>
      <c r="B195" s="5" t="n"/>
      <c r="C195" s="5" t="n"/>
      <c r="D195" s="17" t="n"/>
      <c r="E195" s="5" t="n"/>
      <c r="F195" s="6">
        <f>IF(B195&amp;""="","",IFERROR(INDEX('الموظفون'!$B$6:$B$205,MATCH(B195&amp;"",'الموظفون'!$A$6:$A$205,0))&amp;"","كود غير موجود"))</f>
        <v/>
      </c>
      <c r="G195" s="20">
        <f>IF(NOT(ISNUMBER(A195)),"",IF(AND(A195&gt;='الإعدادات'!$B$6,A195&lt;='الإعدادات'!$B$7),1,0))</f>
        <v/>
      </c>
    </row>
    <row r="196">
      <c r="A196" s="19" t="n"/>
      <c r="B196" s="5" t="n"/>
      <c r="C196" s="5" t="n"/>
      <c r="D196" s="17" t="n"/>
      <c r="E196" s="5" t="n"/>
      <c r="F196" s="6">
        <f>IF(B196&amp;""="","",IFERROR(INDEX('الموظفون'!$B$6:$B$205,MATCH(B196&amp;"",'الموظفون'!$A$6:$A$205,0))&amp;"","كود غير موجود"))</f>
        <v/>
      </c>
      <c r="G196" s="20">
        <f>IF(NOT(ISNUMBER(A196)),"",IF(AND(A196&gt;='الإعدادات'!$B$6,A196&lt;='الإعدادات'!$B$7),1,0))</f>
        <v/>
      </c>
    </row>
    <row r="197">
      <c r="A197" s="19" t="n"/>
      <c r="B197" s="5" t="n"/>
      <c r="C197" s="5" t="n"/>
      <c r="D197" s="17" t="n"/>
      <c r="E197" s="5" t="n"/>
      <c r="F197" s="6">
        <f>IF(B197&amp;""="","",IFERROR(INDEX('الموظفون'!$B$6:$B$205,MATCH(B197&amp;"",'الموظفون'!$A$6:$A$205,0))&amp;"","كود غير موجود"))</f>
        <v/>
      </c>
      <c r="G197" s="20">
        <f>IF(NOT(ISNUMBER(A197)),"",IF(AND(A197&gt;='الإعدادات'!$B$6,A197&lt;='الإعدادات'!$B$7),1,0))</f>
        <v/>
      </c>
    </row>
    <row r="198">
      <c r="A198" s="19" t="n"/>
      <c r="B198" s="5" t="n"/>
      <c r="C198" s="5" t="n"/>
      <c r="D198" s="17" t="n"/>
      <c r="E198" s="5" t="n"/>
      <c r="F198" s="6">
        <f>IF(B198&amp;""="","",IFERROR(INDEX('الموظفون'!$B$6:$B$205,MATCH(B198&amp;"",'الموظفون'!$A$6:$A$205,0))&amp;"","كود غير موجود"))</f>
        <v/>
      </c>
      <c r="G198" s="20">
        <f>IF(NOT(ISNUMBER(A198)),"",IF(AND(A198&gt;='الإعدادات'!$B$6,A198&lt;='الإعدادات'!$B$7),1,0))</f>
        <v/>
      </c>
    </row>
    <row r="199">
      <c r="A199" s="19" t="n"/>
      <c r="B199" s="5" t="n"/>
      <c r="C199" s="5" t="n"/>
      <c r="D199" s="17" t="n"/>
      <c r="E199" s="5" t="n"/>
      <c r="F199" s="6">
        <f>IF(B199&amp;""="","",IFERROR(INDEX('الموظفون'!$B$6:$B$205,MATCH(B199&amp;"",'الموظفون'!$A$6:$A$205,0))&amp;"","كود غير موجود"))</f>
        <v/>
      </c>
      <c r="G199" s="20">
        <f>IF(NOT(ISNUMBER(A199)),"",IF(AND(A199&gt;='الإعدادات'!$B$6,A199&lt;='الإعدادات'!$B$7),1,0))</f>
        <v/>
      </c>
    </row>
    <row r="200">
      <c r="A200" s="19" t="n"/>
      <c r="B200" s="5" t="n"/>
      <c r="C200" s="5" t="n"/>
      <c r="D200" s="17" t="n"/>
      <c r="E200" s="5" t="n"/>
      <c r="F200" s="6">
        <f>IF(B200&amp;""="","",IFERROR(INDEX('الموظفون'!$B$6:$B$205,MATCH(B200&amp;"",'الموظفون'!$A$6:$A$205,0))&amp;"","كود غير موجود"))</f>
        <v/>
      </c>
      <c r="G200" s="20">
        <f>IF(NOT(ISNUMBER(A200)),"",IF(AND(A200&gt;='الإعدادات'!$B$6,A200&lt;='الإعدادات'!$B$7),1,0))</f>
        <v/>
      </c>
    </row>
    <row r="201">
      <c r="A201" s="19" t="n"/>
      <c r="B201" s="5" t="n"/>
      <c r="C201" s="5" t="n"/>
      <c r="D201" s="17" t="n"/>
      <c r="E201" s="5" t="n"/>
      <c r="F201" s="6">
        <f>IF(B201&amp;""="","",IFERROR(INDEX('الموظفون'!$B$6:$B$205,MATCH(B201&amp;"",'الموظفون'!$A$6:$A$205,0))&amp;"","كود غير موجود"))</f>
        <v/>
      </c>
      <c r="G201" s="20">
        <f>IF(NOT(ISNUMBER(A201)),"",IF(AND(A201&gt;='الإعدادات'!$B$6,A201&lt;='الإعدادات'!$B$7),1,0))</f>
        <v/>
      </c>
    </row>
    <row r="202">
      <c r="A202" s="19" t="n"/>
      <c r="B202" s="5" t="n"/>
      <c r="C202" s="5" t="n"/>
      <c r="D202" s="17" t="n"/>
      <c r="E202" s="5" t="n"/>
      <c r="F202" s="6">
        <f>IF(B202&amp;""="","",IFERROR(INDEX('الموظفون'!$B$6:$B$205,MATCH(B202&amp;"",'الموظفون'!$A$6:$A$205,0))&amp;"","كود غير موجود"))</f>
        <v/>
      </c>
      <c r="G202" s="20">
        <f>IF(NOT(ISNUMBER(A202)),"",IF(AND(A202&gt;='الإعدادات'!$B$6,A202&lt;='الإعدادات'!$B$7),1,0))</f>
        <v/>
      </c>
    </row>
    <row r="203">
      <c r="A203" s="19" t="n"/>
      <c r="B203" s="5" t="n"/>
      <c r="C203" s="5" t="n"/>
      <c r="D203" s="17" t="n"/>
      <c r="E203" s="5" t="n"/>
      <c r="F203" s="6">
        <f>IF(B203&amp;""="","",IFERROR(INDEX('الموظفون'!$B$6:$B$205,MATCH(B203&amp;"",'الموظفون'!$A$6:$A$205,0))&amp;"","كود غير موجود"))</f>
        <v/>
      </c>
      <c r="G203" s="20">
        <f>IF(NOT(ISNUMBER(A203)),"",IF(AND(A203&gt;='الإعدادات'!$B$6,A203&lt;='الإعدادات'!$B$7),1,0))</f>
        <v/>
      </c>
    </row>
    <row r="204">
      <c r="A204" s="19" t="n"/>
      <c r="B204" s="5" t="n"/>
      <c r="C204" s="5" t="n"/>
      <c r="D204" s="17" t="n"/>
      <c r="E204" s="5" t="n"/>
      <c r="F204" s="6">
        <f>IF(B204&amp;""="","",IFERROR(INDEX('الموظفون'!$B$6:$B$205,MATCH(B204&amp;"",'الموظفون'!$A$6:$A$205,0))&amp;"","كود غير موجود"))</f>
        <v/>
      </c>
      <c r="G204" s="20">
        <f>IF(NOT(ISNUMBER(A204)),"",IF(AND(A204&gt;='الإعدادات'!$B$6,A204&lt;='الإعدادات'!$B$7),1,0))</f>
        <v/>
      </c>
    </row>
    <row r="205">
      <c r="A205" s="19" t="n"/>
      <c r="B205" s="5" t="n"/>
      <c r="C205" s="5" t="n"/>
      <c r="D205" s="17" t="n"/>
      <c r="E205" s="5" t="n"/>
      <c r="F205" s="6">
        <f>IF(B205&amp;""="","",IFERROR(INDEX('الموظفون'!$B$6:$B$205,MATCH(B205&amp;"",'الموظفون'!$A$6:$A$205,0))&amp;"","كود غير موجود"))</f>
        <v/>
      </c>
      <c r="G205" s="20">
        <f>IF(NOT(ISNUMBER(A205)),"",IF(AND(A205&gt;='الإعدادات'!$B$6,A205&lt;='الإعدادات'!$B$7),1,0))</f>
        <v/>
      </c>
    </row>
    <row r="206">
      <c r="A206" s="19" t="n"/>
      <c r="B206" s="5" t="n"/>
      <c r="C206" s="5" t="n"/>
      <c r="D206" s="17" t="n"/>
      <c r="E206" s="5" t="n"/>
      <c r="F206" s="6">
        <f>IF(B206&amp;""="","",IFERROR(INDEX('الموظفون'!$B$6:$B$205,MATCH(B206&amp;"",'الموظفون'!$A$6:$A$205,0))&amp;"","كود غير موجود"))</f>
        <v/>
      </c>
      <c r="G206" s="20">
        <f>IF(NOT(ISNUMBER(A206)),"",IF(AND(A206&gt;='الإعدادات'!$B$6,A206&lt;='الإعدادات'!$B$7),1,0))</f>
        <v/>
      </c>
    </row>
    <row r="207">
      <c r="A207" s="19" t="n"/>
      <c r="B207" s="5" t="n"/>
      <c r="C207" s="5" t="n"/>
      <c r="D207" s="17" t="n"/>
      <c r="E207" s="5" t="n"/>
      <c r="F207" s="6">
        <f>IF(B207&amp;""="","",IFERROR(INDEX('الموظفون'!$B$6:$B$205,MATCH(B207&amp;"",'الموظفون'!$A$6:$A$205,0))&amp;"","كود غير موجود"))</f>
        <v/>
      </c>
      <c r="G207" s="20">
        <f>IF(NOT(ISNUMBER(A207)),"",IF(AND(A207&gt;='الإعدادات'!$B$6,A207&lt;='الإعدادات'!$B$7),1,0))</f>
        <v/>
      </c>
    </row>
    <row r="208">
      <c r="A208" s="19" t="n"/>
      <c r="B208" s="5" t="n"/>
      <c r="C208" s="5" t="n"/>
      <c r="D208" s="17" t="n"/>
      <c r="E208" s="5" t="n"/>
      <c r="F208" s="6">
        <f>IF(B208&amp;""="","",IFERROR(INDEX('الموظفون'!$B$6:$B$205,MATCH(B208&amp;"",'الموظفون'!$A$6:$A$205,0))&amp;"","كود غير موجود"))</f>
        <v/>
      </c>
      <c r="G208" s="20">
        <f>IF(NOT(ISNUMBER(A208)),"",IF(AND(A208&gt;='الإعدادات'!$B$6,A208&lt;='الإعدادات'!$B$7),1,0))</f>
        <v/>
      </c>
    </row>
    <row r="209">
      <c r="A209" s="19" t="n"/>
      <c r="B209" s="5" t="n"/>
      <c r="C209" s="5" t="n"/>
      <c r="D209" s="17" t="n"/>
      <c r="E209" s="5" t="n"/>
      <c r="F209" s="6">
        <f>IF(B209&amp;""="","",IFERROR(INDEX('الموظفون'!$B$6:$B$205,MATCH(B209&amp;"",'الموظفون'!$A$6:$A$205,0))&amp;"","كود غير موجود"))</f>
        <v/>
      </c>
      <c r="G209" s="20">
        <f>IF(NOT(ISNUMBER(A209)),"",IF(AND(A209&gt;='الإعدادات'!$B$6,A209&lt;='الإعدادات'!$B$7),1,0))</f>
        <v/>
      </c>
    </row>
    <row r="210">
      <c r="A210" s="19" t="n"/>
      <c r="B210" s="5" t="n"/>
      <c r="C210" s="5" t="n"/>
      <c r="D210" s="17" t="n"/>
      <c r="E210" s="5" t="n"/>
      <c r="F210" s="6">
        <f>IF(B210&amp;""="","",IFERROR(INDEX('الموظفون'!$B$6:$B$205,MATCH(B210&amp;"",'الموظفون'!$A$6:$A$205,0))&amp;"","كود غير موجود"))</f>
        <v/>
      </c>
      <c r="G210" s="20">
        <f>IF(NOT(ISNUMBER(A210)),"",IF(AND(A210&gt;='الإعدادات'!$B$6,A210&lt;='الإعدادات'!$B$7),1,0))</f>
        <v/>
      </c>
    </row>
    <row r="211">
      <c r="A211" s="19" t="n"/>
      <c r="B211" s="5" t="n"/>
      <c r="C211" s="5" t="n"/>
      <c r="D211" s="17" t="n"/>
      <c r="E211" s="5" t="n"/>
      <c r="F211" s="6">
        <f>IF(B211&amp;""="","",IFERROR(INDEX('الموظفون'!$B$6:$B$205,MATCH(B211&amp;"",'الموظفون'!$A$6:$A$205,0))&amp;"","كود غير موجود"))</f>
        <v/>
      </c>
      <c r="G211" s="20">
        <f>IF(NOT(ISNUMBER(A211)),"",IF(AND(A211&gt;='الإعدادات'!$B$6,A211&lt;='الإعدادات'!$B$7),1,0))</f>
        <v/>
      </c>
    </row>
    <row r="212">
      <c r="A212" s="19" t="n"/>
      <c r="B212" s="5" t="n"/>
      <c r="C212" s="5" t="n"/>
      <c r="D212" s="17" t="n"/>
      <c r="E212" s="5" t="n"/>
      <c r="F212" s="6">
        <f>IF(B212&amp;""="","",IFERROR(INDEX('الموظفون'!$B$6:$B$205,MATCH(B212&amp;"",'الموظفون'!$A$6:$A$205,0))&amp;"","كود غير موجود"))</f>
        <v/>
      </c>
      <c r="G212" s="20">
        <f>IF(NOT(ISNUMBER(A212)),"",IF(AND(A212&gt;='الإعدادات'!$B$6,A212&lt;='الإعدادات'!$B$7),1,0))</f>
        <v/>
      </c>
    </row>
    <row r="213">
      <c r="A213" s="19" t="n"/>
      <c r="B213" s="5" t="n"/>
      <c r="C213" s="5" t="n"/>
      <c r="D213" s="17" t="n"/>
      <c r="E213" s="5" t="n"/>
      <c r="F213" s="6">
        <f>IF(B213&amp;""="","",IFERROR(INDEX('الموظفون'!$B$6:$B$205,MATCH(B213&amp;"",'الموظفون'!$A$6:$A$205,0))&amp;"","كود غير موجود"))</f>
        <v/>
      </c>
      <c r="G213" s="20">
        <f>IF(NOT(ISNUMBER(A213)),"",IF(AND(A213&gt;='الإعدادات'!$B$6,A213&lt;='الإعدادات'!$B$7),1,0))</f>
        <v/>
      </c>
    </row>
    <row r="214">
      <c r="A214" s="19" t="n"/>
      <c r="B214" s="5" t="n"/>
      <c r="C214" s="5" t="n"/>
      <c r="D214" s="17" t="n"/>
      <c r="E214" s="5" t="n"/>
      <c r="F214" s="6">
        <f>IF(B214&amp;""="","",IFERROR(INDEX('الموظفون'!$B$6:$B$205,MATCH(B214&amp;"",'الموظفون'!$A$6:$A$205,0))&amp;"","كود غير موجود"))</f>
        <v/>
      </c>
      <c r="G214" s="20">
        <f>IF(NOT(ISNUMBER(A214)),"",IF(AND(A214&gt;='الإعدادات'!$B$6,A214&lt;='الإعدادات'!$B$7),1,0))</f>
        <v/>
      </c>
    </row>
    <row r="215">
      <c r="A215" s="19" t="n"/>
      <c r="B215" s="5" t="n"/>
      <c r="C215" s="5" t="n"/>
      <c r="D215" s="17" t="n"/>
      <c r="E215" s="5" t="n"/>
      <c r="F215" s="6">
        <f>IF(B215&amp;""="","",IFERROR(INDEX('الموظفون'!$B$6:$B$205,MATCH(B215&amp;"",'الموظفون'!$A$6:$A$205,0))&amp;"","كود غير موجود"))</f>
        <v/>
      </c>
      <c r="G215" s="20">
        <f>IF(NOT(ISNUMBER(A215)),"",IF(AND(A215&gt;='الإعدادات'!$B$6,A215&lt;='الإعدادات'!$B$7),1,0))</f>
        <v/>
      </c>
    </row>
    <row r="216">
      <c r="A216" s="19" t="n"/>
      <c r="B216" s="5" t="n"/>
      <c r="C216" s="5" t="n"/>
      <c r="D216" s="17" t="n"/>
      <c r="E216" s="5" t="n"/>
      <c r="F216" s="6">
        <f>IF(B216&amp;""="","",IFERROR(INDEX('الموظفون'!$B$6:$B$205,MATCH(B216&amp;"",'الموظفون'!$A$6:$A$205,0))&amp;"","كود غير موجود"))</f>
        <v/>
      </c>
      <c r="G216" s="20">
        <f>IF(NOT(ISNUMBER(A216)),"",IF(AND(A216&gt;='الإعدادات'!$B$6,A216&lt;='الإعدادات'!$B$7),1,0))</f>
        <v/>
      </c>
    </row>
    <row r="217">
      <c r="A217" s="19" t="n"/>
      <c r="B217" s="5" t="n"/>
      <c r="C217" s="5" t="n"/>
      <c r="D217" s="17" t="n"/>
      <c r="E217" s="5" t="n"/>
      <c r="F217" s="6">
        <f>IF(B217&amp;""="","",IFERROR(INDEX('الموظفون'!$B$6:$B$205,MATCH(B217&amp;"",'الموظفون'!$A$6:$A$205,0))&amp;"","كود غير موجود"))</f>
        <v/>
      </c>
      <c r="G217" s="20">
        <f>IF(NOT(ISNUMBER(A217)),"",IF(AND(A217&gt;='الإعدادات'!$B$6,A217&lt;='الإعدادات'!$B$7),1,0))</f>
        <v/>
      </c>
    </row>
    <row r="218">
      <c r="A218" s="19" t="n"/>
      <c r="B218" s="5" t="n"/>
      <c r="C218" s="5" t="n"/>
      <c r="D218" s="17" t="n"/>
      <c r="E218" s="5" t="n"/>
      <c r="F218" s="6">
        <f>IF(B218&amp;""="","",IFERROR(INDEX('الموظفون'!$B$6:$B$205,MATCH(B218&amp;"",'الموظفون'!$A$6:$A$205,0))&amp;"","كود غير موجود"))</f>
        <v/>
      </c>
      <c r="G218" s="20">
        <f>IF(NOT(ISNUMBER(A218)),"",IF(AND(A218&gt;='الإعدادات'!$B$6,A218&lt;='الإعدادات'!$B$7),1,0))</f>
        <v/>
      </c>
    </row>
    <row r="219">
      <c r="A219" s="19" t="n"/>
      <c r="B219" s="5" t="n"/>
      <c r="C219" s="5" t="n"/>
      <c r="D219" s="17" t="n"/>
      <c r="E219" s="5" t="n"/>
      <c r="F219" s="6">
        <f>IF(B219&amp;""="","",IFERROR(INDEX('الموظفون'!$B$6:$B$205,MATCH(B219&amp;"",'الموظفون'!$A$6:$A$205,0))&amp;"","كود غير موجود"))</f>
        <v/>
      </c>
      <c r="G219" s="20">
        <f>IF(NOT(ISNUMBER(A219)),"",IF(AND(A219&gt;='الإعدادات'!$B$6,A219&lt;='الإعدادات'!$B$7),1,0))</f>
        <v/>
      </c>
    </row>
    <row r="220">
      <c r="A220" s="19" t="n"/>
      <c r="B220" s="5" t="n"/>
      <c r="C220" s="5" t="n"/>
      <c r="D220" s="17" t="n"/>
      <c r="E220" s="5" t="n"/>
      <c r="F220" s="6">
        <f>IF(B220&amp;""="","",IFERROR(INDEX('الموظفون'!$B$6:$B$205,MATCH(B220&amp;"",'الموظفون'!$A$6:$A$205,0))&amp;"","كود غير موجود"))</f>
        <v/>
      </c>
      <c r="G220" s="20">
        <f>IF(NOT(ISNUMBER(A220)),"",IF(AND(A220&gt;='الإعدادات'!$B$6,A220&lt;='الإعدادات'!$B$7),1,0))</f>
        <v/>
      </c>
    </row>
    <row r="221">
      <c r="A221" s="19" t="n"/>
      <c r="B221" s="5" t="n"/>
      <c r="C221" s="5" t="n"/>
      <c r="D221" s="17" t="n"/>
      <c r="E221" s="5" t="n"/>
      <c r="F221" s="6">
        <f>IF(B221&amp;""="","",IFERROR(INDEX('الموظفون'!$B$6:$B$205,MATCH(B221&amp;"",'الموظفون'!$A$6:$A$205,0))&amp;"","كود غير موجود"))</f>
        <v/>
      </c>
      <c r="G221" s="20">
        <f>IF(NOT(ISNUMBER(A221)),"",IF(AND(A221&gt;='الإعدادات'!$B$6,A221&lt;='الإعدادات'!$B$7),1,0))</f>
        <v/>
      </c>
    </row>
    <row r="222">
      <c r="A222" s="19" t="n"/>
      <c r="B222" s="5" t="n"/>
      <c r="C222" s="5" t="n"/>
      <c r="D222" s="17" t="n"/>
      <c r="E222" s="5" t="n"/>
      <c r="F222" s="6">
        <f>IF(B222&amp;""="","",IFERROR(INDEX('الموظفون'!$B$6:$B$205,MATCH(B222&amp;"",'الموظفون'!$A$6:$A$205,0))&amp;"","كود غير موجود"))</f>
        <v/>
      </c>
      <c r="G222" s="20">
        <f>IF(NOT(ISNUMBER(A222)),"",IF(AND(A222&gt;='الإعدادات'!$B$6,A222&lt;='الإعدادات'!$B$7),1,0))</f>
        <v/>
      </c>
    </row>
    <row r="223">
      <c r="A223" s="19" t="n"/>
      <c r="B223" s="5" t="n"/>
      <c r="C223" s="5" t="n"/>
      <c r="D223" s="17" t="n"/>
      <c r="E223" s="5" t="n"/>
      <c r="F223" s="6">
        <f>IF(B223&amp;""="","",IFERROR(INDEX('الموظفون'!$B$6:$B$205,MATCH(B223&amp;"",'الموظفون'!$A$6:$A$205,0))&amp;"","كود غير موجود"))</f>
        <v/>
      </c>
      <c r="G223" s="20">
        <f>IF(NOT(ISNUMBER(A223)),"",IF(AND(A223&gt;='الإعدادات'!$B$6,A223&lt;='الإعدادات'!$B$7),1,0))</f>
        <v/>
      </c>
    </row>
    <row r="224">
      <c r="A224" s="19" t="n"/>
      <c r="B224" s="5" t="n"/>
      <c r="C224" s="5" t="n"/>
      <c r="D224" s="17" t="n"/>
      <c r="E224" s="5" t="n"/>
      <c r="F224" s="6">
        <f>IF(B224&amp;""="","",IFERROR(INDEX('الموظفون'!$B$6:$B$205,MATCH(B224&amp;"",'الموظفون'!$A$6:$A$205,0))&amp;"","كود غير موجود"))</f>
        <v/>
      </c>
      <c r="G224" s="20">
        <f>IF(NOT(ISNUMBER(A224)),"",IF(AND(A224&gt;='الإعدادات'!$B$6,A224&lt;='الإعدادات'!$B$7),1,0))</f>
        <v/>
      </c>
    </row>
    <row r="225">
      <c r="A225" s="19" t="n"/>
      <c r="B225" s="5" t="n"/>
      <c r="C225" s="5" t="n"/>
      <c r="D225" s="17" t="n"/>
      <c r="E225" s="5" t="n"/>
      <c r="F225" s="6">
        <f>IF(B225&amp;""="","",IFERROR(INDEX('الموظفون'!$B$6:$B$205,MATCH(B225&amp;"",'الموظفون'!$A$6:$A$205,0))&amp;"","كود غير موجود"))</f>
        <v/>
      </c>
      <c r="G225" s="20">
        <f>IF(NOT(ISNUMBER(A225)),"",IF(AND(A225&gt;='الإعدادات'!$B$6,A225&lt;='الإعدادات'!$B$7),1,0))</f>
        <v/>
      </c>
    </row>
    <row r="226">
      <c r="A226" s="19" t="n"/>
      <c r="B226" s="5" t="n"/>
      <c r="C226" s="5" t="n"/>
      <c r="D226" s="17" t="n"/>
      <c r="E226" s="5" t="n"/>
      <c r="F226" s="6">
        <f>IF(B226&amp;""="","",IFERROR(INDEX('الموظفون'!$B$6:$B$205,MATCH(B226&amp;"",'الموظفون'!$A$6:$A$205,0))&amp;"","كود غير موجود"))</f>
        <v/>
      </c>
      <c r="G226" s="20">
        <f>IF(NOT(ISNUMBER(A226)),"",IF(AND(A226&gt;='الإعدادات'!$B$6,A226&lt;='الإعدادات'!$B$7),1,0))</f>
        <v/>
      </c>
    </row>
    <row r="227">
      <c r="A227" s="19" t="n"/>
      <c r="B227" s="5" t="n"/>
      <c r="C227" s="5" t="n"/>
      <c r="D227" s="17" t="n"/>
      <c r="E227" s="5" t="n"/>
      <c r="F227" s="6">
        <f>IF(B227&amp;""="","",IFERROR(INDEX('الموظفون'!$B$6:$B$205,MATCH(B227&amp;"",'الموظفون'!$A$6:$A$205,0))&amp;"","كود غير موجود"))</f>
        <v/>
      </c>
      <c r="G227" s="20">
        <f>IF(NOT(ISNUMBER(A227)),"",IF(AND(A227&gt;='الإعدادات'!$B$6,A227&lt;='الإعدادات'!$B$7),1,0))</f>
        <v/>
      </c>
    </row>
    <row r="228">
      <c r="A228" s="19" t="n"/>
      <c r="B228" s="5" t="n"/>
      <c r="C228" s="5" t="n"/>
      <c r="D228" s="17" t="n"/>
      <c r="E228" s="5" t="n"/>
      <c r="F228" s="6">
        <f>IF(B228&amp;""="","",IFERROR(INDEX('الموظفون'!$B$6:$B$205,MATCH(B228&amp;"",'الموظفون'!$A$6:$A$205,0))&amp;"","كود غير موجود"))</f>
        <v/>
      </c>
      <c r="G228" s="20">
        <f>IF(NOT(ISNUMBER(A228)),"",IF(AND(A228&gt;='الإعدادات'!$B$6,A228&lt;='الإعدادات'!$B$7),1,0))</f>
        <v/>
      </c>
    </row>
    <row r="229">
      <c r="A229" s="19" t="n"/>
      <c r="B229" s="5" t="n"/>
      <c r="C229" s="5" t="n"/>
      <c r="D229" s="17" t="n"/>
      <c r="E229" s="5" t="n"/>
      <c r="F229" s="6">
        <f>IF(B229&amp;""="","",IFERROR(INDEX('الموظفون'!$B$6:$B$205,MATCH(B229&amp;"",'الموظفون'!$A$6:$A$205,0))&amp;"","كود غير موجود"))</f>
        <v/>
      </c>
      <c r="G229" s="20">
        <f>IF(NOT(ISNUMBER(A229)),"",IF(AND(A229&gt;='الإعدادات'!$B$6,A229&lt;='الإعدادات'!$B$7),1,0))</f>
        <v/>
      </c>
    </row>
    <row r="230">
      <c r="A230" s="19" t="n"/>
      <c r="B230" s="5" t="n"/>
      <c r="C230" s="5" t="n"/>
      <c r="D230" s="17" t="n"/>
      <c r="E230" s="5" t="n"/>
      <c r="F230" s="6">
        <f>IF(B230&amp;""="","",IFERROR(INDEX('الموظفون'!$B$6:$B$205,MATCH(B230&amp;"",'الموظفون'!$A$6:$A$205,0))&amp;"","كود غير موجود"))</f>
        <v/>
      </c>
      <c r="G230" s="20">
        <f>IF(NOT(ISNUMBER(A230)),"",IF(AND(A230&gt;='الإعدادات'!$B$6,A230&lt;='الإعدادات'!$B$7),1,0))</f>
        <v/>
      </c>
    </row>
    <row r="231">
      <c r="A231" s="19" t="n"/>
      <c r="B231" s="5" t="n"/>
      <c r="C231" s="5" t="n"/>
      <c r="D231" s="17" t="n"/>
      <c r="E231" s="5" t="n"/>
      <c r="F231" s="6">
        <f>IF(B231&amp;""="","",IFERROR(INDEX('الموظفون'!$B$6:$B$205,MATCH(B231&amp;"",'الموظفون'!$A$6:$A$205,0))&amp;"","كود غير موجود"))</f>
        <v/>
      </c>
      <c r="G231" s="20">
        <f>IF(NOT(ISNUMBER(A231)),"",IF(AND(A231&gt;='الإعدادات'!$B$6,A231&lt;='الإعدادات'!$B$7),1,0))</f>
        <v/>
      </c>
    </row>
    <row r="232">
      <c r="A232" s="19" t="n"/>
      <c r="B232" s="5" t="n"/>
      <c r="C232" s="5" t="n"/>
      <c r="D232" s="17" t="n"/>
      <c r="E232" s="5" t="n"/>
      <c r="F232" s="6">
        <f>IF(B232&amp;""="","",IFERROR(INDEX('الموظفون'!$B$6:$B$205,MATCH(B232&amp;"",'الموظفون'!$A$6:$A$205,0))&amp;"","كود غير موجود"))</f>
        <v/>
      </c>
      <c r="G232" s="20">
        <f>IF(NOT(ISNUMBER(A232)),"",IF(AND(A232&gt;='الإعدادات'!$B$6,A232&lt;='الإعدادات'!$B$7),1,0))</f>
        <v/>
      </c>
    </row>
    <row r="233">
      <c r="A233" s="19" t="n"/>
      <c r="B233" s="5" t="n"/>
      <c r="C233" s="5" t="n"/>
      <c r="D233" s="17" t="n"/>
      <c r="E233" s="5" t="n"/>
      <c r="F233" s="6">
        <f>IF(B233&amp;""="","",IFERROR(INDEX('الموظفون'!$B$6:$B$205,MATCH(B233&amp;"",'الموظفون'!$A$6:$A$205,0))&amp;"","كود غير موجود"))</f>
        <v/>
      </c>
      <c r="G233" s="20">
        <f>IF(NOT(ISNUMBER(A233)),"",IF(AND(A233&gt;='الإعدادات'!$B$6,A233&lt;='الإعدادات'!$B$7),1,0))</f>
        <v/>
      </c>
    </row>
    <row r="234">
      <c r="A234" s="19" t="n"/>
      <c r="B234" s="5" t="n"/>
      <c r="C234" s="5" t="n"/>
      <c r="D234" s="17" t="n"/>
      <c r="E234" s="5" t="n"/>
      <c r="F234" s="6">
        <f>IF(B234&amp;""="","",IFERROR(INDEX('الموظفون'!$B$6:$B$205,MATCH(B234&amp;"",'الموظفون'!$A$6:$A$205,0))&amp;"","كود غير موجود"))</f>
        <v/>
      </c>
      <c r="G234" s="20">
        <f>IF(NOT(ISNUMBER(A234)),"",IF(AND(A234&gt;='الإعدادات'!$B$6,A234&lt;='الإعدادات'!$B$7),1,0))</f>
        <v/>
      </c>
    </row>
    <row r="235">
      <c r="A235" s="19" t="n"/>
      <c r="B235" s="5" t="n"/>
      <c r="C235" s="5" t="n"/>
      <c r="D235" s="17" t="n"/>
      <c r="E235" s="5" t="n"/>
      <c r="F235" s="6">
        <f>IF(B235&amp;""="","",IFERROR(INDEX('الموظفون'!$B$6:$B$205,MATCH(B235&amp;"",'الموظفون'!$A$6:$A$205,0))&amp;"","كود غير موجود"))</f>
        <v/>
      </c>
      <c r="G235" s="20">
        <f>IF(NOT(ISNUMBER(A235)),"",IF(AND(A235&gt;='الإعدادات'!$B$6,A235&lt;='الإعدادات'!$B$7),1,0))</f>
        <v/>
      </c>
    </row>
    <row r="236">
      <c r="A236" s="19" t="n"/>
      <c r="B236" s="5" t="n"/>
      <c r="C236" s="5" t="n"/>
      <c r="D236" s="17" t="n"/>
      <c r="E236" s="5" t="n"/>
      <c r="F236" s="6">
        <f>IF(B236&amp;""="","",IFERROR(INDEX('الموظفون'!$B$6:$B$205,MATCH(B236&amp;"",'الموظفون'!$A$6:$A$205,0))&amp;"","كود غير موجود"))</f>
        <v/>
      </c>
      <c r="G236" s="20">
        <f>IF(NOT(ISNUMBER(A236)),"",IF(AND(A236&gt;='الإعدادات'!$B$6,A236&lt;='الإعدادات'!$B$7),1,0))</f>
        <v/>
      </c>
    </row>
    <row r="237">
      <c r="A237" s="19" t="n"/>
      <c r="B237" s="5" t="n"/>
      <c r="C237" s="5" t="n"/>
      <c r="D237" s="17" t="n"/>
      <c r="E237" s="5" t="n"/>
      <c r="F237" s="6">
        <f>IF(B237&amp;""="","",IFERROR(INDEX('الموظفون'!$B$6:$B$205,MATCH(B237&amp;"",'الموظفون'!$A$6:$A$205,0))&amp;"","كود غير موجود"))</f>
        <v/>
      </c>
      <c r="G237" s="20">
        <f>IF(NOT(ISNUMBER(A237)),"",IF(AND(A237&gt;='الإعدادات'!$B$6,A237&lt;='الإعدادات'!$B$7),1,0))</f>
        <v/>
      </c>
    </row>
    <row r="238">
      <c r="A238" s="19" t="n"/>
      <c r="B238" s="5" t="n"/>
      <c r="C238" s="5" t="n"/>
      <c r="D238" s="17" t="n"/>
      <c r="E238" s="5" t="n"/>
      <c r="F238" s="6">
        <f>IF(B238&amp;""="","",IFERROR(INDEX('الموظفون'!$B$6:$B$205,MATCH(B238&amp;"",'الموظفون'!$A$6:$A$205,0))&amp;"","كود غير موجود"))</f>
        <v/>
      </c>
      <c r="G238" s="20">
        <f>IF(NOT(ISNUMBER(A238)),"",IF(AND(A238&gt;='الإعدادات'!$B$6,A238&lt;='الإعدادات'!$B$7),1,0))</f>
        <v/>
      </c>
    </row>
    <row r="239">
      <c r="A239" s="19" t="n"/>
      <c r="B239" s="5" t="n"/>
      <c r="C239" s="5" t="n"/>
      <c r="D239" s="17" t="n"/>
      <c r="E239" s="5" t="n"/>
      <c r="F239" s="6">
        <f>IF(B239&amp;""="","",IFERROR(INDEX('الموظفون'!$B$6:$B$205,MATCH(B239&amp;"",'الموظفون'!$A$6:$A$205,0))&amp;"","كود غير موجود"))</f>
        <v/>
      </c>
      <c r="G239" s="20">
        <f>IF(NOT(ISNUMBER(A239)),"",IF(AND(A239&gt;='الإعدادات'!$B$6,A239&lt;='الإعدادات'!$B$7),1,0))</f>
        <v/>
      </c>
    </row>
    <row r="240">
      <c r="A240" s="19" t="n"/>
      <c r="B240" s="5" t="n"/>
      <c r="C240" s="5" t="n"/>
      <c r="D240" s="17" t="n"/>
      <c r="E240" s="5" t="n"/>
      <c r="F240" s="6">
        <f>IF(B240&amp;""="","",IFERROR(INDEX('الموظفون'!$B$6:$B$205,MATCH(B240&amp;"",'الموظفون'!$A$6:$A$205,0))&amp;"","كود غير موجود"))</f>
        <v/>
      </c>
      <c r="G240" s="20">
        <f>IF(NOT(ISNUMBER(A240)),"",IF(AND(A240&gt;='الإعدادات'!$B$6,A240&lt;='الإعدادات'!$B$7),1,0))</f>
        <v/>
      </c>
    </row>
    <row r="241">
      <c r="A241" s="19" t="n"/>
      <c r="B241" s="5" t="n"/>
      <c r="C241" s="5" t="n"/>
      <c r="D241" s="17" t="n"/>
      <c r="E241" s="5" t="n"/>
      <c r="F241" s="6">
        <f>IF(B241&amp;""="","",IFERROR(INDEX('الموظفون'!$B$6:$B$205,MATCH(B241&amp;"",'الموظفون'!$A$6:$A$205,0))&amp;"","كود غير موجود"))</f>
        <v/>
      </c>
      <c r="G241" s="20">
        <f>IF(NOT(ISNUMBER(A241)),"",IF(AND(A241&gt;='الإعدادات'!$B$6,A241&lt;='الإعدادات'!$B$7),1,0))</f>
        <v/>
      </c>
    </row>
    <row r="242">
      <c r="A242" s="19" t="n"/>
      <c r="B242" s="5" t="n"/>
      <c r="C242" s="5" t="n"/>
      <c r="D242" s="17" t="n"/>
      <c r="E242" s="5" t="n"/>
      <c r="F242" s="6">
        <f>IF(B242&amp;""="","",IFERROR(INDEX('الموظفون'!$B$6:$B$205,MATCH(B242&amp;"",'الموظفون'!$A$6:$A$205,0))&amp;"","كود غير موجود"))</f>
        <v/>
      </c>
      <c r="G242" s="20">
        <f>IF(NOT(ISNUMBER(A242)),"",IF(AND(A242&gt;='الإعدادات'!$B$6,A242&lt;='الإعدادات'!$B$7),1,0))</f>
        <v/>
      </c>
    </row>
    <row r="243">
      <c r="A243" s="19" t="n"/>
      <c r="B243" s="5" t="n"/>
      <c r="C243" s="5" t="n"/>
      <c r="D243" s="17" t="n"/>
      <c r="E243" s="5" t="n"/>
      <c r="F243" s="6">
        <f>IF(B243&amp;""="","",IFERROR(INDEX('الموظفون'!$B$6:$B$205,MATCH(B243&amp;"",'الموظفون'!$A$6:$A$205,0))&amp;"","كود غير موجود"))</f>
        <v/>
      </c>
      <c r="G243" s="20">
        <f>IF(NOT(ISNUMBER(A243)),"",IF(AND(A243&gt;='الإعدادات'!$B$6,A243&lt;='الإعدادات'!$B$7),1,0))</f>
        <v/>
      </c>
    </row>
    <row r="244">
      <c r="A244" s="19" t="n"/>
      <c r="B244" s="5" t="n"/>
      <c r="C244" s="5" t="n"/>
      <c r="D244" s="17" t="n"/>
      <c r="E244" s="5" t="n"/>
      <c r="F244" s="6">
        <f>IF(B244&amp;""="","",IFERROR(INDEX('الموظفون'!$B$6:$B$205,MATCH(B244&amp;"",'الموظفون'!$A$6:$A$205,0))&amp;"","كود غير موجود"))</f>
        <v/>
      </c>
      <c r="G244" s="20">
        <f>IF(NOT(ISNUMBER(A244)),"",IF(AND(A244&gt;='الإعدادات'!$B$6,A244&lt;='الإعدادات'!$B$7),1,0))</f>
        <v/>
      </c>
    </row>
    <row r="245">
      <c r="A245" s="19" t="n"/>
      <c r="B245" s="5" t="n"/>
      <c r="C245" s="5" t="n"/>
      <c r="D245" s="17" t="n"/>
      <c r="E245" s="5" t="n"/>
      <c r="F245" s="6">
        <f>IF(B245&amp;""="","",IFERROR(INDEX('الموظفون'!$B$6:$B$205,MATCH(B245&amp;"",'الموظفون'!$A$6:$A$205,0))&amp;"","كود غير موجود"))</f>
        <v/>
      </c>
      <c r="G245" s="20">
        <f>IF(NOT(ISNUMBER(A245)),"",IF(AND(A245&gt;='الإعدادات'!$B$6,A245&lt;='الإعدادات'!$B$7),1,0))</f>
        <v/>
      </c>
    </row>
    <row r="246">
      <c r="A246" s="19" t="n"/>
      <c r="B246" s="5" t="n"/>
      <c r="C246" s="5" t="n"/>
      <c r="D246" s="17" t="n"/>
      <c r="E246" s="5" t="n"/>
      <c r="F246" s="6">
        <f>IF(B246&amp;""="","",IFERROR(INDEX('الموظفون'!$B$6:$B$205,MATCH(B246&amp;"",'الموظفون'!$A$6:$A$205,0))&amp;"","كود غير موجود"))</f>
        <v/>
      </c>
      <c r="G246" s="20">
        <f>IF(NOT(ISNUMBER(A246)),"",IF(AND(A246&gt;='الإعدادات'!$B$6,A246&lt;='الإعدادات'!$B$7),1,0))</f>
        <v/>
      </c>
    </row>
    <row r="247">
      <c r="A247" s="19" t="n"/>
      <c r="B247" s="5" t="n"/>
      <c r="C247" s="5" t="n"/>
      <c r="D247" s="17" t="n"/>
      <c r="E247" s="5" t="n"/>
      <c r="F247" s="6">
        <f>IF(B247&amp;""="","",IFERROR(INDEX('الموظفون'!$B$6:$B$205,MATCH(B247&amp;"",'الموظفون'!$A$6:$A$205,0))&amp;"","كود غير موجود"))</f>
        <v/>
      </c>
      <c r="G247" s="20">
        <f>IF(NOT(ISNUMBER(A247)),"",IF(AND(A247&gt;='الإعدادات'!$B$6,A247&lt;='الإعدادات'!$B$7),1,0))</f>
        <v/>
      </c>
    </row>
    <row r="248">
      <c r="A248" s="19" t="n"/>
      <c r="B248" s="5" t="n"/>
      <c r="C248" s="5" t="n"/>
      <c r="D248" s="17" t="n"/>
      <c r="E248" s="5" t="n"/>
      <c r="F248" s="6">
        <f>IF(B248&amp;""="","",IFERROR(INDEX('الموظفون'!$B$6:$B$205,MATCH(B248&amp;"",'الموظفون'!$A$6:$A$205,0))&amp;"","كود غير موجود"))</f>
        <v/>
      </c>
      <c r="G248" s="20">
        <f>IF(NOT(ISNUMBER(A248)),"",IF(AND(A248&gt;='الإعدادات'!$B$6,A248&lt;='الإعدادات'!$B$7),1,0))</f>
        <v/>
      </c>
    </row>
    <row r="249">
      <c r="A249" s="19" t="n"/>
      <c r="B249" s="5" t="n"/>
      <c r="C249" s="5" t="n"/>
      <c r="D249" s="17" t="n"/>
      <c r="E249" s="5" t="n"/>
      <c r="F249" s="6">
        <f>IF(B249&amp;""="","",IFERROR(INDEX('الموظفون'!$B$6:$B$205,MATCH(B249&amp;"",'الموظفون'!$A$6:$A$205,0))&amp;"","كود غير موجود"))</f>
        <v/>
      </c>
      <c r="G249" s="20">
        <f>IF(NOT(ISNUMBER(A249)),"",IF(AND(A249&gt;='الإعدادات'!$B$6,A249&lt;='الإعدادات'!$B$7),1,0))</f>
        <v/>
      </c>
    </row>
    <row r="250">
      <c r="A250" s="19" t="n"/>
      <c r="B250" s="5" t="n"/>
      <c r="C250" s="5" t="n"/>
      <c r="D250" s="17" t="n"/>
      <c r="E250" s="5" t="n"/>
      <c r="F250" s="6">
        <f>IF(B250&amp;""="","",IFERROR(INDEX('الموظفون'!$B$6:$B$205,MATCH(B250&amp;"",'الموظفون'!$A$6:$A$205,0))&amp;"","كود غير موجود"))</f>
        <v/>
      </c>
      <c r="G250" s="20">
        <f>IF(NOT(ISNUMBER(A250)),"",IF(AND(A250&gt;='الإعدادات'!$B$6,A250&lt;='الإعدادات'!$B$7),1,0))</f>
        <v/>
      </c>
    </row>
    <row r="251">
      <c r="A251" s="19" t="n"/>
      <c r="B251" s="5" t="n"/>
      <c r="C251" s="5" t="n"/>
      <c r="D251" s="17" t="n"/>
      <c r="E251" s="5" t="n"/>
      <c r="F251" s="6">
        <f>IF(B251&amp;""="","",IFERROR(INDEX('الموظفون'!$B$6:$B$205,MATCH(B251&amp;"",'الموظفون'!$A$6:$A$205,0))&amp;"","كود غير موجود"))</f>
        <v/>
      </c>
      <c r="G251" s="20">
        <f>IF(NOT(ISNUMBER(A251)),"",IF(AND(A251&gt;='الإعدادات'!$B$6,A251&lt;='الإعدادات'!$B$7),1,0))</f>
        <v/>
      </c>
    </row>
    <row r="252">
      <c r="A252" s="19" t="n"/>
      <c r="B252" s="5" t="n"/>
      <c r="C252" s="5" t="n"/>
      <c r="D252" s="17" t="n"/>
      <c r="E252" s="5" t="n"/>
      <c r="F252" s="6">
        <f>IF(B252&amp;""="","",IFERROR(INDEX('الموظفون'!$B$6:$B$205,MATCH(B252&amp;"",'الموظفون'!$A$6:$A$205,0))&amp;"","كود غير موجود"))</f>
        <v/>
      </c>
      <c r="G252" s="20">
        <f>IF(NOT(ISNUMBER(A252)),"",IF(AND(A252&gt;='الإعدادات'!$B$6,A252&lt;='الإعدادات'!$B$7),1,0))</f>
        <v/>
      </c>
    </row>
    <row r="253">
      <c r="A253" s="19" t="n"/>
      <c r="B253" s="5" t="n"/>
      <c r="C253" s="5" t="n"/>
      <c r="D253" s="17" t="n"/>
      <c r="E253" s="5" t="n"/>
      <c r="F253" s="6">
        <f>IF(B253&amp;""="","",IFERROR(INDEX('الموظفون'!$B$6:$B$205,MATCH(B253&amp;"",'الموظفون'!$A$6:$A$205,0))&amp;"","كود غير موجود"))</f>
        <v/>
      </c>
      <c r="G253" s="20">
        <f>IF(NOT(ISNUMBER(A253)),"",IF(AND(A253&gt;='الإعدادات'!$B$6,A253&lt;='الإعدادات'!$B$7),1,0))</f>
        <v/>
      </c>
    </row>
    <row r="254">
      <c r="A254" s="19" t="n"/>
      <c r="B254" s="5" t="n"/>
      <c r="C254" s="5" t="n"/>
      <c r="D254" s="17" t="n"/>
      <c r="E254" s="5" t="n"/>
      <c r="F254" s="6">
        <f>IF(B254&amp;""="","",IFERROR(INDEX('الموظفون'!$B$6:$B$205,MATCH(B254&amp;"",'الموظفون'!$A$6:$A$205,0))&amp;"","كود غير موجود"))</f>
        <v/>
      </c>
      <c r="G254" s="20">
        <f>IF(NOT(ISNUMBER(A254)),"",IF(AND(A254&gt;='الإعدادات'!$B$6,A254&lt;='الإعدادات'!$B$7),1,0))</f>
        <v/>
      </c>
    </row>
    <row r="255">
      <c r="A255" s="19" t="n"/>
      <c r="B255" s="5" t="n"/>
      <c r="C255" s="5" t="n"/>
      <c r="D255" s="17" t="n"/>
      <c r="E255" s="5" t="n"/>
      <c r="F255" s="6">
        <f>IF(B255&amp;""="","",IFERROR(INDEX('الموظفون'!$B$6:$B$205,MATCH(B255&amp;"",'الموظفون'!$A$6:$A$205,0))&amp;"","كود غير موجود"))</f>
        <v/>
      </c>
      <c r="G255" s="20">
        <f>IF(NOT(ISNUMBER(A255)),"",IF(AND(A255&gt;='الإعدادات'!$B$6,A255&lt;='الإعدادات'!$B$7),1,0))</f>
        <v/>
      </c>
    </row>
    <row r="256">
      <c r="A256" s="19" t="n"/>
      <c r="B256" s="5" t="n"/>
      <c r="C256" s="5" t="n"/>
      <c r="D256" s="17" t="n"/>
      <c r="E256" s="5" t="n"/>
      <c r="F256" s="6">
        <f>IF(B256&amp;""="","",IFERROR(INDEX('الموظفون'!$B$6:$B$205,MATCH(B256&amp;"",'الموظفون'!$A$6:$A$205,0))&amp;"","كود غير موجود"))</f>
        <v/>
      </c>
      <c r="G256" s="20">
        <f>IF(NOT(ISNUMBER(A256)),"",IF(AND(A256&gt;='الإعدادات'!$B$6,A256&lt;='الإعدادات'!$B$7),1,0))</f>
        <v/>
      </c>
    </row>
    <row r="257">
      <c r="A257" s="19" t="n"/>
      <c r="B257" s="5" t="n"/>
      <c r="C257" s="5" t="n"/>
      <c r="D257" s="17" t="n"/>
      <c r="E257" s="5" t="n"/>
      <c r="F257" s="6">
        <f>IF(B257&amp;""="","",IFERROR(INDEX('الموظفون'!$B$6:$B$205,MATCH(B257&amp;"",'الموظفون'!$A$6:$A$205,0))&amp;"","كود غير موجود"))</f>
        <v/>
      </c>
      <c r="G257" s="20">
        <f>IF(NOT(ISNUMBER(A257)),"",IF(AND(A257&gt;='الإعدادات'!$B$6,A257&lt;='الإعدادات'!$B$7),1,0))</f>
        <v/>
      </c>
    </row>
    <row r="258">
      <c r="A258" s="19" t="n"/>
      <c r="B258" s="5" t="n"/>
      <c r="C258" s="5" t="n"/>
      <c r="D258" s="17" t="n"/>
      <c r="E258" s="5" t="n"/>
      <c r="F258" s="6">
        <f>IF(B258&amp;""="","",IFERROR(INDEX('الموظفون'!$B$6:$B$205,MATCH(B258&amp;"",'الموظفون'!$A$6:$A$205,0))&amp;"","كود غير موجود"))</f>
        <v/>
      </c>
      <c r="G258" s="20">
        <f>IF(NOT(ISNUMBER(A258)),"",IF(AND(A258&gt;='الإعدادات'!$B$6,A258&lt;='الإعدادات'!$B$7),1,0))</f>
        <v/>
      </c>
    </row>
    <row r="259">
      <c r="A259" s="19" t="n"/>
      <c r="B259" s="5" t="n"/>
      <c r="C259" s="5" t="n"/>
      <c r="D259" s="17" t="n"/>
      <c r="E259" s="5" t="n"/>
      <c r="F259" s="6">
        <f>IF(B259&amp;""="","",IFERROR(INDEX('الموظفون'!$B$6:$B$205,MATCH(B259&amp;"",'الموظفون'!$A$6:$A$205,0))&amp;"","كود غير موجود"))</f>
        <v/>
      </c>
      <c r="G259" s="20">
        <f>IF(NOT(ISNUMBER(A259)),"",IF(AND(A259&gt;='الإعدادات'!$B$6,A259&lt;='الإعدادات'!$B$7),1,0))</f>
        <v/>
      </c>
    </row>
    <row r="260">
      <c r="A260" s="19" t="n"/>
      <c r="B260" s="5" t="n"/>
      <c r="C260" s="5" t="n"/>
      <c r="D260" s="17" t="n"/>
      <c r="E260" s="5" t="n"/>
      <c r="F260" s="6">
        <f>IF(B260&amp;""="","",IFERROR(INDEX('الموظفون'!$B$6:$B$205,MATCH(B260&amp;"",'الموظفون'!$A$6:$A$205,0))&amp;"","كود غير موجود"))</f>
        <v/>
      </c>
      <c r="G260" s="20">
        <f>IF(NOT(ISNUMBER(A260)),"",IF(AND(A260&gt;='الإعدادات'!$B$6,A260&lt;='الإعدادات'!$B$7),1,0))</f>
        <v/>
      </c>
    </row>
    <row r="261">
      <c r="A261" s="19" t="n"/>
      <c r="B261" s="5" t="n"/>
      <c r="C261" s="5" t="n"/>
      <c r="D261" s="17" t="n"/>
      <c r="E261" s="5" t="n"/>
      <c r="F261" s="6">
        <f>IF(B261&amp;""="","",IFERROR(INDEX('الموظفون'!$B$6:$B$205,MATCH(B261&amp;"",'الموظفون'!$A$6:$A$205,0))&amp;"","كود غير موجود"))</f>
        <v/>
      </c>
      <c r="G261" s="20">
        <f>IF(NOT(ISNUMBER(A261)),"",IF(AND(A261&gt;='الإعدادات'!$B$6,A261&lt;='الإعدادات'!$B$7),1,0))</f>
        <v/>
      </c>
    </row>
    <row r="262">
      <c r="A262" s="19" t="n"/>
      <c r="B262" s="5" t="n"/>
      <c r="C262" s="5" t="n"/>
      <c r="D262" s="17" t="n"/>
      <c r="E262" s="5" t="n"/>
      <c r="F262" s="6">
        <f>IF(B262&amp;""="","",IFERROR(INDEX('الموظفون'!$B$6:$B$205,MATCH(B262&amp;"",'الموظفون'!$A$6:$A$205,0))&amp;"","كود غير موجود"))</f>
        <v/>
      </c>
      <c r="G262" s="20">
        <f>IF(NOT(ISNUMBER(A262)),"",IF(AND(A262&gt;='الإعدادات'!$B$6,A262&lt;='الإعدادات'!$B$7),1,0))</f>
        <v/>
      </c>
    </row>
    <row r="263">
      <c r="A263" s="19" t="n"/>
      <c r="B263" s="5" t="n"/>
      <c r="C263" s="5" t="n"/>
      <c r="D263" s="17" t="n"/>
      <c r="E263" s="5" t="n"/>
      <c r="F263" s="6">
        <f>IF(B263&amp;""="","",IFERROR(INDEX('الموظفون'!$B$6:$B$205,MATCH(B263&amp;"",'الموظفون'!$A$6:$A$205,0))&amp;"","كود غير موجود"))</f>
        <v/>
      </c>
      <c r="G263" s="20">
        <f>IF(NOT(ISNUMBER(A263)),"",IF(AND(A263&gt;='الإعدادات'!$B$6,A263&lt;='الإعدادات'!$B$7),1,0))</f>
        <v/>
      </c>
    </row>
    <row r="264">
      <c r="A264" s="19" t="n"/>
      <c r="B264" s="5" t="n"/>
      <c r="C264" s="5" t="n"/>
      <c r="D264" s="17" t="n"/>
      <c r="E264" s="5" t="n"/>
      <c r="F264" s="6">
        <f>IF(B264&amp;""="","",IFERROR(INDEX('الموظفون'!$B$6:$B$205,MATCH(B264&amp;"",'الموظفون'!$A$6:$A$205,0))&amp;"","كود غير موجود"))</f>
        <v/>
      </c>
      <c r="G264" s="20">
        <f>IF(NOT(ISNUMBER(A264)),"",IF(AND(A264&gt;='الإعدادات'!$B$6,A264&lt;='الإعدادات'!$B$7),1,0))</f>
        <v/>
      </c>
    </row>
    <row r="265">
      <c r="A265" s="19" t="n"/>
      <c r="B265" s="5" t="n"/>
      <c r="C265" s="5" t="n"/>
      <c r="D265" s="17" t="n"/>
      <c r="E265" s="5" t="n"/>
      <c r="F265" s="6">
        <f>IF(B265&amp;""="","",IFERROR(INDEX('الموظفون'!$B$6:$B$205,MATCH(B265&amp;"",'الموظفون'!$A$6:$A$205,0))&amp;"","كود غير موجود"))</f>
        <v/>
      </c>
      <c r="G265" s="20">
        <f>IF(NOT(ISNUMBER(A265)),"",IF(AND(A265&gt;='الإعدادات'!$B$6,A265&lt;='الإعدادات'!$B$7),1,0))</f>
        <v/>
      </c>
    </row>
    <row r="266">
      <c r="A266" s="19" t="n"/>
      <c r="B266" s="5" t="n"/>
      <c r="C266" s="5" t="n"/>
      <c r="D266" s="17" t="n"/>
      <c r="E266" s="5" t="n"/>
      <c r="F266" s="6">
        <f>IF(B266&amp;""="","",IFERROR(INDEX('الموظفون'!$B$6:$B$205,MATCH(B266&amp;"",'الموظفون'!$A$6:$A$205,0))&amp;"","كود غير موجود"))</f>
        <v/>
      </c>
      <c r="G266" s="20">
        <f>IF(NOT(ISNUMBER(A266)),"",IF(AND(A266&gt;='الإعدادات'!$B$6,A266&lt;='الإعدادات'!$B$7),1,0))</f>
        <v/>
      </c>
    </row>
    <row r="267">
      <c r="A267" s="19" t="n"/>
      <c r="B267" s="5" t="n"/>
      <c r="C267" s="5" t="n"/>
      <c r="D267" s="17" t="n"/>
      <c r="E267" s="5" t="n"/>
      <c r="F267" s="6">
        <f>IF(B267&amp;""="","",IFERROR(INDEX('الموظفون'!$B$6:$B$205,MATCH(B267&amp;"",'الموظفون'!$A$6:$A$205,0))&amp;"","كود غير موجود"))</f>
        <v/>
      </c>
      <c r="G267" s="20">
        <f>IF(NOT(ISNUMBER(A267)),"",IF(AND(A267&gt;='الإعدادات'!$B$6,A267&lt;='الإعدادات'!$B$7),1,0))</f>
        <v/>
      </c>
    </row>
    <row r="268">
      <c r="A268" s="19" t="n"/>
      <c r="B268" s="5" t="n"/>
      <c r="C268" s="5" t="n"/>
      <c r="D268" s="17" t="n"/>
      <c r="E268" s="5" t="n"/>
      <c r="F268" s="6">
        <f>IF(B268&amp;""="","",IFERROR(INDEX('الموظفون'!$B$6:$B$205,MATCH(B268&amp;"",'الموظفون'!$A$6:$A$205,0))&amp;"","كود غير موجود"))</f>
        <v/>
      </c>
      <c r="G268" s="20">
        <f>IF(NOT(ISNUMBER(A268)),"",IF(AND(A268&gt;='الإعدادات'!$B$6,A268&lt;='الإعدادات'!$B$7),1,0))</f>
        <v/>
      </c>
    </row>
    <row r="269">
      <c r="A269" s="19" t="n"/>
      <c r="B269" s="5" t="n"/>
      <c r="C269" s="5" t="n"/>
      <c r="D269" s="17" t="n"/>
      <c r="E269" s="5" t="n"/>
      <c r="F269" s="6">
        <f>IF(B269&amp;""="","",IFERROR(INDEX('الموظفون'!$B$6:$B$205,MATCH(B269&amp;"",'الموظفون'!$A$6:$A$205,0))&amp;"","كود غير موجود"))</f>
        <v/>
      </c>
      <c r="G269" s="20">
        <f>IF(NOT(ISNUMBER(A269)),"",IF(AND(A269&gt;='الإعدادات'!$B$6,A269&lt;='الإعدادات'!$B$7),1,0))</f>
        <v/>
      </c>
    </row>
    <row r="270">
      <c r="A270" s="19" t="n"/>
      <c r="B270" s="5" t="n"/>
      <c r="C270" s="5" t="n"/>
      <c r="D270" s="17" t="n"/>
      <c r="E270" s="5" t="n"/>
      <c r="F270" s="6">
        <f>IF(B270&amp;""="","",IFERROR(INDEX('الموظفون'!$B$6:$B$205,MATCH(B270&amp;"",'الموظفون'!$A$6:$A$205,0))&amp;"","كود غير موجود"))</f>
        <v/>
      </c>
      <c r="G270" s="20">
        <f>IF(NOT(ISNUMBER(A270)),"",IF(AND(A270&gt;='الإعدادات'!$B$6,A270&lt;='الإعدادات'!$B$7),1,0))</f>
        <v/>
      </c>
    </row>
    <row r="271">
      <c r="A271" s="19" t="n"/>
      <c r="B271" s="5" t="n"/>
      <c r="C271" s="5" t="n"/>
      <c r="D271" s="17" t="n"/>
      <c r="E271" s="5" t="n"/>
      <c r="F271" s="6">
        <f>IF(B271&amp;""="","",IFERROR(INDEX('الموظفون'!$B$6:$B$205,MATCH(B271&amp;"",'الموظفون'!$A$6:$A$205,0))&amp;"","كود غير موجود"))</f>
        <v/>
      </c>
      <c r="G271" s="20">
        <f>IF(NOT(ISNUMBER(A271)),"",IF(AND(A271&gt;='الإعدادات'!$B$6,A271&lt;='الإعدادات'!$B$7),1,0))</f>
        <v/>
      </c>
    </row>
    <row r="272">
      <c r="A272" s="19" t="n"/>
      <c r="B272" s="5" t="n"/>
      <c r="C272" s="5" t="n"/>
      <c r="D272" s="17" t="n"/>
      <c r="E272" s="5" t="n"/>
      <c r="F272" s="6">
        <f>IF(B272&amp;""="","",IFERROR(INDEX('الموظفون'!$B$6:$B$205,MATCH(B272&amp;"",'الموظفون'!$A$6:$A$205,0))&amp;"","كود غير موجود"))</f>
        <v/>
      </c>
      <c r="G272" s="20">
        <f>IF(NOT(ISNUMBER(A272)),"",IF(AND(A272&gt;='الإعدادات'!$B$6,A272&lt;='الإعدادات'!$B$7),1,0))</f>
        <v/>
      </c>
    </row>
    <row r="273">
      <c r="A273" s="19" t="n"/>
      <c r="B273" s="5" t="n"/>
      <c r="C273" s="5" t="n"/>
      <c r="D273" s="17" t="n"/>
      <c r="E273" s="5" t="n"/>
      <c r="F273" s="6">
        <f>IF(B273&amp;""="","",IFERROR(INDEX('الموظفون'!$B$6:$B$205,MATCH(B273&amp;"",'الموظفون'!$A$6:$A$205,0))&amp;"","كود غير موجود"))</f>
        <v/>
      </c>
      <c r="G273" s="20">
        <f>IF(NOT(ISNUMBER(A273)),"",IF(AND(A273&gt;='الإعدادات'!$B$6,A273&lt;='الإعدادات'!$B$7),1,0))</f>
        <v/>
      </c>
    </row>
    <row r="274">
      <c r="A274" s="19" t="n"/>
      <c r="B274" s="5" t="n"/>
      <c r="C274" s="5" t="n"/>
      <c r="D274" s="17" t="n"/>
      <c r="E274" s="5" t="n"/>
      <c r="F274" s="6">
        <f>IF(B274&amp;""="","",IFERROR(INDEX('الموظفون'!$B$6:$B$205,MATCH(B274&amp;"",'الموظفون'!$A$6:$A$205,0))&amp;"","كود غير موجود"))</f>
        <v/>
      </c>
      <c r="G274" s="20">
        <f>IF(NOT(ISNUMBER(A274)),"",IF(AND(A274&gt;='الإعدادات'!$B$6,A274&lt;='الإعدادات'!$B$7),1,0))</f>
        <v/>
      </c>
    </row>
    <row r="275">
      <c r="A275" s="19" t="n"/>
      <c r="B275" s="5" t="n"/>
      <c r="C275" s="5" t="n"/>
      <c r="D275" s="17" t="n"/>
      <c r="E275" s="5" t="n"/>
      <c r="F275" s="6">
        <f>IF(B275&amp;""="","",IFERROR(INDEX('الموظفون'!$B$6:$B$205,MATCH(B275&amp;"",'الموظفون'!$A$6:$A$205,0))&amp;"","كود غير موجود"))</f>
        <v/>
      </c>
      <c r="G275" s="20">
        <f>IF(NOT(ISNUMBER(A275)),"",IF(AND(A275&gt;='الإعدادات'!$B$6,A275&lt;='الإعدادات'!$B$7),1,0))</f>
        <v/>
      </c>
    </row>
    <row r="276">
      <c r="A276" s="19" t="n"/>
      <c r="B276" s="5" t="n"/>
      <c r="C276" s="5" t="n"/>
      <c r="D276" s="17" t="n"/>
      <c r="E276" s="5" t="n"/>
      <c r="F276" s="6">
        <f>IF(B276&amp;""="","",IFERROR(INDEX('الموظفون'!$B$6:$B$205,MATCH(B276&amp;"",'الموظفون'!$A$6:$A$205,0))&amp;"","كود غير موجود"))</f>
        <v/>
      </c>
      <c r="G276" s="20">
        <f>IF(NOT(ISNUMBER(A276)),"",IF(AND(A276&gt;='الإعدادات'!$B$6,A276&lt;='الإعدادات'!$B$7),1,0))</f>
        <v/>
      </c>
    </row>
    <row r="277">
      <c r="A277" s="19" t="n"/>
      <c r="B277" s="5" t="n"/>
      <c r="C277" s="5" t="n"/>
      <c r="D277" s="17" t="n"/>
      <c r="E277" s="5" t="n"/>
      <c r="F277" s="6">
        <f>IF(B277&amp;""="","",IFERROR(INDEX('الموظفون'!$B$6:$B$205,MATCH(B277&amp;"",'الموظفون'!$A$6:$A$205,0))&amp;"","كود غير موجود"))</f>
        <v/>
      </c>
      <c r="G277" s="20">
        <f>IF(NOT(ISNUMBER(A277)),"",IF(AND(A277&gt;='الإعدادات'!$B$6,A277&lt;='الإعدادات'!$B$7),1,0))</f>
        <v/>
      </c>
    </row>
    <row r="278">
      <c r="A278" s="19" t="n"/>
      <c r="B278" s="5" t="n"/>
      <c r="C278" s="5" t="n"/>
      <c r="D278" s="17" t="n"/>
      <c r="E278" s="5" t="n"/>
      <c r="F278" s="6">
        <f>IF(B278&amp;""="","",IFERROR(INDEX('الموظفون'!$B$6:$B$205,MATCH(B278&amp;"",'الموظفون'!$A$6:$A$205,0))&amp;"","كود غير موجود"))</f>
        <v/>
      </c>
      <c r="G278" s="20">
        <f>IF(NOT(ISNUMBER(A278)),"",IF(AND(A278&gt;='الإعدادات'!$B$6,A278&lt;='الإعدادات'!$B$7),1,0))</f>
        <v/>
      </c>
    </row>
    <row r="279">
      <c r="A279" s="19" t="n"/>
      <c r="B279" s="5" t="n"/>
      <c r="C279" s="5" t="n"/>
      <c r="D279" s="17" t="n"/>
      <c r="E279" s="5" t="n"/>
      <c r="F279" s="6">
        <f>IF(B279&amp;""="","",IFERROR(INDEX('الموظفون'!$B$6:$B$205,MATCH(B279&amp;"",'الموظفون'!$A$6:$A$205,0))&amp;"","كود غير موجود"))</f>
        <v/>
      </c>
      <c r="G279" s="20">
        <f>IF(NOT(ISNUMBER(A279)),"",IF(AND(A279&gt;='الإعدادات'!$B$6,A279&lt;='الإعدادات'!$B$7),1,0))</f>
        <v/>
      </c>
    </row>
    <row r="280">
      <c r="A280" s="19" t="n"/>
      <c r="B280" s="5" t="n"/>
      <c r="C280" s="5" t="n"/>
      <c r="D280" s="17" t="n"/>
      <c r="E280" s="5" t="n"/>
      <c r="F280" s="6">
        <f>IF(B280&amp;""="","",IFERROR(INDEX('الموظفون'!$B$6:$B$205,MATCH(B280&amp;"",'الموظفون'!$A$6:$A$205,0))&amp;"","كود غير موجود"))</f>
        <v/>
      </c>
      <c r="G280" s="20">
        <f>IF(NOT(ISNUMBER(A280)),"",IF(AND(A280&gt;='الإعدادات'!$B$6,A280&lt;='الإعدادات'!$B$7),1,0))</f>
        <v/>
      </c>
    </row>
    <row r="281">
      <c r="A281" s="19" t="n"/>
      <c r="B281" s="5" t="n"/>
      <c r="C281" s="5" t="n"/>
      <c r="D281" s="17" t="n"/>
      <c r="E281" s="5" t="n"/>
      <c r="F281" s="6">
        <f>IF(B281&amp;""="","",IFERROR(INDEX('الموظفون'!$B$6:$B$205,MATCH(B281&amp;"",'الموظفون'!$A$6:$A$205,0))&amp;"","كود غير موجود"))</f>
        <v/>
      </c>
      <c r="G281" s="20">
        <f>IF(NOT(ISNUMBER(A281)),"",IF(AND(A281&gt;='الإعدادات'!$B$6,A281&lt;='الإعدادات'!$B$7),1,0))</f>
        <v/>
      </c>
    </row>
    <row r="282">
      <c r="A282" s="19" t="n"/>
      <c r="B282" s="5" t="n"/>
      <c r="C282" s="5" t="n"/>
      <c r="D282" s="17" t="n"/>
      <c r="E282" s="5" t="n"/>
      <c r="F282" s="6">
        <f>IF(B282&amp;""="","",IFERROR(INDEX('الموظفون'!$B$6:$B$205,MATCH(B282&amp;"",'الموظفون'!$A$6:$A$205,0))&amp;"","كود غير موجود"))</f>
        <v/>
      </c>
      <c r="G282" s="20">
        <f>IF(NOT(ISNUMBER(A282)),"",IF(AND(A282&gt;='الإعدادات'!$B$6,A282&lt;='الإعدادات'!$B$7),1,0))</f>
        <v/>
      </c>
    </row>
    <row r="283">
      <c r="A283" s="19" t="n"/>
      <c r="B283" s="5" t="n"/>
      <c r="C283" s="5" t="n"/>
      <c r="D283" s="17" t="n"/>
      <c r="E283" s="5" t="n"/>
      <c r="F283" s="6">
        <f>IF(B283&amp;""="","",IFERROR(INDEX('الموظفون'!$B$6:$B$205,MATCH(B283&amp;"",'الموظفون'!$A$6:$A$205,0))&amp;"","كود غير موجود"))</f>
        <v/>
      </c>
      <c r="G283" s="20">
        <f>IF(NOT(ISNUMBER(A283)),"",IF(AND(A283&gt;='الإعدادات'!$B$6,A283&lt;='الإعدادات'!$B$7),1,0))</f>
        <v/>
      </c>
    </row>
    <row r="284">
      <c r="A284" s="19" t="n"/>
      <c r="B284" s="5" t="n"/>
      <c r="C284" s="5" t="n"/>
      <c r="D284" s="17" t="n"/>
      <c r="E284" s="5" t="n"/>
      <c r="F284" s="6">
        <f>IF(B284&amp;""="","",IFERROR(INDEX('الموظفون'!$B$6:$B$205,MATCH(B284&amp;"",'الموظفون'!$A$6:$A$205,0))&amp;"","كود غير موجود"))</f>
        <v/>
      </c>
      <c r="G284" s="20">
        <f>IF(NOT(ISNUMBER(A284)),"",IF(AND(A284&gt;='الإعدادات'!$B$6,A284&lt;='الإعدادات'!$B$7),1,0))</f>
        <v/>
      </c>
    </row>
    <row r="285">
      <c r="A285" s="19" t="n"/>
      <c r="B285" s="5" t="n"/>
      <c r="C285" s="5" t="n"/>
      <c r="D285" s="17" t="n"/>
      <c r="E285" s="5" t="n"/>
      <c r="F285" s="6">
        <f>IF(B285&amp;""="","",IFERROR(INDEX('الموظفون'!$B$6:$B$205,MATCH(B285&amp;"",'الموظفون'!$A$6:$A$205,0))&amp;"","كود غير موجود"))</f>
        <v/>
      </c>
      <c r="G285" s="20">
        <f>IF(NOT(ISNUMBER(A285)),"",IF(AND(A285&gt;='الإعدادات'!$B$6,A285&lt;='الإعدادات'!$B$7),1,0))</f>
        <v/>
      </c>
    </row>
    <row r="286">
      <c r="A286" s="19" t="n"/>
      <c r="B286" s="5" t="n"/>
      <c r="C286" s="5" t="n"/>
      <c r="D286" s="17" t="n"/>
      <c r="E286" s="5" t="n"/>
      <c r="F286" s="6">
        <f>IF(B286&amp;""="","",IFERROR(INDEX('الموظفون'!$B$6:$B$205,MATCH(B286&amp;"",'الموظفون'!$A$6:$A$205,0))&amp;"","كود غير موجود"))</f>
        <v/>
      </c>
      <c r="G286" s="20">
        <f>IF(NOT(ISNUMBER(A286)),"",IF(AND(A286&gt;='الإعدادات'!$B$6,A286&lt;='الإعدادات'!$B$7),1,0))</f>
        <v/>
      </c>
    </row>
    <row r="287">
      <c r="A287" s="19" t="n"/>
      <c r="B287" s="5" t="n"/>
      <c r="C287" s="5" t="n"/>
      <c r="D287" s="17" t="n"/>
      <c r="E287" s="5" t="n"/>
      <c r="F287" s="6">
        <f>IF(B287&amp;""="","",IFERROR(INDEX('الموظفون'!$B$6:$B$205,MATCH(B287&amp;"",'الموظفون'!$A$6:$A$205,0))&amp;"","كود غير موجود"))</f>
        <v/>
      </c>
      <c r="G287" s="20">
        <f>IF(NOT(ISNUMBER(A287)),"",IF(AND(A287&gt;='الإعدادات'!$B$6,A287&lt;='الإعدادات'!$B$7),1,0))</f>
        <v/>
      </c>
    </row>
    <row r="288">
      <c r="A288" s="19" t="n"/>
      <c r="B288" s="5" t="n"/>
      <c r="C288" s="5" t="n"/>
      <c r="D288" s="17" t="n"/>
      <c r="E288" s="5" t="n"/>
      <c r="F288" s="6">
        <f>IF(B288&amp;""="","",IFERROR(INDEX('الموظفون'!$B$6:$B$205,MATCH(B288&amp;"",'الموظفون'!$A$6:$A$205,0))&amp;"","كود غير موجود"))</f>
        <v/>
      </c>
      <c r="G288" s="20">
        <f>IF(NOT(ISNUMBER(A288)),"",IF(AND(A288&gt;='الإعدادات'!$B$6,A288&lt;='الإعدادات'!$B$7),1,0))</f>
        <v/>
      </c>
    </row>
    <row r="289">
      <c r="A289" s="19" t="n"/>
      <c r="B289" s="5" t="n"/>
      <c r="C289" s="5" t="n"/>
      <c r="D289" s="17" t="n"/>
      <c r="E289" s="5" t="n"/>
      <c r="F289" s="6">
        <f>IF(B289&amp;""="","",IFERROR(INDEX('الموظفون'!$B$6:$B$205,MATCH(B289&amp;"",'الموظفون'!$A$6:$A$205,0))&amp;"","كود غير موجود"))</f>
        <v/>
      </c>
      <c r="G289" s="20">
        <f>IF(NOT(ISNUMBER(A289)),"",IF(AND(A289&gt;='الإعدادات'!$B$6,A289&lt;='الإعدادات'!$B$7),1,0))</f>
        <v/>
      </c>
    </row>
    <row r="290">
      <c r="A290" s="19" t="n"/>
      <c r="B290" s="5" t="n"/>
      <c r="C290" s="5" t="n"/>
      <c r="D290" s="17" t="n"/>
      <c r="E290" s="5" t="n"/>
      <c r="F290" s="6">
        <f>IF(B290&amp;""="","",IFERROR(INDEX('الموظفون'!$B$6:$B$205,MATCH(B290&amp;"",'الموظفون'!$A$6:$A$205,0))&amp;"","كود غير موجود"))</f>
        <v/>
      </c>
      <c r="G290" s="20">
        <f>IF(NOT(ISNUMBER(A290)),"",IF(AND(A290&gt;='الإعدادات'!$B$6,A290&lt;='الإعدادات'!$B$7),1,0))</f>
        <v/>
      </c>
    </row>
    <row r="291">
      <c r="A291" s="19" t="n"/>
      <c r="B291" s="5" t="n"/>
      <c r="C291" s="5" t="n"/>
      <c r="D291" s="17" t="n"/>
      <c r="E291" s="5" t="n"/>
      <c r="F291" s="6">
        <f>IF(B291&amp;""="","",IFERROR(INDEX('الموظفون'!$B$6:$B$205,MATCH(B291&amp;"",'الموظفون'!$A$6:$A$205,0))&amp;"","كود غير موجود"))</f>
        <v/>
      </c>
      <c r="G291" s="20">
        <f>IF(NOT(ISNUMBER(A291)),"",IF(AND(A291&gt;='الإعدادات'!$B$6,A291&lt;='الإعدادات'!$B$7),1,0))</f>
        <v/>
      </c>
    </row>
    <row r="292">
      <c r="A292" s="19" t="n"/>
      <c r="B292" s="5" t="n"/>
      <c r="C292" s="5" t="n"/>
      <c r="D292" s="17" t="n"/>
      <c r="E292" s="5" t="n"/>
      <c r="F292" s="6">
        <f>IF(B292&amp;""="","",IFERROR(INDEX('الموظفون'!$B$6:$B$205,MATCH(B292&amp;"",'الموظفون'!$A$6:$A$205,0))&amp;"","كود غير موجود"))</f>
        <v/>
      </c>
      <c r="G292" s="20">
        <f>IF(NOT(ISNUMBER(A292)),"",IF(AND(A292&gt;='الإعدادات'!$B$6,A292&lt;='الإعدادات'!$B$7),1,0))</f>
        <v/>
      </c>
    </row>
    <row r="293">
      <c r="A293" s="19" t="n"/>
      <c r="B293" s="5" t="n"/>
      <c r="C293" s="5" t="n"/>
      <c r="D293" s="17" t="n"/>
      <c r="E293" s="5" t="n"/>
      <c r="F293" s="6">
        <f>IF(B293&amp;""="","",IFERROR(INDEX('الموظفون'!$B$6:$B$205,MATCH(B293&amp;"",'الموظفون'!$A$6:$A$205,0))&amp;"","كود غير موجود"))</f>
        <v/>
      </c>
      <c r="G293" s="20">
        <f>IF(NOT(ISNUMBER(A293)),"",IF(AND(A293&gt;='الإعدادات'!$B$6,A293&lt;='الإعدادات'!$B$7),1,0))</f>
        <v/>
      </c>
    </row>
    <row r="294">
      <c r="A294" s="19" t="n"/>
      <c r="B294" s="5" t="n"/>
      <c r="C294" s="5" t="n"/>
      <c r="D294" s="17" t="n"/>
      <c r="E294" s="5" t="n"/>
      <c r="F294" s="6">
        <f>IF(B294&amp;""="","",IFERROR(INDEX('الموظفون'!$B$6:$B$205,MATCH(B294&amp;"",'الموظفون'!$A$6:$A$205,0))&amp;"","كود غير موجود"))</f>
        <v/>
      </c>
      <c r="G294" s="20">
        <f>IF(NOT(ISNUMBER(A294)),"",IF(AND(A294&gt;='الإعدادات'!$B$6,A294&lt;='الإعدادات'!$B$7),1,0))</f>
        <v/>
      </c>
    </row>
    <row r="295">
      <c r="A295" s="19" t="n"/>
      <c r="B295" s="5" t="n"/>
      <c r="C295" s="5" t="n"/>
      <c r="D295" s="17" t="n"/>
      <c r="E295" s="5" t="n"/>
      <c r="F295" s="6">
        <f>IF(B295&amp;""="","",IFERROR(INDEX('الموظفون'!$B$6:$B$205,MATCH(B295&amp;"",'الموظفون'!$A$6:$A$205,0))&amp;"","كود غير موجود"))</f>
        <v/>
      </c>
      <c r="G295" s="20">
        <f>IF(NOT(ISNUMBER(A295)),"",IF(AND(A295&gt;='الإعدادات'!$B$6,A295&lt;='الإعدادات'!$B$7),1,0))</f>
        <v/>
      </c>
    </row>
    <row r="296">
      <c r="A296" s="19" t="n"/>
      <c r="B296" s="5" t="n"/>
      <c r="C296" s="5" t="n"/>
      <c r="D296" s="17" t="n"/>
      <c r="E296" s="5" t="n"/>
      <c r="F296" s="6">
        <f>IF(B296&amp;""="","",IFERROR(INDEX('الموظفون'!$B$6:$B$205,MATCH(B296&amp;"",'الموظفون'!$A$6:$A$205,0))&amp;"","كود غير موجود"))</f>
        <v/>
      </c>
      <c r="G296" s="20">
        <f>IF(NOT(ISNUMBER(A296)),"",IF(AND(A296&gt;='الإعدادات'!$B$6,A296&lt;='الإعدادات'!$B$7),1,0))</f>
        <v/>
      </c>
    </row>
    <row r="297">
      <c r="A297" s="19" t="n"/>
      <c r="B297" s="5" t="n"/>
      <c r="C297" s="5" t="n"/>
      <c r="D297" s="17" t="n"/>
      <c r="E297" s="5" t="n"/>
      <c r="F297" s="6">
        <f>IF(B297&amp;""="","",IFERROR(INDEX('الموظفون'!$B$6:$B$205,MATCH(B297&amp;"",'الموظفون'!$A$6:$A$205,0))&amp;"","كود غير موجود"))</f>
        <v/>
      </c>
      <c r="G297" s="20">
        <f>IF(NOT(ISNUMBER(A297)),"",IF(AND(A297&gt;='الإعدادات'!$B$6,A297&lt;='الإعدادات'!$B$7),1,0))</f>
        <v/>
      </c>
    </row>
    <row r="298">
      <c r="A298" s="19" t="n"/>
      <c r="B298" s="5" t="n"/>
      <c r="C298" s="5" t="n"/>
      <c r="D298" s="17" t="n"/>
      <c r="E298" s="5" t="n"/>
      <c r="F298" s="6">
        <f>IF(B298&amp;""="","",IFERROR(INDEX('الموظفون'!$B$6:$B$205,MATCH(B298&amp;"",'الموظفون'!$A$6:$A$205,0))&amp;"","كود غير موجود"))</f>
        <v/>
      </c>
      <c r="G298" s="20">
        <f>IF(NOT(ISNUMBER(A298)),"",IF(AND(A298&gt;='الإعدادات'!$B$6,A298&lt;='الإعدادات'!$B$7),1,0))</f>
        <v/>
      </c>
    </row>
    <row r="299">
      <c r="A299" s="19" t="n"/>
      <c r="B299" s="5" t="n"/>
      <c r="C299" s="5" t="n"/>
      <c r="D299" s="17" t="n"/>
      <c r="E299" s="5" t="n"/>
      <c r="F299" s="6">
        <f>IF(B299&amp;""="","",IFERROR(INDEX('الموظفون'!$B$6:$B$205,MATCH(B299&amp;"",'الموظفون'!$A$6:$A$205,0))&amp;"","كود غير موجود"))</f>
        <v/>
      </c>
      <c r="G299" s="20">
        <f>IF(NOT(ISNUMBER(A299)),"",IF(AND(A299&gt;='الإعدادات'!$B$6,A299&lt;='الإعدادات'!$B$7),1,0))</f>
        <v/>
      </c>
    </row>
    <row r="300">
      <c r="A300" s="19" t="n"/>
      <c r="B300" s="5" t="n"/>
      <c r="C300" s="5" t="n"/>
      <c r="D300" s="17" t="n"/>
      <c r="E300" s="5" t="n"/>
      <c r="F300" s="6">
        <f>IF(B300&amp;""="","",IFERROR(INDEX('الموظفون'!$B$6:$B$205,MATCH(B300&amp;"",'الموظفون'!$A$6:$A$205,0))&amp;"","كود غير موجود"))</f>
        <v/>
      </c>
      <c r="G300" s="20">
        <f>IF(NOT(ISNUMBER(A300)),"",IF(AND(A300&gt;='الإعدادات'!$B$6,A300&lt;='الإعدادات'!$B$7),1,0))</f>
        <v/>
      </c>
    </row>
    <row r="301">
      <c r="A301" s="19" t="n"/>
      <c r="B301" s="5" t="n"/>
      <c r="C301" s="5" t="n"/>
      <c r="D301" s="17" t="n"/>
      <c r="E301" s="5" t="n"/>
      <c r="F301" s="6">
        <f>IF(B301&amp;""="","",IFERROR(INDEX('الموظفون'!$B$6:$B$205,MATCH(B301&amp;"",'الموظفون'!$A$6:$A$205,0))&amp;"","كود غير موجود"))</f>
        <v/>
      </c>
      <c r="G301" s="20">
        <f>IF(NOT(ISNUMBER(A301)),"",IF(AND(A301&gt;='الإعدادات'!$B$6,A301&lt;='الإعدادات'!$B$7),1,0))</f>
        <v/>
      </c>
    </row>
    <row r="302">
      <c r="A302" s="19" t="n"/>
      <c r="B302" s="5" t="n"/>
      <c r="C302" s="5" t="n"/>
      <c r="D302" s="17" t="n"/>
      <c r="E302" s="5" t="n"/>
      <c r="F302" s="6">
        <f>IF(B302&amp;""="","",IFERROR(INDEX('الموظفون'!$B$6:$B$205,MATCH(B302&amp;"",'الموظفون'!$A$6:$A$205,0))&amp;"","كود غير موجود"))</f>
        <v/>
      </c>
      <c r="G302" s="20">
        <f>IF(NOT(ISNUMBER(A302)),"",IF(AND(A302&gt;='الإعدادات'!$B$6,A302&lt;='الإعدادات'!$B$7),1,0))</f>
        <v/>
      </c>
    </row>
    <row r="303">
      <c r="A303" s="19" t="n"/>
      <c r="B303" s="5" t="n"/>
      <c r="C303" s="5" t="n"/>
      <c r="D303" s="17" t="n"/>
      <c r="E303" s="5" t="n"/>
      <c r="F303" s="6">
        <f>IF(B303&amp;""="","",IFERROR(INDEX('الموظفون'!$B$6:$B$205,MATCH(B303&amp;"",'الموظفون'!$A$6:$A$205,0))&amp;"","كود غير موجود"))</f>
        <v/>
      </c>
      <c r="G303" s="20">
        <f>IF(NOT(ISNUMBER(A303)),"",IF(AND(A303&gt;='الإعدادات'!$B$6,A303&lt;='الإعدادات'!$B$7),1,0))</f>
        <v/>
      </c>
    </row>
    <row r="304">
      <c r="A304" s="19" t="n"/>
      <c r="B304" s="5" t="n"/>
      <c r="C304" s="5" t="n"/>
      <c r="D304" s="17" t="n"/>
      <c r="E304" s="5" t="n"/>
      <c r="F304" s="6">
        <f>IF(B304&amp;""="","",IFERROR(INDEX('الموظفون'!$B$6:$B$205,MATCH(B304&amp;"",'الموظفون'!$A$6:$A$205,0))&amp;"","كود غير موجود"))</f>
        <v/>
      </c>
      <c r="G304" s="20">
        <f>IF(NOT(ISNUMBER(A304)),"",IF(AND(A304&gt;='الإعدادات'!$B$6,A304&lt;='الإعدادات'!$B$7),1,0))</f>
        <v/>
      </c>
    </row>
    <row r="305">
      <c r="A305" s="19" t="n"/>
      <c r="B305" s="5" t="n"/>
      <c r="C305" s="5" t="n"/>
      <c r="D305" s="17" t="n"/>
      <c r="E305" s="5" t="n"/>
      <c r="F305" s="6">
        <f>IF(B305&amp;""="","",IFERROR(INDEX('الموظفون'!$B$6:$B$205,MATCH(B305&amp;"",'الموظفون'!$A$6:$A$205,0))&amp;"","كود غير موجود"))</f>
        <v/>
      </c>
      <c r="G305" s="20">
        <f>IF(NOT(ISNUMBER(A305)),"",IF(AND(A305&gt;='الإعدادات'!$B$6,A305&lt;='الإعدادات'!$B$7),1,0))</f>
        <v/>
      </c>
    </row>
    <row r="306">
      <c r="A306" s="19" t="n"/>
      <c r="B306" s="5" t="n"/>
      <c r="C306" s="5" t="n"/>
      <c r="D306" s="17" t="n"/>
      <c r="E306" s="5" t="n"/>
      <c r="F306" s="6">
        <f>IF(B306&amp;""="","",IFERROR(INDEX('الموظفون'!$B$6:$B$205,MATCH(B306&amp;"",'الموظفون'!$A$6:$A$205,0))&amp;"","كود غير موجود"))</f>
        <v/>
      </c>
      <c r="G306" s="20">
        <f>IF(NOT(ISNUMBER(A306)),"",IF(AND(A306&gt;='الإعدادات'!$B$6,A306&lt;='الإعدادات'!$B$7),1,0))</f>
        <v/>
      </c>
    </row>
    <row r="307">
      <c r="A307" s="19" t="n"/>
      <c r="B307" s="5" t="n"/>
      <c r="C307" s="5" t="n"/>
      <c r="D307" s="17" t="n"/>
      <c r="E307" s="5" t="n"/>
      <c r="F307" s="6">
        <f>IF(B307&amp;""="","",IFERROR(INDEX('الموظفون'!$B$6:$B$205,MATCH(B307&amp;"",'الموظفون'!$A$6:$A$205,0))&amp;"","كود غير موجود"))</f>
        <v/>
      </c>
      <c r="G307" s="20">
        <f>IF(NOT(ISNUMBER(A307)),"",IF(AND(A307&gt;='الإعدادات'!$B$6,A307&lt;='الإعدادات'!$B$7),1,0))</f>
        <v/>
      </c>
    </row>
    <row r="308">
      <c r="A308" s="19" t="n"/>
      <c r="B308" s="5" t="n"/>
      <c r="C308" s="5" t="n"/>
      <c r="D308" s="17" t="n"/>
      <c r="E308" s="5" t="n"/>
      <c r="F308" s="6">
        <f>IF(B308&amp;""="","",IFERROR(INDEX('الموظفون'!$B$6:$B$205,MATCH(B308&amp;"",'الموظفون'!$A$6:$A$205,0))&amp;"","كود غير موجود"))</f>
        <v/>
      </c>
      <c r="G308" s="20">
        <f>IF(NOT(ISNUMBER(A308)),"",IF(AND(A308&gt;='الإعدادات'!$B$6,A308&lt;='الإعدادات'!$B$7),1,0))</f>
        <v/>
      </c>
    </row>
    <row r="309">
      <c r="A309" s="19" t="n"/>
      <c r="B309" s="5" t="n"/>
      <c r="C309" s="5" t="n"/>
      <c r="D309" s="17" t="n"/>
      <c r="E309" s="5" t="n"/>
      <c r="F309" s="6">
        <f>IF(B309&amp;""="","",IFERROR(INDEX('الموظفون'!$B$6:$B$205,MATCH(B309&amp;"",'الموظفون'!$A$6:$A$205,0))&amp;"","كود غير موجود"))</f>
        <v/>
      </c>
      <c r="G309" s="20">
        <f>IF(NOT(ISNUMBER(A309)),"",IF(AND(A309&gt;='الإعدادات'!$B$6,A309&lt;='الإعدادات'!$B$7),1,0))</f>
        <v/>
      </c>
    </row>
    <row r="310">
      <c r="A310" s="19" t="n"/>
      <c r="B310" s="5" t="n"/>
      <c r="C310" s="5" t="n"/>
      <c r="D310" s="17" t="n"/>
      <c r="E310" s="5" t="n"/>
      <c r="F310" s="6">
        <f>IF(B310&amp;""="","",IFERROR(INDEX('الموظفون'!$B$6:$B$205,MATCH(B310&amp;"",'الموظفون'!$A$6:$A$205,0))&amp;"","كود غير موجود"))</f>
        <v/>
      </c>
      <c r="G310" s="20">
        <f>IF(NOT(ISNUMBER(A310)),"",IF(AND(A310&gt;='الإعدادات'!$B$6,A310&lt;='الإعدادات'!$B$7),1,0))</f>
        <v/>
      </c>
    </row>
    <row r="311">
      <c r="A311" s="19" t="n"/>
      <c r="B311" s="5" t="n"/>
      <c r="C311" s="5" t="n"/>
      <c r="D311" s="17" t="n"/>
      <c r="E311" s="5" t="n"/>
      <c r="F311" s="6">
        <f>IF(B311&amp;""="","",IFERROR(INDEX('الموظفون'!$B$6:$B$205,MATCH(B311&amp;"",'الموظفون'!$A$6:$A$205,0))&amp;"","كود غير موجود"))</f>
        <v/>
      </c>
      <c r="G311" s="20">
        <f>IF(NOT(ISNUMBER(A311)),"",IF(AND(A311&gt;='الإعدادات'!$B$6,A311&lt;='الإعدادات'!$B$7),1,0))</f>
        <v/>
      </c>
    </row>
    <row r="312">
      <c r="A312" s="19" t="n"/>
      <c r="B312" s="5" t="n"/>
      <c r="C312" s="5" t="n"/>
      <c r="D312" s="17" t="n"/>
      <c r="E312" s="5" t="n"/>
      <c r="F312" s="6">
        <f>IF(B312&amp;""="","",IFERROR(INDEX('الموظفون'!$B$6:$B$205,MATCH(B312&amp;"",'الموظفون'!$A$6:$A$205,0))&amp;"","كود غير موجود"))</f>
        <v/>
      </c>
      <c r="G312" s="20">
        <f>IF(NOT(ISNUMBER(A312)),"",IF(AND(A312&gt;='الإعدادات'!$B$6,A312&lt;='الإعدادات'!$B$7),1,0))</f>
        <v/>
      </c>
    </row>
    <row r="313">
      <c r="A313" s="19" t="n"/>
      <c r="B313" s="5" t="n"/>
      <c r="C313" s="5" t="n"/>
      <c r="D313" s="17" t="n"/>
      <c r="E313" s="5" t="n"/>
      <c r="F313" s="6">
        <f>IF(B313&amp;""="","",IFERROR(INDEX('الموظفون'!$B$6:$B$205,MATCH(B313&amp;"",'الموظفون'!$A$6:$A$205,0))&amp;"","كود غير موجود"))</f>
        <v/>
      </c>
      <c r="G313" s="20">
        <f>IF(NOT(ISNUMBER(A313)),"",IF(AND(A313&gt;='الإعدادات'!$B$6,A313&lt;='الإعدادات'!$B$7),1,0))</f>
        <v/>
      </c>
    </row>
    <row r="314">
      <c r="A314" s="19" t="n"/>
      <c r="B314" s="5" t="n"/>
      <c r="C314" s="5" t="n"/>
      <c r="D314" s="17" t="n"/>
      <c r="E314" s="5" t="n"/>
      <c r="F314" s="6">
        <f>IF(B314&amp;""="","",IFERROR(INDEX('الموظفون'!$B$6:$B$205,MATCH(B314&amp;"",'الموظفون'!$A$6:$A$205,0))&amp;"","كود غير موجود"))</f>
        <v/>
      </c>
      <c r="G314" s="20">
        <f>IF(NOT(ISNUMBER(A314)),"",IF(AND(A314&gt;='الإعدادات'!$B$6,A314&lt;='الإعدادات'!$B$7),1,0))</f>
        <v/>
      </c>
    </row>
    <row r="315">
      <c r="A315" s="19" t="n"/>
      <c r="B315" s="5" t="n"/>
      <c r="C315" s="5" t="n"/>
      <c r="D315" s="17" t="n"/>
      <c r="E315" s="5" t="n"/>
      <c r="F315" s="6">
        <f>IF(B315&amp;""="","",IFERROR(INDEX('الموظفون'!$B$6:$B$205,MATCH(B315&amp;"",'الموظفون'!$A$6:$A$205,0))&amp;"","كود غير موجود"))</f>
        <v/>
      </c>
      <c r="G315" s="20">
        <f>IF(NOT(ISNUMBER(A315)),"",IF(AND(A315&gt;='الإعدادات'!$B$6,A315&lt;='الإعدادات'!$B$7),1,0))</f>
        <v/>
      </c>
    </row>
    <row r="316">
      <c r="A316" s="19" t="n"/>
      <c r="B316" s="5" t="n"/>
      <c r="C316" s="5" t="n"/>
      <c r="D316" s="17" t="n"/>
      <c r="E316" s="5" t="n"/>
      <c r="F316" s="6">
        <f>IF(B316&amp;""="","",IFERROR(INDEX('الموظفون'!$B$6:$B$205,MATCH(B316&amp;"",'الموظفون'!$A$6:$A$205,0))&amp;"","كود غير موجود"))</f>
        <v/>
      </c>
      <c r="G316" s="20">
        <f>IF(NOT(ISNUMBER(A316)),"",IF(AND(A316&gt;='الإعدادات'!$B$6,A316&lt;='الإعدادات'!$B$7),1,0))</f>
        <v/>
      </c>
    </row>
    <row r="317">
      <c r="A317" s="19" t="n"/>
      <c r="B317" s="5" t="n"/>
      <c r="C317" s="5" t="n"/>
      <c r="D317" s="17" t="n"/>
      <c r="E317" s="5" t="n"/>
      <c r="F317" s="6">
        <f>IF(B317&amp;""="","",IFERROR(INDEX('الموظفون'!$B$6:$B$205,MATCH(B317&amp;"",'الموظفون'!$A$6:$A$205,0))&amp;"","كود غير موجود"))</f>
        <v/>
      </c>
      <c r="G317" s="20">
        <f>IF(NOT(ISNUMBER(A317)),"",IF(AND(A317&gt;='الإعدادات'!$B$6,A317&lt;='الإعدادات'!$B$7),1,0))</f>
        <v/>
      </c>
    </row>
    <row r="318">
      <c r="A318" s="19" t="n"/>
      <c r="B318" s="5" t="n"/>
      <c r="C318" s="5" t="n"/>
      <c r="D318" s="17" t="n"/>
      <c r="E318" s="5" t="n"/>
      <c r="F318" s="6">
        <f>IF(B318&amp;""="","",IFERROR(INDEX('الموظفون'!$B$6:$B$205,MATCH(B318&amp;"",'الموظفون'!$A$6:$A$205,0))&amp;"","كود غير موجود"))</f>
        <v/>
      </c>
      <c r="G318" s="20">
        <f>IF(NOT(ISNUMBER(A318)),"",IF(AND(A318&gt;='الإعدادات'!$B$6,A318&lt;='الإعدادات'!$B$7),1,0))</f>
        <v/>
      </c>
    </row>
    <row r="319">
      <c r="A319" s="19" t="n"/>
      <c r="B319" s="5" t="n"/>
      <c r="C319" s="5" t="n"/>
      <c r="D319" s="17" t="n"/>
      <c r="E319" s="5" t="n"/>
      <c r="F319" s="6">
        <f>IF(B319&amp;""="","",IFERROR(INDEX('الموظفون'!$B$6:$B$205,MATCH(B319&amp;"",'الموظفون'!$A$6:$A$205,0))&amp;"","كود غير موجود"))</f>
        <v/>
      </c>
      <c r="G319" s="20">
        <f>IF(NOT(ISNUMBER(A319)),"",IF(AND(A319&gt;='الإعدادات'!$B$6,A319&lt;='الإعدادات'!$B$7),1,0))</f>
        <v/>
      </c>
    </row>
    <row r="320">
      <c r="A320" s="19" t="n"/>
      <c r="B320" s="5" t="n"/>
      <c r="C320" s="5" t="n"/>
      <c r="D320" s="17" t="n"/>
      <c r="E320" s="5" t="n"/>
      <c r="F320" s="6">
        <f>IF(B320&amp;""="","",IFERROR(INDEX('الموظفون'!$B$6:$B$205,MATCH(B320&amp;"",'الموظفون'!$A$6:$A$205,0))&amp;"","كود غير موجود"))</f>
        <v/>
      </c>
      <c r="G320" s="20">
        <f>IF(NOT(ISNUMBER(A320)),"",IF(AND(A320&gt;='الإعدادات'!$B$6,A320&lt;='الإعدادات'!$B$7),1,0))</f>
        <v/>
      </c>
    </row>
    <row r="321">
      <c r="A321" s="19" t="n"/>
      <c r="B321" s="5" t="n"/>
      <c r="C321" s="5" t="n"/>
      <c r="D321" s="17" t="n"/>
      <c r="E321" s="5" t="n"/>
      <c r="F321" s="6">
        <f>IF(B321&amp;""="","",IFERROR(INDEX('الموظفون'!$B$6:$B$205,MATCH(B321&amp;"",'الموظفون'!$A$6:$A$205,0))&amp;"","كود غير موجود"))</f>
        <v/>
      </c>
      <c r="G321" s="20">
        <f>IF(NOT(ISNUMBER(A321)),"",IF(AND(A321&gt;='الإعدادات'!$B$6,A321&lt;='الإعدادات'!$B$7),1,0))</f>
        <v/>
      </c>
    </row>
    <row r="322">
      <c r="A322" s="19" t="n"/>
      <c r="B322" s="5" t="n"/>
      <c r="C322" s="5" t="n"/>
      <c r="D322" s="17" t="n"/>
      <c r="E322" s="5" t="n"/>
      <c r="F322" s="6">
        <f>IF(B322&amp;""="","",IFERROR(INDEX('الموظفون'!$B$6:$B$205,MATCH(B322&amp;"",'الموظفون'!$A$6:$A$205,0))&amp;"","كود غير موجود"))</f>
        <v/>
      </c>
      <c r="G322" s="20">
        <f>IF(NOT(ISNUMBER(A322)),"",IF(AND(A322&gt;='الإعدادات'!$B$6,A322&lt;='الإعدادات'!$B$7),1,0))</f>
        <v/>
      </c>
    </row>
    <row r="323">
      <c r="A323" s="19" t="n"/>
      <c r="B323" s="5" t="n"/>
      <c r="C323" s="5" t="n"/>
      <c r="D323" s="17" t="n"/>
      <c r="E323" s="5" t="n"/>
      <c r="F323" s="6">
        <f>IF(B323&amp;""="","",IFERROR(INDEX('الموظفون'!$B$6:$B$205,MATCH(B323&amp;"",'الموظفون'!$A$6:$A$205,0))&amp;"","كود غير موجود"))</f>
        <v/>
      </c>
      <c r="G323" s="20">
        <f>IF(NOT(ISNUMBER(A323)),"",IF(AND(A323&gt;='الإعدادات'!$B$6,A323&lt;='الإعدادات'!$B$7),1,0))</f>
        <v/>
      </c>
    </row>
    <row r="324">
      <c r="A324" s="19" t="n"/>
      <c r="B324" s="5" t="n"/>
      <c r="C324" s="5" t="n"/>
      <c r="D324" s="17" t="n"/>
      <c r="E324" s="5" t="n"/>
      <c r="F324" s="6">
        <f>IF(B324&amp;""="","",IFERROR(INDEX('الموظفون'!$B$6:$B$205,MATCH(B324&amp;"",'الموظفون'!$A$6:$A$205,0))&amp;"","كود غير موجود"))</f>
        <v/>
      </c>
      <c r="G324" s="20">
        <f>IF(NOT(ISNUMBER(A324)),"",IF(AND(A324&gt;='الإعدادات'!$B$6,A324&lt;='الإعدادات'!$B$7),1,0))</f>
        <v/>
      </c>
    </row>
    <row r="325">
      <c r="A325" s="19" t="n"/>
      <c r="B325" s="5" t="n"/>
      <c r="C325" s="5" t="n"/>
      <c r="D325" s="17" t="n"/>
      <c r="E325" s="5" t="n"/>
      <c r="F325" s="6">
        <f>IF(B325&amp;""="","",IFERROR(INDEX('الموظفون'!$B$6:$B$205,MATCH(B325&amp;"",'الموظفون'!$A$6:$A$205,0))&amp;"","كود غير موجود"))</f>
        <v/>
      </c>
      <c r="G325" s="20">
        <f>IF(NOT(ISNUMBER(A325)),"",IF(AND(A325&gt;='الإعدادات'!$B$6,A325&lt;='الإعدادات'!$B$7),1,0))</f>
        <v/>
      </c>
    </row>
    <row r="326">
      <c r="A326" s="19" t="n"/>
      <c r="B326" s="5" t="n"/>
      <c r="C326" s="5" t="n"/>
      <c r="D326" s="17" t="n"/>
      <c r="E326" s="5" t="n"/>
      <c r="F326" s="6">
        <f>IF(B326&amp;""="","",IFERROR(INDEX('الموظفون'!$B$6:$B$205,MATCH(B326&amp;"",'الموظفون'!$A$6:$A$205,0))&amp;"","كود غير موجود"))</f>
        <v/>
      </c>
      <c r="G326" s="20">
        <f>IF(NOT(ISNUMBER(A326)),"",IF(AND(A326&gt;='الإعدادات'!$B$6,A326&lt;='الإعدادات'!$B$7),1,0))</f>
        <v/>
      </c>
    </row>
    <row r="327">
      <c r="A327" s="19" t="n"/>
      <c r="B327" s="5" t="n"/>
      <c r="C327" s="5" t="n"/>
      <c r="D327" s="17" t="n"/>
      <c r="E327" s="5" t="n"/>
      <c r="F327" s="6">
        <f>IF(B327&amp;""="","",IFERROR(INDEX('الموظفون'!$B$6:$B$205,MATCH(B327&amp;"",'الموظفون'!$A$6:$A$205,0))&amp;"","كود غير موجود"))</f>
        <v/>
      </c>
      <c r="G327" s="20">
        <f>IF(NOT(ISNUMBER(A327)),"",IF(AND(A327&gt;='الإعدادات'!$B$6,A327&lt;='الإعدادات'!$B$7),1,0))</f>
        <v/>
      </c>
    </row>
    <row r="328">
      <c r="A328" s="19" t="n"/>
      <c r="B328" s="5" t="n"/>
      <c r="C328" s="5" t="n"/>
      <c r="D328" s="17" t="n"/>
      <c r="E328" s="5" t="n"/>
      <c r="F328" s="6">
        <f>IF(B328&amp;""="","",IFERROR(INDEX('الموظفون'!$B$6:$B$205,MATCH(B328&amp;"",'الموظفون'!$A$6:$A$205,0))&amp;"","كود غير موجود"))</f>
        <v/>
      </c>
      <c r="G328" s="20">
        <f>IF(NOT(ISNUMBER(A328)),"",IF(AND(A328&gt;='الإعدادات'!$B$6,A328&lt;='الإعدادات'!$B$7),1,0))</f>
        <v/>
      </c>
    </row>
    <row r="329">
      <c r="A329" s="19" t="n"/>
      <c r="B329" s="5" t="n"/>
      <c r="C329" s="5" t="n"/>
      <c r="D329" s="17" t="n"/>
      <c r="E329" s="5" t="n"/>
      <c r="F329" s="6">
        <f>IF(B329&amp;""="","",IFERROR(INDEX('الموظفون'!$B$6:$B$205,MATCH(B329&amp;"",'الموظفون'!$A$6:$A$205,0))&amp;"","كود غير موجود"))</f>
        <v/>
      </c>
      <c r="G329" s="20">
        <f>IF(NOT(ISNUMBER(A329)),"",IF(AND(A329&gt;='الإعدادات'!$B$6,A329&lt;='الإعدادات'!$B$7),1,0))</f>
        <v/>
      </c>
    </row>
    <row r="330">
      <c r="A330" s="19" t="n"/>
      <c r="B330" s="5" t="n"/>
      <c r="C330" s="5" t="n"/>
      <c r="D330" s="17" t="n"/>
      <c r="E330" s="5" t="n"/>
      <c r="F330" s="6">
        <f>IF(B330&amp;""="","",IFERROR(INDEX('الموظفون'!$B$6:$B$205,MATCH(B330&amp;"",'الموظفون'!$A$6:$A$205,0))&amp;"","كود غير موجود"))</f>
        <v/>
      </c>
      <c r="G330" s="20">
        <f>IF(NOT(ISNUMBER(A330)),"",IF(AND(A330&gt;='الإعدادات'!$B$6,A330&lt;='الإعدادات'!$B$7),1,0))</f>
        <v/>
      </c>
    </row>
    <row r="331">
      <c r="A331" s="19" t="n"/>
      <c r="B331" s="5" t="n"/>
      <c r="C331" s="5" t="n"/>
      <c r="D331" s="17" t="n"/>
      <c r="E331" s="5" t="n"/>
      <c r="F331" s="6">
        <f>IF(B331&amp;""="","",IFERROR(INDEX('الموظفون'!$B$6:$B$205,MATCH(B331&amp;"",'الموظفون'!$A$6:$A$205,0))&amp;"","كود غير موجود"))</f>
        <v/>
      </c>
      <c r="G331" s="20">
        <f>IF(NOT(ISNUMBER(A331)),"",IF(AND(A331&gt;='الإعدادات'!$B$6,A331&lt;='الإعدادات'!$B$7),1,0))</f>
        <v/>
      </c>
    </row>
    <row r="332">
      <c r="A332" s="19" t="n"/>
      <c r="B332" s="5" t="n"/>
      <c r="C332" s="5" t="n"/>
      <c r="D332" s="17" t="n"/>
      <c r="E332" s="5" t="n"/>
      <c r="F332" s="6">
        <f>IF(B332&amp;""="","",IFERROR(INDEX('الموظفون'!$B$6:$B$205,MATCH(B332&amp;"",'الموظفون'!$A$6:$A$205,0))&amp;"","كود غير موجود"))</f>
        <v/>
      </c>
      <c r="G332" s="20">
        <f>IF(NOT(ISNUMBER(A332)),"",IF(AND(A332&gt;='الإعدادات'!$B$6,A332&lt;='الإعدادات'!$B$7),1,0))</f>
        <v/>
      </c>
    </row>
    <row r="333">
      <c r="A333" s="19" t="n"/>
      <c r="B333" s="5" t="n"/>
      <c r="C333" s="5" t="n"/>
      <c r="D333" s="17" t="n"/>
      <c r="E333" s="5" t="n"/>
      <c r="F333" s="6">
        <f>IF(B333&amp;""="","",IFERROR(INDEX('الموظفون'!$B$6:$B$205,MATCH(B333&amp;"",'الموظفون'!$A$6:$A$205,0))&amp;"","كود غير موجود"))</f>
        <v/>
      </c>
      <c r="G333" s="20">
        <f>IF(NOT(ISNUMBER(A333)),"",IF(AND(A333&gt;='الإعدادات'!$B$6,A333&lt;='الإعدادات'!$B$7),1,0))</f>
        <v/>
      </c>
    </row>
    <row r="334">
      <c r="A334" s="19" t="n"/>
      <c r="B334" s="5" t="n"/>
      <c r="C334" s="5" t="n"/>
      <c r="D334" s="17" t="n"/>
      <c r="E334" s="5" t="n"/>
      <c r="F334" s="6">
        <f>IF(B334&amp;""="","",IFERROR(INDEX('الموظفون'!$B$6:$B$205,MATCH(B334&amp;"",'الموظفون'!$A$6:$A$205,0))&amp;"","كود غير موجود"))</f>
        <v/>
      </c>
      <c r="G334" s="20">
        <f>IF(NOT(ISNUMBER(A334)),"",IF(AND(A334&gt;='الإعدادات'!$B$6,A334&lt;='الإعدادات'!$B$7),1,0))</f>
        <v/>
      </c>
    </row>
    <row r="335">
      <c r="A335" s="19" t="n"/>
      <c r="B335" s="5" t="n"/>
      <c r="C335" s="5" t="n"/>
      <c r="D335" s="17" t="n"/>
      <c r="E335" s="5" t="n"/>
      <c r="F335" s="6">
        <f>IF(B335&amp;""="","",IFERROR(INDEX('الموظفون'!$B$6:$B$205,MATCH(B335&amp;"",'الموظفون'!$A$6:$A$205,0))&amp;"","كود غير موجود"))</f>
        <v/>
      </c>
      <c r="G335" s="20">
        <f>IF(NOT(ISNUMBER(A335)),"",IF(AND(A335&gt;='الإعدادات'!$B$6,A335&lt;='الإعدادات'!$B$7),1,0))</f>
        <v/>
      </c>
    </row>
    <row r="336">
      <c r="A336" s="19" t="n"/>
      <c r="B336" s="5" t="n"/>
      <c r="C336" s="5" t="n"/>
      <c r="D336" s="17" t="n"/>
      <c r="E336" s="5" t="n"/>
      <c r="F336" s="6">
        <f>IF(B336&amp;""="","",IFERROR(INDEX('الموظفون'!$B$6:$B$205,MATCH(B336&amp;"",'الموظفون'!$A$6:$A$205,0))&amp;"","كود غير موجود"))</f>
        <v/>
      </c>
      <c r="G336" s="20">
        <f>IF(NOT(ISNUMBER(A336)),"",IF(AND(A336&gt;='الإعدادات'!$B$6,A336&lt;='الإعدادات'!$B$7),1,0))</f>
        <v/>
      </c>
    </row>
    <row r="337">
      <c r="A337" s="19" t="n"/>
      <c r="B337" s="5" t="n"/>
      <c r="C337" s="5" t="n"/>
      <c r="D337" s="17" t="n"/>
      <c r="E337" s="5" t="n"/>
      <c r="F337" s="6">
        <f>IF(B337&amp;""="","",IFERROR(INDEX('الموظفون'!$B$6:$B$205,MATCH(B337&amp;"",'الموظفون'!$A$6:$A$205,0))&amp;"","كود غير موجود"))</f>
        <v/>
      </c>
      <c r="G337" s="20">
        <f>IF(NOT(ISNUMBER(A337)),"",IF(AND(A337&gt;='الإعدادات'!$B$6,A337&lt;='الإعدادات'!$B$7),1,0))</f>
        <v/>
      </c>
    </row>
    <row r="338">
      <c r="A338" s="19" t="n"/>
      <c r="B338" s="5" t="n"/>
      <c r="C338" s="5" t="n"/>
      <c r="D338" s="17" t="n"/>
      <c r="E338" s="5" t="n"/>
      <c r="F338" s="6">
        <f>IF(B338&amp;""="","",IFERROR(INDEX('الموظفون'!$B$6:$B$205,MATCH(B338&amp;"",'الموظفون'!$A$6:$A$205,0))&amp;"","كود غير موجود"))</f>
        <v/>
      </c>
      <c r="G338" s="20">
        <f>IF(NOT(ISNUMBER(A338)),"",IF(AND(A338&gt;='الإعدادات'!$B$6,A338&lt;='الإعدادات'!$B$7),1,0))</f>
        <v/>
      </c>
    </row>
    <row r="339">
      <c r="A339" s="19" t="n"/>
      <c r="B339" s="5" t="n"/>
      <c r="C339" s="5" t="n"/>
      <c r="D339" s="17" t="n"/>
      <c r="E339" s="5" t="n"/>
      <c r="F339" s="6">
        <f>IF(B339&amp;""="","",IFERROR(INDEX('الموظفون'!$B$6:$B$205,MATCH(B339&amp;"",'الموظفون'!$A$6:$A$205,0))&amp;"","كود غير موجود"))</f>
        <v/>
      </c>
      <c r="G339" s="20">
        <f>IF(NOT(ISNUMBER(A339)),"",IF(AND(A339&gt;='الإعدادات'!$B$6,A339&lt;='الإعدادات'!$B$7),1,0))</f>
        <v/>
      </c>
    </row>
    <row r="340">
      <c r="A340" s="19" t="n"/>
      <c r="B340" s="5" t="n"/>
      <c r="C340" s="5" t="n"/>
      <c r="D340" s="17" t="n"/>
      <c r="E340" s="5" t="n"/>
      <c r="F340" s="6">
        <f>IF(B340&amp;""="","",IFERROR(INDEX('الموظفون'!$B$6:$B$205,MATCH(B340&amp;"",'الموظفون'!$A$6:$A$205,0))&amp;"","كود غير موجود"))</f>
        <v/>
      </c>
      <c r="G340" s="20">
        <f>IF(NOT(ISNUMBER(A340)),"",IF(AND(A340&gt;='الإعدادات'!$B$6,A340&lt;='الإعدادات'!$B$7),1,0))</f>
        <v/>
      </c>
    </row>
    <row r="341">
      <c r="A341" s="19" t="n"/>
      <c r="B341" s="5" t="n"/>
      <c r="C341" s="5" t="n"/>
      <c r="D341" s="17" t="n"/>
      <c r="E341" s="5" t="n"/>
      <c r="F341" s="6">
        <f>IF(B341&amp;""="","",IFERROR(INDEX('الموظفون'!$B$6:$B$205,MATCH(B341&amp;"",'الموظفون'!$A$6:$A$205,0))&amp;"","كود غير موجود"))</f>
        <v/>
      </c>
      <c r="G341" s="20">
        <f>IF(NOT(ISNUMBER(A341)),"",IF(AND(A341&gt;='الإعدادات'!$B$6,A341&lt;='الإعدادات'!$B$7),1,0))</f>
        <v/>
      </c>
    </row>
    <row r="342">
      <c r="A342" s="19" t="n"/>
      <c r="B342" s="5" t="n"/>
      <c r="C342" s="5" t="n"/>
      <c r="D342" s="17" t="n"/>
      <c r="E342" s="5" t="n"/>
      <c r="F342" s="6">
        <f>IF(B342&amp;""="","",IFERROR(INDEX('الموظفون'!$B$6:$B$205,MATCH(B342&amp;"",'الموظفون'!$A$6:$A$205,0))&amp;"","كود غير موجود"))</f>
        <v/>
      </c>
      <c r="G342" s="20">
        <f>IF(NOT(ISNUMBER(A342)),"",IF(AND(A342&gt;='الإعدادات'!$B$6,A342&lt;='الإعدادات'!$B$7),1,0))</f>
        <v/>
      </c>
    </row>
    <row r="343">
      <c r="A343" s="19" t="n"/>
      <c r="B343" s="5" t="n"/>
      <c r="C343" s="5" t="n"/>
      <c r="D343" s="17" t="n"/>
      <c r="E343" s="5" t="n"/>
      <c r="F343" s="6">
        <f>IF(B343&amp;""="","",IFERROR(INDEX('الموظفون'!$B$6:$B$205,MATCH(B343&amp;"",'الموظفون'!$A$6:$A$205,0))&amp;"","كود غير موجود"))</f>
        <v/>
      </c>
      <c r="G343" s="20">
        <f>IF(NOT(ISNUMBER(A343)),"",IF(AND(A343&gt;='الإعدادات'!$B$6,A343&lt;='الإعدادات'!$B$7),1,0))</f>
        <v/>
      </c>
    </row>
    <row r="344">
      <c r="A344" s="19" t="n"/>
      <c r="B344" s="5" t="n"/>
      <c r="C344" s="5" t="n"/>
      <c r="D344" s="17" t="n"/>
      <c r="E344" s="5" t="n"/>
      <c r="F344" s="6">
        <f>IF(B344&amp;""="","",IFERROR(INDEX('الموظفون'!$B$6:$B$205,MATCH(B344&amp;"",'الموظفون'!$A$6:$A$205,0))&amp;"","كود غير موجود"))</f>
        <v/>
      </c>
      <c r="G344" s="20">
        <f>IF(NOT(ISNUMBER(A344)),"",IF(AND(A344&gt;='الإعدادات'!$B$6,A344&lt;='الإعدادات'!$B$7),1,0))</f>
        <v/>
      </c>
    </row>
    <row r="345">
      <c r="A345" s="19" t="n"/>
      <c r="B345" s="5" t="n"/>
      <c r="C345" s="5" t="n"/>
      <c r="D345" s="17" t="n"/>
      <c r="E345" s="5" t="n"/>
      <c r="F345" s="6">
        <f>IF(B345&amp;""="","",IFERROR(INDEX('الموظفون'!$B$6:$B$205,MATCH(B345&amp;"",'الموظفون'!$A$6:$A$205,0))&amp;"","كود غير موجود"))</f>
        <v/>
      </c>
      <c r="G345" s="20">
        <f>IF(NOT(ISNUMBER(A345)),"",IF(AND(A345&gt;='الإعدادات'!$B$6,A345&lt;='الإعدادات'!$B$7),1,0))</f>
        <v/>
      </c>
    </row>
    <row r="346">
      <c r="A346" s="19" t="n"/>
      <c r="B346" s="5" t="n"/>
      <c r="C346" s="5" t="n"/>
      <c r="D346" s="17" t="n"/>
      <c r="E346" s="5" t="n"/>
      <c r="F346" s="6">
        <f>IF(B346&amp;""="","",IFERROR(INDEX('الموظفون'!$B$6:$B$205,MATCH(B346&amp;"",'الموظفون'!$A$6:$A$205,0))&amp;"","كود غير موجود"))</f>
        <v/>
      </c>
      <c r="G346" s="20">
        <f>IF(NOT(ISNUMBER(A346)),"",IF(AND(A346&gt;='الإعدادات'!$B$6,A346&lt;='الإعدادات'!$B$7),1,0))</f>
        <v/>
      </c>
    </row>
    <row r="347">
      <c r="A347" s="19" t="n"/>
      <c r="B347" s="5" t="n"/>
      <c r="C347" s="5" t="n"/>
      <c r="D347" s="17" t="n"/>
      <c r="E347" s="5" t="n"/>
      <c r="F347" s="6">
        <f>IF(B347&amp;""="","",IFERROR(INDEX('الموظفون'!$B$6:$B$205,MATCH(B347&amp;"",'الموظفون'!$A$6:$A$205,0))&amp;"","كود غير موجود"))</f>
        <v/>
      </c>
      <c r="G347" s="20">
        <f>IF(NOT(ISNUMBER(A347)),"",IF(AND(A347&gt;='الإعدادات'!$B$6,A347&lt;='الإعدادات'!$B$7),1,0))</f>
        <v/>
      </c>
    </row>
    <row r="348">
      <c r="A348" s="19" t="n"/>
      <c r="B348" s="5" t="n"/>
      <c r="C348" s="5" t="n"/>
      <c r="D348" s="17" t="n"/>
      <c r="E348" s="5" t="n"/>
      <c r="F348" s="6">
        <f>IF(B348&amp;""="","",IFERROR(INDEX('الموظفون'!$B$6:$B$205,MATCH(B348&amp;"",'الموظفون'!$A$6:$A$205,0))&amp;"","كود غير موجود"))</f>
        <v/>
      </c>
      <c r="G348" s="20">
        <f>IF(NOT(ISNUMBER(A348)),"",IF(AND(A348&gt;='الإعدادات'!$B$6,A348&lt;='الإعدادات'!$B$7),1,0))</f>
        <v/>
      </c>
    </row>
    <row r="349">
      <c r="A349" s="19" t="n"/>
      <c r="B349" s="5" t="n"/>
      <c r="C349" s="5" t="n"/>
      <c r="D349" s="17" t="n"/>
      <c r="E349" s="5" t="n"/>
      <c r="F349" s="6">
        <f>IF(B349&amp;""="","",IFERROR(INDEX('الموظفون'!$B$6:$B$205,MATCH(B349&amp;"",'الموظفون'!$A$6:$A$205,0))&amp;"","كود غير موجود"))</f>
        <v/>
      </c>
      <c r="G349" s="20">
        <f>IF(NOT(ISNUMBER(A349)),"",IF(AND(A349&gt;='الإعدادات'!$B$6,A349&lt;='الإعدادات'!$B$7),1,0))</f>
        <v/>
      </c>
    </row>
    <row r="350">
      <c r="A350" s="19" t="n"/>
      <c r="B350" s="5" t="n"/>
      <c r="C350" s="5" t="n"/>
      <c r="D350" s="17" t="n"/>
      <c r="E350" s="5" t="n"/>
      <c r="F350" s="6">
        <f>IF(B350&amp;""="","",IFERROR(INDEX('الموظفون'!$B$6:$B$205,MATCH(B350&amp;"",'الموظفون'!$A$6:$A$205,0))&amp;"","كود غير موجود"))</f>
        <v/>
      </c>
      <c r="G350" s="20">
        <f>IF(NOT(ISNUMBER(A350)),"",IF(AND(A350&gt;='الإعدادات'!$B$6,A350&lt;='الإعدادات'!$B$7),1,0))</f>
        <v/>
      </c>
    </row>
    <row r="351">
      <c r="A351" s="19" t="n"/>
      <c r="B351" s="5" t="n"/>
      <c r="C351" s="5" t="n"/>
      <c r="D351" s="17" t="n"/>
      <c r="E351" s="5" t="n"/>
      <c r="F351" s="6">
        <f>IF(B351&amp;""="","",IFERROR(INDEX('الموظفون'!$B$6:$B$205,MATCH(B351&amp;"",'الموظفون'!$A$6:$A$205,0))&amp;"","كود غير موجود"))</f>
        <v/>
      </c>
      <c r="G351" s="20">
        <f>IF(NOT(ISNUMBER(A351)),"",IF(AND(A351&gt;='الإعدادات'!$B$6,A351&lt;='الإعدادات'!$B$7),1,0))</f>
        <v/>
      </c>
    </row>
    <row r="352">
      <c r="A352" s="19" t="n"/>
      <c r="B352" s="5" t="n"/>
      <c r="C352" s="5" t="n"/>
      <c r="D352" s="17" t="n"/>
      <c r="E352" s="5" t="n"/>
      <c r="F352" s="6">
        <f>IF(B352&amp;""="","",IFERROR(INDEX('الموظفون'!$B$6:$B$205,MATCH(B352&amp;"",'الموظفون'!$A$6:$A$205,0))&amp;"","كود غير موجود"))</f>
        <v/>
      </c>
      <c r="G352" s="20">
        <f>IF(NOT(ISNUMBER(A352)),"",IF(AND(A352&gt;='الإعدادات'!$B$6,A352&lt;='الإعدادات'!$B$7),1,0))</f>
        <v/>
      </c>
    </row>
    <row r="353">
      <c r="A353" s="19" t="n"/>
      <c r="B353" s="5" t="n"/>
      <c r="C353" s="5" t="n"/>
      <c r="D353" s="17" t="n"/>
      <c r="E353" s="5" t="n"/>
      <c r="F353" s="6">
        <f>IF(B353&amp;""="","",IFERROR(INDEX('الموظفون'!$B$6:$B$205,MATCH(B353&amp;"",'الموظفون'!$A$6:$A$205,0))&amp;"","كود غير موجود"))</f>
        <v/>
      </c>
      <c r="G353" s="20">
        <f>IF(NOT(ISNUMBER(A353)),"",IF(AND(A353&gt;='الإعدادات'!$B$6,A353&lt;='الإعدادات'!$B$7),1,0))</f>
        <v/>
      </c>
    </row>
    <row r="354">
      <c r="A354" s="19" t="n"/>
      <c r="B354" s="5" t="n"/>
      <c r="C354" s="5" t="n"/>
      <c r="D354" s="17" t="n"/>
      <c r="E354" s="5" t="n"/>
      <c r="F354" s="6">
        <f>IF(B354&amp;""="","",IFERROR(INDEX('الموظفون'!$B$6:$B$205,MATCH(B354&amp;"",'الموظفون'!$A$6:$A$205,0))&amp;"","كود غير موجود"))</f>
        <v/>
      </c>
      <c r="G354" s="20">
        <f>IF(NOT(ISNUMBER(A354)),"",IF(AND(A354&gt;='الإعدادات'!$B$6,A354&lt;='الإعدادات'!$B$7),1,0))</f>
        <v/>
      </c>
    </row>
    <row r="355">
      <c r="A355" s="19" t="n"/>
      <c r="B355" s="5" t="n"/>
      <c r="C355" s="5" t="n"/>
      <c r="D355" s="17" t="n"/>
      <c r="E355" s="5" t="n"/>
      <c r="F355" s="6">
        <f>IF(B355&amp;""="","",IFERROR(INDEX('الموظفون'!$B$6:$B$205,MATCH(B355&amp;"",'الموظفون'!$A$6:$A$205,0))&amp;"","كود غير موجود"))</f>
        <v/>
      </c>
      <c r="G355" s="20">
        <f>IF(NOT(ISNUMBER(A355)),"",IF(AND(A355&gt;='الإعدادات'!$B$6,A355&lt;='الإعدادات'!$B$7),1,0))</f>
        <v/>
      </c>
    </row>
    <row r="356">
      <c r="A356" s="19" t="n"/>
      <c r="B356" s="5" t="n"/>
      <c r="C356" s="5" t="n"/>
      <c r="D356" s="17" t="n"/>
      <c r="E356" s="5" t="n"/>
      <c r="F356" s="6">
        <f>IF(B356&amp;""="","",IFERROR(INDEX('الموظفون'!$B$6:$B$205,MATCH(B356&amp;"",'الموظفون'!$A$6:$A$205,0))&amp;"","كود غير موجود"))</f>
        <v/>
      </c>
      <c r="G356" s="20">
        <f>IF(NOT(ISNUMBER(A356)),"",IF(AND(A356&gt;='الإعدادات'!$B$6,A356&lt;='الإعدادات'!$B$7),1,0))</f>
        <v/>
      </c>
    </row>
    <row r="357">
      <c r="A357" s="19" t="n"/>
      <c r="B357" s="5" t="n"/>
      <c r="C357" s="5" t="n"/>
      <c r="D357" s="17" t="n"/>
      <c r="E357" s="5" t="n"/>
      <c r="F357" s="6">
        <f>IF(B357&amp;""="","",IFERROR(INDEX('الموظفون'!$B$6:$B$205,MATCH(B357&amp;"",'الموظفون'!$A$6:$A$205,0))&amp;"","كود غير موجود"))</f>
        <v/>
      </c>
      <c r="G357" s="20">
        <f>IF(NOT(ISNUMBER(A357)),"",IF(AND(A357&gt;='الإعدادات'!$B$6,A357&lt;='الإعدادات'!$B$7),1,0))</f>
        <v/>
      </c>
    </row>
    <row r="358">
      <c r="A358" s="19" t="n"/>
      <c r="B358" s="5" t="n"/>
      <c r="C358" s="5" t="n"/>
      <c r="D358" s="17" t="n"/>
      <c r="E358" s="5" t="n"/>
      <c r="F358" s="6">
        <f>IF(B358&amp;""="","",IFERROR(INDEX('الموظفون'!$B$6:$B$205,MATCH(B358&amp;"",'الموظفون'!$A$6:$A$205,0))&amp;"","كود غير موجود"))</f>
        <v/>
      </c>
      <c r="G358" s="20">
        <f>IF(NOT(ISNUMBER(A358)),"",IF(AND(A358&gt;='الإعدادات'!$B$6,A358&lt;='الإعدادات'!$B$7),1,0))</f>
        <v/>
      </c>
    </row>
    <row r="359">
      <c r="A359" s="19" t="n"/>
      <c r="B359" s="5" t="n"/>
      <c r="C359" s="5" t="n"/>
      <c r="D359" s="17" t="n"/>
      <c r="E359" s="5" t="n"/>
      <c r="F359" s="6">
        <f>IF(B359&amp;""="","",IFERROR(INDEX('الموظفون'!$B$6:$B$205,MATCH(B359&amp;"",'الموظفون'!$A$6:$A$205,0))&amp;"","كود غير موجود"))</f>
        <v/>
      </c>
      <c r="G359" s="20">
        <f>IF(NOT(ISNUMBER(A359)),"",IF(AND(A359&gt;='الإعدادات'!$B$6,A359&lt;='الإعدادات'!$B$7),1,0))</f>
        <v/>
      </c>
    </row>
    <row r="360">
      <c r="A360" s="19" t="n"/>
      <c r="B360" s="5" t="n"/>
      <c r="C360" s="5" t="n"/>
      <c r="D360" s="17" t="n"/>
      <c r="E360" s="5" t="n"/>
      <c r="F360" s="6">
        <f>IF(B360&amp;""="","",IFERROR(INDEX('الموظفون'!$B$6:$B$205,MATCH(B360&amp;"",'الموظفون'!$A$6:$A$205,0))&amp;"","كود غير موجود"))</f>
        <v/>
      </c>
      <c r="G360" s="20">
        <f>IF(NOT(ISNUMBER(A360)),"",IF(AND(A360&gt;='الإعدادات'!$B$6,A360&lt;='الإعدادات'!$B$7),1,0))</f>
        <v/>
      </c>
    </row>
    <row r="361">
      <c r="A361" s="19" t="n"/>
      <c r="B361" s="5" t="n"/>
      <c r="C361" s="5" t="n"/>
      <c r="D361" s="17" t="n"/>
      <c r="E361" s="5" t="n"/>
      <c r="F361" s="6">
        <f>IF(B361&amp;""="","",IFERROR(INDEX('الموظفون'!$B$6:$B$205,MATCH(B361&amp;"",'الموظفون'!$A$6:$A$205,0))&amp;"","كود غير موجود"))</f>
        <v/>
      </c>
      <c r="G361" s="20">
        <f>IF(NOT(ISNUMBER(A361)),"",IF(AND(A361&gt;='الإعدادات'!$B$6,A361&lt;='الإعدادات'!$B$7),1,0))</f>
        <v/>
      </c>
    </row>
    <row r="362">
      <c r="A362" s="19" t="n"/>
      <c r="B362" s="5" t="n"/>
      <c r="C362" s="5" t="n"/>
      <c r="D362" s="17" t="n"/>
      <c r="E362" s="5" t="n"/>
      <c r="F362" s="6">
        <f>IF(B362&amp;""="","",IFERROR(INDEX('الموظفون'!$B$6:$B$205,MATCH(B362&amp;"",'الموظفون'!$A$6:$A$205,0))&amp;"","كود غير موجود"))</f>
        <v/>
      </c>
      <c r="G362" s="20">
        <f>IF(NOT(ISNUMBER(A362)),"",IF(AND(A362&gt;='الإعدادات'!$B$6,A362&lt;='الإعدادات'!$B$7),1,0))</f>
        <v/>
      </c>
    </row>
    <row r="363">
      <c r="A363" s="19" t="n"/>
      <c r="B363" s="5" t="n"/>
      <c r="C363" s="5" t="n"/>
      <c r="D363" s="17" t="n"/>
      <c r="E363" s="5" t="n"/>
      <c r="F363" s="6">
        <f>IF(B363&amp;""="","",IFERROR(INDEX('الموظفون'!$B$6:$B$205,MATCH(B363&amp;"",'الموظفون'!$A$6:$A$205,0))&amp;"","كود غير موجود"))</f>
        <v/>
      </c>
      <c r="G363" s="20">
        <f>IF(NOT(ISNUMBER(A363)),"",IF(AND(A363&gt;='الإعدادات'!$B$6,A363&lt;='الإعدادات'!$B$7),1,0))</f>
        <v/>
      </c>
    </row>
    <row r="364">
      <c r="A364" s="19" t="n"/>
      <c r="B364" s="5" t="n"/>
      <c r="C364" s="5" t="n"/>
      <c r="D364" s="17" t="n"/>
      <c r="E364" s="5" t="n"/>
      <c r="F364" s="6">
        <f>IF(B364&amp;""="","",IFERROR(INDEX('الموظفون'!$B$6:$B$205,MATCH(B364&amp;"",'الموظفون'!$A$6:$A$205,0))&amp;"","كود غير موجود"))</f>
        <v/>
      </c>
      <c r="G364" s="20">
        <f>IF(NOT(ISNUMBER(A364)),"",IF(AND(A364&gt;='الإعدادات'!$B$6,A364&lt;='الإعدادات'!$B$7),1,0))</f>
        <v/>
      </c>
    </row>
    <row r="365">
      <c r="A365" s="19" t="n"/>
      <c r="B365" s="5" t="n"/>
      <c r="C365" s="5" t="n"/>
      <c r="D365" s="17" t="n"/>
      <c r="E365" s="5" t="n"/>
      <c r="F365" s="6">
        <f>IF(B365&amp;""="","",IFERROR(INDEX('الموظفون'!$B$6:$B$205,MATCH(B365&amp;"",'الموظفون'!$A$6:$A$205,0))&amp;"","كود غير موجود"))</f>
        <v/>
      </c>
      <c r="G365" s="20">
        <f>IF(NOT(ISNUMBER(A365)),"",IF(AND(A365&gt;='الإعدادات'!$B$6,A365&lt;='الإعدادات'!$B$7),1,0))</f>
        <v/>
      </c>
    </row>
    <row r="366">
      <c r="A366" s="19" t="n"/>
      <c r="B366" s="5" t="n"/>
      <c r="C366" s="5" t="n"/>
      <c r="D366" s="17" t="n"/>
      <c r="E366" s="5" t="n"/>
      <c r="F366" s="6">
        <f>IF(B366&amp;""="","",IFERROR(INDEX('الموظفون'!$B$6:$B$205,MATCH(B366&amp;"",'الموظفون'!$A$6:$A$205,0))&amp;"","كود غير موجود"))</f>
        <v/>
      </c>
      <c r="G366" s="20">
        <f>IF(NOT(ISNUMBER(A366)),"",IF(AND(A366&gt;='الإعدادات'!$B$6,A366&lt;='الإعدادات'!$B$7),1,0))</f>
        <v/>
      </c>
    </row>
    <row r="367">
      <c r="A367" s="19" t="n"/>
      <c r="B367" s="5" t="n"/>
      <c r="C367" s="5" t="n"/>
      <c r="D367" s="17" t="n"/>
      <c r="E367" s="5" t="n"/>
      <c r="F367" s="6">
        <f>IF(B367&amp;""="","",IFERROR(INDEX('الموظفون'!$B$6:$B$205,MATCH(B367&amp;"",'الموظفون'!$A$6:$A$205,0))&amp;"","كود غير موجود"))</f>
        <v/>
      </c>
      <c r="G367" s="20">
        <f>IF(NOT(ISNUMBER(A367)),"",IF(AND(A367&gt;='الإعدادات'!$B$6,A367&lt;='الإعدادات'!$B$7),1,0))</f>
        <v/>
      </c>
    </row>
    <row r="368">
      <c r="A368" s="19" t="n"/>
      <c r="B368" s="5" t="n"/>
      <c r="C368" s="5" t="n"/>
      <c r="D368" s="17" t="n"/>
      <c r="E368" s="5" t="n"/>
      <c r="F368" s="6">
        <f>IF(B368&amp;""="","",IFERROR(INDEX('الموظفون'!$B$6:$B$205,MATCH(B368&amp;"",'الموظفون'!$A$6:$A$205,0))&amp;"","كود غير موجود"))</f>
        <v/>
      </c>
      <c r="G368" s="20">
        <f>IF(NOT(ISNUMBER(A368)),"",IF(AND(A368&gt;='الإعدادات'!$B$6,A368&lt;='الإعدادات'!$B$7),1,0))</f>
        <v/>
      </c>
    </row>
    <row r="369">
      <c r="A369" s="19" t="n"/>
      <c r="B369" s="5" t="n"/>
      <c r="C369" s="5" t="n"/>
      <c r="D369" s="17" t="n"/>
      <c r="E369" s="5" t="n"/>
      <c r="F369" s="6">
        <f>IF(B369&amp;""="","",IFERROR(INDEX('الموظفون'!$B$6:$B$205,MATCH(B369&amp;"",'الموظفون'!$A$6:$A$205,0))&amp;"","كود غير موجود"))</f>
        <v/>
      </c>
      <c r="G369" s="20">
        <f>IF(NOT(ISNUMBER(A369)),"",IF(AND(A369&gt;='الإعدادات'!$B$6,A369&lt;='الإعدادات'!$B$7),1,0))</f>
        <v/>
      </c>
    </row>
    <row r="370">
      <c r="A370" s="19" t="n"/>
      <c r="B370" s="5" t="n"/>
      <c r="C370" s="5" t="n"/>
      <c r="D370" s="17" t="n"/>
      <c r="E370" s="5" t="n"/>
      <c r="F370" s="6">
        <f>IF(B370&amp;""="","",IFERROR(INDEX('الموظفون'!$B$6:$B$205,MATCH(B370&amp;"",'الموظفون'!$A$6:$A$205,0))&amp;"","كود غير موجود"))</f>
        <v/>
      </c>
      <c r="G370" s="20">
        <f>IF(NOT(ISNUMBER(A370)),"",IF(AND(A370&gt;='الإعدادات'!$B$6,A370&lt;='الإعدادات'!$B$7),1,0))</f>
        <v/>
      </c>
    </row>
    <row r="371">
      <c r="A371" s="19" t="n"/>
      <c r="B371" s="5" t="n"/>
      <c r="C371" s="5" t="n"/>
      <c r="D371" s="17" t="n"/>
      <c r="E371" s="5" t="n"/>
      <c r="F371" s="6">
        <f>IF(B371&amp;""="","",IFERROR(INDEX('الموظفون'!$B$6:$B$205,MATCH(B371&amp;"",'الموظفون'!$A$6:$A$205,0))&amp;"","كود غير موجود"))</f>
        <v/>
      </c>
      <c r="G371" s="20">
        <f>IF(NOT(ISNUMBER(A371)),"",IF(AND(A371&gt;='الإعدادات'!$B$6,A371&lt;='الإعدادات'!$B$7),1,0))</f>
        <v/>
      </c>
    </row>
    <row r="372">
      <c r="A372" s="19" t="n"/>
      <c r="B372" s="5" t="n"/>
      <c r="C372" s="5" t="n"/>
      <c r="D372" s="17" t="n"/>
      <c r="E372" s="5" t="n"/>
      <c r="F372" s="6">
        <f>IF(B372&amp;""="","",IFERROR(INDEX('الموظفون'!$B$6:$B$205,MATCH(B372&amp;"",'الموظفون'!$A$6:$A$205,0))&amp;"","كود غير موجود"))</f>
        <v/>
      </c>
      <c r="G372" s="20">
        <f>IF(NOT(ISNUMBER(A372)),"",IF(AND(A372&gt;='الإعدادات'!$B$6,A372&lt;='الإعدادات'!$B$7),1,0))</f>
        <v/>
      </c>
    </row>
    <row r="373">
      <c r="A373" s="19" t="n"/>
      <c r="B373" s="5" t="n"/>
      <c r="C373" s="5" t="n"/>
      <c r="D373" s="17" t="n"/>
      <c r="E373" s="5" t="n"/>
      <c r="F373" s="6">
        <f>IF(B373&amp;""="","",IFERROR(INDEX('الموظفون'!$B$6:$B$205,MATCH(B373&amp;"",'الموظفون'!$A$6:$A$205,0))&amp;"","كود غير موجود"))</f>
        <v/>
      </c>
      <c r="G373" s="20">
        <f>IF(NOT(ISNUMBER(A373)),"",IF(AND(A373&gt;='الإعدادات'!$B$6,A373&lt;='الإعدادات'!$B$7),1,0))</f>
        <v/>
      </c>
    </row>
    <row r="374">
      <c r="A374" s="19" t="n"/>
      <c r="B374" s="5" t="n"/>
      <c r="C374" s="5" t="n"/>
      <c r="D374" s="17" t="n"/>
      <c r="E374" s="5" t="n"/>
      <c r="F374" s="6">
        <f>IF(B374&amp;""="","",IFERROR(INDEX('الموظفون'!$B$6:$B$205,MATCH(B374&amp;"",'الموظفون'!$A$6:$A$205,0))&amp;"","كود غير موجود"))</f>
        <v/>
      </c>
      <c r="G374" s="20">
        <f>IF(NOT(ISNUMBER(A374)),"",IF(AND(A374&gt;='الإعدادات'!$B$6,A374&lt;='الإعدادات'!$B$7),1,0))</f>
        <v/>
      </c>
    </row>
    <row r="375">
      <c r="A375" s="19" t="n"/>
      <c r="B375" s="5" t="n"/>
      <c r="C375" s="5" t="n"/>
      <c r="D375" s="17" t="n"/>
      <c r="E375" s="5" t="n"/>
      <c r="F375" s="6">
        <f>IF(B375&amp;""="","",IFERROR(INDEX('الموظفون'!$B$6:$B$205,MATCH(B375&amp;"",'الموظفون'!$A$6:$A$205,0))&amp;"","كود غير موجود"))</f>
        <v/>
      </c>
      <c r="G375" s="20">
        <f>IF(NOT(ISNUMBER(A375)),"",IF(AND(A375&gt;='الإعدادات'!$B$6,A375&lt;='الإعدادات'!$B$7),1,0))</f>
        <v/>
      </c>
    </row>
    <row r="376">
      <c r="A376" s="19" t="n"/>
      <c r="B376" s="5" t="n"/>
      <c r="C376" s="5" t="n"/>
      <c r="D376" s="17" t="n"/>
      <c r="E376" s="5" t="n"/>
      <c r="F376" s="6">
        <f>IF(B376&amp;""="","",IFERROR(INDEX('الموظفون'!$B$6:$B$205,MATCH(B376&amp;"",'الموظفون'!$A$6:$A$205,0))&amp;"","كود غير موجود"))</f>
        <v/>
      </c>
      <c r="G376" s="20">
        <f>IF(NOT(ISNUMBER(A376)),"",IF(AND(A376&gt;='الإعدادات'!$B$6,A376&lt;='الإعدادات'!$B$7),1,0))</f>
        <v/>
      </c>
    </row>
    <row r="377">
      <c r="A377" s="19" t="n"/>
      <c r="B377" s="5" t="n"/>
      <c r="C377" s="5" t="n"/>
      <c r="D377" s="17" t="n"/>
      <c r="E377" s="5" t="n"/>
      <c r="F377" s="6">
        <f>IF(B377&amp;""="","",IFERROR(INDEX('الموظفون'!$B$6:$B$205,MATCH(B377&amp;"",'الموظفون'!$A$6:$A$205,0))&amp;"","كود غير موجود"))</f>
        <v/>
      </c>
      <c r="G377" s="20">
        <f>IF(NOT(ISNUMBER(A377)),"",IF(AND(A377&gt;='الإعدادات'!$B$6,A377&lt;='الإعدادات'!$B$7),1,0))</f>
        <v/>
      </c>
    </row>
    <row r="378">
      <c r="A378" s="19" t="n"/>
      <c r="B378" s="5" t="n"/>
      <c r="C378" s="5" t="n"/>
      <c r="D378" s="17" t="n"/>
      <c r="E378" s="5" t="n"/>
      <c r="F378" s="6">
        <f>IF(B378&amp;""="","",IFERROR(INDEX('الموظفون'!$B$6:$B$205,MATCH(B378&amp;"",'الموظفون'!$A$6:$A$205,0))&amp;"","كود غير موجود"))</f>
        <v/>
      </c>
      <c r="G378" s="20">
        <f>IF(NOT(ISNUMBER(A378)),"",IF(AND(A378&gt;='الإعدادات'!$B$6,A378&lt;='الإعدادات'!$B$7),1,0))</f>
        <v/>
      </c>
    </row>
    <row r="379">
      <c r="A379" s="19" t="n"/>
      <c r="B379" s="5" t="n"/>
      <c r="C379" s="5" t="n"/>
      <c r="D379" s="17" t="n"/>
      <c r="E379" s="5" t="n"/>
      <c r="F379" s="6">
        <f>IF(B379&amp;""="","",IFERROR(INDEX('الموظفون'!$B$6:$B$205,MATCH(B379&amp;"",'الموظفون'!$A$6:$A$205,0))&amp;"","كود غير موجود"))</f>
        <v/>
      </c>
      <c r="G379" s="20">
        <f>IF(NOT(ISNUMBER(A379)),"",IF(AND(A379&gt;='الإعدادات'!$B$6,A379&lt;='الإعدادات'!$B$7),1,0))</f>
        <v/>
      </c>
    </row>
    <row r="380">
      <c r="A380" s="19" t="n"/>
      <c r="B380" s="5" t="n"/>
      <c r="C380" s="5" t="n"/>
      <c r="D380" s="17" t="n"/>
      <c r="E380" s="5" t="n"/>
      <c r="F380" s="6">
        <f>IF(B380&amp;""="","",IFERROR(INDEX('الموظفون'!$B$6:$B$205,MATCH(B380&amp;"",'الموظفون'!$A$6:$A$205,0))&amp;"","كود غير موجود"))</f>
        <v/>
      </c>
      <c r="G380" s="20">
        <f>IF(NOT(ISNUMBER(A380)),"",IF(AND(A380&gt;='الإعدادات'!$B$6,A380&lt;='الإعدادات'!$B$7),1,0))</f>
        <v/>
      </c>
    </row>
    <row r="381">
      <c r="A381" s="19" t="n"/>
      <c r="B381" s="5" t="n"/>
      <c r="C381" s="5" t="n"/>
      <c r="D381" s="17" t="n"/>
      <c r="E381" s="5" t="n"/>
      <c r="F381" s="6">
        <f>IF(B381&amp;""="","",IFERROR(INDEX('الموظفون'!$B$6:$B$205,MATCH(B381&amp;"",'الموظفون'!$A$6:$A$205,0))&amp;"","كود غير موجود"))</f>
        <v/>
      </c>
      <c r="G381" s="20">
        <f>IF(NOT(ISNUMBER(A381)),"",IF(AND(A381&gt;='الإعدادات'!$B$6,A381&lt;='الإعدادات'!$B$7),1,0))</f>
        <v/>
      </c>
    </row>
    <row r="382">
      <c r="A382" s="19" t="n"/>
      <c r="B382" s="5" t="n"/>
      <c r="C382" s="5" t="n"/>
      <c r="D382" s="17" t="n"/>
      <c r="E382" s="5" t="n"/>
      <c r="F382" s="6">
        <f>IF(B382&amp;""="","",IFERROR(INDEX('الموظفون'!$B$6:$B$205,MATCH(B382&amp;"",'الموظفون'!$A$6:$A$205,0))&amp;"","كود غير موجود"))</f>
        <v/>
      </c>
      <c r="G382" s="20">
        <f>IF(NOT(ISNUMBER(A382)),"",IF(AND(A382&gt;='الإعدادات'!$B$6,A382&lt;='الإعدادات'!$B$7),1,0))</f>
        <v/>
      </c>
    </row>
    <row r="383">
      <c r="A383" s="19" t="n"/>
      <c r="B383" s="5" t="n"/>
      <c r="C383" s="5" t="n"/>
      <c r="D383" s="17" t="n"/>
      <c r="E383" s="5" t="n"/>
      <c r="F383" s="6">
        <f>IF(B383&amp;""="","",IFERROR(INDEX('الموظفون'!$B$6:$B$205,MATCH(B383&amp;"",'الموظفون'!$A$6:$A$205,0))&amp;"","كود غير موجود"))</f>
        <v/>
      </c>
      <c r="G383" s="20">
        <f>IF(NOT(ISNUMBER(A383)),"",IF(AND(A383&gt;='الإعدادات'!$B$6,A383&lt;='الإعدادات'!$B$7),1,0))</f>
        <v/>
      </c>
    </row>
    <row r="384">
      <c r="A384" s="19" t="n"/>
      <c r="B384" s="5" t="n"/>
      <c r="C384" s="5" t="n"/>
      <c r="D384" s="17" t="n"/>
      <c r="E384" s="5" t="n"/>
      <c r="F384" s="6">
        <f>IF(B384&amp;""="","",IFERROR(INDEX('الموظفون'!$B$6:$B$205,MATCH(B384&amp;"",'الموظفون'!$A$6:$A$205,0))&amp;"","كود غير موجود"))</f>
        <v/>
      </c>
      <c r="G384" s="20">
        <f>IF(NOT(ISNUMBER(A384)),"",IF(AND(A384&gt;='الإعدادات'!$B$6,A384&lt;='الإعدادات'!$B$7),1,0))</f>
        <v/>
      </c>
    </row>
    <row r="385">
      <c r="A385" s="19" t="n"/>
      <c r="B385" s="5" t="n"/>
      <c r="C385" s="5" t="n"/>
      <c r="D385" s="17" t="n"/>
      <c r="E385" s="5" t="n"/>
      <c r="F385" s="6">
        <f>IF(B385&amp;""="","",IFERROR(INDEX('الموظفون'!$B$6:$B$205,MATCH(B385&amp;"",'الموظفون'!$A$6:$A$205,0))&amp;"","كود غير موجود"))</f>
        <v/>
      </c>
      <c r="G385" s="20">
        <f>IF(NOT(ISNUMBER(A385)),"",IF(AND(A385&gt;='الإعدادات'!$B$6,A385&lt;='الإعدادات'!$B$7),1,0))</f>
        <v/>
      </c>
    </row>
    <row r="386">
      <c r="A386" s="19" t="n"/>
      <c r="B386" s="5" t="n"/>
      <c r="C386" s="5" t="n"/>
      <c r="D386" s="17" t="n"/>
      <c r="E386" s="5" t="n"/>
      <c r="F386" s="6">
        <f>IF(B386&amp;""="","",IFERROR(INDEX('الموظفون'!$B$6:$B$205,MATCH(B386&amp;"",'الموظفون'!$A$6:$A$205,0))&amp;"","كود غير موجود"))</f>
        <v/>
      </c>
      <c r="G386" s="20">
        <f>IF(NOT(ISNUMBER(A386)),"",IF(AND(A386&gt;='الإعدادات'!$B$6,A386&lt;='الإعدادات'!$B$7),1,0))</f>
        <v/>
      </c>
    </row>
    <row r="387">
      <c r="A387" s="19" t="n"/>
      <c r="B387" s="5" t="n"/>
      <c r="C387" s="5" t="n"/>
      <c r="D387" s="17" t="n"/>
      <c r="E387" s="5" t="n"/>
      <c r="F387" s="6">
        <f>IF(B387&amp;""="","",IFERROR(INDEX('الموظفون'!$B$6:$B$205,MATCH(B387&amp;"",'الموظفون'!$A$6:$A$205,0))&amp;"","كود غير موجود"))</f>
        <v/>
      </c>
      <c r="G387" s="20">
        <f>IF(NOT(ISNUMBER(A387)),"",IF(AND(A387&gt;='الإعدادات'!$B$6,A387&lt;='الإعدادات'!$B$7),1,0))</f>
        <v/>
      </c>
    </row>
    <row r="388">
      <c r="A388" s="19" t="n"/>
      <c r="B388" s="5" t="n"/>
      <c r="C388" s="5" t="n"/>
      <c r="D388" s="17" t="n"/>
      <c r="E388" s="5" t="n"/>
      <c r="F388" s="6">
        <f>IF(B388&amp;""="","",IFERROR(INDEX('الموظفون'!$B$6:$B$205,MATCH(B388&amp;"",'الموظفون'!$A$6:$A$205,0))&amp;"","كود غير موجود"))</f>
        <v/>
      </c>
      <c r="G388" s="20">
        <f>IF(NOT(ISNUMBER(A388)),"",IF(AND(A388&gt;='الإعدادات'!$B$6,A388&lt;='الإعدادات'!$B$7),1,0))</f>
        <v/>
      </c>
    </row>
    <row r="389">
      <c r="A389" s="19" t="n"/>
      <c r="B389" s="5" t="n"/>
      <c r="C389" s="5" t="n"/>
      <c r="D389" s="17" t="n"/>
      <c r="E389" s="5" t="n"/>
      <c r="F389" s="6">
        <f>IF(B389&amp;""="","",IFERROR(INDEX('الموظفون'!$B$6:$B$205,MATCH(B389&amp;"",'الموظفون'!$A$6:$A$205,0))&amp;"","كود غير موجود"))</f>
        <v/>
      </c>
      <c r="G389" s="20">
        <f>IF(NOT(ISNUMBER(A389)),"",IF(AND(A389&gt;='الإعدادات'!$B$6,A389&lt;='الإعدادات'!$B$7),1,0))</f>
        <v/>
      </c>
    </row>
    <row r="390">
      <c r="A390" s="19" t="n"/>
      <c r="B390" s="5" t="n"/>
      <c r="C390" s="5" t="n"/>
      <c r="D390" s="17" t="n"/>
      <c r="E390" s="5" t="n"/>
      <c r="F390" s="6">
        <f>IF(B390&amp;""="","",IFERROR(INDEX('الموظفون'!$B$6:$B$205,MATCH(B390&amp;"",'الموظفون'!$A$6:$A$205,0))&amp;"","كود غير موجود"))</f>
        <v/>
      </c>
      <c r="G390" s="20">
        <f>IF(NOT(ISNUMBER(A390)),"",IF(AND(A390&gt;='الإعدادات'!$B$6,A390&lt;='الإعدادات'!$B$7),1,0))</f>
        <v/>
      </c>
    </row>
    <row r="391">
      <c r="A391" s="19" t="n"/>
      <c r="B391" s="5" t="n"/>
      <c r="C391" s="5" t="n"/>
      <c r="D391" s="17" t="n"/>
      <c r="E391" s="5" t="n"/>
      <c r="F391" s="6">
        <f>IF(B391&amp;""="","",IFERROR(INDEX('الموظفون'!$B$6:$B$205,MATCH(B391&amp;"",'الموظفون'!$A$6:$A$205,0))&amp;"","كود غير موجود"))</f>
        <v/>
      </c>
      <c r="G391" s="20">
        <f>IF(NOT(ISNUMBER(A391)),"",IF(AND(A391&gt;='الإعدادات'!$B$6,A391&lt;='الإعدادات'!$B$7),1,0))</f>
        <v/>
      </c>
    </row>
    <row r="392">
      <c r="A392" s="19" t="n"/>
      <c r="B392" s="5" t="n"/>
      <c r="C392" s="5" t="n"/>
      <c r="D392" s="17" t="n"/>
      <c r="E392" s="5" t="n"/>
      <c r="F392" s="6">
        <f>IF(B392&amp;""="","",IFERROR(INDEX('الموظفون'!$B$6:$B$205,MATCH(B392&amp;"",'الموظفون'!$A$6:$A$205,0))&amp;"","كود غير موجود"))</f>
        <v/>
      </c>
      <c r="G392" s="20">
        <f>IF(NOT(ISNUMBER(A392)),"",IF(AND(A392&gt;='الإعدادات'!$B$6,A392&lt;='الإعدادات'!$B$7),1,0))</f>
        <v/>
      </c>
    </row>
    <row r="393">
      <c r="A393" s="19" t="n"/>
      <c r="B393" s="5" t="n"/>
      <c r="C393" s="5" t="n"/>
      <c r="D393" s="17" t="n"/>
      <c r="E393" s="5" t="n"/>
      <c r="F393" s="6">
        <f>IF(B393&amp;""="","",IFERROR(INDEX('الموظفون'!$B$6:$B$205,MATCH(B393&amp;"",'الموظفون'!$A$6:$A$205,0))&amp;"","كود غير موجود"))</f>
        <v/>
      </c>
      <c r="G393" s="20">
        <f>IF(NOT(ISNUMBER(A393)),"",IF(AND(A393&gt;='الإعدادات'!$B$6,A393&lt;='الإعدادات'!$B$7),1,0))</f>
        <v/>
      </c>
    </row>
    <row r="394">
      <c r="A394" s="19" t="n"/>
      <c r="B394" s="5" t="n"/>
      <c r="C394" s="5" t="n"/>
      <c r="D394" s="17" t="n"/>
      <c r="E394" s="5" t="n"/>
      <c r="F394" s="6">
        <f>IF(B394&amp;""="","",IFERROR(INDEX('الموظفون'!$B$6:$B$205,MATCH(B394&amp;"",'الموظفون'!$A$6:$A$205,0))&amp;"","كود غير موجود"))</f>
        <v/>
      </c>
      <c r="G394" s="20">
        <f>IF(NOT(ISNUMBER(A394)),"",IF(AND(A394&gt;='الإعدادات'!$B$6,A394&lt;='الإعدادات'!$B$7),1,0))</f>
        <v/>
      </c>
    </row>
    <row r="395">
      <c r="A395" s="19" t="n"/>
      <c r="B395" s="5" t="n"/>
      <c r="C395" s="5" t="n"/>
      <c r="D395" s="17" t="n"/>
      <c r="E395" s="5" t="n"/>
      <c r="F395" s="6">
        <f>IF(B395&amp;""="","",IFERROR(INDEX('الموظفون'!$B$6:$B$205,MATCH(B395&amp;"",'الموظفون'!$A$6:$A$205,0))&amp;"","كود غير موجود"))</f>
        <v/>
      </c>
      <c r="G395" s="20">
        <f>IF(NOT(ISNUMBER(A395)),"",IF(AND(A395&gt;='الإعدادات'!$B$6,A395&lt;='الإعدادات'!$B$7),1,0))</f>
        <v/>
      </c>
    </row>
    <row r="396">
      <c r="A396" s="19" t="n"/>
      <c r="B396" s="5" t="n"/>
      <c r="C396" s="5" t="n"/>
      <c r="D396" s="17" t="n"/>
      <c r="E396" s="5" t="n"/>
      <c r="F396" s="6">
        <f>IF(B396&amp;""="","",IFERROR(INDEX('الموظفون'!$B$6:$B$205,MATCH(B396&amp;"",'الموظفون'!$A$6:$A$205,0))&amp;"","كود غير موجود"))</f>
        <v/>
      </c>
      <c r="G396" s="20">
        <f>IF(NOT(ISNUMBER(A396)),"",IF(AND(A396&gt;='الإعدادات'!$B$6,A396&lt;='الإعدادات'!$B$7),1,0))</f>
        <v/>
      </c>
    </row>
    <row r="397">
      <c r="A397" s="19" t="n"/>
      <c r="B397" s="5" t="n"/>
      <c r="C397" s="5" t="n"/>
      <c r="D397" s="17" t="n"/>
      <c r="E397" s="5" t="n"/>
      <c r="F397" s="6">
        <f>IF(B397&amp;""="","",IFERROR(INDEX('الموظفون'!$B$6:$B$205,MATCH(B397&amp;"",'الموظفون'!$A$6:$A$205,0))&amp;"","كود غير موجود"))</f>
        <v/>
      </c>
      <c r="G397" s="20">
        <f>IF(NOT(ISNUMBER(A397)),"",IF(AND(A397&gt;='الإعدادات'!$B$6,A397&lt;='الإعدادات'!$B$7),1,0))</f>
        <v/>
      </c>
    </row>
    <row r="398">
      <c r="A398" s="19" t="n"/>
      <c r="B398" s="5" t="n"/>
      <c r="C398" s="5" t="n"/>
      <c r="D398" s="17" t="n"/>
      <c r="E398" s="5" t="n"/>
      <c r="F398" s="6">
        <f>IF(B398&amp;""="","",IFERROR(INDEX('الموظفون'!$B$6:$B$205,MATCH(B398&amp;"",'الموظفون'!$A$6:$A$205,0))&amp;"","كود غير موجود"))</f>
        <v/>
      </c>
      <c r="G398" s="20">
        <f>IF(NOT(ISNUMBER(A398)),"",IF(AND(A398&gt;='الإعدادات'!$B$6,A398&lt;='الإعدادات'!$B$7),1,0))</f>
        <v/>
      </c>
    </row>
    <row r="399">
      <c r="A399" s="19" t="n"/>
      <c r="B399" s="5" t="n"/>
      <c r="C399" s="5" t="n"/>
      <c r="D399" s="17" t="n"/>
      <c r="E399" s="5" t="n"/>
      <c r="F399" s="6">
        <f>IF(B399&amp;""="","",IFERROR(INDEX('الموظفون'!$B$6:$B$205,MATCH(B399&amp;"",'الموظفون'!$A$6:$A$205,0))&amp;"","كود غير موجود"))</f>
        <v/>
      </c>
      <c r="G399" s="20">
        <f>IF(NOT(ISNUMBER(A399)),"",IF(AND(A399&gt;='الإعدادات'!$B$6,A399&lt;='الإعدادات'!$B$7),1,0))</f>
        <v/>
      </c>
    </row>
    <row r="400">
      <c r="A400" s="19" t="n"/>
      <c r="B400" s="5" t="n"/>
      <c r="C400" s="5" t="n"/>
      <c r="D400" s="17" t="n"/>
      <c r="E400" s="5" t="n"/>
      <c r="F400" s="6">
        <f>IF(B400&amp;""="","",IFERROR(INDEX('الموظفون'!$B$6:$B$205,MATCH(B400&amp;"",'الموظفون'!$A$6:$A$205,0))&amp;"","كود غير موجود"))</f>
        <v/>
      </c>
      <c r="G400" s="20">
        <f>IF(NOT(ISNUMBER(A400)),"",IF(AND(A400&gt;='الإعدادات'!$B$6,A400&lt;='الإعدادات'!$B$7),1,0))</f>
        <v/>
      </c>
    </row>
    <row r="401">
      <c r="A401" s="19" t="n"/>
      <c r="B401" s="5" t="n"/>
      <c r="C401" s="5" t="n"/>
      <c r="D401" s="17" t="n"/>
      <c r="E401" s="5" t="n"/>
      <c r="F401" s="6">
        <f>IF(B401&amp;""="","",IFERROR(INDEX('الموظفون'!$B$6:$B$205,MATCH(B401&amp;"",'الموظفون'!$A$6:$A$205,0))&amp;"","كود غير موجود"))</f>
        <v/>
      </c>
      <c r="G401" s="20">
        <f>IF(NOT(ISNUMBER(A401)),"",IF(AND(A401&gt;='الإعدادات'!$B$6,A401&lt;='الإعدادات'!$B$7),1,0))</f>
        <v/>
      </c>
    </row>
    <row r="402">
      <c r="A402" s="19" t="n"/>
      <c r="B402" s="5" t="n"/>
      <c r="C402" s="5" t="n"/>
      <c r="D402" s="17" t="n"/>
      <c r="E402" s="5" t="n"/>
      <c r="F402" s="6">
        <f>IF(B402&amp;""="","",IFERROR(INDEX('الموظفون'!$B$6:$B$205,MATCH(B402&amp;"",'الموظفون'!$A$6:$A$205,0))&amp;"","كود غير موجود"))</f>
        <v/>
      </c>
      <c r="G402" s="20">
        <f>IF(NOT(ISNUMBER(A402)),"",IF(AND(A402&gt;='الإعدادات'!$B$6,A402&lt;='الإعدادات'!$B$7),1,0))</f>
        <v/>
      </c>
    </row>
    <row r="403">
      <c r="A403" s="19" t="n"/>
      <c r="B403" s="5" t="n"/>
      <c r="C403" s="5" t="n"/>
      <c r="D403" s="17" t="n"/>
      <c r="E403" s="5" t="n"/>
      <c r="F403" s="6">
        <f>IF(B403&amp;""="","",IFERROR(INDEX('الموظفون'!$B$6:$B$205,MATCH(B403&amp;"",'الموظفون'!$A$6:$A$205,0))&amp;"","كود غير موجود"))</f>
        <v/>
      </c>
      <c r="G403" s="20">
        <f>IF(NOT(ISNUMBER(A403)),"",IF(AND(A403&gt;='الإعدادات'!$B$6,A403&lt;='الإعدادات'!$B$7),1,0))</f>
        <v/>
      </c>
    </row>
    <row r="404">
      <c r="A404" s="19" t="n"/>
      <c r="B404" s="5" t="n"/>
      <c r="C404" s="5" t="n"/>
      <c r="D404" s="17" t="n"/>
      <c r="E404" s="5" t="n"/>
      <c r="F404" s="6">
        <f>IF(B404&amp;""="","",IFERROR(INDEX('الموظفون'!$B$6:$B$205,MATCH(B404&amp;"",'الموظفون'!$A$6:$A$205,0))&amp;"","كود غير موجود"))</f>
        <v/>
      </c>
      <c r="G404" s="20">
        <f>IF(NOT(ISNUMBER(A404)),"",IF(AND(A404&gt;='الإعدادات'!$B$6,A404&lt;='الإعدادات'!$B$7),1,0))</f>
        <v/>
      </c>
    </row>
    <row r="405">
      <c r="A405" s="19" t="n"/>
      <c r="B405" s="5" t="n"/>
      <c r="C405" s="5" t="n"/>
      <c r="D405" s="17" t="n"/>
      <c r="E405" s="5" t="n"/>
      <c r="F405" s="6">
        <f>IF(B405&amp;""="","",IFERROR(INDEX('الموظفون'!$B$6:$B$205,MATCH(B405&amp;"",'الموظفون'!$A$6:$A$205,0))&amp;"","كود غير موجود"))</f>
        <v/>
      </c>
      <c r="G405" s="20">
        <f>IF(NOT(ISNUMBER(A405)),"",IF(AND(A405&gt;='الإعدادات'!$B$6,A405&lt;='الإعدادات'!$B$7),1,0))</f>
        <v/>
      </c>
    </row>
    <row r="406">
      <c r="A406" s="19" t="n"/>
      <c r="B406" s="5" t="n"/>
      <c r="C406" s="5" t="n"/>
      <c r="D406" s="17" t="n"/>
      <c r="E406" s="5" t="n"/>
      <c r="F406" s="6">
        <f>IF(B406&amp;""="","",IFERROR(INDEX('الموظفون'!$B$6:$B$205,MATCH(B406&amp;"",'الموظفون'!$A$6:$A$205,0))&amp;"","كود غير موجود"))</f>
        <v/>
      </c>
      <c r="G406" s="20">
        <f>IF(NOT(ISNUMBER(A406)),"",IF(AND(A406&gt;='الإعدادات'!$B$6,A406&lt;='الإعدادات'!$B$7),1,0))</f>
        <v/>
      </c>
    </row>
    <row r="407">
      <c r="A407" s="19" t="n"/>
      <c r="B407" s="5" t="n"/>
      <c r="C407" s="5" t="n"/>
      <c r="D407" s="17" t="n"/>
      <c r="E407" s="5" t="n"/>
      <c r="F407" s="6">
        <f>IF(B407&amp;""="","",IFERROR(INDEX('الموظفون'!$B$6:$B$205,MATCH(B407&amp;"",'الموظفون'!$A$6:$A$205,0))&amp;"","كود غير موجود"))</f>
        <v/>
      </c>
      <c r="G407" s="20">
        <f>IF(NOT(ISNUMBER(A407)),"",IF(AND(A407&gt;='الإعدادات'!$B$6,A407&lt;='الإعدادات'!$B$7),1,0))</f>
        <v/>
      </c>
    </row>
    <row r="408">
      <c r="A408" s="19" t="n"/>
      <c r="B408" s="5" t="n"/>
      <c r="C408" s="5" t="n"/>
      <c r="D408" s="17" t="n"/>
      <c r="E408" s="5" t="n"/>
      <c r="F408" s="6">
        <f>IF(B408&amp;""="","",IFERROR(INDEX('الموظفون'!$B$6:$B$205,MATCH(B408&amp;"",'الموظفون'!$A$6:$A$205,0))&amp;"","كود غير موجود"))</f>
        <v/>
      </c>
      <c r="G408" s="20">
        <f>IF(NOT(ISNUMBER(A408)),"",IF(AND(A408&gt;='الإعدادات'!$B$6,A408&lt;='الإعدادات'!$B$7),1,0))</f>
        <v/>
      </c>
    </row>
    <row r="409">
      <c r="A409" s="19" t="n"/>
      <c r="B409" s="5" t="n"/>
      <c r="C409" s="5" t="n"/>
      <c r="D409" s="17" t="n"/>
      <c r="E409" s="5" t="n"/>
      <c r="F409" s="6">
        <f>IF(B409&amp;""="","",IFERROR(INDEX('الموظفون'!$B$6:$B$205,MATCH(B409&amp;"",'الموظفون'!$A$6:$A$205,0))&amp;"","كود غير موجود"))</f>
        <v/>
      </c>
      <c r="G409" s="20">
        <f>IF(NOT(ISNUMBER(A409)),"",IF(AND(A409&gt;='الإعدادات'!$B$6,A409&lt;='الإعدادات'!$B$7),1,0))</f>
        <v/>
      </c>
    </row>
    <row r="410">
      <c r="A410" s="19" t="n"/>
      <c r="B410" s="5" t="n"/>
      <c r="C410" s="5" t="n"/>
      <c r="D410" s="17" t="n"/>
      <c r="E410" s="5" t="n"/>
      <c r="F410" s="6">
        <f>IF(B410&amp;""="","",IFERROR(INDEX('الموظفون'!$B$6:$B$205,MATCH(B410&amp;"",'الموظفون'!$A$6:$A$205,0))&amp;"","كود غير موجود"))</f>
        <v/>
      </c>
      <c r="G410" s="20">
        <f>IF(NOT(ISNUMBER(A410)),"",IF(AND(A410&gt;='الإعدادات'!$B$6,A410&lt;='الإعدادات'!$B$7),1,0))</f>
        <v/>
      </c>
    </row>
    <row r="411">
      <c r="A411" s="19" t="n"/>
      <c r="B411" s="5" t="n"/>
      <c r="C411" s="5" t="n"/>
      <c r="D411" s="17" t="n"/>
      <c r="E411" s="5" t="n"/>
      <c r="F411" s="6">
        <f>IF(B411&amp;""="","",IFERROR(INDEX('الموظفون'!$B$6:$B$205,MATCH(B411&amp;"",'الموظفون'!$A$6:$A$205,0))&amp;"","كود غير موجود"))</f>
        <v/>
      </c>
      <c r="G411" s="20">
        <f>IF(NOT(ISNUMBER(A411)),"",IF(AND(A411&gt;='الإعدادات'!$B$6,A411&lt;='الإعدادات'!$B$7),1,0))</f>
        <v/>
      </c>
    </row>
    <row r="412">
      <c r="A412" s="19" t="n"/>
      <c r="B412" s="5" t="n"/>
      <c r="C412" s="5" t="n"/>
      <c r="D412" s="17" t="n"/>
      <c r="E412" s="5" t="n"/>
      <c r="F412" s="6">
        <f>IF(B412&amp;""="","",IFERROR(INDEX('الموظفون'!$B$6:$B$205,MATCH(B412&amp;"",'الموظفون'!$A$6:$A$205,0))&amp;"","كود غير موجود"))</f>
        <v/>
      </c>
      <c r="G412" s="20">
        <f>IF(NOT(ISNUMBER(A412)),"",IF(AND(A412&gt;='الإعدادات'!$B$6,A412&lt;='الإعدادات'!$B$7),1,0))</f>
        <v/>
      </c>
    </row>
    <row r="413">
      <c r="A413" s="19" t="n"/>
      <c r="B413" s="5" t="n"/>
      <c r="C413" s="5" t="n"/>
      <c r="D413" s="17" t="n"/>
      <c r="E413" s="5" t="n"/>
      <c r="F413" s="6">
        <f>IF(B413&amp;""="","",IFERROR(INDEX('الموظفون'!$B$6:$B$205,MATCH(B413&amp;"",'الموظفون'!$A$6:$A$205,0))&amp;"","كود غير موجود"))</f>
        <v/>
      </c>
      <c r="G413" s="20">
        <f>IF(NOT(ISNUMBER(A413)),"",IF(AND(A413&gt;='الإعدادات'!$B$6,A413&lt;='الإعدادات'!$B$7),1,0))</f>
        <v/>
      </c>
    </row>
    <row r="414">
      <c r="A414" s="19" t="n"/>
      <c r="B414" s="5" t="n"/>
      <c r="C414" s="5" t="n"/>
      <c r="D414" s="17" t="n"/>
      <c r="E414" s="5" t="n"/>
      <c r="F414" s="6">
        <f>IF(B414&amp;""="","",IFERROR(INDEX('الموظفون'!$B$6:$B$205,MATCH(B414&amp;"",'الموظفون'!$A$6:$A$205,0))&amp;"","كود غير موجود"))</f>
        <v/>
      </c>
      <c r="G414" s="20">
        <f>IF(NOT(ISNUMBER(A414)),"",IF(AND(A414&gt;='الإعدادات'!$B$6,A414&lt;='الإعدادات'!$B$7),1,0))</f>
        <v/>
      </c>
    </row>
    <row r="415">
      <c r="A415" s="19" t="n"/>
      <c r="B415" s="5" t="n"/>
      <c r="C415" s="5" t="n"/>
      <c r="D415" s="17" t="n"/>
      <c r="E415" s="5" t="n"/>
      <c r="F415" s="6">
        <f>IF(B415&amp;""="","",IFERROR(INDEX('الموظفون'!$B$6:$B$205,MATCH(B415&amp;"",'الموظفون'!$A$6:$A$205,0))&amp;"","كود غير موجود"))</f>
        <v/>
      </c>
      <c r="G415" s="20">
        <f>IF(NOT(ISNUMBER(A415)),"",IF(AND(A415&gt;='الإعدادات'!$B$6,A415&lt;='الإعدادات'!$B$7),1,0))</f>
        <v/>
      </c>
    </row>
    <row r="416">
      <c r="A416" s="19" t="n"/>
      <c r="B416" s="5" t="n"/>
      <c r="C416" s="5" t="n"/>
      <c r="D416" s="17" t="n"/>
      <c r="E416" s="5" t="n"/>
      <c r="F416" s="6">
        <f>IF(B416&amp;""="","",IFERROR(INDEX('الموظفون'!$B$6:$B$205,MATCH(B416&amp;"",'الموظفون'!$A$6:$A$205,0))&amp;"","كود غير موجود"))</f>
        <v/>
      </c>
      <c r="G416" s="20">
        <f>IF(NOT(ISNUMBER(A416)),"",IF(AND(A416&gt;='الإعدادات'!$B$6,A416&lt;='الإعدادات'!$B$7),1,0))</f>
        <v/>
      </c>
    </row>
    <row r="417">
      <c r="A417" s="19" t="n"/>
      <c r="B417" s="5" t="n"/>
      <c r="C417" s="5" t="n"/>
      <c r="D417" s="17" t="n"/>
      <c r="E417" s="5" t="n"/>
      <c r="F417" s="6">
        <f>IF(B417&amp;""="","",IFERROR(INDEX('الموظفون'!$B$6:$B$205,MATCH(B417&amp;"",'الموظفون'!$A$6:$A$205,0))&amp;"","كود غير موجود"))</f>
        <v/>
      </c>
      <c r="G417" s="20">
        <f>IF(NOT(ISNUMBER(A417)),"",IF(AND(A417&gt;='الإعدادات'!$B$6,A417&lt;='الإعدادات'!$B$7),1,0))</f>
        <v/>
      </c>
    </row>
    <row r="418">
      <c r="A418" s="19" t="n"/>
      <c r="B418" s="5" t="n"/>
      <c r="C418" s="5" t="n"/>
      <c r="D418" s="17" t="n"/>
      <c r="E418" s="5" t="n"/>
      <c r="F418" s="6">
        <f>IF(B418&amp;""="","",IFERROR(INDEX('الموظفون'!$B$6:$B$205,MATCH(B418&amp;"",'الموظفون'!$A$6:$A$205,0))&amp;"","كود غير موجود"))</f>
        <v/>
      </c>
      <c r="G418" s="20">
        <f>IF(NOT(ISNUMBER(A418)),"",IF(AND(A418&gt;='الإعدادات'!$B$6,A418&lt;='الإعدادات'!$B$7),1,0))</f>
        <v/>
      </c>
    </row>
    <row r="419">
      <c r="A419" s="19" t="n"/>
      <c r="B419" s="5" t="n"/>
      <c r="C419" s="5" t="n"/>
      <c r="D419" s="17" t="n"/>
      <c r="E419" s="5" t="n"/>
      <c r="F419" s="6">
        <f>IF(B419&amp;""="","",IFERROR(INDEX('الموظفون'!$B$6:$B$205,MATCH(B419&amp;"",'الموظفون'!$A$6:$A$205,0))&amp;"","كود غير موجود"))</f>
        <v/>
      </c>
      <c r="G419" s="20">
        <f>IF(NOT(ISNUMBER(A419)),"",IF(AND(A419&gt;='الإعدادات'!$B$6,A419&lt;='الإعدادات'!$B$7),1,0))</f>
        <v/>
      </c>
    </row>
    <row r="420">
      <c r="A420" s="19" t="n"/>
      <c r="B420" s="5" t="n"/>
      <c r="C420" s="5" t="n"/>
      <c r="D420" s="17" t="n"/>
      <c r="E420" s="5" t="n"/>
      <c r="F420" s="6">
        <f>IF(B420&amp;""="","",IFERROR(INDEX('الموظفون'!$B$6:$B$205,MATCH(B420&amp;"",'الموظفون'!$A$6:$A$205,0))&amp;"","كود غير موجود"))</f>
        <v/>
      </c>
      <c r="G420" s="20">
        <f>IF(NOT(ISNUMBER(A420)),"",IF(AND(A420&gt;='الإعدادات'!$B$6,A420&lt;='الإعدادات'!$B$7),1,0))</f>
        <v/>
      </c>
    </row>
    <row r="421">
      <c r="A421" s="19" t="n"/>
      <c r="B421" s="5" t="n"/>
      <c r="C421" s="5" t="n"/>
      <c r="D421" s="17" t="n"/>
      <c r="E421" s="5" t="n"/>
      <c r="F421" s="6">
        <f>IF(B421&amp;""="","",IFERROR(INDEX('الموظفون'!$B$6:$B$205,MATCH(B421&amp;"",'الموظفون'!$A$6:$A$205,0))&amp;"","كود غير موجود"))</f>
        <v/>
      </c>
      <c r="G421" s="20">
        <f>IF(NOT(ISNUMBER(A421)),"",IF(AND(A421&gt;='الإعدادات'!$B$6,A421&lt;='الإعدادات'!$B$7),1,0))</f>
        <v/>
      </c>
    </row>
    <row r="422">
      <c r="A422" s="19" t="n"/>
      <c r="B422" s="5" t="n"/>
      <c r="C422" s="5" t="n"/>
      <c r="D422" s="17" t="n"/>
      <c r="E422" s="5" t="n"/>
      <c r="F422" s="6">
        <f>IF(B422&amp;""="","",IFERROR(INDEX('الموظفون'!$B$6:$B$205,MATCH(B422&amp;"",'الموظفون'!$A$6:$A$205,0))&amp;"","كود غير موجود"))</f>
        <v/>
      </c>
      <c r="G422" s="20">
        <f>IF(NOT(ISNUMBER(A422)),"",IF(AND(A422&gt;='الإعدادات'!$B$6,A422&lt;='الإعدادات'!$B$7),1,0))</f>
        <v/>
      </c>
    </row>
    <row r="423">
      <c r="A423" s="19" t="n"/>
      <c r="B423" s="5" t="n"/>
      <c r="C423" s="5" t="n"/>
      <c r="D423" s="17" t="n"/>
      <c r="E423" s="5" t="n"/>
      <c r="F423" s="6">
        <f>IF(B423&amp;""="","",IFERROR(INDEX('الموظفون'!$B$6:$B$205,MATCH(B423&amp;"",'الموظفون'!$A$6:$A$205,0))&amp;"","كود غير موجود"))</f>
        <v/>
      </c>
      <c r="G423" s="20">
        <f>IF(NOT(ISNUMBER(A423)),"",IF(AND(A423&gt;='الإعدادات'!$B$6,A423&lt;='الإعدادات'!$B$7),1,0))</f>
        <v/>
      </c>
    </row>
    <row r="424">
      <c r="A424" s="19" t="n"/>
      <c r="B424" s="5" t="n"/>
      <c r="C424" s="5" t="n"/>
      <c r="D424" s="17" t="n"/>
      <c r="E424" s="5" t="n"/>
      <c r="F424" s="6">
        <f>IF(B424&amp;""="","",IFERROR(INDEX('الموظفون'!$B$6:$B$205,MATCH(B424&amp;"",'الموظفون'!$A$6:$A$205,0))&amp;"","كود غير موجود"))</f>
        <v/>
      </c>
      <c r="G424" s="20">
        <f>IF(NOT(ISNUMBER(A424)),"",IF(AND(A424&gt;='الإعدادات'!$B$6,A424&lt;='الإعدادات'!$B$7),1,0))</f>
        <v/>
      </c>
    </row>
    <row r="425">
      <c r="A425" s="19" t="n"/>
      <c r="B425" s="5" t="n"/>
      <c r="C425" s="5" t="n"/>
      <c r="D425" s="17" t="n"/>
      <c r="E425" s="5" t="n"/>
      <c r="F425" s="6">
        <f>IF(B425&amp;""="","",IFERROR(INDEX('الموظفون'!$B$6:$B$205,MATCH(B425&amp;"",'الموظفون'!$A$6:$A$205,0))&amp;"","كود غير موجود"))</f>
        <v/>
      </c>
      <c r="G425" s="20">
        <f>IF(NOT(ISNUMBER(A425)),"",IF(AND(A425&gt;='الإعدادات'!$B$6,A425&lt;='الإعدادات'!$B$7),1,0))</f>
        <v/>
      </c>
    </row>
    <row r="426">
      <c r="A426" s="19" t="n"/>
      <c r="B426" s="5" t="n"/>
      <c r="C426" s="5" t="n"/>
      <c r="D426" s="17" t="n"/>
      <c r="E426" s="5" t="n"/>
      <c r="F426" s="6">
        <f>IF(B426&amp;""="","",IFERROR(INDEX('الموظفون'!$B$6:$B$205,MATCH(B426&amp;"",'الموظفون'!$A$6:$A$205,0))&amp;"","كود غير موجود"))</f>
        <v/>
      </c>
      <c r="G426" s="20">
        <f>IF(NOT(ISNUMBER(A426)),"",IF(AND(A426&gt;='الإعدادات'!$B$6,A426&lt;='الإعدادات'!$B$7),1,0))</f>
        <v/>
      </c>
    </row>
    <row r="427">
      <c r="A427" s="19" t="n"/>
      <c r="B427" s="5" t="n"/>
      <c r="C427" s="5" t="n"/>
      <c r="D427" s="17" t="n"/>
      <c r="E427" s="5" t="n"/>
      <c r="F427" s="6">
        <f>IF(B427&amp;""="","",IFERROR(INDEX('الموظفون'!$B$6:$B$205,MATCH(B427&amp;"",'الموظفون'!$A$6:$A$205,0))&amp;"","كود غير موجود"))</f>
        <v/>
      </c>
      <c r="G427" s="20">
        <f>IF(NOT(ISNUMBER(A427)),"",IF(AND(A427&gt;='الإعدادات'!$B$6,A427&lt;='الإعدادات'!$B$7),1,0))</f>
        <v/>
      </c>
    </row>
    <row r="428">
      <c r="A428" s="19" t="n"/>
      <c r="B428" s="5" t="n"/>
      <c r="C428" s="5" t="n"/>
      <c r="D428" s="17" t="n"/>
      <c r="E428" s="5" t="n"/>
      <c r="F428" s="6">
        <f>IF(B428&amp;""="","",IFERROR(INDEX('الموظفون'!$B$6:$B$205,MATCH(B428&amp;"",'الموظفون'!$A$6:$A$205,0))&amp;"","كود غير موجود"))</f>
        <v/>
      </c>
      <c r="G428" s="20">
        <f>IF(NOT(ISNUMBER(A428)),"",IF(AND(A428&gt;='الإعدادات'!$B$6,A428&lt;='الإعدادات'!$B$7),1,0))</f>
        <v/>
      </c>
    </row>
    <row r="429">
      <c r="A429" s="19" t="n"/>
      <c r="B429" s="5" t="n"/>
      <c r="C429" s="5" t="n"/>
      <c r="D429" s="17" t="n"/>
      <c r="E429" s="5" t="n"/>
      <c r="F429" s="6">
        <f>IF(B429&amp;""="","",IFERROR(INDEX('الموظفون'!$B$6:$B$205,MATCH(B429&amp;"",'الموظفون'!$A$6:$A$205,0))&amp;"","كود غير موجود"))</f>
        <v/>
      </c>
      <c r="G429" s="20">
        <f>IF(NOT(ISNUMBER(A429)),"",IF(AND(A429&gt;='الإعدادات'!$B$6,A429&lt;='الإعدادات'!$B$7),1,0))</f>
        <v/>
      </c>
    </row>
    <row r="430">
      <c r="A430" s="19" t="n"/>
      <c r="B430" s="5" t="n"/>
      <c r="C430" s="5" t="n"/>
      <c r="D430" s="17" t="n"/>
      <c r="E430" s="5" t="n"/>
      <c r="F430" s="6">
        <f>IF(B430&amp;""="","",IFERROR(INDEX('الموظفون'!$B$6:$B$205,MATCH(B430&amp;"",'الموظفون'!$A$6:$A$205,0))&amp;"","كود غير موجود"))</f>
        <v/>
      </c>
      <c r="G430" s="20">
        <f>IF(NOT(ISNUMBER(A430)),"",IF(AND(A430&gt;='الإعدادات'!$B$6,A430&lt;='الإعدادات'!$B$7),1,0))</f>
        <v/>
      </c>
    </row>
    <row r="431">
      <c r="A431" s="19" t="n"/>
      <c r="B431" s="5" t="n"/>
      <c r="C431" s="5" t="n"/>
      <c r="D431" s="17" t="n"/>
      <c r="E431" s="5" t="n"/>
      <c r="F431" s="6">
        <f>IF(B431&amp;""="","",IFERROR(INDEX('الموظفون'!$B$6:$B$205,MATCH(B431&amp;"",'الموظفون'!$A$6:$A$205,0))&amp;"","كود غير موجود"))</f>
        <v/>
      </c>
      <c r="G431" s="20">
        <f>IF(NOT(ISNUMBER(A431)),"",IF(AND(A431&gt;='الإعدادات'!$B$6,A431&lt;='الإعدادات'!$B$7),1,0))</f>
        <v/>
      </c>
    </row>
    <row r="432">
      <c r="A432" s="19" t="n"/>
      <c r="B432" s="5" t="n"/>
      <c r="C432" s="5" t="n"/>
      <c r="D432" s="17" t="n"/>
      <c r="E432" s="5" t="n"/>
      <c r="F432" s="6">
        <f>IF(B432&amp;""="","",IFERROR(INDEX('الموظفون'!$B$6:$B$205,MATCH(B432&amp;"",'الموظفون'!$A$6:$A$205,0))&amp;"","كود غير موجود"))</f>
        <v/>
      </c>
      <c r="G432" s="20">
        <f>IF(NOT(ISNUMBER(A432)),"",IF(AND(A432&gt;='الإعدادات'!$B$6,A432&lt;='الإعدادات'!$B$7),1,0))</f>
        <v/>
      </c>
    </row>
    <row r="433">
      <c r="A433" s="19" t="n"/>
      <c r="B433" s="5" t="n"/>
      <c r="C433" s="5" t="n"/>
      <c r="D433" s="17" t="n"/>
      <c r="E433" s="5" t="n"/>
      <c r="F433" s="6">
        <f>IF(B433&amp;""="","",IFERROR(INDEX('الموظفون'!$B$6:$B$205,MATCH(B433&amp;"",'الموظفون'!$A$6:$A$205,0))&amp;"","كود غير موجود"))</f>
        <v/>
      </c>
      <c r="G433" s="20">
        <f>IF(NOT(ISNUMBER(A433)),"",IF(AND(A433&gt;='الإعدادات'!$B$6,A433&lt;='الإعدادات'!$B$7),1,0))</f>
        <v/>
      </c>
    </row>
    <row r="434">
      <c r="A434" s="19" t="n"/>
      <c r="B434" s="5" t="n"/>
      <c r="C434" s="5" t="n"/>
      <c r="D434" s="17" t="n"/>
      <c r="E434" s="5" t="n"/>
      <c r="F434" s="6">
        <f>IF(B434&amp;""="","",IFERROR(INDEX('الموظفون'!$B$6:$B$205,MATCH(B434&amp;"",'الموظفون'!$A$6:$A$205,0))&amp;"","كود غير موجود"))</f>
        <v/>
      </c>
      <c r="G434" s="20">
        <f>IF(NOT(ISNUMBER(A434)),"",IF(AND(A434&gt;='الإعدادات'!$B$6,A434&lt;='الإعدادات'!$B$7),1,0))</f>
        <v/>
      </c>
    </row>
    <row r="435">
      <c r="A435" s="19" t="n"/>
      <c r="B435" s="5" t="n"/>
      <c r="C435" s="5" t="n"/>
      <c r="D435" s="17" t="n"/>
      <c r="E435" s="5" t="n"/>
      <c r="F435" s="6">
        <f>IF(B435&amp;""="","",IFERROR(INDEX('الموظفون'!$B$6:$B$205,MATCH(B435&amp;"",'الموظفون'!$A$6:$A$205,0))&amp;"","كود غير موجود"))</f>
        <v/>
      </c>
      <c r="G435" s="20">
        <f>IF(NOT(ISNUMBER(A435)),"",IF(AND(A435&gt;='الإعدادات'!$B$6,A435&lt;='الإعدادات'!$B$7),1,0))</f>
        <v/>
      </c>
    </row>
    <row r="436">
      <c r="A436" s="19" t="n"/>
      <c r="B436" s="5" t="n"/>
      <c r="C436" s="5" t="n"/>
      <c r="D436" s="17" t="n"/>
      <c r="E436" s="5" t="n"/>
      <c r="F436" s="6">
        <f>IF(B436&amp;""="","",IFERROR(INDEX('الموظفون'!$B$6:$B$205,MATCH(B436&amp;"",'الموظفون'!$A$6:$A$205,0))&amp;"","كود غير موجود"))</f>
        <v/>
      </c>
      <c r="G436" s="20">
        <f>IF(NOT(ISNUMBER(A436)),"",IF(AND(A436&gt;='الإعدادات'!$B$6,A436&lt;='الإعدادات'!$B$7),1,0))</f>
        <v/>
      </c>
    </row>
    <row r="437">
      <c r="A437" s="19" t="n"/>
      <c r="B437" s="5" t="n"/>
      <c r="C437" s="5" t="n"/>
      <c r="D437" s="17" t="n"/>
      <c r="E437" s="5" t="n"/>
      <c r="F437" s="6">
        <f>IF(B437&amp;""="","",IFERROR(INDEX('الموظفون'!$B$6:$B$205,MATCH(B437&amp;"",'الموظفون'!$A$6:$A$205,0))&amp;"","كود غير موجود"))</f>
        <v/>
      </c>
      <c r="G437" s="20">
        <f>IF(NOT(ISNUMBER(A437)),"",IF(AND(A437&gt;='الإعدادات'!$B$6,A437&lt;='الإعدادات'!$B$7),1,0))</f>
        <v/>
      </c>
    </row>
    <row r="438">
      <c r="A438" s="19" t="n"/>
      <c r="B438" s="5" t="n"/>
      <c r="C438" s="5" t="n"/>
      <c r="D438" s="17" t="n"/>
      <c r="E438" s="5" t="n"/>
      <c r="F438" s="6">
        <f>IF(B438&amp;""="","",IFERROR(INDEX('الموظفون'!$B$6:$B$205,MATCH(B438&amp;"",'الموظفون'!$A$6:$A$205,0))&amp;"","كود غير موجود"))</f>
        <v/>
      </c>
      <c r="G438" s="20">
        <f>IF(NOT(ISNUMBER(A438)),"",IF(AND(A438&gt;='الإعدادات'!$B$6,A438&lt;='الإعدادات'!$B$7),1,0))</f>
        <v/>
      </c>
    </row>
    <row r="439">
      <c r="A439" s="19" t="n"/>
      <c r="B439" s="5" t="n"/>
      <c r="C439" s="5" t="n"/>
      <c r="D439" s="17" t="n"/>
      <c r="E439" s="5" t="n"/>
      <c r="F439" s="6">
        <f>IF(B439&amp;""="","",IFERROR(INDEX('الموظفون'!$B$6:$B$205,MATCH(B439&amp;"",'الموظفون'!$A$6:$A$205,0))&amp;"","كود غير موجود"))</f>
        <v/>
      </c>
      <c r="G439" s="20">
        <f>IF(NOT(ISNUMBER(A439)),"",IF(AND(A439&gt;='الإعدادات'!$B$6,A439&lt;='الإعدادات'!$B$7),1,0))</f>
        <v/>
      </c>
    </row>
    <row r="440">
      <c r="A440" s="19" t="n"/>
      <c r="B440" s="5" t="n"/>
      <c r="C440" s="5" t="n"/>
      <c r="D440" s="17" t="n"/>
      <c r="E440" s="5" t="n"/>
      <c r="F440" s="6">
        <f>IF(B440&amp;""="","",IFERROR(INDEX('الموظفون'!$B$6:$B$205,MATCH(B440&amp;"",'الموظفون'!$A$6:$A$205,0))&amp;"","كود غير موجود"))</f>
        <v/>
      </c>
      <c r="G440" s="20">
        <f>IF(NOT(ISNUMBER(A440)),"",IF(AND(A440&gt;='الإعدادات'!$B$6,A440&lt;='الإعدادات'!$B$7),1,0))</f>
        <v/>
      </c>
    </row>
    <row r="441">
      <c r="A441" s="19" t="n"/>
      <c r="B441" s="5" t="n"/>
      <c r="C441" s="5" t="n"/>
      <c r="D441" s="17" t="n"/>
      <c r="E441" s="5" t="n"/>
      <c r="F441" s="6">
        <f>IF(B441&amp;""="","",IFERROR(INDEX('الموظفون'!$B$6:$B$205,MATCH(B441&amp;"",'الموظفون'!$A$6:$A$205,0))&amp;"","كود غير موجود"))</f>
        <v/>
      </c>
      <c r="G441" s="20">
        <f>IF(NOT(ISNUMBER(A441)),"",IF(AND(A441&gt;='الإعدادات'!$B$6,A441&lt;='الإعدادات'!$B$7),1,0))</f>
        <v/>
      </c>
    </row>
    <row r="442">
      <c r="A442" s="19" t="n"/>
      <c r="B442" s="5" t="n"/>
      <c r="C442" s="5" t="n"/>
      <c r="D442" s="17" t="n"/>
      <c r="E442" s="5" t="n"/>
      <c r="F442" s="6">
        <f>IF(B442&amp;""="","",IFERROR(INDEX('الموظفون'!$B$6:$B$205,MATCH(B442&amp;"",'الموظفون'!$A$6:$A$205,0))&amp;"","كود غير موجود"))</f>
        <v/>
      </c>
      <c r="G442" s="20">
        <f>IF(NOT(ISNUMBER(A442)),"",IF(AND(A442&gt;='الإعدادات'!$B$6,A442&lt;='الإعدادات'!$B$7),1,0))</f>
        <v/>
      </c>
    </row>
    <row r="443">
      <c r="A443" s="19" t="n"/>
      <c r="B443" s="5" t="n"/>
      <c r="C443" s="5" t="n"/>
      <c r="D443" s="17" t="n"/>
      <c r="E443" s="5" t="n"/>
      <c r="F443" s="6">
        <f>IF(B443&amp;""="","",IFERROR(INDEX('الموظفون'!$B$6:$B$205,MATCH(B443&amp;"",'الموظفون'!$A$6:$A$205,0))&amp;"","كود غير موجود"))</f>
        <v/>
      </c>
      <c r="G443" s="20">
        <f>IF(NOT(ISNUMBER(A443)),"",IF(AND(A443&gt;='الإعدادات'!$B$6,A443&lt;='الإعدادات'!$B$7),1,0))</f>
        <v/>
      </c>
    </row>
    <row r="444">
      <c r="A444" s="19" t="n"/>
      <c r="B444" s="5" t="n"/>
      <c r="C444" s="5" t="n"/>
      <c r="D444" s="17" t="n"/>
      <c r="E444" s="5" t="n"/>
      <c r="F444" s="6">
        <f>IF(B444&amp;""="","",IFERROR(INDEX('الموظفون'!$B$6:$B$205,MATCH(B444&amp;"",'الموظفون'!$A$6:$A$205,0))&amp;"","كود غير موجود"))</f>
        <v/>
      </c>
      <c r="G444" s="20">
        <f>IF(NOT(ISNUMBER(A444)),"",IF(AND(A444&gt;='الإعدادات'!$B$6,A444&lt;='الإعدادات'!$B$7),1,0))</f>
        <v/>
      </c>
    </row>
    <row r="445">
      <c r="A445" s="19" t="n"/>
      <c r="B445" s="5" t="n"/>
      <c r="C445" s="5" t="n"/>
      <c r="D445" s="17" t="n"/>
      <c r="E445" s="5" t="n"/>
      <c r="F445" s="6">
        <f>IF(B445&amp;""="","",IFERROR(INDEX('الموظفون'!$B$6:$B$205,MATCH(B445&amp;"",'الموظفون'!$A$6:$A$205,0))&amp;"","كود غير موجود"))</f>
        <v/>
      </c>
      <c r="G445" s="20">
        <f>IF(NOT(ISNUMBER(A445)),"",IF(AND(A445&gt;='الإعدادات'!$B$6,A445&lt;='الإعدادات'!$B$7),1,0))</f>
        <v/>
      </c>
    </row>
    <row r="446">
      <c r="A446" s="19" t="n"/>
      <c r="B446" s="5" t="n"/>
      <c r="C446" s="5" t="n"/>
      <c r="D446" s="17" t="n"/>
      <c r="E446" s="5" t="n"/>
      <c r="F446" s="6">
        <f>IF(B446&amp;""="","",IFERROR(INDEX('الموظفون'!$B$6:$B$205,MATCH(B446&amp;"",'الموظفون'!$A$6:$A$205,0))&amp;"","كود غير موجود"))</f>
        <v/>
      </c>
      <c r="G446" s="20">
        <f>IF(NOT(ISNUMBER(A446)),"",IF(AND(A446&gt;='الإعدادات'!$B$6,A446&lt;='الإعدادات'!$B$7),1,0))</f>
        <v/>
      </c>
    </row>
    <row r="447">
      <c r="A447" s="19" t="n"/>
      <c r="B447" s="5" t="n"/>
      <c r="C447" s="5" t="n"/>
      <c r="D447" s="17" t="n"/>
      <c r="E447" s="5" t="n"/>
      <c r="F447" s="6">
        <f>IF(B447&amp;""="","",IFERROR(INDEX('الموظفون'!$B$6:$B$205,MATCH(B447&amp;"",'الموظفون'!$A$6:$A$205,0))&amp;"","كود غير موجود"))</f>
        <v/>
      </c>
      <c r="G447" s="20">
        <f>IF(NOT(ISNUMBER(A447)),"",IF(AND(A447&gt;='الإعدادات'!$B$6,A447&lt;='الإعدادات'!$B$7),1,0))</f>
        <v/>
      </c>
    </row>
    <row r="448">
      <c r="A448" s="19" t="n"/>
      <c r="B448" s="5" t="n"/>
      <c r="C448" s="5" t="n"/>
      <c r="D448" s="17" t="n"/>
      <c r="E448" s="5" t="n"/>
      <c r="F448" s="6">
        <f>IF(B448&amp;""="","",IFERROR(INDEX('الموظفون'!$B$6:$B$205,MATCH(B448&amp;"",'الموظفون'!$A$6:$A$205,0))&amp;"","كود غير موجود"))</f>
        <v/>
      </c>
      <c r="G448" s="20">
        <f>IF(NOT(ISNUMBER(A448)),"",IF(AND(A448&gt;='الإعدادات'!$B$6,A448&lt;='الإعدادات'!$B$7),1,0))</f>
        <v/>
      </c>
    </row>
    <row r="449">
      <c r="A449" s="19" t="n"/>
      <c r="B449" s="5" t="n"/>
      <c r="C449" s="5" t="n"/>
      <c r="D449" s="17" t="n"/>
      <c r="E449" s="5" t="n"/>
      <c r="F449" s="6">
        <f>IF(B449&amp;""="","",IFERROR(INDEX('الموظفون'!$B$6:$B$205,MATCH(B449&amp;"",'الموظفون'!$A$6:$A$205,0))&amp;"","كود غير موجود"))</f>
        <v/>
      </c>
      <c r="G449" s="20">
        <f>IF(NOT(ISNUMBER(A449)),"",IF(AND(A449&gt;='الإعدادات'!$B$6,A449&lt;='الإعدادات'!$B$7),1,0))</f>
        <v/>
      </c>
    </row>
    <row r="450">
      <c r="A450" s="19" t="n"/>
      <c r="B450" s="5" t="n"/>
      <c r="C450" s="5" t="n"/>
      <c r="D450" s="17" t="n"/>
      <c r="E450" s="5" t="n"/>
      <c r="F450" s="6">
        <f>IF(B450&amp;""="","",IFERROR(INDEX('الموظفون'!$B$6:$B$205,MATCH(B450&amp;"",'الموظفون'!$A$6:$A$205,0))&amp;"","كود غير موجود"))</f>
        <v/>
      </c>
      <c r="G450" s="20">
        <f>IF(NOT(ISNUMBER(A450)),"",IF(AND(A450&gt;='الإعدادات'!$B$6,A450&lt;='الإعدادات'!$B$7),1,0))</f>
        <v/>
      </c>
    </row>
    <row r="451">
      <c r="A451" s="19" t="n"/>
      <c r="B451" s="5" t="n"/>
      <c r="C451" s="5" t="n"/>
      <c r="D451" s="17" t="n"/>
      <c r="E451" s="5" t="n"/>
      <c r="F451" s="6">
        <f>IF(B451&amp;""="","",IFERROR(INDEX('الموظفون'!$B$6:$B$205,MATCH(B451&amp;"",'الموظفون'!$A$6:$A$205,0))&amp;"","كود غير موجود"))</f>
        <v/>
      </c>
      <c r="G451" s="20">
        <f>IF(NOT(ISNUMBER(A451)),"",IF(AND(A451&gt;='الإعدادات'!$B$6,A451&lt;='الإعدادات'!$B$7),1,0))</f>
        <v/>
      </c>
    </row>
    <row r="452">
      <c r="A452" s="19" t="n"/>
      <c r="B452" s="5" t="n"/>
      <c r="C452" s="5" t="n"/>
      <c r="D452" s="17" t="n"/>
      <c r="E452" s="5" t="n"/>
      <c r="F452" s="6">
        <f>IF(B452&amp;""="","",IFERROR(INDEX('الموظفون'!$B$6:$B$205,MATCH(B452&amp;"",'الموظفون'!$A$6:$A$205,0))&amp;"","كود غير موجود"))</f>
        <v/>
      </c>
      <c r="G452" s="20">
        <f>IF(NOT(ISNUMBER(A452)),"",IF(AND(A452&gt;='الإعدادات'!$B$6,A452&lt;='الإعدادات'!$B$7),1,0))</f>
        <v/>
      </c>
    </row>
    <row r="453">
      <c r="A453" s="19" t="n"/>
      <c r="B453" s="5" t="n"/>
      <c r="C453" s="5" t="n"/>
      <c r="D453" s="17" t="n"/>
      <c r="E453" s="5" t="n"/>
      <c r="F453" s="6">
        <f>IF(B453&amp;""="","",IFERROR(INDEX('الموظفون'!$B$6:$B$205,MATCH(B453&amp;"",'الموظفون'!$A$6:$A$205,0))&amp;"","كود غير موجود"))</f>
        <v/>
      </c>
      <c r="G453" s="20">
        <f>IF(NOT(ISNUMBER(A453)),"",IF(AND(A453&gt;='الإعدادات'!$B$6,A453&lt;='الإعدادات'!$B$7),1,0))</f>
        <v/>
      </c>
    </row>
    <row r="454">
      <c r="A454" s="19" t="n"/>
      <c r="B454" s="5" t="n"/>
      <c r="C454" s="5" t="n"/>
      <c r="D454" s="17" t="n"/>
      <c r="E454" s="5" t="n"/>
      <c r="F454" s="6">
        <f>IF(B454&amp;""="","",IFERROR(INDEX('الموظفون'!$B$6:$B$205,MATCH(B454&amp;"",'الموظفون'!$A$6:$A$205,0))&amp;"","كود غير موجود"))</f>
        <v/>
      </c>
      <c r="G454" s="20">
        <f>IF(NOT(ISNUMBER(A454)),"",IF(AND(A454&gt;='الإعدادات'!$B$6,A454&lt;='الإعدادات'!$B$7),1,0))</f>
        <v/>
      </c>
    </row>
    <row r="455">
      <c r="A455" s="19" t="n"/>
      <c r="B455" s="5" t="n"/>
      <c r="C455" s="5" t="n"/>
      <c r="D455" s="17" t="n"/>
      <c r="E455" s="5" t="n"/>
      <c r="F455" s="6">
        <f>IF(B455&amp;""="","",IFERROR(INDEX('الموظفون'!$B$6:$B$205,MATCH(B455&amp;"",'الموظفون'!$A$6:$A$205,0))&amp;"","كود غير موجود"))</f>
        <v/>
      </c>
      <c r="G455" s="20">
        <f>IF(NOT(ISNUMBER(A455)),"",IF(AND(A455&gt;='الإعدادات'!$B$6,A455&lt;='الإعدادات'!$B$7),1,0))</f>
        <v/>
      </c>
    </row>
    <row r="456">
      <c r="A456" s="19" t="n"/>
      <c r="B456" s="5" t="n"/>
      <c r="C456" s="5" t="n"/>
      <c r="D456" s="17" t="n"/>
      <c r="E456" s="5" t="n"/>
      <c r="F456" s="6">
        <f>IF(B456&amp;""="","",IFERROR(INDEX('الموظفون'!$B$6:$B$205,MATCH(B456&amp;"",'الموظفون'!$A$6:$A$205,0))&amp;"","كود غير موجود"))</f>
        <v/>
      </c>
      <c r="G456" s="20">
        <f>IF(NOT(ISNUMBER(A456)),"",IF(AND(A456&gt;='الإعدادات'!$B$6,A456&lt;='الإعدادات'!$B$7),1,0))</f>
        <v/>
      </c>
    </row>
    <row r="457">
      <c r="A457" s="19" t="n"/>
      <c r="B457" s="5" t="n"/>
      <c r="C457" s="5" t="n"/>
      <c r="D457" s="17" t="n"/>
      <c r="E457" s="5" t="n"/>
      <c r="F457" s="6">
        <f>IF(B457&amp;""="","",IFERROR(INDEX('الموظفون'!$B$6:$B$205,MATCH(B457&amp;"",'الموظفون'!$A$6:$A$205,0))&amp;"","كود غير موجود"))</f>
        <v/>
      </c>
      <c r="G457" s="20">
        <f>IF(NOT(ISNUMBER(A457)),"",IF(AND(A457&gt;='الإعدادات'!$B$6,A457&lt;='الإعدادات'!$B$7),1,0))</f>
        <v/>
      </c>
    </row>
    <row r="458">
      <c r="A458" s="19" t="n"/>
      <c r="B458" s="5" t="n"/>
      <c r="C458" s="5" t="n"/>
      <c r="D458" s="17" t="n"/>
      <c r="E458" s="5" t="n"/>
      <c r="F458" s="6">
        <f>IF(B458&amp;""="","",IFERROR(INDEX('الموظفون'!$B$6:$B$205,MATCH(B458&amp;"",'الموظفون'!$A$6:$A$205,0))&amp;"","كود غير موجود"))</f>
        <v/>
      </c>
      <c r="G458" s="20">
        <f>IF(NOT(ISNUMBER(A458)),"",IF(AND(A458&gt;='الإعدادات'!$B$6,A458&lt;='الإعدادات'!$B$7),1,0))</f>
        <v/>
      </c>
    </row>
    <row r="459">
      <c r="A459" s="19" t="n"/>
      <c r="B459" s="5" t="n"/>
      <c r="C459" s="5" t="n"/>
      <c r="D459" s="17" t="n"/>
      <c r="E459" s="5" t="n"/>
      <c r="F459" s="6">
        <f>IF(B459&amp;""="","",IFERROR(INDEX('الموظفون'!$B$6:$B$205,MATCH(B459&amp;"",'الموظفون'!$A$6:$A$205,0))&amp;"","كود غير موجود"))</f>
        <v/>
      </c>
      <c r="G459" s="20">
        <f>IF(NOT(ISNUMBER(A459)),"",IF(AND(A459&gt;='الإعدادات'!$B$6,A459&lt;='الإعدادات'!$B$7),1,0))</f>
        <v/>
      </c>
    </row>
    <row r="460">
      <c r="A460" s="19" t="n"/>
      <c r="B460" s="5" t="n"/>
      <c r="C460" s="5" t="n"/>
      <c r="D460" s="17" t="n"/>
      <c r="E460" s="5" t="n"/>
      <c r="F460" s="6">
        <f>IF(B460&amp;""="","",IFERROR(INDEX('الموظفون'!$B$6:$B$205,MATCH(B460&amp;"",'الموظفون'!$A$6:$A$205,0))&amp;"","كود غير موجود"))</f>
        <v/>
      </c>
      <c r="G460" s="20">
        <f>IF(NOT(ISNUMBER(A460)),"",IF(AND(A460&gt;='الإعدادات'!$B$6,A460&lt;='الإعدادات'!$B$7),1,0))</f>
        <v/>
      </c>
    </row>
    <row r="461">
      <c r="A461" s="19" t="n"/>
      <c r="B461" s="5" t="n"/>
      <c r="C461" s="5" t="n"/>
      <c r="D461" s="17" t="n"/>
      <c r="E461" s="5" t="n"/>
      <c r="F461" s="6">
        <f>IF(B461&amp;""="","",IFERROR(INDEX('الموظفون'!$B$6:$B$205,MATCH(B461&amp;"",'الموظفون'!$A$6:$A$205,0))&amp;"","كود غير موجود"))</f>
        <v/>
      </c>
      <c r="G461" s="20">
        <f>IF(NOT(ISNUMBER(A461)),"",IF(AND(A461&gt;='الإعدادات'!$B$6,A461&lt;='الإعدادات'!$B$7),1,0))</f>
        <v/>
      </c>
    </row>
    <row r="462">
      <c r="A462" s="19" t="n"/>
      <c r="B462" s="5" t="n"/>
      <c r="C462" s="5" t="n"/>
      <c r="D462" s="17" t="n"/>
      <c r="E462" s="5" t="n"/>
      <c r="F462" s="6">
        <f>IF(B462&amp;""="","",IFERROR(INDEX('الموظفون'!$B$6:$B$205,MATCH(B462&amp;"",'الموظفون'!$A$6:$A$205,0))&amp;"","كود غير موجود"))</f>
        <v/>
      </c>
      <c r="G462" s="20">
        <f>IF(NOT(ISNUMBER(A462)),"",IF(AND(A462&gt;='الإعدادات'!$B$6,A462&lt;='الإعدادات'!$B$7),1,0))</f>
        <v/>
      </c>
    </row>
    <row r="463">
      <c r="A463" s="19" t="n"/>
      <c r="B463" s="5" t="n"/>
      <c r="C463" s="5" t="n"/>
      <c r="D463" s="17" t="n"/>
      <c r="E463" s="5" t="n"/>
      <c r="F463" s="6">
        <f>IF(B463&amp;""="","",IFERROR(INDEX('الموظفون'!$B$6:$B$205,MATCH(B463&amp;"",'الموظفون'!$A$6:$A$205,0))&amp;"","كود غير موجود"))</f>
        <v/>
      </c>
      <c r="G463" s="20">
        <f>IF(NOT(ISNUMBER(A463)),"",IF(AND(A463&gt;='الإعدادات'!$B$6,A463&lt;='الإعدادات'!$B$7),1,0))</f>
        <v/>
      </c>
    </row>
    <row r="464">
      <c r="A464" s="19" t="n"/>
      <c r="B464" s="5" t="n"/>
      <c r="C464" s="5" t="n"/>
      <c r="D464" s="17" t="n"/>
      <c r="E464" s="5" t="n"/>
      <c r="F464" s="6">
        <f>IF(B464&amp;""="","",IFERROR(INDEX('الموظفون'!$B$6:$B$205,MATCH(B464&amp;"",'الموظفون'!$A$6:$A$205,0))&amp;"","كود غير موجود"))</f>
        <v/>
      </c>
      <c r="G464" s="20">
        <f>IF(NOT(ISNUMBER(A464)),"",IF(AND(A464&gt;='الإعدادات'!$B$6,A464&lt;='الإعدادات'!$B$7),1,0))</f>
        <v/>
      </c>
    </row>
    <row r="465">
      <c r="A465" s="19" t="n"/>
      <c r="B465" s="5" t="n"/>
      <c r="C465" s="5" t="n"/>
      <c r="D465" s="17" t="n"/>
      <c r="E465" s="5" t="n"/>
      <c r="F465" s="6">
        <f>IF(B465&amp;""="","",IFERROR(INDEX('الموظفون'!$B$6:$B$205,MATCH(B465&amp;"",'الموظفون'!$A$6:$A$205,0))&amp;"","كود غير موجود"))</f>
        <v/>
      </c>
      <c r="G465" s="20">
        <f>IF(NOT(ISNUMBER(A465)),"",IF(AND(A465&gt;='الإعدادات'!$B$6,A465&lt;='الإعدادات'!$B$7),1,0))</f>
        <v/>
      </c>
    </row>
    <row r="466">
      <c r="A466" s="19" t="n"/>
      <c r="B466" s="5" t="n"/>
      <c r="C466" s="5" t="n"/>
      <c r="D466" s="17" t="n"/>
      <c r="E466" s="5" t="n"/>
      <c r="F466" s="6">
        <f>IF(B466&amp;""="","",IFERROR(INDEX('الموظفون'!$B$6:$B$205,MATCH(B466&amp;"",'الموظفون'!$A$6:$A$205,0))&amp;"","كود غير موجود"))</f>
        <v/>
      </c>
      <c r="G466" s="20">
        <f>IF(NOT(ISNUMBER(A466)),"",IF(AND(A466&gt;='الإعدادات'!$B$6,A466&lt;='الإعدادات'!$B$7),1,0))</f>
        <v/>
      </c>
    </row>
    <row r="467">
      <c r="A467" s="19" t="n"/>
      <c r="B467" s="5" t="n"/>
      <c r="C467" s="5" t="n"/>
      <c r="D467" s="17" t="n"/>
      <c r="E467" s="5" t="n"/>
      <c r="F467" s="6">
        <f>IF(B467&amp;""="","",IFERROR(INDEX('الموظفون'!$B$6:$B$205,MATCH(B467&amp;"",'الموظفون'!$A$6:$A$205,0))&amp;"","كود غير موجود"))</f>
        <v/>
      </c>
      <c r="G467" s="20">
        <f>IF(NOT(ISNUMBER(A467)),"",IF(AND(A467&gt;='الإعدادات'!$B$6,A467&lt;='الإعدادات'!$B$7),1,0))</f>
        <v/>
      </c>
    </row>
    <row r="468">
      <c r="A468" s="19" t="n"/>
      <c r="B468" s="5" t="n"/>
      <c r="C468" s="5" t="n"/>
      <c r="D468" s="17" t="n"/>
      <c r="E468" s="5" t="n"/>
      <c r="F468" s="6">
        <f>IF(B468&amp;""="","",IFERROR(INDEX('الموظفون'!$B$6:$B$205,MATCH(B468&amp;"",'الموظفون'!$A$6:$A$205,0))&amp;"","كود غير موجود"))</f>
        <v/>
      </c>
      <c r="G468" s="20">
        <f>IF(NOT(ISNUMBER(A468)),"",IF(AND(A468&gt;='الإعدادات'!$B$6,A468&lt;='الإعدادات'!$B$7),1,0))</f>
        <v/>
      </c>
    </row>
    <row r="469">
      <c r="A469" s="19" t="n"/>
      <c r="B469" s="5" t="n"/>
      <c r="C469" s="5" t="n"/>
      <c r="D469" s="17" t="n"/>
      <c r="E469" s="5" t="n"/>
      <c r="F469" s="6">
        <f>IF(B469&amp;""="","",IFERROR(INDEX('الموظفون'!$B$6:$B$205,MATCH(B469&amp;"",'الموظفون'!$A$6:$A$205,0))&amp;"","كود غير موجود"))</f>
        <v/>
      </c>
      <c r="G469" s="20">
        <f>IF(NOT(ISNUMBER(A469)),"",IF(AND(A469&gt;='الإعدادات'!$B$6,A469&lt;='الإعدادات'!$B$7),1,0))</f>
        <v/>
      </c>
    </row>
    <row r="470">
      <c r="A470" s="19" t="n"/>
      <c r="B470" s="5" t="n"/>
      <c r="C470" s="5" t="n"/>
      <c r="D470" s="17" t="n"/>
      <c r="E470" s="5" t="n"/>
      <c r="F470" s="6">
        <f>IF(B470&amp;""="","",IFERROR(INDEX('الموظفون'!$B$6:$B$205,MATCH(B470&amp;"",'الموظفون'!$A$6:$A$205,0))&amp;"","كود غير موجود"))</f>
        <v/>
      </c>
      <c r="G470" s="20">
        <f>IF(NOT(ISNUMBER(A470)),"",IF(AND(A470&gt;='الإعدادات'!$B$6,A470&lt;='الإعدادات'!$B$7),1,0))</f>
        <v/>
      </c>
    </row>
    <row r="471">
      <c r="A471" s="19" t="n"/>
      <c r="B471" s="5" t="n"/>
      <c r="C471" s="5" t="n"/>
      <c r="D471" s="17" t="n"/>
      <c r="E471" s="5" t="n"/>
      <c r="F471" s="6">
        <f>IF(B471&amp;""="","",IFERROR(INDEX('الموظفون'!$B$6:$B$205,MATCH(B471&amp;"",'الموظفون'!$A$6:$A$205,0))&amp;"","كود غير موجود"))</f>
        <v/>
      </c>
      <c r="G471" s="20">
        <f>IF(NOT(ISNUMBER(A471)),"",IF(AND(A471&gt;='الإعدادات'!$B$6,A471&lt;='الإعدادات'!$B$7),1,0))</f>
        <v/>
      </c>
    </row>
    <row r="472">
      <c r="A472" s="19" t="n"/>
      <c r="B472" s="5" t="n"/>
      <c r="C472" s="5" t="n"/>
      <c r="D472" s="17" t="n"/>
      <c r="E472" s="5" t="n"/>
      <c r="F472" s="6">
        <f>IF(B472&amp;""="","",IFERROR(INDEX('الموظفون'!$B$6:$B$205,MATCH(B472&amp;"",'الموظفون'!$A$6:$A$205,0))&amp;"","كود غير موجود"))</f>
        <v/>
      </c>
      <c r="G472" s="20">
        <f>IF(NOT(ISNUMBER(A472)),"",IF(AND(A472&gt;='الإعدادات'!$B$6,A472&lt;='الإعدادات'!$B$7),1,0))</f>
        <v/>
      </c>
    </row>
    <row r="473">
      <c r="A473" s="19" t="n"/>
      <c r="B473" s="5" t="n"/>
      <c r="C473" s="5" t="n"/>
      <c r="D473" s="17" t="n"/>
      <c r="E473" s="5" t="n"/>
      <c r="F473" s="6">
        <f>IF(B473&amp;""="","",IFERROR(INDEX('الموظفون'!$B$6:$B$205,MATCH(B473&amp;"",'الموظفون'!$A$6:$A$205,0))&amp;"","كود غير موجود"))</f>
        <v/>
      </c>
      <c r="G473" s="20">
        <f>IF(NOT(ISNUMBER(A473)),"",IF(AND(A473&gt;='الإعدادات'!$B$6,A473&lt;='الإعدادات'!$B$7),1,0))</f>
        <v/>
      </c>
    </row>
    <row r="474">
      <c r="A474" s="19" t="n"/>
      <c r="B474" s="5" t="n"/>
      <c r="C474" s="5" t="n"/>
      <c r="D474" s="17" t="n"/>
      <c r="E474" s="5" t="n"/>
      <c r="F474" s="6">
        <f>IF(B474&amp;""="","",IFERROR(INDEX('الموظفون'!$B$6:$B$205,MATCH(B474&amp;"",'الموظفون'!$A$6:$A$205,0))&amp;"","كود غير موجود"))</f>
        <v/>
      </c>
      <c r="G474" s="20">
        <f>IF(NOT(ISNUMBER(A474)),"",IF(AND(A474&gt;='الإعدادات'!$B$6,A474&lt;='الإعدادات'!$B$7),1,0))</f>
        <v/>
      </c>
    </row>
    <row r="475">
      <c r="A475" s="19" t="n"/>
      <c r="B475" s="5" t="n"/>
      <c r="C475" s="5" t="n"/>
      <c r="D475" s="17" t="n"/>
      <c r="E475" s="5" t="n"/>
      <c r="F475" s="6">
        <f>IF(B475&amp;""="","",IFERROR(INDEX('الموظفون'!$B$6:$B$205,MATCH(B475&amp;"",'الموظفون'!$A$6:$A$205,0))&amp;"","كود غير موجود"))</f>
        <v/>
      </c>
      <c r="G475" s="20">
        <f>IF(NOT(ISNUMBER(A475)),"",IF(AND(A475&gt;='الإعدادات'!$B$6,A475&lt;='الإعدادات'!$B$7),1,0))</f>
        <v/>
      </c>
    </row>
    <row r="476">
      <c r="A476" s="19" t="n"/>
      <c r="B476" s="5" t="n"/>
      <c r="C476" s="5" t="n"/>
      <c r="D476" s="17" t="n"/>
      <c r="E476" s="5" t="n"/>
      <c r="F476" s="6">
        <f>IF(B476&amp;""="","",IFERROR(INDEX('الموظفون'!$B$6:$B$205,MATCH(B476&amp;"",'الموظفون'!$A$6:$A$205,0))&amp;"","كود غير موجود"))</f>
        <v/>
      </c>
      <c r="G476" s="20">
        <f>IF(NOT(ISNUMBER(A476)),"",IF(AND(A476&gt;='الإعدادات'!$B$6,A476&lt;='الإعدادات'!$B$7),1,0))</f>
        <v/>
      </c>
    </row>
    <row r="477">
      <c r="A477" s="19" t="n"/>
      <c r="B477" s="5" t="n"/>
      <c r="C477" s="5" t="n"/>
      <c r="D477" s="17" t="n"/>
      <c r="E477" s="5" t="n"/>
      <c r="F477" s="6">
        <f>IF(B477&amp;""="","",IFERROR(INDEX('الموظفون'!$B$6:$B$205,MATCH(B477&amp;"",'الموظفون'!$A$6:$A$205,0))&amp;"","كود غير موجود"))</f>
        <v/>
      </c>
      <c r="G477" s="20">
        <f>IF(NOT(ISNUMBER(A477)),"",IF(AND(A477&gt;='الإعدادات'!$B$6,A477&lt;='الإعدادات'!$B$7),1,0))</f>
        <v/>
      </c>
    </row>
    <row r="478">
      <c r="A478" s="19" t="n"/>
      <c r="B478" s="5" t="n"/>
      <c r="C478" s="5" t="n"/>
      <c r="D478" s="17" t="n"/>
      <c r="E478" s="5" t="n"/>
      <c r="F478" s="6">
        <f>IF(B478&amp;""="","",IFERROR(INDEX('الموظفون'!$B$6:$B$205,MATCH(B478&amp;"",'الموظفون'!$A$6:$A$205,0))&amp;"","كود غير موجود"))</f>
        <v/>
      </c>
      <c r="G478" s="20">
        <f>IF(NOT(ISNUMBER(A478)),"",IF(AND(A478&gt;='الإعدادات'!$B$6,A478&lt;='الإعدادات'!$B$7),1,0))</f>
        <v/>
      </c>
    </row>
    <row r="479">
      <c r="A479" s="19" t="n"/>
      <c r="B479" s="5" t="n"/>
      <c r="C479" s="5" t="n"/>
      <c r="D479" s="17" t="n"/>
      <c r="E479" s="5" t="n"/>
      <c r="F479" s="6">
        <f>IF(B479&amp;""="","",IFERROR(INDEX('الموظفون'!$B$6:$B$205,MATCH(B479&amp;"",'الموظفون'!$A$6:$A$205,0))&amp;"","كود غير موجود"))</f>
        <v/>
      </c>
      <c r="G479" s="20">
        <f>IF(NOT(ISNUMBER(A479)),"",IF(AND(A479&gt;='الإعدادات'!$B$6,A479&lt;='الإعدادات'!$B$7),1,0))</f>
        <v/>
      </c>
    </row>
    <row r="480">
      <c r="A480" s="19" t="n"/>
      <c r="B480" s="5" t="n"/>
      <c r="C480" s="5" t="n"/>
      <c r="D480" s="17" t="n"/>
      <c r="E480" s="5" t="n"/>
      <c r="F480" s="6">
        <f>IF(B480&amp;""="","",IFERROR(INDEX('الموظفون'!$B$6:$B$205,MATCH(B480&amp;"",'الموظفون'!$A$6:$A$205,0))&amp;"","كود غير موجود"))</f>
        <v/>
      </c>
      <c r="G480" s="20">
        <f>IF(NOT(ISNUMBER(A480)),"",IF(AND(A480&gt;='الإعدادات'!$B$6,A480&lt;='الإعدادات'!$B$7),1,0))</f>
        <v/>
      </c>
    </row>
    <row r="481">
      <c r="A481" s="19" t="n"/>
      <c r="B481" s="5" t="n"/>
      <c r="C481" s="5" t="n"/>
      <c r="D481" s="17" t="n"/>
      <c r="E481" s="5" t="n"/>
      <c r="F481" s="6">
        <f>IF(B481&amp;""="","",IFERROR(INDEX('الموظفون'!$B$6:$B$205,MATCH(B481&amp;"",'الموظفون'!$A$6:$A$205,0))&amp;"","كود غير موجود"))</f>
        <v/>
      </c>
      <c r="G481" s="20">
        <f>IF(NOT(ISNUMBER(A481)),"",IF(AND(A481&gt;='الإعدادات'!$B$6,A481&lt;='الإعدادات'!$B$7),1,0))</f>
        <v/>
      </c>
    </row>
    <row r="482">
      <c r="A482" s="19" t="n"/>
      <c r="B482" s="5" t="n"/>
      <c r="C482" s="5" t="n"/>
      <c r="D482" s="17" t="n"/>
      <c r="E482" s="5" t="n"/>
      <c r="F482" s="6">
        <f>IF(B482&amp;""="","",IFERROR(INDEX('الموظفون'!$B$6:$B$205,MATCH(B482&amp;"",'الموظفون'!$A$6:$A$205,0))&amp;"","كود غير موجود"))</f>
        <v/>
      </c>
      <c r="G482" s="20">
        <f>IF(NOT(ISNUMBER(A482)),"",IF(AND(A482&gt;='الإعدادات'!$B$6,A482&lt;='الإعدادات'!$B$7),1,0))</f>
        <v/>
      </c>
    </row>
    <row r="483">
      <c r="A483" s="19" t="n"/>
      <c r="B483" s="5" t="n"/>
      <c r="C483" s="5" t="n"/>
      <c r="D483" s="17" t="n"/>
      <c r="E483" s="5" t="n"/>
      <c r="F483" s="6">
        <f>IF(B483&amp;""="","",IFERROR(INDEX('الموظفون'!$B$6:$B$205,MATCH(B483&amp;"",'الموظفون'!$A$6:$A$205,0))&amp;"","كود غير موجود"))</f>
        <v/>
      </c>
      <c r="G483" s="20">
        <f>IF(NOT(ISNUMBER(A483)),"",IF(AND(A483&gt;='الإعدادات'!$B$6,A483&lt;='الإعدادات'!$B$7),1,0))</f>
        <v/>
      </c>
    </row>
    <row r="484">
      <c r="A484" s="19" t="n"/>
      <c r="B484" s="5" t="n"/>
      <c r="C484" s="5" t="n"/>
      <c r="D484" s="17" t="n"/>
      <c r="E484" s="5" t="n"/>
      <c r="F484" s="6">
        <f>IF(B484&amp;""="","",IFERROR(INDEX('الموظفون'!$B$6:$B$205,MATCH(B484&amp;"",'الموظفون'!$A$6:$A$205,0))&amp;"","كود غير موجود"))</f>
        <v/>
      </c>
      <c r="G484" s="20">
        <f>IF(NOT(ISNUMBER(A484)),"",IF(AND(A484&gt;='الإعدادات'!$B$6,A484&lt;='الإعدادات'!$B$7),1,0))</f>
        <v/>
      </c>
    </row>
    <row r="485">
      <c r="A485" s="19" t="n"/>
      <c r="B485" s="5" t="n"/>
      <c r="C485" s="5" t="n"/>
      <c r="D485" s="17" t="n"/>
      <c r="E485" s="5" t="n"/>
      <c r="F485" s="6">
        <f>IF(B485&amp;""="","",IFERROR(INDEX('الموظفون'!$B$6:$B$205,MATCH(B485&amp;"",'الموظفون'!$A$6:$A$205,0))&amp;"","كود غير موجود"))</f>
        <v/>
      </c>
      <c r="G485" s="20">
        <f>IF(NOT(ISNUMBER(A485)),"",IF(AND(A485&gt;='الإعدادات'!$B$6,A485&lt;='الإعدادات'!$B$7),1,0))</f>
        <v/>
      </c>
    </row>
    <row r="486">
      <c r="A486" s="19" t="n"/>
      <c r="B486" s="5" t="n"/>
      <c r="C486" s="5" t="n"/>
      <c r="D486" s="17" t="n"/>
      <c r="E486" s="5" t="n"/>
      <c r="F486" s="6">
        <f>IF(B486&amp;""="","",IFERROR(INDEX('الموظفون'!$B$6:$B$205,MATCH(B486&amp;"",'الموظفون'!$A$6:$A$205,0))&amp;"","كود غير موجود"))</f>
        <v/>
      </c>
      <c r="G486" s="20">
        <f>IF(NOT(ISNUMBER(A486)),"",IF(AND(A486&gt;='الإعدادات'!$B$6,A486&lt;='الإعدادات'!$B$7),1,0))</f>
        <v/>
      </c>
    </row>
    <row r="487">
      <c r="A487" s="19" t="n"/>
      <c r="B487" s="5" t="n"/>
      <c r="C487" s="5" t="n"/>
      <c r="D487" s="17" t="n"/>
      <c r="E487" s="5" t="n"/>
      <c r="F487" s="6">
        <f>IF(B487&amp;""="","",IFERROR(INDEX('الموظفون'!$B$6:$B$205,MATCH(B487&amp;"",'الموظفون'!$A$6:$A$205,0))&amp;"","كود غير موجود"))</f>
        <v/>
      </c>
      <c r="G487" s="20">
        <f>IF(NOT(ISNUMBER(A487)),"",IF(AND(A487&gt;='الإعدادات'!$B$6,A487&lt;='الإعدادات'!$B$7),1,0))</f>
        <v/>
      </c>
    </row>
    <row r="488">
      <c r="A488" s="19" t="n"/>
      <c r="B488" s="5" t="n"/>
      <c r="C488" s="5" t="n"/>
      <c r="D488" s="17" t="n"/>
      <c r="E488" s="5" t="n"/>
      <c r="F488" s="6">
        <f>IF(B488&amp;""="","",IFERROR(INDEX('الموظفون'!$B$6:$B$205,MATCH(B488&amp;"",'الموظفون'!$A$6:$A$205,0))&amp;"","كود غير موجود"))</f>
        <v/>
      </c>
      <c r="G488" s="20">
        <f>IF(NOT(ISNUMBER(A488)),"",IF(AND(A488&gt;='الإعدادات'!$B$6,A488&lt;='الإعدادات'!$B$7),1,0))</f>
        <v/>
      </c>
    </row>
    <row r="489">
      <c r="A489" s="19" t="n"/>
      <c r="B489" s="5" t="n"/>
      <c r="C489" s="5" t="n"/>
      <c r="D489" s="17" t="n"/>
      <c r="E489" s="5" t="n"/>
      <c r="F489" s="6">
        <f>IF(B489&amp;""="","",IFERROR(INDEX('الموظفون'!$B$6:$B$205,MATCH(B489&amp;"",'الموظفون'!$A$6:$A$205,0))&amp;"","كود غير موجود"))</f>
        <v/>
      </c>
      <c r="G489" s="20">
        <f>IF(NOT(ISNUMBER(A489)),"",IF(AND(A489&gt;='الإعدادات'!$B$6,A489&lt;='الإعدادات'!$B$7),1,0))</f>
        <v/>
      </c>
    </row>
    <row r="490">
      <c r="A490" s="19" t="n"/>
      <c r="B490" s="5" t="n"/>
      <c r="C490" s="5" t="n"/>
      <c r="D490" s="17" t="n"/>
      <c r="E490" s="5" t="n"/>
      <c r="F490" s="6">
        <f>IF(B490&amp;""="","",IFERROR(INDEX('الموظفون'!$B$6:$B$205,MATCH(B490&amp;"",'الموظفون'!$A$6:$A$205,0))&amp;"","كود غير موجود"))</f>
        <v/>
      </c>
      <c r="G490" s="20">
        <f>IF(NOT(ISNUMBER(A490)),"",IF(AND(A490&gt;='الإعدادات'!$B$6,A490&lt;='الإعدادات'!$B$7),1,0))</f>
        <v/>
      </c>
    </row>
    <row r="491">
      <c r="A491" s="19" t="n"/>
      <c r="B491" s="5" t="n"/>
      <c r="C491" s="5" t="n"/>
      <c r="D491" s="17" t="n"/>
      <c r="E491" s="5" t="n"/>
      <c r="F491" s="6">
        <f>IF(B491&amp;""="","",IFERROR(INDEX('الموظفون'!$B$6:$B$205,MATCH(B491&amp;"",'الموظفون'!$A$6:$A$205,0))&amp;"","كود غير موجود"))</f>
        <v/>
      </c>
      <c r="G491" s="20">
        <f>IF(NOT(ISNUMBER(A491)),"",IF(AND(A491&gt;='الإعدادات'!$B$6,A491&lt;='الإعدادات'!$B$7),1,0))</f>
        <v/>
      </c>
    </row>
    <row r="492">
      <c r="A492" s="19" t="n"/>
      <c r="B492" s="5" t="n"/>
      <c r="C492" s="5" t="n"/>
      <c r="D492" s="17" t="n"/>
      <c r="E492" s="5" t="n"/>
      <c r="F492" s="6">
        <f>IF(B492&amp;""="","",IFERROR(INDEX('الموظفون'!$B$6:$B$205,MATCH(B492&amp;"",'الموظفون'!$A$6:$A$205,0))&amp;"","كود غير موجود"))</f>
        <v/>
      </c>
      <c r="G492" s="20">
        <f>IF(NOT(ISNUMBER(A492)),"",IF(AND(A492&gt;='الإعدادات'!$B$6,A492&lt;='الإعدادات'!$B$7),1,0))</f>
        <v/>
      </c>
    </row>
    <row r="493">
      <c r="A493" s="19" t="n"/>
      <c r="B493" s="5" t="n"/>
      <c r="C493" s="5" t="n"/>
      <c r="D493" s="17" t="n"/>
      <c r="E493" s="5" t="n"/>
      <c r="F493" s="6">
        <f>IF(B493&amp;""="","",IFERROR(INDEX('الموظفون'!$B$6:$B$205,MATCH(B493&amp;"",'الموظفون'!$A$6:$A$205,0))&amp;"","كود غير موجود"))</f>
        <v/>
      </c>
      <c r="G493" s="20">
        <f>IF(NOT(ISNUMBER(A493)),"",IF(AND(A493&gt;='الإعدادات'!$B$6,A493&lt;='الإعدادات'!$B$7),1,0))</f>
        <v/>
      </c>
    </row>
    <row r="494">
      <c r="A494" s="19" t="n"/>
      <c r="B494" s="5" t="n"/>
      <c r="C494" s="5" t="n"/>
      <c r="D494" s="17" t="n"/>
      <c r="E494" s="5" t="n"/>
      <c r="F494" s="6">
        <f>IF(B494&amp;""="","",IFERROR(INDEX('الموظفون'!$B$6:$B$205,MATCH(B494&amp;"",'الموظفون'!$A$6:$A$205,0))&amp;"","كود غير موجود"))</f>
        <v/>
      </c>
      <c r="G494" s="20">
        <f>IF(NOT(ISNUMBER(A494)),"",IF(AND(A494&gt;='الإعدادات'!$B$6,A494&lt;='الإعدادات'!$B$7),1,0))</f>
        <v/>
      </c>
    </row>
    <row r="495">
      <c r="A495" s="19" t="n"/>
      <c r="B495" s="5" t="n"/>
      <c r="C495" s="5" t="n"/>
      <c r="D495" s="17" t="n"/>
      <c r="E495" s="5" t="n"/>
      <c r="F495" s="6">
        <f>IF(B495&amp;""="","",IFERROR(INDEX('الموظفون'!$B$6:$B$205,MATCH(B495&amp;"",'الموظفون'!$A$6:$A$205,0))&amp;"","كود غير موجود"))</f>
        <v/>
      </c>
      <c r="G495" s="20">
        <f>IF(NOT(ISNUMBER(A495)),"",IF(AND(A495&gt;='الإعدادات'!$B$6,A495&lt;='الإعدادات'!$B$7),1,0))</f>
        <v/>
      </c>
    </row>
    <row r="496">
      <c r="A496" s="19" t="n"/>
      <c r="B496" s="5" t="n"/>
      <c r="C496" s="5" t="n"/>
      <c r="D496" s="17" t="n"/>
      <c r="E496" s="5" t="n"/>
      <c r="F496" s="6">
        <f>IF(B496&amp;""="","",IFERROR(INDEX('الموظفون'!$B$6:$B$205,MATCH(B496&amp;"",'الموظفون'!$A$6:$A$205,0))&amp;"","كود غير موجود"))</f>
        <v/>
      </c>
      <c r="G496" s="20">
        <f>IF(NOT(ISNUMBER(A496)),"",IF(AND(A496&gt;='الإعدادات'!$B$6,A496&lt;='الإعدادات'!$B$7),1,0))</f>
        <v/>
      </c>
    </row>
    <row r="497">
      <c r="A497" s="19" t="n"/>
      <c r="B497" s="5" t="n"/>
      <c r="C497" s="5" t="n"/>
      <c r="D497" s="17" t="n"/>
      <c r="E497" s="5" t="n"/>
      <c r="F497" s="6">
        <f>IF(B497&amp;""="","",IFERROR(INDEX('الموظفون'!$B$6:$B$205,MATCH(B497&amp;"",'الموظفون'!$A$6:$A$205,0))&amp;"","كود غير موجود"))</f>
        <v/>
      </c>
      <c r="G497" s="20">
        <f>IF(NOT(ISNUMBER(A497)),"",IF(AND(A497&gt;='الإعدادات'!$B$6,A497&lt;='الإعدادات'!$B$7),1,0))</f>
        <v/>
      </c>
    </row>
    <row r="498">
      <c r="A498" s="19" t="n"/>
      <c r="B498" s="5" t="n"/>
      <c r="C498" s="5" t="n"/>
      <c r="D498" s="17" t="n"/>
      <c r="E498" s="5" t="n"/>
      <c r="F498" s="6">
        <f>IF(B498&amp;""="","",IFERROR(INDEX('الموظفون'!$B$6:$B$205,MATCH(B498&amp;"",'الموظفون'!$A$6:$A$205,0))&amp;"","كود غير موجود"))</f>
        <v/>
      </c>
      <c r="G498" s="20">
        <f>IF(NOT(ISNUMBER(A498)),"",IF(AND(A498&gt;='الإعدادات'!$B$6,A498&lt;='الإعدادات'!$B$7),1,0))</f>
        <v/>
      </c>
    </row>
    <row r="499">
      <c r="A499" s="19" t="n"/>
      <c r="B499" s="5" t="n"/>
      <c r="C499" s="5" t="n"/>
      <c r="D499" s="17" t="n"/>
      <c r="E499" s="5" t="n"/>
      <c r="F499" s="6">
        <f>IF(B499&amp;""="","",IFERROR(INDEX('الموظفون'!$B$6:$B$205,MATCH(B499&amp;"",'الموظفون'!$A$6:$A$205,0))&amp;"","كود غير موجود"))</f>
        <v/>
      </c>
      <c r="G499" s="20">
        <f>IF(NOT(ISNUMBER(A499)),"",IF(AND(A499&gt;='الإعدادات'!$B$6,A499&lt;='الإعدادات'!$B$7),1,0))</f>
        <v/>
      </c>
    </row>
    <row r="500">
      <c r="A500" s="19" t="n"/>
      <c r="B500" s="5" t="n"/>
      <c r="C500" s="5" t="n"/>
      <c r="D500" s="17" t="n"/>
      <c r="E500" s="5" t="n"/>
      <c r="F500" s="6">
        <f>IF(B500&amp;""="","",IFERROR(INDEX('الموظفون'!$B$6:$B$205,MATCH(B500&amp;"",'الموظفون'!$A$6:$A$205,0))&amp;"","كود غير موجود"))</f>
        <v/>
      </c>
      <c r="G500" s="20">
        <f>IF(NOT(ISNUMBER(A500)),"",IF(AND(A500&gt;='الإعدادات'!$B$6,A500&lt;='الإعدادات'!$B$7),1,0))</f>
        <v/>
      </c>
    </row>
    <row r="501">
      <c r="A501" s="19" t="n"/>
      <c r="B501" s="5" t="n"/>
      <c r="C501" s="5" t="n"/>
      <c r="D501" s="17" t="n"/>
      <c r="E501" s="5" t="n"/>
      <c r="F501" s="6">
        <f>IF(B501&amp;""="","",IFERROR(INDEX('الموظفون'!$B$6:$B$205,MATCH(B501&amp;"",'الموظفون'!$A$6:$A$205,0))&amp;"","كود غير موجود"))</f>
        <v/>
      </c>
      <c r="G501" s="20">
        <f>IF(NOT(ISNUMBER(A501)),"",IF(AND(A501&gt;='الإعدادات'!$B$6,A501&lt;='الإعدادات'!$B$7),1,0))</f>
        <v/>
      </c>
    </row>
    <row r="502">
      <c r="A502" s="19" t="n"/>
      <c r="B502" s="5" t="n"/>
      <c r="C502" s="5" t="n"/>
      <c r="D502" s="17" t="n"/>
      <c r="E502" s="5" t="n"/>
      <c r="F502" s="6">
        <f>IF(B502&amp;""="","",IFERROR(INDEX('الموظفون'!$B$6:$B$205,MATCH(B502&amp;"",'الموظفون'!$A$6:$A$205,0))&amp;"","كود غير موجود"))</f>
        <v/>
      </c>
      <c r="G502" s="20">
        <f>IF(NOT(ISNUMBER(A502)),"",IF(AND(A502&gt;='الإعدادات'!$B$6,A502&lt;='الإعدادات'!$B$7),1,0))</f>
        <v/>
      </c>
    </row>
    <row r="503">
      <c r="A503" s="19" t="n"/>
      <c r="B503" s="5" t="n"/>
      <c r="C503" s="5" t="n"/>
      <c r="D503" s="17" t="n"/>
      <c r="E503" s="5" t="n"/>
      <c r="F503" s="6">
        <f>IF(B503&amp;""="","",IFERROR(INDEX('الموظفون'!$B$6:$B$205,MATCH(B503&amp;"",'الموظفون'!$A$6:$A$205,0))&amp;"","كود غير موجود"))</f>
        <v/>
      </c>
      <c r="G503" s="20">
        <f>IF(NOT(ISNUMBER(A503)),"",IF(AND(A503&gt;='الإعدادات'!$B$6,A503&lt;='الإعدادات'!$B$7),1,0))</f>
        <v/>
      </c>
    </row>
    <row r="504">
      <c r="A504" s="19" t="n"/>
      <c r="B504" s="5" t="n"/>
      <c r="C504" s="5" t="n"/>
      <c r="D504" s="17" t="n"/>
      <c r="E504" s="5" t="n"/>
      <c r="F504" s="6">
        <f>IF(B504&amp;""="","",IFERROR(INDEX('الموظفون'!$B$6:$B$205,MATCH(B504&amp;"",'الموظفون'!$A$6:$A$205,0))&amp;"","كود غير موجود"))</f>
        <v/>
      </c>
      <c r="G504" s="20">
        <f>IF(NOT(ISNUMBER(A504)),"",IF(AND(A504&gt;='الإعدادات'!$B$6,A504&lt;='الإعدادات'!$B$7),1,0))</f>
        <v/>
      </c>
    </row>
    <row r="505">
      <c r="A505" s="19" t="n"/>
      <c r="B505" s="5" t="n"/>
      <c r="C505" s="5" t="n"/>
      <c r="D505" s="17" t="n"/>
      <c r="E505" s="5" t="n"/>
      <c r="F505" s="6">
        <f>IF(B505&amp;""="","",IFERROR(INDEX('الموظفون'!$B$6:$B$205,MATCH(B505&amp;"",'الموظفون'!$A$6:$A$205,0))&amp;"","كود غير موجود"))</f>
        <v/>
      </c>
      <c r="G505" s="20">
        <f>IF(NOT(ISNUMBER(A505)),"",IF(AND(A505&gt;='الإعدادات'!$B$6,A505&lt;='الإعدادات'!$B$7),1,0))</f>
        <v/>
      </c>
    </row>
    <row r="506">
      <c r="A506" s="19" t="n"/>
      <c r="B506" s="5" t="n"/>
      <c r="C506" s="5" t="n"/>
      <c r="D506" s="17" t="n"/>
      <c r="E506" s="5" t="n"/>
      <c r="F506" s="6">
        <f>IF(B506&amp;""="","",IFERROR(INDEX('الموظفون'!$B$6:$B$205,MATCH(B506&amp;"",'الموظفون'!$A$6:$A$205,0))&amp;"","كود غير موجود"))</f>
        <v/>
      </c>
      <c r="G506" s="20">
        <f>IF(NOT(ISNUMBER(A506)),"",IF(AND(A506&gt;='الإعدادات'!$B$6,A506&lt;='الإعدادات'!$B$7),1,0))</f>
        <v/>
      </c>
    </row>
    <row r="507">
      <c r="A507" s="19" t="n"/>
      <c r="B507" s="5" t="n"/>
      <c r="C507" s="5" t="n"/>
      <c r="D507" s="17" t="n"/>
      <c r="E507" s="5" t="n"/>
      <c r="F507" s="6">
        <f>IF(B507&amp;""="","",IFERROR(INDEX('الموظفون'!$B$6:$B$205,MATCH(B507&amp;"",'الموظفون'!$A$6:$A$205,0))&amp;"","كود غير موجود"))</f>
        <v/>
      </c>
      <c r="G507" s="20">
        <f>IF(NOT(ISNUMBER(A507)),"",IF(AND(A507&gt;='الإعدادات'!$B$6,A507&lt;='الإعدادات'!$B$7),1,0))</f>
        <v/>
      </c>
    </row>
    <row r="508">
      <c r="A508" s="19" t="n"/>
      <c r="B508" s="5" t="n"/>
      <c r="C508" s="5" t="n"/>
      <c r="D508" s="17" t="n"/>
      <c r="E508" s="5" t="n"/>
      <c r="F508" s="6">
        <f>IF(B508&amp;""="","",IFERROR(INDEX('الموظفون'!$B$6:$B$205,MATCH(B508&amp;"",'الموظفون'!$A$6:$A$205,0))&amp;"","كود غير موجود"))</f>
        <v/>
      </c>
      <c r="G508" s="20">
        <f>IF(NOT(ISNUMBER(A508)),"",IF(AND(A508&gt;='الإعدادات'!$B$6,A508&lt;='الإعدادات'!$B$7),1,0))</f>
        <v/>
      </c>
    </row>
    <row r="509">
      <c r="A509" s="19" t="n"/>
      <c r="B509" s="5" t="n"/>
      <c r="C509" s="5" t="n"/>
      <c r="D509" s="17" t="n"/>
      <c r="E509" s="5" t="n"/>
      <c r="F509" s="6">
        <f>IF(B509&amp;""="","",IFERROR(INDEX('الموظفون'!$B$6:$B$205,MATCH(B509&amp;"",'الموظفون'!$A$6:$A$205,0))&amp;"","كود غير موجود"))</f>
        <v/>
      </c>
      <c r="G509" s="20">
        <f>IF(NOT(ISNUMBER(A509)),"",IF(AND(A509&gt;='الإعدادات'!$B$6,A509&lt;='الإعدادات'!$B$7),1,0))</f>
        <v/>
      </c>
    </row>
    <row r="510">
      <c r="A510" s="19" t="n"/>
      <c r="B510" s="5" t="n"/>
      <c r="C510" s="5" t="n"/>
      <c r="D510" s="17" t="n"/>
      <c r="E510" s="5" t="n"/>
      <c r="F510" s="6">
        <f>IF(B510&amp;""="","",IFERROR(INDEX('الموظفون'!$B$6:$B$205,MATCH(B510&amp;"",'الموظفون'!$A$6:$A$205,0))&amp;"","كود غير موجود"))</f>
        <v/>
      </c>
      <c r="G510" s="20">
        <f>IF(NOT(ISNUMBER(A510)),"",IF(AND(A510&gt;='الإعدادات'!$B$6,A510&lt;='الإعدادات'!$B$7),1,0))</f>
        <v/>
      </c>
    </row>
    <row r="511">
      <c r="A511" s="19" t="n"/>
      <c r="B511" s="5" t="n"/>
      <c r="C511" s="5" t="n"/>
      <c r="D511" s="17" t="n"/>
      <c r="E511" s="5" t="n"/>
      <c r="F511" s="6">
        <f>IF(B511&amp;""="","",IFERROR(INDEX('الموظفون'!$B$6:$B$205,MATCH(B511&amp;"",'الموظفون'!$A$6:$A$205,0))&amp;"","كود غير موجود"))</f>
        <v/>
      </c>
      <c r="G511" s="20">
        <f>IF(NOT(ISNUMBER(A511)),"",IF(AND(A511&gt;='الإعدادات'!$B$6,A511&lt;='الإعدادات'!$B$7),1,0))</f>
        <v/>
      </c>
    </row>
    <row r="512">
      <c r="A512" s="19" t="n"/>
      <c r="B512" s="5" t="n"/>
      <c r="C512" s="5" t="n"/>
      <c r="D512" s="17" t="n"/>
      <c r="E512" s="5" t="n"/>
      <c r="F512" s="6">
        <f>IF(B512&amp;""="","",IFERROR(INDEX('الموظفون'!$B$6:$B$205,MATCH(B512&amp;"",'الموظفون'!$A$6:$A$205,0))&amp;"","كود غير موجود"))</f>
        <v/>
      </c>
      <c r="G512" s="20">
        <f>IF(NOT(ISNUMBER(A512)),"",IF(AND(A512&gt;='الإعدادات'!$B$6,A512&lt;='الإعدادات'!$B$7),1,0))</f>
        <v/>
      </c>
    </row>
    <row r="513">
      <c r="A513" s="19" t="n"/>
      <c r="B513" s="5" t="n"/>
      <c r="C513" s="5" t="n"/>
      <c r="D513" s="17" t="n"/>
      <c r="E513" s="5" t="n"/>
      <c r="F513" s="6">
        <f>IF(B513&amp;""="","",IFERROR(INDEX('الموظفون'!$B$6:$B$205,MATCH(B513&amp;"",'الموظفون'!$A$6:$A$205,0))&amp;"","كود غير موجود"))</f>
        <v/>
      </c>
      <c r="G513" s="20">
        <f>IF(NOT(ISNUMBER(A513)),"",IF(AND(A513&gt;='الإعدادات'!$B$6,A513&lt;='الإعدادات'!$B$7),1,0))</f>
        <v/>
      </c>
    </row>
    <row r="514">
      <c r="A514" s="19" t="n"/>
      <c r="B514" s="5" t="n"/>
      <c r="C514" s="5" t="n"/>
      <c r="D514" s="17" t="n"/>
      <c r="E514" s="5" t="n"/>
      <c r="F514" s="6">
        <f>IF(B514&amp;""="","",IFERROR(INDEX('الموظفون'!$B$6:$B$205,MATCH(B514&amp;"",'الموظفون'!$A$6:$A$205,0))&amp;"","كود غير موجود"))</f>
        <v/>
      </c>
      <c r="G514" s="20">
        <f>IF(NOT(ISNUMBER(A514)),"",IF(AND(A514&gt;='الإعدادات'!$B$6,A514&lt;='الإعدادات'!$B$7),1,0))</f>
        <v/>
      </c>
    </row>
    <row r="515">
      <c r="A515" s="19" t="n"/>
      <c r="B515" s="5" t="n"/>
      <c r="C515" s="5" t="n"/>
      <c r="D515" s="17" t="n"/>
      <c r="E515" s="5" t="n"/>
      <c r="F515" s="6">
        <f>IF(B515&amp;""="","",IFERROR(INDEX('الموظفون'!$B$6:$B$205,MATCH(B515&amp;"",'الموظفون'!$A$6:$A$205,0))&amp;"","كود غير موجود"))</f>
        <v/>
      </c>
      <c r="G515" s="20">
        <f>IF(NOT(ISNUMBER(A515)),"",IF(AND(A515&gt;='الإعدادات'!$B$6,A515&lt;='الإعدادات'!$B$7),1,0))</f>
        <v/>
      </c>
    </row>
    <row r="516">
      <c r="A516" s="19" t="n"/>
      <c r="B516" s="5" t="n"/>
      <c r="C516" s="5" t="n"/>
      <c r="D516" s="17" t="n"/>
      <c r="E516" s="5" t="n"/>
      <c r="F516" s="6">
        <f>IF(B516&amp;""="","",IFERROR(INDEX('الموظفون'!$B$6:$B$205,MATCH(B516&amp;"",'الموظفون'!$A$6:$A$205,0))&amp;"","كود غير موجود"))</f>
        <v/>
      </c>
      <c r="G516" s="20">
        <f>IF(NOT(ISNUMBER(A516)),"",IF(AND(A516&gt;='الإعدادات'!$B$6,A516&lt;='الإعدادات'!$B$7),1,0))</f>
        <v/>
      </c>
    </row>
    <row r="517">
      <c r="A517" s="19" t="n"/>
      <c r="B517" s="5" t="n"/>
      <c r="C517" s="5" t="n"/>
      <c r="D517" s="17" t="n"/>
      <c r="E517" s="5" t="n"/>
      <c r="F517" s="6">
        <f>IF(B517&amp;""="","",IFERROR(INDEX('الموظفون'!$B$6:$B$205,MATCH(B517&amp;"",'الموظفون'!$A$6:$A$205,0))&amp;"","كود غير موجود"))</f>
        <v/>
      </c>
      <c r="G517" s="20">
        <f>IF(NOT(ISNUMBER(A517)),"",IF(AND(A517&gt;='الإعدادات'!$B$6,A517&lt;='الإعدادات'!$B$7),1,0))</f>
        <v/>
      </c>
    </row>
    <row r="518">
      <c r="A518" s="19" t="n"/>
      <c r="B518" s="5" t="n"/>
      <c r="C518" s="5" t="n"/>
      <c r="D518" s="17" t="n"/>
      <c r="E518" s="5" t="n"/>
      <c r="F518" s="6">
        <f>IF(B518&amp;""="","",IFERROR(INDEX('الموظفون'!$B$6:$B$205,MATCH(B518&amp;"",'الموظفون'!$A$6:$A$205,0))&amp;"","كود غير موجود"))</f>
        <v/>
      </c>
      <c r="G518" s="20">
        <f>IF(NOT(ISNUMBER(A518)),"",IF(AND(A518&gt;='الإعدادات'!$B$6,A518&lt;='الإعدادات'!$B$7),1,0))</f>
        <v/>
      </c>
    </row>
    <row r="519">
      <c r="A519" s="19" t="n"/>
      <c r="B519" s="5" t="n"/>
      <c r="C519" s="5" t="n"/>
      <c r="D519" s="17" t="n"/>
      <c r="E519" s="5" t="n"/>
      <c r="F519" s="6">
        <f>IF(B519&amp;""="","",IFERROR(INDEX('الموظفون'!$B$6:$B$205,MATCH(B519&amp;"",'الموظفون'!$A$6:$A$205,0))&amp;"","كود غير موجود"))</f>
        <v/>
      </c>
      <c r="G519" s="20">
        <f>IF(NOT(ISNUMBER(A519)),"",IF(AND(A519&gt;='الإعدادات'!$B$6,A519&lt;='الإعدادات'!$B$7),1,0))</f>
        <v/>
      </c>
    </row>
    <row r="520">
      <c r="A520" s="19" t="n"/>
      <c r="B520" s="5" t="n"/>
      <c r="C520" s="5" t="n"/>
      <c r="D520" s="17" t="n"/>
      <c r="E520" s="5" t="n"/>
      <c r="F520" s="6">
        <f>IF(B520&amp;""="","",IFERROR(INDEX('الموظفون'!$B$6:$B$205,MATCH(B520&amp;"",'الموظفون'!$A$6:$A$205,0))&amp;"","كود غير موجود"))</f>
        <v/>
      </c>
      <c r="G520" s="20">
        <f>IF(NOT(ISNUMBER(A520)),"",IF(AND(A520&gt;='الإعدادات'!$B$6,A520&lt;='الإعدادات'!$B$7),1,0))</f>
        <v/>
      </c>
    </row>
    <row r="521">
      <c r="A521" s="19" t="n"/>
      <c r="B521" s="5" t="n"/>
      <c r="C521" s="5" t="n"/>
      <c r="D521" s="17" t="n"/>
      <c r="E521" s="5" t="n"/>
      <c r="F521" s="6">
        <f>IF(B521&amp;""="","",IFERROR(INDEX('الموظفون'!$B$6:$B$205,MATCH(B521&amp;"",'الموظفون'!$A$6:$A$205,0))&amp;"","كود غير موجود"))</f>
        <v/>
      </c>
      <c r="G521" s="20">
        <f>IF(NOT(ISNUMBER(A521)),"",IF(AND(A521&gt;='الإعدادات'!$B$6,A521&lt;='الإعدادات'!$B$7),1,0))</f>
        <v/>
      </c>
    </row>
    <row r="522">
      <c r="A522" s="19" t="n"/>
      <c r="B522" s="5" t="n"/>
      <c r="C522" s="5" t="n"/>
      <c r="D522" s="17" t="n"/>
      <c r="E522" s="5" t="n"/>
      <c r="F522" s="6">
        <f>IF(B522&amp;""="","",IFERROR(INDEX('الموظفون'!$B$6:$B$205,MATCH(B522&amp;"",'الموظفون'!$A$6:$A$205,0))&amp;"","كود غير موجود"))</f>
        <v/>
      </c>
      <c r="G522" s="20">
        <f>IF(NOT(ISNUMBER(A522)),"",IF(AND(A522&gt;='الإعدادات'!$B$6,A522&lt;='الإعدادات'!$B$7),1,0))</f>
        <v/>
      </c>
    </row>
    <row r="523">
      <c r="A523" s="19" t="n"/>
      <c r="B523" s="5" t="n"/>
      <c r="C523" s="5" t="n"/>
      <c r="D523" s="17" t="n"/>
      <c r="E523" s="5" t="n"/>
      <c r="F523" s="6">
        <f>IF(B523&amp;""="","",IFERROR(INDEX('الموظفون'!$B$6:$B$205,MATCH(B523&amp;"",'الموظفون'!$A$6:$A$205,0))&amp;"","كود غير موجود"))</f>
        <v/>
      </c>
      <c r="G523" s="20">
        <f>IF(NOT(ISNUMBER(A523)),"",IF(AND(A523&gt;='الإعدادات'!$B$6,A523&lt;='الإعدادات'!$B$7),1,0))</f>
        <v/>
      </c>
    </row>
    <row r="524">
      <c r="A524" s="19" t="n"/>
      <c r="B524" s="5" t="n"/>
      <c r="C524" s="5" t="n"/>
      <c r="D524" s="17" t="n"/>
      <c r="E524" s="5" t="n"/>
      <c r="F524" s="6">
        <f>IF(B524&amp;""="","",IFERROR(INDEX('الموظفون'!$B$6:$B$205,MATCH(B524&amp;"",'الموظفون'!$A$6:$A$205,0))&amp;"","كود غير موجود"))</f>
        <v/>
      </c>
      <c r="G524" s="20">
        <f>IF(NOT(ISNUMBER(A524)),"",IF(AND(A524&gt;='الإعدادات'!$B$6,A524&lt;='الإعدادات'!$B$7),1,0))</f>
        <v/>
      </c>
    </row>
    <row r="525">
      <c r="A525" s="19" t="n"/>
      <c r="B525" s="5" t="n"/>
      <c r="C525" s="5" t="n"/>
      <c r="D525" s="17" t="n"/>
      <c r="E525" s="5" t="n"/>
      <c r="F525" s="6">
        <f>IF(B525&amp;""="","",IFERROR(INDEX('الموظفون'!$B$6:$B$205,MATCH(B525&amp;"",'الموظفون'!$A$6:$A$205,0))&amp;"","كود غير موجود"))</f>
        <v/>
      </c>
      <c r="G525" s="20">
        <f>IF(NOT(ISNUMBER(A525)),"",IF(AND(A525&gt;='الإعدادات'!$B$6,A525&lt;='الإعدادات'!$B$7),1,0))</f>
        <v/>
      </c>
    </row>
    <row r="526">
      <c r="A526" s="19" t="n"/>
      <c r="B526" s="5" t="n"/>
      <c r="C526" s="5" t="n"/>
      <c r="D526" s="17" t="n"/>
      <c r="E526" s="5" t="n"/>
      <c r="F526" s="6">
        <f>IF(B526&amp;""="","",IFERROR(INDEX('الموظفون'!$B$6:$B$205,MATCH(B526&amp;"",'الموظفون'!$A$6:$A$205,0))&amp;"","كود غير موجود"))</f>
        <v/>
      </c>
      <c r="G526" s="20">
        <f>IF(NOT(ISNUMBER(A526)),"",IF(AND(A526&gt;='الإعدادات'!$B$6,A526&lt;='الإعدادات'!$B$7),1,0))</f>
        <v/>
      </c>
    </row>
    <row r="527">
      <c r="A527" s="19" t="n"/>
      <c r="B527" s="5" t="n"/>
      <c r="C527" s="5" t="n"/>
      <c r="D527" s="17" t="n"/>
      <c r="E527" s="5" t="n"/>
      <c r="F527" s="6">
        <f>IF(B527&amp;""="","",IFERROR(INDEX('الموظفون'!$B$6:$B$205,MATCH(B527&amp;"",'الموظفون'!$A$6:$A$205,0))&amp;"","كود غير موجود"))</f>
        <v/>
      </c>
      <c r="G527" s="20">
        <f>IF(NOT(ISNUMBER(A527)),"",IF(AND(A527&gt;='الإعدادات'!$B$6,A527&lt;='الإعدادات'!$B$7),1,0))</f>
        <v/>
      </c>
    </row>
    <row r="528">
      <c r="A528" s="19" t="n"/>
      <c r="B528" s="5" t="n"/>
      <c r="C528" s="5" t="n"/>
      <c r="D528" s="17" t="n"/>
      <c r="E528" s="5" t="n"/>
      <c r="F528" s="6">
        <f>IF(B528&amp;""="","",IFERROR(INDEX('الموظفون'!$B$6:$B$205,MATCH(B528&amp;"",'الموظفون'!$A$6:$A$205,0))&amp;"","كود غير موجود"))</f>
        <v/>
      </c>
      <c r="G528" s="20">
        <f>IF(NOT(ISNUMBER(A528)),"",IF(AND(A528&gt;='الإعدادات'!$B$6,A528&lt;='الإعدادات'!$B$7),1,0))</f>
        <v/>
      </c>
    </row>
    <row r="529">
      <c r="A529" s="19" t="n"/>
      <c r="B529" s="5" t="n"/>
      <c r="C529" s="5" t="n"/>
      <c r="D529" s="17" t="n"/>
      <c r="E529" s="5" t="n"/>
      <c r="F529" s="6">
        <f>IF(B529&amp;""="","",IFERROR(INDEX('الموظفون'!$B$6:$B$205,MATCH(B529&amp;"",'الموظفون'!$A$6:$A$205,0))&amp;"","كود غير موجود"))</f>
        <v/>
      </c>
      <c r="G529" s="20">
        <f>IF(NOT(ISNUMBER(A529)),"",IF(AND(A529&gt;='الإعدادات'!$B$6,A529&lt;='الإعدادات'!$B$7),1,0))</f>
        <v/>
      </c>
    </row>
    <row r="530">
      <c r="A530" s="19" t="n"/>
      <c r="B530" s="5" t="n"/>
      <c r="C530" s="5" t="n"/>
      <c r="D530" s="17" t="n"/>
      <c r="E530" s="5" t="n"/>
      <c r="F530" s="6">
        <f>IF(B530&amp;""="","",IFERROR(INDEX('الموظفون'!$B$6:$B$205,MATCH(B530&amp;"",'الموظفون'!$A$6:$A$205,0))&amp;"","كود غير موجود"))</f>
        <v/>
      </c>
      <c r="G530" s="20">
        <f>IF(NOT(ISNUMBER(A530)),"",IF(AND(A530&gt;='الإعدادات'!$B$6,A530&lt;='الإعدادات'!$B$7),1,0))</f>
        <v/>
      </c>
    </row>
    <row r="531">
      <c r="A531" s="19" t="n"/>
      <c r="B531" s="5" t="n"/>
      <c r="C531" s="5" t="n"/>
      <c r="D531" s="17" t="n"/>
      <c r="E531" s="5" t="n"/>
      <c r="F531" s="6">
        <f>IF(B531&amp;""="","",IFERROR(INDEX('الموظفون'!$B$6:$B$205,MATCH(B531&amp;"",'الموظفون'!$A$6:$A$205,0))&amp;"","كود غير موجود"))</f>
        <v/>
      </c>
      <c r="G531" s="20">
        <f>IF(NOT(ISNUMBER(A531)),"",IF(AND(A531&gt;='الإعدادات'!$B$6,A531&lt;='الإعدادات'!$B$7),1,0))</f>
        <v/>
      </c>
    </row>
    <row r="532">
      <c r="A532" s="19" t="n"/>
      <c r="B532" s="5" t="n"/>
      <c r="C532" s="5" t="n"/>
      <c r="D532" s="17" t="n"/>
      <c r="E532" s="5" t="n"/>
      <c r="F532" s="6">
        <f>IF(B532&amp;""="","",IFERROR(INDEX('الموظفون'!$B$6:$B$205,MATCH(B532&amp;"",'الموظفون'!$A$6:$A$205,0))&amp;"","كود غير موجود"))</f>
        <v/>
      </c>
      <c r="G532" s="20">
        <f>IF(NOT(ISNUMBER(A532)),"",IF(AND(A532&gt;='الإعدادات'!$B$6,A532&lt;='الإعدادات'!$B$7),1,0))</f>
        <v/>
      </c>
    </row>
    <row r="533">
      <c r="A533" s="19" t="n"/>
      <c r="B533" s="5" t="n"/>
      <c r="C533" s="5" t="n"/>
      <c r="D533" s="17" t="n"/>
      <c r="E533" s="5" t="n"/>
      <c r="F533" s="6">
        <f>IF(B533&amp;""="","",IFERROR(INDEX('الموظفون'!$B$6:$B$205,MATCH(B533&amp;"",'الموظفون'!$A$6:$A$205,0))&amp;"","كود غير موجود"))</f>
        <v/>
      </c>
      <c r="G533" s="20">
        <f>IF(NOT(ISNUMBER(A533)),"",IF(AND(A533&gt;='الإعدادات'!$B$6,A533&lt;='الإعدادات'!$B$7),1,0))</f>
        <v/>
      </c>
    </row>
    <row r="534">
      <c r="A534" s="19" t="n"/>
      <c r="B534" s="5" t="n"/>
      <c r="C534" s="5" t="n"/>
      <c r="D534" s="17" t="n"/>
      <c r="E534" s="5" t="n"/>
      <c r="F534" s="6">
        <f>IF(B534&amp;""="","",IFERROR(INDEX('الموظفون'!$B$6:$B$205,MATCH(B534&amp;"",'الموظفون'!$A$6:$A$205,0))&amp;"","كود غير موجود"))</f>
        <v/>
      </c>
      <c r="G534" s="20">
        <f>IF(NOT(ISNUMBER(A534)),"",IF(AND(A534&gt;='الإعدادات'!$B$6,A534&lt;='الإعدادات'!$B$7),1,0))</f>
        <v/>
      </c>
    </row>
    <row r="535">
      <c r="A535" s="19" t="n"/>
      <c r="B535" s="5" t="n"/>
      <c r="C535" s="5" t="n"/>
      <c r="D535" s="17" t="n"/>
      <c r="E535" s="5" t="n"/>
      <c r="F535" s="6">
        <f>IF(B535&amp;""="","",IFERROR(INDEX('الموظفون'!$B$6:$B$205,MATCH(B535&amp;"",'الموظفون'!$A$6:$A$205,0))&amp;"","كود غير موجود"))</f>
        <v/>
      </c>
      <c r="G535" s="20">
        <f>IF(NOT(ISNUMBER(A535)),"",IF(AND(A535&gt;='الإعدادات'!$B$6,A535&lt;='الإعدادات'!$B$7),1,0))</f>
        <v/>
      </c>
    </row>
    <row r="536">
      <c r="A536" s="19" t="n"/>
      <c r="B536" s="5" t="n"/>
      <c r="C536" s="5" t="n"/>
      <c r="D536" s="17" t="n"/>
      <c r="E536" s="5" t="n"/>
      <c r="F536" s="6">
        <f>IF(B536&amp;""="","",IFERROR(INDEX('الموظفون'!$B$6:$B$205,MATCH(B536&amp;"",'الموظفون'!$A$6:$A$205,0))&amp;"","كود غير موجود"))</f>
        <v/>
      </c>
      <c r="G536" s="20">
        <f>IF(NOT(ISNUMBER(A536)),"",IF(AND(A536&gt;='الإعدادات'!$B$6,A536&lt;='الإعدادات'!$B$7),1,0))</f>
        <v/>
      </c>
    </row>
    <row r="537">
      <c r="A537" s="19" t="n"/>
      <c r="B537" s="5" t="n"/>
      <c r="C537" s="5" t="n"/>
      <c r="D537" s="17" t="n"/>
      <c r="E537" s="5" t="n"/>
      <c r="F537" s="6">
        <f>IF(B537&amp;""="","",IFERROR(INDEX('الموظفون'!$B$6:$B$205,MATCH(B537&amp;"",'الموظفون'!$A$6:$A$205,0))&amp;"","كود غير موجود"))</f>
        <v/>
      </c>
      <c r="G537" s="20">
        <f>IF(NOT(ISNUMBER(A537)),"",IF(AND(A537&gt;='الإعدادات'!$B$6,A537&lt;='الإعدادات'!$B$7),1,0))</f>
        <v/>
      </c>
    </row>
    <row r="538">
      <c r="A538" s="19" t="n"/>
      <c r="B538" s="5" t="n"/>
      <c r="C538" s="5" t="n"/>
      <c r="D538" s="17" t="n"/>
      <c r="E538" s="5" t="n"/>
      <c r="F538" s="6">
        <f>IF(B538&amp;""="","",IFERROR(INDEX('الموظفون'!$B$6:$B$205,MATCH(B538&amp;"",'الموظفون'!$A$6:$A$205,0))&amp;"","كود غير موجود"))</f>
        <v/>
      </c>
      <c r="G538" s="20">
        <f>IF(NOT(ISNUMBER(A538)),"",IF(AND(A538&gt;='الإعدادات'!$B$6,A538&lt;='الإعدادات'!$B$7),1,0))</f>
        <v/>
      </c>
    </row>
    <row r="539">
      <c r="A539" s="19" t="n"/>
      <c r="B539" s="5" t="n"/>
      <c r="C539" s="5" t="n"/>
      <c r="D539" s="17" t="n"/>
      <c r="E539" s="5" t="n"/>
      <c r="F539" s="6">
        <f>IF(B539&amp;""="","",IFERROR(INDEX('الموظفون'!$B$6:$B$205,MATCH(B539&amp;"",'الموظفون'!$A$6:$A$205,0))&amp;"","كود غير موجود"))</f>
        <v/>
      </c>
      <c r="G539" s="20">
        <f>IF(NOT(ISNUMBER(A539)),"",IF(AND(A539&gt;='الإعدادات'!$B$6,A539&lt;='الإعدادات'!$B$7),1,0))</f>
        <v/>
      </c>
    </row>
    <row r="540">
      <c r="A540" s="19" t="n"/>
      <c r="B540" s="5" t="n"/>
      <c r="C540" s="5" t="n"/>
      <c r="D540" s="17" t="n"/>
      <c r="E540" s="5" t="n"/>
      <c r="F540" s="6">
        <f>IF(B540&amp;""="","",IFERROR(INDEX('الموظفون'!$B$6:$B$205,MATCH(B540&amp;"",'الموظفون'!$A$6:$A$205,0))&amp;"","كود غير موجود"))</f>
        <v/>
      </c>
      <c r="G540" s="20">
        <f>IF(NOT(ISNUMBER(A540)),"",IF(AND(A540&gt;='الإعدادات'!$B$6,A540&lt;='الإعدادات'!$B$7),1,0))</f>
        <v/>
      </c>
    </row>
    <row r="541">
      <c r="A541" s="19" t="n"/>
      <c r="B541" s="5" t="n"/>
      <c r="C541" s="5" t="n"/>
      <c r="D541" s="17" t="n"/>
      <c r="E541" s="5" t="n"/>
      <c r="F541" s="6">
        <f>IF(B541&amp;""="","",IFERROR(INDEX('الموظفون'!$B$6:$B$205,MATCH(B541&amp;"",'الموظفون'!$A$6:$A$205,0))&amp;"","كود غير موجود"))</f>
        <v/>
      </c>
      <c r="G541" s="20">
        <f>IF(NOT(ISNUMBER(A541)),"",IF(AND(A541&gt;='الإعدادات'!$B$6,A541&lt;='الإعدادات'!$B$7),1,0))</f>
        <v/>
      </c>
    </row>
    <row r="542">
      <c r="A542" s="19" t="n"/>
      <c r="B542" s="5" t="n"/>
      <c r="C542" s="5" t="n"/>
      <c r="D542" s="17" t="n"/>
      <c r="E542" s="5" t="n"/>
      <c r="F542" s="6">
        <f>IF(B542&amp;""="","",IFERROR(INDEX('الموظفون'!$B$6:$B$205,MATCH(B542&amp;"",'الموظفون'!$A$6:$A$205,0))&amp;"","كود غير موجود"))</f>
        <v/>
      </c>
      <c r="G542" s="20">
        <f>IF(NOT(ISNUMBER(A542)),"",IF(AND(A542&gt;='الإعدادات'!$B$6,A542&lt;='الإعدادات'!$B$7),1,0))</f>
        <v/>
      </c>
    </row>
    <row r="543">
      <c r="A543" s="19" t="n"/>
      <c r="B543" s="5" t="n"/>
      <c r="C543" s="5" t="n"/>
      <c r="D543" s="17" t="n"/>
      <c r="E543" s="5" t="n"/>
      <c r="F543" s="6">
        <f>IF(B543&amp;""="","",IFERROR(INDEX('الموظفون'!$B$6:$B$205,MATCH(B543&amp;"",'الموظفون'!$A$6:$A$205,0))&amp;"","كود غير موجود"))</f>
        <v/>
      </c>
      <c r="G543" s="20">
        <f>IF(NOT(ISNUMBER(A543)),"",IF(AND(A543&gt;='الإعدادات'!$B$6,A543&lt;='الإعدادات'!$B$7),1,0))</f>
        <v/>
      </c>
    </row>
    <row r="544">
      <c r="A544" s="19" t="n"/>
      <c r="B544" s="5" t="n"/>
      <c r="C544" s="5" t="n"/>
      <c r="D544" s="17" t="n"/>
      <c r="E544" s="5" t="n"/>
      <c r="F544" s="6">
        <f>IF(B544&amp;""="","",IFERROR(INDEX('الموظفون'!$B$6:$B$205,MATCH(B544&amp;"",'الموظفون'!$A$6:$A$205,0))&amp;"","كود غير موجود"))</f>
        <v/>
      </c>
      <c r="G544" s="20">
        <f>IF(NOT(ISNUMBER(A544)),"",IF(AND(A544&gt;='الإعدادات'!$B$6,A544&lt;='الإعدادات'!$B$7),1,0))</f>
        <v/>
      </c>
    </row>
    <row r="545">
      <c r="A545" s="19" t="n"/>
      <c r="B545" s="5" t="n"/>
      <c r="C545" s="5" t="n"/>
      <c r="D545" s="17" t="n"/>
      <c r="E545" s="5" t="n"/>
      <c r="F545" s="6">
        <f>IF(B545&amp;""="","",IFERROR(INDEX('الموظفون'!$B$6:$B$205,MATCH(B545&amp;"",'الموظفون'!$A$6:$A$205,0))&amp;"","كود غير موجود"))</f>
        <v/>
      </c>
      <c r="G545" s="20">
        <f>IF(NOT(ISNUMBER(A545)),"",IF(AND(A545&gt;='الإعدادات'!$B$6,A545&lt;='الإعدادات'!$B$7),1,0))</f>
        <v/>
      </c>
    </row>
    <row r="546">
      <c r="A546" s="19" t="n"/>
      <c r="B546" s="5" t="n"/>
      <c r="C546" s="5" t="n"/>
      <c r="D546" s="17" t="n"/>
      <c r="E546" s="5" t="n"/>
      <c r="F546" s="6">
        <f>IF(B546&amp;""="","",IFERROR(INDEX('الموظفون'!$B$6:$B$205,MATCH(B546&amp;"",'الموظفون'!$A$6:$A$205,0))&amp;"","كود غير موجود"))</f>
        <v/>
      </c>
      <c r="G546" s="20">
        <f>IF(NOT(ISNUMBER(A546)),"",IF(AND(A546&gt;='الإعدادات'!$B$6,A546&lt;='الإعدادات'!$B$7),1,0))</f>
        <v/>
      </c>
    </row>
    <row r="547">
      <c r="A547" s="19" t="n"/>
      <c r="B547" s="5" t="n"/>
      <c r="C547" s="5" t="n"/>
      <c r="D547" s="17" t="n"/>
      <c r="E547" s="5" t="n"/>
      <c r="F547" s="6">
        <f>IF(B547&amp;""="","",IFERROR(INDEX('الموظفون'!$B$6:$B$205,MATCH(B547&amp;"",'الموظفون'!$A$6:$A$205,0))&amp;"","كود غير موجود"))</f>
        <v/>
      </c>
      <c r="G547" s="20">
        <f>IF(NOT(ISNUMBER(A547)),"",IF(AND(A547&gt;='الإعدادات'!$B$6,A547&lt;='الإعدادات'!$B$7),1,0))</f>
        <v/>
      </c>
    </row>
    <row r="548">
      <c r="A548" s="19" t="n"/>
      <c r="B548" s="5" t="n"/>
      <c r="C548" s="5" t="n"/>
      <c r="D548" s="17" t="n"/>
      <c r="E548" s="5" t="n"/>
      <c r="F548" s="6">
        <f>IF(B548&amp;""="","",IFERROR(INDEX('الموظفون'!$B$6:$B$205,MATCH(B548&amp;"",'الموظفون'!$A$6:$A$205,0))&amp;"","كود غير موجود"))</f>
        <v/>
      </c>
      <c r="G548" s="20">
        <f>IF(NOT(ISNUMBER(A548)),"",IF(AND(A548&gt;='الإعدادات'!$B$6,A548&lt;='الإعدادات'!$B$7),1,0))</f>
        <v/>
      </c>
    </row>
    <row r="549">
      <c r="A549" s="19" t="n"/>
      <c r="B549" s="5" t="n"/>
      <c r="C549" s="5" t="n"/>
      <c r="D549" s="17" t="n"/>
      <c r="E549" s="5" t="n"/>
      <c r="F549" s="6">
        <f>IF(B549&amp;""="","",IFERROR(INDEX('الموظفون'!$B$6:$B$205,MATCH(B549&amp;"",'الموظفون'!$A$6:$A$205,0))&amp;"","كود غير موجود"))</f>
        <v/>
      </c>
      <c r="G549" s="20">
        <f>IF(NOT(ISNUMBER(A549)),"",IF(AND(A549&gt;='الإعدادات'!$B$6,A549&lt;='الإعدادات'!$B$7),1,0))</f>
        <v/>
      </c>
    </row>
    <row r="550">
      <c r="A550" s="19" t="n"/>
      <c r="B550" s="5" t="n"/>
      <c r="C550" s="5" t="n"/>
      <c r="D550" s="17" t="n"/>
      <c r="E550" s="5" t="n"/>
      <c r="F550" s="6">
        <f>IF(B550&amp;""="","",IFERROR(INDEX('الموظفون'!$B$6:$B$205,MATCH(B550&amp;"",'الموظفون'!$A$6:$A$205,0))&amp;"","كود غير موجود"))</f>
        <v/>
      </c>
      <c r="G550" s="20">
        <f>IF(NOT(ISNUMBER(A550)),"",IF(AND(A550&gt;='الإعدادات'!$B$6,A550&lt;='الإعدادات'!$B$7),1,0))</f>
        <v/>
      </c>
    </row>
    <row r="551">
      <c r="A551" s="19" t="n"/>
      <c r="B551" s="5" t="n"/>
      <c r="C551" s="5" t="n"/>
      <c r="D551" s="17" t="n"/>
      <c r="E551" s="5" t="n"/>
      <c r="F551" s="6">
        <f>IF(B551&amp;""="","",IFERROR(INDEX('الموظفون'!$B$6:$B$205,MATCH(B551&amp;"",'الموظفون'!$A$6:$A$205,0))&amp;"","كود غير موجود"))</f>
        <v/>
      </c>
      <c r="G551" s="20">
        <f>IF(NOT(ISNUMBER(A551)),"",IF(AND(A551&gt;='الإعدادات'!$B$6,A551&lt;='الإعدادات'!$B$7),1,0))</f>
        <v/>
      </c>
    </row>
    <row r="552">
      <c r="A552" s="19" t="n"/>
      <c r="B552" s="5" t="n"/>
      <c r="C552" s="5" t="n"/>
      <c r="D552" s="17" t="n"/>
      <c r="E552" s="5" t="n"/>
      <c r="F552" s="6">
        <f>IF(B552&amp;""="","",IFERROR(INDEX('الموظفون'!$B$6:$B$205,MATCH(B552&amp;"",'الموظفون'!$A$6:$A$205,0))&amp;"","كود غير موجود"))</f>
        <v/>
      </c>
      <c r="G552" s="20">
        <f>IF(NOT(ISNUMBER(A552)),"",IF(AND(A552&gt;='الإعدادات'!$B$6,A552&lt;='الإعدادات'!$B$7),1,0))</f>
        <v/>
      </c>
    </row>
    <row r="553">
      <c r="A553" s="19" t="n"/>
      <c r="B553" s="5" t="n"/>
      <c r="C553" s="5" t="n"/>
      <c r="D553" s="17" t="n"/>
      <c r="E553" s="5" t="n"/>
      <c r="F553" s="6">
        <f>IF(B553&amp;""="","",IFERROR(INDEX('الموظفون'!$B$6:$B$205,MATCH(B553&amp;"",'الموظفون'!$A$6:$A$205,0))&amp;"","كود غير موجود"))</f>
        <v/>
      </c>
      <c r="G553" s="20">
        <f>IF(NOT(ISNUMBER(A553)),"",IF(AND(A553&gt;='الإعدادات'!$B$6,A553&lt;='الإعدادات'!$B$7),1,0))</f>
        <v/>
      </c>
    </row>
    <row r="554">
      <c r="A554" s="19" t="n"/>
      <c r="B554" s="5" t="n"/>
      <c r="C554" s="5" t="n"/>
      <c r="D554" s="17" t="n"/>
      <c r="E554" s="5" t="n"/>
      <c r="F554" s="6">
        <f>IF(B554&amp;""="","",IFERROR(INDEX('الموظفون'!$B$6:$B$205,MATCH(B554&amp;"",'الموظفون'!$A$6:$A$205,0))&amp;"","كود غير موجود"))</f>
        <v/>
      </c>
      <c r="G554" s="20">
        <f>IF(NOT(ISNUMBER(A554)),"",IF(AND(A554&gt;='الإعدادات'!$B$6,A554&lt;='الإعدادات'!$B$7),1,0))</f>
        <v/>
      </c>
    </row>
    <row r="555">
      <c r="A555" s="19" t="n"/>
      <c r="B555" s="5" t="n"/>
      <c r="C555" s="5" t="n"/>
      <c r="D555" s="17" t="n"/>
      <c r="E555" s="5" t="n"/>
      <c r="F555" s="6">
        <f>IF(B555&amp;""="","",IFERROR(INDEX('الموظفون'!$B$6:$B$205,MATCH(B555&amp;"",'الموظفون'!$A$6:$A$205,0))&amp;"","كود غير موجود"))</f>
        <v/>
      </c>
      <c r="G555" s="20">
        <f>IF(NOT(ISNUMBER(A555)),"",IF(AND(A555&gt;='الإعدادات'!$B$6,A555&lt;='الإعدادات'!$B$7),1,0))</f>
        <v/>
      </c>
    </row>
    <row r="556">
      <c r="A556" s="19" t="n"/>
      <c r="B556" s="5" t="n"/>
      <c r="C556" s="5" t="n"/>
      <c r="D556" s="17" t="n"/>
      <c r="E556" s="5" t="n"/>
      <c r="F556" s="6">
        <f>IF(B556&amp;""="","",IFERROR(INDEX('الموظفون'!$B$6:$B$205,MATCH(B556&amp;"",'الموظفون'!$A$6:$A$205,0))&amp;"","كود غير موجود"))</f>
        <v/>
      </c>
      <c r="G556" s="20">
        <f>IF(NOT(ISNUMBER(A556)),"",IF(AND(A556&gt;='الإعدادات'!$B$6,A556&lt;='الإعدادات'!$B$7),1,0))</f>
        <v/>
      </c>
    </row>
    <row r="557">
      <c r="A557" s="19" t="n"/>
      <c r="B557" s="5" t="n"/>
      <c r="C557" s="5" t="n"/>
      <c r="D557" s="17" t="n"/>
      <c r="E557" s="5" t="n"/>
      <c r="F557" s="6">
        <f>IF(B557&amp;""="","",IFERROR(INDEX('الموظفون'!$B$6:$B$205,MATCH(B557&amp;"",'الموظفون'!$A$6:$A$205,0))&amp;"","كود غير موجود"))</f>
        <v/>
      </c>
      <c r="G557" s="20">
        <f>IF(NOT(ISNUMBER(A557)),"",IF(AND(A557&gt;='الإعدادات'!$B$6,A557&lt;='الإعدادات'!$B$7),1,0))</f>
        <v/>
      </c>
    </row>
    <row r="558">
      <c r="A558" s="19" t="n"/>
      <c r="B558" s="5" t="n"/>
      <c r="C558" s="5" t="n"/>
      <c r="D558" s="17" t="n"/>
      <c r="E558" s="5" t="n"/>
      <c r="F558" s="6">
        <f>IF(B558&amp;""="","",IFERROR(INDEX('الموظفون'!$B$6:$B$205,MATCH(B558&amp;"",'الموظفون'!$A$6:$A$205,0))&amp;"","كود غير موجود"))</f>
        <v/>
      </c>
      <c r="G558" s="20">
        <f>IF(NOT(ISNUMBER(A558)),"",IF(AND(A558&gt;='الإعدادات'!$B$6,A558&lt;='الإعدادات'!$B$7),1,0))</f>
        <v/>
      </c>
    </row>
    <row r="559">
      <c r="A559" s="19" t="n"/>
      <c r="B559" s="5" t="n"/>
      <c r="C559" s="5" t="n"/>
      <c r="D559" s="17" t="n"/>
      <c r="E559" s="5" t="n"/>
      <c r="F559" s="6">
        <f>IF(B559&amp;""="","",IFERROR(INDEX('الموظفون'!$B$6:$B$205,MATCH(B559&amp;"",'الموظفون'!$A$6:$A$205,0))&amp;"","كود غير موجود"))</f>
        <v/>
      </c>
      <c r="G559" s="20">
        <f>IF(NOT(ISNUMBER(A559)),"",IF(AND(A559&gt;='الإعدادات'!$B$6,A559&lt;='الإعدادات'!$B$7),1,0))</f>
        <v/>
      </c>
    </row>
    <row r="560">
      <c r="A560" s="19" t="n"/>
      <c r="B560" s="5" t="n"/>
      <c r="C560" s="5" t="n"/>
      <c r="D560" s="17" t="n"/>
      <c r="E560" s="5" t="n"/>
      <c r="F560" s="6">
        <f>IF(B560&amp;""="","",IFERROR(INDEX('الموظفون'!$B$6:$B$205,MATCH(B560&amp;"",'الموظفون'!$A$6:$A$205,0))&amp;"","كود غير موجود"))</f>
        <v/>
      </c>
      <c r="G560" s="20">
        <f>IF(NOT(ISNUMBER(A560)),"",IF(AND(A560&gt;='الإعدادات'!$B$6,A560&lt;='الإعدادات'!$B$7),1,0))</f>
        <v/>
      </c>
    </row>
    <row r="561">
      <c r="A561" s="19" t="n"/>
      <c r="B561" s="5" t="n"/>
      <c r="C561" s="5" t="n"/>
      <c r="D561" s="17" t="n"/>
      <c r="E561" s="5" t="n"/>
      <c r="F561" s="6">
        <f>IF(B561&amp;""="","",IFERROR(INDEX('الموظفون'!$B$6:$B$205,MATCH(B561&amp;"",'الموظفون'!$A$6:$A$205,0))&amp;"","كود غير موجود"))</f>
        <v/>
      </c>
      <c r="G561" s="20">
        <f>IF(NOT(ISNUMBER(A561)),"",IF(AND(A561&gt;='الإعدادات'!$B$6,A561&lt;='الإعدادات'!$B$7),1,0))</f>
        <v/>
      </c>
    </row>
    <row r="562">
      <c r="A562" s="19" t="n"/>
      <c r="B562" s="5" t="n"/>
      <c r="C562" s="5" t="n"/>
      <c r="D562" s="17" t="n"/>
      <c r="E562" s="5" t="n"/>
      <c r="F562" s="6">
        <f>IF(B562&amp;""="","",IFERROR(INDEX('الموظفون'!$B$6:$B$205,MATCH(B562&amp;"",'الموظفون'!$A$6:$A$205,0))&amp;"","كود غير موجود"))</f>
        <v/>
      </c>
      <c r="G562" s="20">
        <f>IF(NOT(ISNUMBER(A562)),"",IF(AND(A562&gt;='الإعدادات'!$B$6,A562&lt;='الإعدادات'!$B$7),1,0))</f>
        <v/>
      </c>
    </row>
    <row r="563">
      <c r="A563" s="19" t="n"/>
      <c r="B563" s="5" t="n"/>
      <c r="C563" s="5" t="n"/>
      <c r="D563" s="17" t="n"/>
      <c r="E563" s="5" t="n"/>
      <c r="F563" s="6">
        <f>IF(B563&amp;""="","",IFERROR(INDEX('الموظفون'!$B$6:$B$205,MATCH(B563&amp;"",'الموظفون'!$A$6:$A$205,0))&amp;"","كود غير موجود"))</f>
        <v/>
      </c>
      <c r="G563" s="20">
        <f>IF(NOT(ISNUMBER(A563)),"",IF(AND(A563&gt;='الإعدادات'!$B$6,A563&lt;='الإعدادات'!$B$7),1,0))</f>
        <v/>
      </c>
    </row>
    <row r="564">
      <c r="A564" s="19" t="n"/>
      <c r="B564" s="5" t="n"/>
      <c r="C564" s="5" t="n"/>
      <c r="D564" s="17" t="n"/>
      <c r="E564" s="5" t="n"/>
      <c r="F564" s="6">
        <f>IF(B564&amp;""="","",IFERROR(INDEX('الموظفون'!$B$6:$B$205,MATCH(B564&amp;"",'الموظفون'!$A$6:$A$205,0))&amp;"","كود غير موجود"))</f>
        <v/>
      </c>
      <c r="G564" s="20">
        <f>IF(NOT(ISNUMBER(A564)),"",IF(AND(A564&gt;='الإعدادات'!$B$6,A564&lt;='الإعدادات'!$B$7),1,0))</f>
        <v/>
      </c>
    </row>
    <row r="565">
      <c r="A565" s="19" t="n"/>
      <c r="B565" s="5" t="n"/>
      <c r="C565" s="5" t="n"/>
      <c r="D565" s="17" t="n"/>
      <c r="E565" s="5" t="n"/>
      <c r="F565" s="6">
        <f>IF(B565&amp;""="","",IFERROR(INDEX('الموظفون'!$B$6:$B$205,MATCH(B565&amp;"",'الموظفون'!$A$6:$A$205,0))&amp;"","كود غير موجود"))</f>
        <v/>
      </c>
      <c r="G565" s="20">
        <f>IF(NOT(ISNUMBER(A565)),"",IF(AND(A565&gt;='الإعدادات'!$B$6,A565&lt;='الإعدادات'!$B$7),1,0))</f>
        <v/>
      </c>
    </row>
    <row r="566">
      <c r="A566" s="19" t="n"/>
      <c r="B566" s="5" t="n"/>
      <c r="C566" s="5" t="n"/>
      <c r="D566" s="17" t="n"/>
      <c r="E566" s="5" t="n"/>
      <c r="F566" s="6">
        <f>IF(B566&amp;""="","",IFERROR(INDEX('الموظفون'!$B$6:$B$205,MATCH(B566&amp;"",'الموظفون'!$A$6:$A$205,0))&amp;"","كود غير موجود"))</f>
        <v/>
      </c>
      <c r="G566" s="20">
        <f>IF(NOT(ISNUMBER(A566)),"",IF(AND(A566&gt;='الإعدادات'!$B$6,A566&lt;='الإعدادات'!$B$7),1,0))</f>
        <v/>
      </c>
    </row>
    <row r="567">
      <c r="A567" s="19" t="n"/>
      <c r="B567" s="5" t="n"/>
      <c r="C567" s="5" t="n"/>
      <c r="D567" s="17" t="n"/>
      <c r="E567" s="5" t="n"/>
      <c r="F567" s="6">
        <f>IF(B567&amp;""="","",IFERROR(INDEX('الموظفون'!$B$6:$B$205,MATCH(B567&amp;"",'الموظفون'!$A$6:$A$205,0))&amp;"","كود غير موجود"))</f>
        <v/>
      </c>
      <c r="G567" s="20">
        <f>IF(NOT(ISNUMBER(A567)),"",IF(AND(A567&gt;='الإعدادات'!$B$6,A567&lt;='الإعدادات'!$B$7),1,0))</f>
        <v/>
      </c>
    </row>
    <row r="568">
      <c r="A568" s="19" t="n"/>
      <c r="B568" s="5" t="n"/>
      <c r="C568" s="5" t="n"/>
      <c r="D568" s="17" t="n"/>
      <c r="E568" s="5" t="n"/>
      <c r="F568" s="6">
        <f>IF(B568&amp;""="","",IFERROR(INDEX('الموظفون'!$B$6:$B$205,MATCH(B568&amp;"",'الموظفون'!$A$6:$A$205,0))&amp;"","كود غير موجود"))</f>
        <v/>
      </c>
      <c r="G568" s="20">
        <f>IF(NOT(ISNUMBER(A568)),"",IF(AND(A568&gt;='الإعدادات'!$B$6,A568&lt;='الإعدادات'!$B$7),1,0))</f>
        <v/>
      </c>
    </row>
    <row r="569">
      <c r="A569" s="19" t="n"/>
      <c r="B569" s="5" t="n"/>
      <c r="C569" s="5" t="n"/>
      <c r="D569" s="17" t="n"/>
      <c r="E569" s="5" t="n"/>
      <c r="F569" s="6">
        <f>IF(B569&amp;""="","",IFERROR(INDEX('الموظفون'!$B$6:$B$205,MATCH(B569&amp;"",'الموظفون'!$A$6:$A$205,0))&amp;"","كود غير موجود"))</f>
        <v/>
      </c>
      <c r="G569" s="20">
        <f>IF(NOT(ISNUMBER(A569)),"",IF(AND(A569&gt;='الإعدادات'!$B$6,A569&lt;='الإعدادات'!$B$7),1,0))</f>
        <v/>
      </c>
    </row>
    <row r="570">
      <c r="A570" s="19" t="n"/>
      <c r="B570" s="5" t="n"/>
      <c r="C570" s="5" t="n"/>
      <c r="D570" s="17" t="n"/>
      <c r="E570" s="5" t="n"/>
      <c r="F570" s="6">
        <f>IF(B570&amp;""="","",IFERROR(INDEX('الموظفون'!$B$6:$B$205,MATCH(B570&amp;"",'الموظفون'!$A$6:$A$205,0))&amp;"","كود غير موجود"))</f>
        <v/>
      </c>
      <c r="G570" s="20">
        <f>IF(NOT(ISNUMBER(A570)),"",IF(AND(A570&gt;='الإعدادات'!$B$6,A570&lt;='الإعدادات'!$B$7),1,0))</f>
        <v/>
      </c>
    </row>
    <row r="571">
      <c r="A571" s="19" t="n"/>
      <c r="B571" s="5" t="n"/>
      <c r="C571" s="5" t="n"/>
      <c r="D571" s="17" t="n"/>
      <c r="E571" s="5" t="n"/>
      <c r="F571" s="6">
        <f>IF(B571&amp;""="","",IFERROR(INDEX('الموظفون'!$B$6:$B$205,MATCH(B571&amp;"",'الموظفون'!$A$6:$A$205,0))&amp;"","كود غير موجود"))</f>
        <v/>
      </c>
      <c r="G571" s="20">
        <f>IF(NOT(ISNUMBER(A571)),"",IF(AND(A571&gt;='الإعدادات'!$B$6,A571&lt;='الإعدادات'!$B$7),1,0))</f>
        <v/>
      </c>
    </row>
    <row r="572">
      <c r="A572" s="19" t="n"/>
      <c r="B572" s="5" t="n"/>
      <c r="C572" s="5" t="n"/>
      <c r="D572" s="17" t="n"/>
      <c r="E572" s="5" t="n"/>
      <c r="F572" s="6">
        <f>IF(B572&amp;""="","",IFERROR(INDEX('الموظفون'!$B$6:$B$205,MATCH(B572&amp;"",'الموظفون'!$A$6:$A$205,0))&amp;"","كود غير موجود"))</f>
        <v/>
      </c>
      <c r="G572" s="20">
        <f>IF(NOT(ISNUMBER(A572)),"",IF(AND(A572&gt;='الإعدادات'!$B$6,A572&lt;='الإعدادات'!$B$7),1,0))</f>
        <v/>
      </c>
    </row>
    <row r="573">
      <c r="A573" s="19" t="n"/>
      <c r="B573" s="5" t="n"/>
      <c r="C573" s="5" t="n"/>
      <c r="D573" s="17" t="n"/>
      <c r="E573" s="5" t="n"/>
      <c r="F573" s="6">
        <f>IF(B573&amp;""="","",IFERROR(INDEX('الموظفون'!$B$6:$B$205,MATCH(B573&amp;"",'الموظفون'!$A$6:$A$205,0))&amp;"","كود غير موجود"))</f>
        <v/>
      </c>
      <c r="G573" s="20">
        <f>IF(NOT(ISNUMBER(A573)),"",IF(AND(A573&gt;='الإعدادات'!$B$6,A573&lt;='الإعدادات'!$B$7),1,0))</f>
        <v/>
      </c>
    </row>
    <row r="574">
      <c r="A574" s="19" t="n"/>
      <c r="B574" s="5" t="n"/>
      <c r="C574" s="5" t="n"/>
      <c r="D574" s="17" t="n"/>
      <c r="E574" s="5" t="n"/>
      <c r="F574" s="6">
        <f>IF(B574&amp;""="","",IFERROR(INDEX('الموظفون'!$B$6:$B$205,MATCH(B574&amp;"",'الموظفون'!$A$6:$A$205,0))&amp;"","كود غير موجود"))</f>
        <v/>
      </c>
      <c r="G574" s="20">
        <f>IF(NOT(ISNUMBER(A574)),"",IF(AND(A574&gt;='الإعدادات'!$B$6,A574&lt;='الإعدادات'!$B$7),1,0))</f>
        <v/>
      </c>
    </row>
    <row r="575">
      <c r="A575" s="19" t="n"/>
      <c r="B575" s="5" t="n"/>
      <c r="C575" s="5" t="n"/>
      <c r="D575" s="17" t="n"/>
      <c r="E575" s="5" t="n"/>
      <c r="F575" s="6">
        <f>IF(B575&amp;""="","",IFERROR(INDEX('الموظفون'!$B$6:$B$205,MATCH(B575&amp;"",'الموظفون'!$A$6:$A$205,0))&amp;"","كود غير موجود"))</f>
        <v/>
      </c>
      <c r="G575" s="20">
        <f>IF(NOT(ISNUMBER(A575)),"",IF(AND(A575&gt;='الإعدادات'!$B$6,A575&lt;='الإعدادات'!$B$7),1,0))</f>
        <v/>
      </c>
    </row>
    <row r="576">
      <c r="A576" s="19" t="n"/>
      <c r="B576" s="5" t="n"/>
      <c r="C576" s="5" t="n"/>
      <c r="D576" s="17" t="n"/>
      <c r="E576" s="5" t="n"/>
      <c r="F576" s="6">
        <f>IF(B576&amp;""="","",IFERROR(INDEX('الموظفون'!$B$6:$B$205,MATCH(B576&amp;"",'الموظفون'!$A$6:$A$205,0))&amp;"","كود غير موجود"))</f>
        <v/>
      </c>
      <c r="G576" s="20">
        <f>IF(NOT(ISNUMBER(A576)),"",IF(AND(A576&gt;='الإعدادات'!$B$6,A576&lt;='الإعدادات'!$B$7),1,0))</f>
        <v/>
      </c>
    </row>
    <row r="577">
      <c r="A577" s="19" t="n"/>
      <c r="B577" s="5" t="n"/>
      <c r="C577" s="5" t="n"/>
      <c r="D577" s="17" t="n"/>
      <c r="E577" s="5" t="n"/>
      <c r="F577" s="6">
        <f>IF(B577&amp;""="","",IFERROR(INDEX('الموظفون'!$B$6:$B$205,MATCH(B577&amp;"",'الموظفون'!$A$6:$A$205,0))&amp;"","كود غير موجود"))</f>
        <v/>
      </c>
      <c r="G577" s="20">
        <f>IF(NOT(ISNUMBER(A577)),"",IF(AND(A577&gt;='الإعدادات'!$B$6,A577&lt;='الإعدادات'!$B$7),1,0))</f>
        <v/>
      </c>
    </row>
    <row r="578">
      <c r="A578" s="19" t="n"/>
      <c r="B578" s="5" t="n"/>
      <c r="C578" s="5" t="n"/>
      <c r="D578" s="17" t="n"/>
      <c r="E578" s="5" t="n"/>
      <c r="F578" s="6">
        <f>IF(B578&amp;""="","",IFERROR(INDEX('الموظفون'!$B$6:$B$205,MATCH(B578&amp;"",'الموظفون'!$A$6:$A$205,0))&amp;"","كود غير موجود"))</f>
        <v/>
      </c>
      <c r="G578" s="20">
        <f>IF(NOT(ISNUMBER(A578)),"",IF(AND(A578&gt;='الإعدادات'!$B$6,A578&lt;='الإعدادات'!$B$7),1,0))</f>
        <v/>
      </c>
    </row>
    <row r="579">
      <c r="A579" s="19" t="n"/>
      <c r="B579" s="5" t="n"/>
      <c r="C579" s="5" t="n"/>
      <c r="D579" s="17" t="n"/>
      <c r="E579" s="5" t="n"/>
      <c r="F579" s="6">
        <f>IF(B579&amp;""="","",IFERROR(INDEX('الموظفون'!$B$6:$B$205,MATCH(B579&amp;"",'الموظفون'!$A$6:$A$205,0))&amp;"","كود غير موجود"))</f>
        <v/>
      </c>
      <c r="G579" s="20">
        <f>IF(NOT(ISNUMBER(A579)),"",IF(AND(A579&gt;='الإعدادات'!$B$6,A579&lt;='الإعدادات'!$B$7),1,0))</f>
        <v/>
      </c>
    </row>
    <row r="580">
      <c r="A580" s="19" t="n"/>
      <c r="B580" s="5" t="n"/>
      <c r="C580" s="5" t="n"/>
      <c r="D580" s="17" t="n"/>
      <c r="E580" s="5" t="n"/>
      <c r="F580" s="6">
        <f>IF(B580&amp;""="","",IFERROR(INDEX('الموظفون'!$B$6:$B$205,MATCH(B580&amp;"",'الموظفون'!$A$6:$A$205,0))&amp;"","كود غير موجود"))</f>
        <v/>
      </c>
      <c r="G580" s="20">
        <f>IF(NOT(ISNUMBER(A580)),"",IF(AND(A580&gt;='الإعدادات'!$B$6,A580&lt;='الإعدادات'!$B$7),1,0))</f>
        <v/>
      </c>
    </row>
    <row r="581">
      <c r="A581" s="19" t="n"/>
      <c r="B581" s="5" t="n"/>
      <c r="C581" s="5" t="n"/>
      <c r="D581" s="17" t="n"/>
      <c r="E581" s="5" t="n"/>
      <c r="F581" s="6">
        <f>IF(B581&amp;""="","",IFERROR(INDEX('الموظفون'!$B$6:$B$205,MATCH(B581&amp;"",'الموظفون'!$A$6:$A$205,0))&amp;"","كود غير موجود"))</f>
        <v/>
      </c>
      <c r="G581" s="20">
        <f>IF(NOT(ISNUMBER(A581)),"",IF(AND(A581&gt;='الإعدادات'!$B$6,A581&lt;='الإعدادات'!$B$7),1,0))</f>
        <v/>
      </c>
    </row>
    <row r="582">
      <c r="A582" s="19" t="n"/>
      <c r="B582" s="5" t="n"/>
      <c r="C582" s="5" t="n"/>
      <c r="D582" s="17" t="n"/>
      <c r="E582" s="5" t="n"/>
      <c r="F582" s="6">
        <f>IF(B582&amp;""="","",IFERROR(INDEX('الموظفون'!$B$6:$B$205,MATCH(B582&amp;"",'الموظفون'!$A$6:$A$205,0))&amp;"","كود غير موجود"))</f>
        <v/>
      </c>
      <c r="G582" s="20">
        <f>IF(NOT(ISNUMBER(A582)),"",IF(AND(A582&gt;='الإعدادات'!$B$6,A582&lt;='الإعدادات'!$B$7),1,0))</f>
        <v/>
      </c>
    </row>
    <row r="583">
      <c r="A583" s="19" t="n"/>
      <c r="B583" s="5" t="n"/>
      <c r="C583" s="5" t="n"/>
      <c r="D583" s="17" t="n"/>
      <c r="E583" s="5" t="n"/>
      <c r="F583" s="6">
        <f>IF(B583&amp;""="","",IFERROR(INDEX('الموظفون'!$B$6:$B$205,MATCH(B583&amp;"",'الموظفون'!$A$6:$A$205,0))&amp;"","كود غير موجود"))</f>
        <v/>
      </c>
      <c r="G583" s="20">
        <f>IF(NOT(ISNUMBER(A583)),"",IF(AND(A583&gt;='الإعدادات'!$B$6,A583&lt;='الإعدادات'!$B$7),1,0))</f>
        <v/>
      </c>
    </row>
    <row r="584">
      <c r="A584" s="19" t="n"/>
      <c r="B584" s="5" t="n"/>
      <c r="C584" s="5" t="n"/>
      <c r="D584" s="17" t="n"/>
      <c r="E584" s="5" t="n"/>
      <c r="F584" s="6">
        <f>IF(B584&amp;""="","",IFERROR(INDEX('الموظفون'!$B$6:$B$205,MATCH(B584&amp;"",'الموظفون'!$A$6:$A$205,0))&amp;"","كود غير موجود"))</f>
        <v/>
      </c>
      <c r="G584" s="20">
        <f>IF(NOT(ISNUMBER(A584)),"",IF(AND(A584&gt;='الإعدادات'!$B$6,A584&lt;='الإعدادات'!$B$7),1,0))</f>
        <v/>
      </c>
    </row>
    <row r="585">
      <c r="A585" s="19" t="n"/>
      <c r="B585" s="5" t="n"/>
      <c r="C585" s="5" t="n"/>
      <c r="D585" s="17" t="n"/>
      <c r="E585" s="5" t="n"/>
      <c r="F585" s="6">
        <f>IF(B585&amp;""="","",IFERROR(INDEX('الموظفون'!$B$6:$B$205,MATCH(B585&amp;"",'الموظفون'!$A$6:$A$205,0))&amp;"","كود غير موجود"))</f>
        <v/>
      </c>
      <c r="G585" s="20">
        <f>IF(NOT(ISNUMBER(A585)),"",IF(AND(A585&gt;='الإعدادات'!$B$6,A585&lt;='الإعدادات'!$B$7),1,0))</f>
        <v/>
      </c>
    </row>
    <row r="586">
      <c r="A586" s="19" t="n"/>
      <c r="B586" s="5" t="n"/>
      <c r="C586" s="5" t="n"/>
      <c r="D586" s="17" t="n"/>
      <c r="E586" s="5" t="n"/>
      <c r="F586" s="6">
        <f>IF(B586&amp;""="","",IFERROR(INDEX('الموظفون'!$B$6:$B$205,MATCH(B586&amp;"",'الموظفون'!$A$6:$A$205,0))&amp;"","كود غير موجود"))</f>
        <v/>
      </c>
      <c r="G586" s="20">
        <f>IF(NOT(ISNUMBER(A586)),"",IF(AND(A586&gt;='الإعدادات'!$B$6,A586&lt;='الإعدادات'!$B$7),1,0))</f>
        <v/>
      </c>
    </row>
    <row r="587">
      <c r="A587" s="19" t="n"/>
      <c r="B587" s="5" t="n"/>
      <c r="C587" s="5" t="n"/>
      <c r="D587" s="17" t="n"/>
      <c r="E587" s="5" t="n"/>
      <c r="F587" s="6">
        <f>IF(B587&amp;""="","",IFERROR(INDEX('الموظفون'!$B$6:$B$205,MATCH(B587&amp;"",'الموظفون'!$A$6:$A$205,0))&amp;"","كود غير موجود"))</f>
        <v/>
      </c>
      <c r="G587" s="20">
        <f>IF(NOT(ISNUMBER(A587)),"",IF(AND(A587&gt;='الإعدادات'!$B$6,A587&lt;='الإعدادات'!$B$7),1,0))</f>
        <v/>
      </c>
    </row>
    <row r="588">
      <c r="A588" s="19" t="n"/>
      <c r="B588" s="5" t="n"/>
      <c r="C588" s="5" t="n"/>
      <c r="D588" s="17" t="n"/>
      <c r="E588" s="5" t="n"/>
      <c r="F588" s="6">
        <f>IF(B588&amp;""="","",IFERROR(INDEX('الموظفون'!$B$6:$B$205,MATCH(B588&amp;"",'الموظفون'!$A$6:$A$205,0))&amp;"","كود غير موجود"))</f>
        <v/>
      </c>
      <c r="G588" s="20">
        <f>IF(NOT(ISNUMBER(A588)),"",IF(AND(A588&gt;='الإعدادات'!$B$6,A588&lt;='الإعدادات'!$B$7),1,0))</f>
        <v/>
      </c>
    </row>
    <row r="589">
      <c r="A589" s="19" t="n"/>
      <c r="B589" s="5" t="n"/>
      <c r="C589" s="5" t="n"/>
      <c r="D589" s="17" t="n"/>
      <c r="E589" s="5" t="n"/>
      <c r="F589" s="6">
        <f>IF(B589&amp;""="","",IFERROR(INDEX('الموظفون'!$B$6:$B$205,MATCH(B589&amp;"",'الموظفون'!$A$6:$A$205,0))&amp;"","كود غير موجود"))</f>
        <v/>
      </c>
      <c r="G589" s="20">
        <f>IF(NOT(ISNUMBER(A589)),"",IF(AND(A589&gt;='الإعدادات'!$B$6,A589&lt;='الإعدادات'!$B$7),1,0))</f>
        <v/>
      </c>
    </row>
    <row r="590">
      <c r="A590" s="19" t="n"/>
      <c r="B590" s="5" t="n"/>
      <c r="C590" s="5" t="n"/>
      <c r="D590" s="17" t="n"/>
      <c r="E590" s="5" t="n"/>
      <c r="F590" s="6">
        <f>IF(B590&amp;""="","",IFERROR(INDEX('الموظفون'!$B$6:$B$205,MATCH(B590&amp;"",'الموظفون'!$A$6:$A$205,0))&amp;"","كود غير موجود"))</f>
        <v/>
      </c>
      <c r="G590" s="20">
        <f>IF(NOT(ISNUMBER(A590)),"",IF(AND(A590&gt;='الإعدادات'!$B$6,A590&lt;='الإعدادات'!$B$7),1,0))</f>
        <v/>
      </c>
    </row>
    <row r="591">
      <c r="A591" s="19" t="n"/>
      <c r="B591" s="5" t="n"/>
      <c r="C591" s="5" t="n"/>
      <c r="D591" s="17" t="n"/>
      <c r="E591" s="5" t="n"/>
      <c r="F591" s="6">
        <f>IF(B591&amp;""="","",IFERROR(INDEX('الموظفون'!$B$6:$B$205,MATCH(B591&amp;"",'الموظفون'!$A$6:$A$205,0))&amp;"","كود غير موجود"))</f>
        <v/>
      </c>
      <c r="G591" s="20">
        <f>IF(NOT(ISNUMBER(A591)),"",IF(AND(A591&gt;='الإعدادات'!$B$6,A591&lt;='الإعدادات'!$B$7),1,0))</f>
        <v/>
      </c>
    </row>
    <row r="592">
      <c r="A592" s="19" t="n"/>
      <c r="B592" s="5" t="n"/>
      <c r="C592" s="5" t="n"/>
      <c r="D592" s="17" t="n"/>
      <c r="E592" s="5" t="n"/>
      <c r="F592" s="6">
        <f>IF(B592&amp;""="","",IFERROR(INDEX('الموظفون'!$B$6:$B$205,MATCH(B592&amp;"",'الموظفون'!$A$6:$A$205,0))&amp;"","كود غير موجود"))</f>
        <v/>
      </c>
      <c r="G592" s="20">
        <f>IF(NOT(ISNUMBER(A592)),"",IF(AND(A592&gt;='الإعدادات'!$B$6,A592&lt;='الإعدادات'!$B$7),1,0))</f>
        <v/>
      </c>
    </row>
    <row r="593">
      <c r="A593" s="19" t="n"/>
      <c r="B593" s="5" t="n"/>
      <c r="C593" s="5" t="n"/>
      <c r="D593" s="17" t="n"/>
      <c r="E593" s="5" t="n"/>
      <c r="F593" s="6">
        <f>IF(B593&amp;""="","",IFERROR(INDEX('الموظفون'!$B$6:$B$205,MATCH(B593&amp;"",'الموظفون'!$A$6:$A$205,0))&amp;"","كود غير موجود"))</f>
        <v/>
      </c>
      <c r="G593" s="20">
        <f>IF(NOT(ISNUMBER(A593)),"",IF(AND(A593&gt;='الإعدادات'!$B$6,A593&lt;='الإعدادات'!$B$7),1,0))</f>
        <v/>
      </c>
    </row>
    <row r="594">
      <c r="A594" s="19" t="n"/>
      <c r="B594" s="5" t="n"/>
      <c r="C594" s="5" t="n"/>
      <c r="D594" s="17" t="n"/>
      <c r="E594" s="5" t="n"/>
      <c r="F594" s="6">
        <f>IF(B594&amp;""="","",IFERROR(INDEX('الموظفون'!$B$6:$B$205,MATCH(B594&amp;"",'الموظفون'!$A$6:$A$205,0))&amp;"","كود غير موجود"))</f>
        <v/>
      </c>
      <c r="G594" s="20">
        <f>IF(NOT(ISNUMBER(A594)),"",IF(AND(A594&gt;='الإعدادات'!$B$6,A594&lt;='الإعدادات'!$B$7),1,0))</f>
        <v/>
      </c>
    </row>
    <row r="595">
      <c r="A595" s="19" t="n"/>
      <c r="B595" s="5" t="n"/>
      <c r="C595" s="5" t="n"/>
      <c r="D595" s="17" t="n"/>
      <c r="E595" s="5" t="n"/>
      <c r="F595" s="6">
        <f>IF(B595&amp;""="","",IFERROR(INDEX('الموظفون'!$B$6:$B$205,MATCH(B595&amp;"",'الموظفون'!$A$6:$A$205,0))&amp;"","كود غير موجود"))</f>
        <v/>
      </c>
      <c r="G595" s="20">
        <f>IF(NOT(ISNUMBER(A595)),"",IF(AND(A595&gt;='الإعدادات'!$B$6,A595&lt;='الإعدادات'!$B$7),1,0))</f>
        <v/>
      </c>
    </row>
    <row r="596">
      <c r="A596" s="19" t="n"/>
      <c r="B596" s="5" t="n"/>
      <c r="C596" s="5" t="n"/>
      <c r="D596" s="17" t="n"/>
      <c r="E596" s="5" t="n"/>
      <c r="F596" s="6">
        <f>IF(B596&amp;""="","",IFERROR(INDEX('الموظفون'!$B$6:$B$205,MATCH(B596&amp;"",'الموظفون'!$A$6:$A$205,0))&amp;"","كود غير موجود"))</f>
        <v/>
      </c>
      <c r="G596" s="20">
        <f>IF(NOT(ISNUMBER(A596)),"",IF(AND(A596&gt;='الإعدادات'!$B$6,A596&lt;='الإعدادات'!$B$7),1,0))</f>
        <v/>
      </c>
    </row>
    <row r="597">
      <c r="A597" s="19" t="n"/>
      <c r="B597" s="5" t="n"/>
      <c r="C597" s="5" t="n"/>
      <c r="D597" s="17" t="n"/>
      <c r="E597" s="5" t="n"/>
      <c r="F597" s="6">
        <f>IF(B597&amp;""="","",IFERROR(INDEX('الموظفون'!$B$6:$B$205,MATCH(B597&amp;"",'الموظفون'!$A$6:$A$205,0))&amp;"","كود غير موجود"))</f>
        <v/>
      </c>
      <c r="G597" s="20">
        <f>IF(NOT(ISNUMBER(A597)),"",IF(AND(A597&gt;='الإعدادات'!$B$6,A597&lt;='الإعدادات'!$B$7),1,0))</f>
        <v/>
      </c>
    </row>
    <row r="598">
      <c r="A598" s="19" t="n"/>
      <c r="B598" s="5" t="n"/>
      <c r="C598" s="5" t="n"/>
      <c r="D598" s="17" t="n"/>
      <c r="E598" s="5" t="n"/>
      <c r="F598" s="6">
        <f>IF(B598&amp;""="","",IFERROR(INDEX('الموظفون'!$B$6:$B$205,MATCH(B598&amp;"",'الموظفون'!$A$6:$A$205,0))&amp;"","كود غير موجود"))</f>
        <v/>
      </c>
      <c r="G598" s="20">
        <f>IF(NOT(ISNUMBER(A598)),"",IF(AND(A598&gt;='الإعدادات'!$B$6,A598&lt;='الإعدادات'!$B$7),1,0))</f>
        <v/>
      </c>
    </row>
    <row r="599">
      <c r="A599" s="19" t="n"/>
      <c r="B599" s="5" t="n"/>
      <c r="C599" s="5" t="n"/>
      <c r="D599" s="17" t="n"/>
      <c r="E599" s="5" t="n"/>
      <c r="F599" s="6">
        <f>IF(B599&amp;""="","",IFERROR(INDEX('الموظفون'!$B$6:$B$205,MATCH(B599&amp;"",'الموظفون'!$A$6:$A$205,0))&amp;"","كود غير موجود"))</f>
        <v/>
      </c>
      <c r="G599" s="20">
        <f>IF(NOT(ISNUMBER(A599)),"",IF(AND(A599&gt;='الإعدادات'!$B$6,A599&lt;='الإعدادات'!$B$7),1,0))</f>
        <v/>
      </c>
    </row>
    <row r="600">
      <c r="A600" s="19" t="n"/>
      <c r="B600" s="5" t="n"/>
      <c r="C600" s="5" t="n"/>
      <c r="D600" s="17" t="n"/>
      <c r="E600" s="5" t="n"/>
      <c r="F600" s="6">
        <f>IF(B600&amp;""="","",IFERROR(INDEX('الموظفون'!$B$6:$B$205,MATCH(B600&amp;"",'الموظفون'!$A$6:$A$205,0))&amp;"","كود غير موجود"))</f>
        <v/>
      </c>
      <c r="G600" s="20">
        <f>IF(NOT(ISNUMBER(A600)),"",IF(AND(A600&gt;='الإعدادات'!$B$6,A600&lt;='الإعدادات'!$B$7),1,0))</f>
        <v/>
      </c>
    </row>
    <row r="601">
      <c r="A601" s="19" t="n"/>
      <c r="B601" s="5" t="n"/>
      <c r="C601" s="5" t="n"/>
      <c r="D601" s="17" t="n"/>
      <c r="E601" s="5" t="n"/>
      <c r="F601" s="6">
        <f>IF(B601&amp;""="","",IFERROR(INDEX('الموظفون'!$B$6:$B$205,MATCH(B601&amp;"",'الموظفون'!$A$6:$A$205,0))&amp;"","كود غير موجود"))</f>
        <v/>
      </c>
      <c r="G601" s="20">
        <f>IF(NOT(ISNUMBER(A601)),"",IF(AND(A601&gt;='الإعدادات'!$B$6,A601&lt;='الإعدادات'!$B$7),1,0))</f>
        <v/>
      </c>
    </row>
    <row r="602">
      <c r="A602" s="19" t="n"/>
      <c r="B602" s="5" t="n"/>
      <c r="C602" s="5" t="n"/>
      <c r="D602" s="17" t="n"/>
      <c r="E602" s="5" t="n"/>
      <c r="F602" s="6">
        <f>IF(B602&amp;""="","",IFERROR(INDEX('الموظفون'!$B$6:$B$205,MATCH(B602&amp;"",'الموظفون'!$A$6:$A$205,0))&amp;"","كود غير موجود"))</f>
        <v/>
      </c>
      <c r="G602" s="20">
        <f>IF(NOT(ISNUMBER(A602)),"",IF(AND(A602&gt;='الإعدادات'!$B$6,A602&lt;='الإعدادات'!$B$7),1,0))</f>
        <v/>
      </c>
    </row>
    <row r="603">
      <c r="A603" s="19" t="n"/>
      <c r="B603" s="5" t="n"/>
      <c r="C603" s="5" t="n"/>
      <c r="D603" s="17" t="n"/>
      <c r="E603" s="5" t="n"/>
      <c r="F603" s="6">
        <f>IF(B603&amp;""="","",IFERROR(INDEX('الموظفون'!$B$6:$B$205,MATCH(B603&amp;"",'الموظفون'!$A$6:$A$205,0))&amp;"","كود غير موجود"))</f>
        <v/>
      </c>
      <c r="G603" s="20">
        <f>IF(NOT(ISNUMBER(A603)),"",IF(AND(A603&gt;='الإعدادات'!$B$6,A603&lt;='الإعدادات'!$B$7),1,0))</f>
        <v/>
      </c>
    </row>
    <row r="604">
      <c r="A604" s="19" t="n"/>
      <c r="B604" s="5" t="n"/>
      <c r="C604" s="5" t="n"/>
      <c r="D604" s="17" t="n"/>
      <c r="E604" s="5" t="n"/>
      <c r="F604" s="6">
        <f>IF(B604&amp;""="","",IFERROR(INDEX('الموظفون'!$B$6:$B$205,MATCH(B604&amp;"",'الموظفون'!$A$6:$A$205,0))&amp;"","كود غير موجود"))</f>
        <v/>
      </c>
      <c r="G604" s="20">
        <f>IF(NOT(ISNUMBER(A604)),"",IF(AND(A604&gt;='الإعدادات'!$B$6,A604&lt;='الإعدادات'!$B$7),1,0))</f>
        <v/>
      </c>
    </row>
    <row r="605">
      <c r="A605" s="19" t="n"/>
      <c r="B605" s="5" t="n"/>
      <c r="C605" s="5" t="n"/>
      <c r="D605" s="17" t="n"/>
      <c r="E605" s="5" t="n"/>
      <c r="F605" s="6">
        <f>IF(B605&amp;""="","",IFERROR(INDEX('الموظفون'!$B$6:$B$205,MATCH(B605&amp;"",'الموظفون'!$A$6:$A$205,0))&amp;"","كود غير موجود"))</f>
        <v/>
      </c>
      <c r="G605" s="20">
        <f>IF(NOT(ISNUMBER(A605)),"",IF(AND(A605&gt;='الإعدادات'!$B$6,A605&lt;='الإعدادات'!$B$7),1,0))</f>
        <v/>
      </c>
    </row>
    <row r="606">
      <c r="A606" s="19" t="n"/>
      <c r="B606" s="5" t="n"/>
      <c r="C606" s="5" t="n"/>
      <c r="D606" s="17" t="n"/>
      <c r="E606" s="5" t="n"/>
      <c r="F606" s="6">
        <f>IF(B606&amp;""="","",IFERROR(INDEX('الموظفون'!$B$6:$B$205,MATCH(B606&amp;"",'الموظفون'!$A$6:$A$205,0))&amp;"","كود غير موجود"))</f>
        <v/>
      </c>
      <c r="G606" s="20">
        <f>IF(NOT(ISNUMBER(A606)),"",IF(AND(A606&gt;='الإعدادات'!$B$6,A606&lt;='الإعدادات'!$B$7),1,0))</f>
        <v/>
      </c>
    </row>
    <row r="607">
      <c r="A607" s="19" t="n"/>
      <c r="B607" s="5" t="n"/>
      <c r="C607" s="5" t="n"/>
      <c r="D607" s="17" t="n"/>
      <c r="E607" s="5" t="n"/>
      <c r="F607" s="6">
        <f>IF(B607&amp;""="","",IFERROR(INDEX('الموظفون'!$B$6:$B$205,MATCH(B607&amp;"",'الموظفون'!$A$6:$A$205,0))&amp;"","كود غير موجود"))</f>
        <v/>
      </c>
      <c r="G607" s="20">
        <f>IF(NOT(ISNUMBER(A607)),"",IF(AND(A607&gt;='الإعدادات'!$B$6,A607&lt;='الإعدادات'!$B$7),1,0))</f>
        <v/>
      </c>
    </row>
    <row r="608">
      <c r="A608" s="19" t="n"/>
      <c r="B608" s="5" t="n"/>
      <c r="C608" s="5" t="n"/>
      <c r="D608" s="17" t="n"/>
      <c r="E608" s="5" t="n"/>
      <c r="F608" s="6">
        <f>IF(B608&amp;""="","",IFERROR(INDEX('الموظفون'!$B$6:$B$205,MATCH(B608&amp;"",'الموظفون'!$A$6:$A$205,0))&amp;"","كود غير موجود"))</f>
        <v/>
      </c>
      <c r="G608" s="20">
        <f>IF(NOT(ISNUMBER(A608)),"",IF(AND(A608&gt;='الإعدادات'!$B$6,A608&lt;='الإعدادات'!$B$7),1,0))</f>
        <v/>
      </c>
    </row>
    <row r="609">
      <c r="A609" s="19" t="n"/>
      <c r="B609" s="5" t="n"/>
      <c r="C609" s="5" t="n"/>
      <c r="D609" s="17" t="n"/>
      <c r="E609" s="5" t="n"/>
      <c r="F609" s="6">
        <f>IF(B609&amp;""="","",IFERROR(INDEX('الموظفون'!$B$6:$B$205,MATCH(B609&amp;"",'الموظفون'!$A$6:$A$205,0))&amp;"","كود غير موجود"))</f>
        <v/>
      </c>
      <c r="G609" s="20">
        <f>IF(NOT(ISNUMBER(A609)),"",IF(AND(A609&gt;='الإعدادات'!$B$6,A609&lt;='الإعدادات'!$B$7),1,0))</f>
        <v/>
      </c>
    </row>
    <row r="610">
      <c r="A610" s="19" t="n"/>
      <c r="B610" s="5" t="n"/>
      <c r="C610" s="5" t="n"/>
      <c r="D610" s="17" t="n"/>
      <c r="E610" s="5" t="n"/>
      <c r="F610" s="6">
        <f>IF(B610&amp;""="","",IFERROR(INDEX('الموظفون'!$B$6:$B$205,MATCH(B610&amp;"",'الموظفون'!$A$6:$A$205,0))&amp;"","كود غير موجود"))</f>
        <v/>
      </c>
      <c r="G610" s="20">
        <f>IF(NOT(ISNUMBER(A610)),"",IF(AND(A610&gt;='الإعدادات'!$B$6,A610&lt;='الإعدادات'!$B$7),1,0))</f>
        <v/>
      </c>
    </row>
    <row r="611">
      <c r="A611" s="19" t="n"/>
      <c r="B611" s="5" t="n"/>
      <c r="C611" s="5" t="n"/>
      <c r="D611" s="17" t="n"/>
      <c r="E611" s="5" t="n"/>
      <c r="F611" s="6">
        <f>IF(B611&amp;""="","",IFERROR(INDEX('الموظفون'!$B$6:$B$205,MATCH(B611&amp;"",'الموظفون'!$A$6:$A$205,0))&amp;"","كود غير موجود"))</f>
        <v/>
      </c>
      <c r="G611" s="20">
        <f>IF(NOT(ISNUMBER(A611)),"",IF(AND(A611&gt;='الإعدادات'!$B$6,A611&lt;='الإعدادات'!$B$7),1,0))</f>
        <v/>
      </c>
    </row>
    <row r="612">
      <c r="A612" s="19" t="n"/>
      <c r="B612" s="5" t="n"/>
      <c r="C612" s="5" t="n"/>
      <c r="D612" s="17" t="n"/>
      <c r="E612" s="5" t="n"/>
      <c r="F612" s="6">
        <f>IF(B612&amp;""="","",IFERROR(INDEX('الموظفون'!$B$6:$B$205,MATCH(B612&amp;"",'الموظفون'!$A$6:$A$205,0))&amp;"","كود غير موجود"))</f>
        <v/>
      </c>
      <c r="G612" s="20">
        <f>IF(NOT(ISNUMBER(A612)),"",IF(AND(A612&gt;='الإعدادات'!$B$6,A612&lt;='الإعدادات'!$B$7),1,0))</f>
        <v/>
      </c>
    </row>
    <row r="613">
      <c r="A613" s="19" t="n"/>
      <c r="B613" s="5" t="n"/>
      <c r="C613" s="5" t="n"/>
      <c r="D613" s="17" t="n"/>
      <c r="E613" s="5" t="n"/>
      <c r="F613" s="6">
        <f>IF(B613&amp;""="","",IFERROR(INDEX('الموظفون'!$B$6:$B$205,MATCH(B613&amp;"",'الموظفون'!$A$6:$A$205,0))&amp;"","كود غير موجود"))</f>
        <v/>
      </c>
      <c r="G613" s="20">
        <f>IF(NOT(ISNUMBER(A613)),"",IF(AND(A613&gt;='الإعدادات'!$B$6,A613&lt;='الإعدادات'!$B$7),1,0))</f>
        <v/>
      </c>
    </row>
    <row r="614">
      <c r="A614" s="19" t="n"/>
      <c r="B614" s="5" t="n"/>
      <c r="C614" s="5" t="n"/>
      <c r="D614" s="17" t="n"/>
      <c r="E614" s="5" t="n"/>
      <c r="F614" s="6">
        <f>IF(B614&amp;""="","",IFERROR(INDEX('الموظفون'!$B$6:$B$205,MATCH(B614&amp;"",'الموظفون'!$A$6:$A$205,0))&amp;"","كود غير موجود"))</f>
        <v/>
      </c>
      <c r="G614" s="20">
        <f>IF(NOT(ISNUMBER(A614)),"",IF(AND(A614&gt;='الإعدادات'!$B$6,A614&lt;='الإعدادات'!$B$7),1,0))</f>
        <v/>
      </c>
    </row>
    <row r="615">
      <c r="A615" s="19" t="n"/>
      <c r="B615" s="5" t="n"/>
      <c r="C615" s="5" t="n"/>
      <c r="D615" s="17" t="n"/>
      <c r="E615" s="5" t="n"/>
      <c r="F615" s="6">
        <f>IF(B615&amp;""="","",IFERROR(INDEX('الموظفون'!$B$6:$B$205,MATCH(B615&amp;"",'الموظفون'!$A$6:$A$205,0))&amp;"","كود غير موجود"))</f>
        <v/>
      </c>
      <c r="G615" s="20">
        <f>IF(NOT(ISNUMBER(A615)),"",IF(AND(A615&gt;='الإعدادات'!$B$6,A615&lt;='الإعدادات'!$B$7),1,0))</f>
        <v/>
      </c>
    </row>
    <row r="616">
      <c r="A616" s="19" t="n"/>
      <c r="B616" s="5" t="n"/>
      <c r="C616" s="5" t="n"/>
      <c r="D616" s="17" t="n"/>
      <c r="E616" s="5" t="n"/>
      <c r="F616" s="6">
        <f>IF(B616&amp;""="","",IFERROR(INDEX('الموظفون'!$B$6:$B$205,MATCH(B616&amp;"",'الموظفون'!$A$6:$A$205,0))&amp;"","كود غير موجود"))</f>
        <v/>
      </c>
      <c r="G616" s="20">
        <f>IF(NOT(ISNUMBER(A616)),"",IF(AND(A616&gt;='الإعدادات'!$B$6,A616&lt;='الإعدادات'!$B$7),1,0))</f>
        <v/>
      </c>
    </row>
    <row r="617">
      <c r="A617" s="19" t="n"/>
      <c r="B617" s="5" t="n"/>
      <c r="C617" s="5" t="n"/>
      <c r="D617" s="17" t="n"/>
      <c r="E617" s="5" t="n"/>
      <c r="F617" s="6">
        <f>IF(B617&amp;""="","",IFERROR(INDEX('الموظفون'!$B$6:$B$205,MATCH(B617&amp;"",'الموظفون'!$A$6:$A$205,0))&amp;"","كود غير موجود"))</f>
        <v/>
      </c>
      <c r="G617" s="20">
        <f>IF(NOT(ISNUMBER(A617)),"",IF(AND(A617&gt;='الإعدادات'!$B$6,A617&lt;='الإعدادات'!$B$7),1,0))</f>
        <v/>
      </c>
    </row>
    <row r="618">
      <c r="A618" s="19" t="n"/>
      <c r="B618" s="5" t="n"/>
      <c r="C618" s="5" t="n"/>
      <c r="D618" s="17" t="n"/>
      <c r="E618" s="5" t="n"/>
      <c r="F618" s="6">
        <f>IF(B618&amp;""="","",IFERROR(INDEX('الموظفون'!$B$6:$B$205,MATCH(B618&amp;"",'الموظفون'!$A$6:$A$205,0))&amp;"","كود غير موجود"))</f>
        <v/>
      </c>
      <c r="G618" s="20">
        <f>IF(NOT(ISNUMBER(A618)),"",IF(AND(A618&gt;='الإعدادات'!$B$6,A618&lt;='الإعدادات'!$B$7),1,0))</f>
        <v/>
      </c>
    </row>
    <row r="619">
      <c r="A619" s="19" t="n"/>
      <c r="B619" s="5" t="n"/>
      <c r="C619" s="5" t="n"/>
      <c r="D619" s="17" t="n"/>
      <c r="E619" s="5" t="n"/>
      <c r="F619" s="6">
        <f>IF(B619&amp;""="","",IFERROR(INDEX('الموظفون'!$B$6:$B$205,MATCH(B619&amp;"",'الموظفون'!$A$6:$A$205,0))&amp;"","كود غير موجود"))</f>
        <v/>
      </c>
      <c r="G619" s="20">
        <f>IF(NOT(ISNUMBER(A619)),"",IF(AND(A619&gt;='الإعدادات'!$B$6,A619&lt;='الإعدادات'!$B$7),1,0))</f>
        <v/>
      </c>
    </row>
    <row r="620">
      <c r="A620" s="19" t="n"/>
      <c r="B620" s="5" t="n"/>
      <c r="C620" s="5" t="n"/>
      <c r="D620" s="17" t="n"/>
      <c r="E620" s="5" t="n"/>
      <c r="F620" s="6">
        <f>IF(B620&amp;""="","",IFERROR(INDEX('الموظفون'!$B$6:$B$205,MATCH(B620&amp;"",'الموظفون'!$A$6:$A$205,0))&amp;"","كود غير موجود"))</f>
        <v/>
      </c>
      <c r="G620" s="20">
        <f>IF(NOT(ISNUMBER(A620)),"",IF(AND(A620&gt;='الإعدادات'!$B$6,A620&lt;='الإعدادات'!$B$7),1,0))</f>
        <v/>
      </c>
    </row>
    <row r="621">
      <c r="A621" s="19" t="n"/>
      <c r="B621" s="5" t="n"/>
      <c r="C621" s="5" t="n"/>
      <c r="D621" s="17" t="n"/>
      <c r="E621" s="5" t="n"/>
      <c r="F621" s="6">
        <f>IF(B621&amp;""="","",IFERROR(INDEX('الموظفون'!$B$6:$B$205,MATCH(B621&amp;"",'الموظفون'!$A$6:$A$205,0))&amp;"","كود غير موجود"))</f>
        <v/>
      </c>
      <c r="G621" s="20">
        <f>IF(NOT(ISNUMBER(A621)),"",IF(AND(A621&gt;='الإعدادات'!$B$6,A621&lt;='الإعدادات'!$B$7),1,0))</f>
        <v/>
      </c>
    </row>
    <row r="622">
      <c r="A622" s="19" t="n"/>
      <c r="B622" s="5" t="n"/>
      <c r="C622" s="5" t="n"/>
      <c r="D622" s="17" t="n"/>
      <c r="E622" s="5" t="n"/>
      <c r="F622" s="6">
        <f>IF(B622&amp;""="","",IFERROR(INDEX('الموظفون'!$B$6:$B$205,MATCH(B622&amp;"",'الموظفون'!$A$6:$A$205,0))&amp;"","كود غير موجود"))</f>
        <v/>
      </c>
      <c r="G622" s="20">
        <f>IF(NOT(ISNUMBER(A622)),"",IF(AND(A622&gt;='الإعدادات'!$B$6,A622&lt;='الإعدادات'!$B$7),1,0))</f>
        <v/>
      </c>
    </row>
    <row r="623">
      <c r="A623" s="19" t="n"/>
      <c r="B623" s="5" t="n"/>
      <c r="C623" s="5" t="n"/>
      <c r="D623" s="17" t="n"/>
      <c r="E623" s="5" t="n"/>
      <c r="F623" s="6">
        <f>IF(B623&amp;""="","",IFERROR(INDEX('الموظفون'!$B$6:$B$205,MATCH(B623&amp;"",'الموظفون'!$A$6:$A$205,0))&amp;"","كود غير موجود"))</f>
        <v/>
      </c>
      <c r="G623" s="20">
        <f>IF(NOT(ISNUMBER(A623)),"",IF(AND(A623&gt;='الإعدادات'!$B$6,A623&lt;='الإعدادات'!$B$7),1,0))</f>
        <v/>
      </c>
    </row>
    <row r="624">
      <c r="A624" s="19" t="n"/>
      <c r="B624" s="5" t="n"/>
      <c r="C624" s="5" t="n"/>
      <c r="D624" s="17" t="n"/>
      <c r="E624" s="5" t="n"/>
      <c r="F624" s="6">
        <f>IF(B624&amp;""="","",IFERROR(INDEX('الموظفون'!$B$6:$B$205,MATCH(B624&amp;"",'الموظفون'!$A$6:$A$205,0))&amp;"","كود غير موجود"))</f>
        <v/>
      </c>
      <c r="G624" s="20">
        <f>IF(NOT(ISNUMBER(A624)),"",IF(AND(A624&gt;='الإعدادات'!$B$6,A624&lt;='الإعدادات'!$B$7),1,0))</f>
        <v/>
      </c>
    </row>
    <row r="625">
      <c r="A625" s="19" t="n"/>
      <c r="B625" s="5" t="n"/>
      <c r="C625" s="5" t="n"/>
      <c r="D625" s="17" t="n"/>
      <c r="E625" s="5" t="n"/>
      <c r="F625" s="6">
        <f>IF(B625&amp;""="","",IFERROR(INDEX('الموظفون'!$B$6:$B$205,MATCH(B625&amp;"",'الموظفون'!$A$6:$A$205,0))&amp;"","كود غير موجود"))</f>
        <v/>
      </c>
      <c r="G625" s="20">
        <f>IF(NOT(ISNUMBER(A625)),"",IF(AND(A625&gt;='الإعدادات'!$B$6,A625&lt;='الإعدادات'!$B$7),1,0))</f>
        <v/>
      </c>
    </row>
    <row r="626">
      <c r="A626" s="19" t="n"/>
      <c r="B626" s="5" t="n"/>
      <c r="C626" s="5" t="n"/>
      <c r="D626" s="17" t="n"/>
      <c r="E626" s="5" t="n"/>
      <c r="F626" s="6">
        <f>IF(B626&amp;""="","",IFERROR(INDEX('الموظفون'!$B$6:$B$205,MATCH(B626&amp;"",'الموظفون'!$A$6:$A$205,0))&amp;"","كود غير موجود"))</f>
        <v/>
      </c>
      <c r="G626" s="20">
        <f>IF(NOT(ISNUMBER(A626)),"",IF(AND(A626&gt;='الإعدادات'!$B$6,A626&lt;='الإعدادات'!$B$7),1,0))</f>
        <v/>
      </c>
    </row>
    <row r="627">
      <c r="A627" s="19" t="n"/>
      <c r="B627" s="5" t="n"/>
      <c r="C627" s="5" t="n"/>
      <c r="D627" s="17" t="n"/>
      <c r="E627" s="5" t="n"/>
      <c r="F627" s="6">
        <f>IF(B627&amp;""="","",IFERROR(INDEX('الموظفون'!$B$6:$B$205,MATCH(B627&amp;"",'الموظفون'!$A$6:$A$205,0))&amp;"","كود غير موجود"))</f>
        <v/>
      </c>
      <c r="G627" s="20">
        <f>IF(NOT(ISNUMBER(A627)),"",IF(AND(A627&gt;='الإعدادات'!$B$6,A627&lt;='الإعدادات'!$B$7),1,0))</f>
        <v/>
      </c>
    </row>
    <row r="628">
      <c r="A628" s="19" t="n"/>
      <c r="B628" s="5" t="n"/>
      <c r="C628" s="5" t="n"/>
      <c r="D628" s="17" t="n"/>
      <c r="E628" s="5" t="n"/>
      <c r="F628" s="6">
        <f>IF(B628&amp;""="","",IFERROR(INDEX('الموظفون'!$B$6:$B$205,MATCH(B628&amp;"",'الموظفون'!$A$6:$A$205,0))&amp;"","كود غير موجود"))</f>
        <v/>
      </c>
      <c r="G628" s="20">
        <f>IF(NOT(ISNUMBER(A628)),"",IF(AND(A628&gt;='الإعدادات'!$B$6,A628&lt;='الإعدادات'!$B$7),1,0))</f>
        <v/>
      </c>
    </row>
    <row r="629">
      <c r="A629" s="19" t="n"/>
      <c r="B629" s="5" t="n"/>
      <c r="C629" s="5" t="n"/>
      <c r="D629" s="17" t="n"/>
      <c r="E629" s="5" t="n"/>
      <c r="F629" s="6">
        <f>IF(B629&amp;""="","",IFERROR(INDEX('الموظفون'!$B$6:$B$205,MATCH(B629&amp;"",'الموظفون'!$A$6:$A$205,0))&amp;"","كود غير موجود"))</f>
        <v/>
      </c>
      <c r="G629" s="20">
        <f>IF(NOT(ISNUMBER(A629)),"",IF(AND(A629&gt;='الإعدادات'!$B$6,A629&lt;='الإعدادات'!$B$7),1,0))</f>
        <v/>
      </c>
    </row>
    <row r="630">
      <c r="A630" s="19" t="n"/>
      <c r="B630" s="5" t="n"/>
      <c r="C630" s="5" t="n"/>
      <c r="D630" s="17" t="n"/>
      <c r="E630" s="5" t="n"/>
      <c r="F630" s="6">
        <f>IF(B630&amp;""="","",IFERROR(INDEX('الموظفون'!$B$6:$B$205,MATCH(B630&amp;"",'الموظفون'!$A$6:$A$205,0))&amp;"","كود غير موجود"))</f>
        <v/>
      </c>
      <c r="G630" s="20">
        <f>IF(NOT(ISNUMBER(A630)),"",IF(AND(A630&gt;='الإعدادات'!$B$6,A630&lt;='الإعدادات'!$B$7),1,0))</f>
        <v/>
      </c>
    </row>
    <row r="631">
      <c r="A631" s="19" t="n"/>
      <c r="B631" s="5" t="n"/>
      <c r="C631" s="5" t="n"/>
      <c r="D631" s="17" t="n"/>
      <c r="E631" s="5" t="n"/>
      <c r="F631" s="6">
        <f>IF(B631&amp;""="","",IFERROR(INDEX('الموظفون'!$B$6:$B$205,MATCH(B631&amp;"",'الموظفون'!$A$6:$A$205,0))&amp;"","كود غير موجود"))</f>
        <v/>
      </c>
      <c r="G631" s="20">
        <f>IF(NOT(ISNUMBER(A631)),"",IF(AND(A631&gt;='الإعدادات'!$B$6,A631&lt;='الإعدادات'!$B$7),1,0))</f>
        <v/>
      </c>
    </row>
    <row r="632">
      <c r="A632" s="19" t="n"/>
      <c r="B632" s="5" t="n"/>
      <c r="C632" s="5" t="n"/>
      <c r="D632" s="17" t="n"/>
      <c r="E632" s="5" t="n"/>
      <c r="F632" s="6">
        <f>IF(B632&amp;""="","",IFERROR(INDEX('الموظفون'!$B$6:$B$205,MATCH(B632&amp;"",'الموظفون'!$A$6:$A$205,0))&amp;"","كود غير موجود"))</f>
        <v/>
      </c>
      <c r="G632" s="20">
        <f>IF(NOT(ISNUMBER(A632)),"",IF(AND(A632&gt;='الإعدادات'!$B$6,A632&lt;='الإعدادات'!$B$7),1,0))</f>
        <v/>
      </c>
    </row>
    <row r="633">
      <c r="A633" s="19" t="n"/>
      <c r="B633" s="5" t="n"/>
      <c r="C633" s="5" t="n"/>
      <c r="D633" s="17" t="n"/>
      <c r="E633" s="5" t="n"/>
      <c r="F633" s="6">
        <f>IF(B633&amp;""="","",IFERROR(INDEX('الموظفون'!$B$6:$B$205,MATCH(B633&amp;"",'الموظفون'!$A$6:$A$205,0))&amp;"","كود غير موجود"))</f>
        <v/>
      </c>
      <c r="G633" s="20">
        <f>IF(NOT(ISNUMBER(A633)),"",IF(AND(A633&gt;='الإعدادات'!$B$6,A633&lt;='الإعدادات'!$B$7),1,0))</f>
        <v/>
      </c>
    </row>
    <row r="634">
      <c r="A634" s="19" t="n"/>
      <c r="B634" s="5" t="n"/>
      <c r="C634" s="5" t="n"/>
      <c r="D634" s="17" t="n"/>
      <c r="E634" s="5" t="n"/>
      <c r="F634" s="6">
        <f>IF(B634&amp;""="","",IFERROR(INDEX('الموظفون'!$B$6:$B$205,MATCH(B634&amp;"",'الموظفون'!$A$6:$A$205,0))&amp;"","كود غير موجود"))</f>
        <v/>
      </c>
      <c r="G634" s="20">
        <f>IF(NOT(ISNUMBER(A634)),"",IF(AND(A634&gt;='الإعدادات'!$B$6,A634&lt;='الإعدادات'!$B$7),1,0))</f>
        <v/>
      </c>
    </row>
    <row r="635">
      <c r="A635" s="19" t="n"/>
      <c r="B635" s="5" t="n"/>
      <c r="C635" s="5" t="n"/>
      <c r="D635" s="17" t="n"/>
      <c r="E635" s="5" t="n"/>
      <c r="F635" s="6">
        <f>IF(B635&amp;""="","",IFERROR(INDEX('الموظفون'!$B$6:$B$205,MATCH(B635&amp;"",'الموظفون'!$A$6:$A$205,0))&amp;"","كود غير موجود"))</f>
        <v/>
      </c>
      <c r="G635" s="20">
        <f>IF(NOT(ISNUMBER(A635)),"",IF(AND(A635&gt;='الإعدادات'!$B$6,A635&lt;='الإعدادات'!$B$7),1,0))</f>
        <v/>
      </c>
    </row>
    <row r="636">
      <c r="A636" s="19" t="n"/>
      <c r="B636" s="5" t="n"/>
      <c r="C636" s="5" t="n"/>
      <c r="D636" s="17" t="n"/>
      <c r="E636" s="5" t="n"/>
      <c r="F636" s="6">
        <f>IF(B636&amp;""="","",IFERROR(INDEX('الموظفون'!$B$6:$B$205,MATCH(B636&amp;"",'الموظفون'!$A$6:$A$205,0))&amp;"","كود غير موجود"))</f>
        <v/>
      </c>
      <c r="G636" s="20">
        <f>IF(NOT(ISNUMBER(A636)),"",IF(AND(A636&gt;='الإعدادات'!$B$6,A636&lt;='الإعدادات'!$B$7),1,0))</f>
        <v/>
      </c>
    </row>
    <row r="637">
      <c r="A637" s="19" t="n"/>
      <c r="B637" s="5" t="n"/>
      <c r="C637" s="5" t="n"/>
      <c r="D637" s="17" t="n"/>
      <c r="E637" s="5" t="n"/>
      <c r="F637" s="6">
        <f>IF(B637&amp;""="","",IFERROR(INDEX('الموظفون'!$B$6:$B$205,MATCH(B637&amp;"",'الموظفون'!$A$6:$A$205,0))&amp;"","كود غير موجود"))</f>
        <v/>
      </c>
      <c r="G637" s="20">
        <f>IF(NOT(ISNUMBER(A637)),"",IF(AND(A637&gt;='الإعدادات'!$B$6,A637&lt;='الإعدادات'!$B$7),1,0))</f>
        <v/>
      </c>
    </row>
    <row r="638">
      <c r="A638" s="19" t="n"/>
      <c r="B638" s="5" t="n"/>
      <c r="C638" s="5" t="n"/>
      <c r="D638" s="17" t="n"/>
      <c r="E638" s="5" t="n"/>
      <c r="F638" s="6">
        <f>IF(B638&amp;""="","",IFERROR(INDEX('الموظفون'!$B$6:$B$205,MATCH(B638&amp;"",'الموظفون'!$A$6:$A$205,0))&amp;"","كود غير موجود"))</f>
        <v/>
      </c>
      <c r="G638" s="20">
        <f>IF(NOT(ISNUMBER(A638)),"",IF(AND(A638&gt;='الإعدادات'!$B$6,A638&lt;='الإعدادات'!$B$7),1,0))</f>
        <v/>
      </c>
    </row>
    <row r="639">
      <c r="A639" s="19" t="n"/>
      <c r="B639" s="5" t="n"/>
      <c r="C639" s="5" t="n"/>
      <c r="D639" s="17" t="n"/>
      <c r="E639" s="5" t="n"/>
      <c r="F639" s="6">
        <f>IF(B639&amp;""="","",IFERROR(INDEX('الموظفون'!$B$6:$B$205,MATCH(B639&amp;"",'الموظفون'!$A$6:$A$205,0))&amp;"","كود غير موجود"))</f>
        <v/>
      </c>
      <c r="G639" s="20">
        <f>IF(NOT(ISNUMBER(A639)),"",IF(AND(A639&gt;='الإعدادات'!$B$6,A639&lt;='الإعدادات'!$B$7),1,0))</f>
        <v/>
      </c>
    </row>
    <row r="640">
      <c r="A640" s="19" t="n"/>
      <c r="B640" s="5" t="n"/>
      <c r="C640" s="5" t="n"/>
      <c r="D640" s="17" t="n"/>
      <c r="E640" s="5" t="n"/>
      <c r="F640" s="6">
        <f>IF(B640&amp;""="","",IFERROR(INDEX('الموظفون'!$B$6:$B$205,MATCH(B640&amp;"",'الموظفون'!$A$6:$A$205,0))&amp;"","كود غير موجود"))</f>
        <v/>
      </c>
      <c r="G640" s="20">
        <f>IF(NOT(ISNUMBER(A640)),"",IF(AND(A640&gt;='الإعدادات'!$B$6,A640&lt;='الإعدادات'!$B$7),1,0))</f>
        <v/>
      </c>
    </row>
    <row r="641">
      <c r="A641" s="19" t="n"/>
      <c r="B641" s="5" t="n"/>
      <c r="C641" s="5" t="n"/>
      <c r="D641" s="17" t="n"/>
      <c r="E641" s="5" t="n"/>
      <c r="F641" s="6">
        <f>IF(B641&amp;""="","",IFERROR(INDEX('الموظفون'!$B$6:$B$205,MATCH(B641&amp;"",'الموظفون'!$A$6:$A$205,0))&amp;"","كود غير موجود"))</f>
        <v/>
      </c>
      <c r="G641" s="20">
        <f>IF(NOT(ISNUMBER(A641)),"",IF(AND(A641&gt;='الإعدادات'!$B$6,A641&lt;='الإعدادات'!$B$7),1,0))</f>
        <v/>
      </c>
    </row>
    <row r="642">
      <c r="A642" s="19" t="n"/>
      <c r="B642" s="5" t="n"/>
      <c r="C642" s="5" t="n"/>
      <c r="D642" s="17" t="n"/>
      <c r="E642" s="5" t="n"/>
      <c r="F642" s="6">
        <f>IF(B642&amp;""="","",IFERROR(INDEX('الموظفون'!$B$6:$B$205,MATCH(B642&amp;"",'الموظفون'!$A$6:$A$205,0))&amp;"","كود غير موجود"))</f>
        <v/>
      </c>
      <c r="G642" s="20">
        <f>IF(NOT(ISNUMBER(A642)),"",IF(AND(A642&gt;='الإعدادات'!$B$6,A642&lt;='الإعدادات'!$B$7),1,0))</f>
        <v/>
      </c>
    </row>
    <row r="643">
      <c r="A643" s="19" t="n"/>
      <c r="B643" s="5" t="n"/>
      <c r="C643" s="5" t="n"/>
      <c r="D643" s="17" t="n"/>
      <c r="E643" s="5" t="n"/>
      <c r="F643" s="6">
        <f>IF(B643&amp;""="","",IFERROR(INDEX('الموظفون'!$B$6:$B$205,MATCH(B643&amp;"",'الموظفون'!$A$6:$A$205,0))&amp;"","كود غير موجود"))</f>
        <v/>
      </c>
      <c r="G643" s="20">
        <f>IF(NOT(ISNUMBER(A643)),"",IF(AND(A643&gt;='الإعدادات'!$B$6,A643&lt;='الإعدادات'!$B$7),1,0))</f>
        <v/>
      </c>
    </row>
    <row r="644">
      <c r="A644" s="19" t="n"/>
      <c r="B644" s="5" t="n"/>
      <c r="C644" s="5" t="n"/>
      <c r="D644" s="17" t="n"/>
      <c r="E644" s="5" t="n"/>
      <c r="F644" s="6">
        <f>IF(B644&amp;""="","",IFERROR(INDEX('الموظفون'!$B$6:$B$205,MATCH(B644&amp;"",'الموظفون'!$A$6:$A$205,0))&amp;"","كود غير موجود"))</f>
        <v/>
      </c>
      <c r="G644" s="20">
        <f>IF(NOT(ISNUMBER(A644)),"",IF(AND(A644&gt;='الإعدادات'!$B$6,A644&lt;='الإعدادات'!$B$7),1,0))</f>
        <v/>
      </c>
    </row>
    <row r="645">
      <c r="A645" s="19" t="n"/>
      <c r="B645" s="5" t="n"/>
      <c r="C645" s="5" t="n"/>
      <c r="D645" s="17" t="n"/>
      <c r="E645" s="5" t="n"/>
      <c r="F645" s="6">
        <f>IF(B645&amp;""="","",IFERROR(INDEX('الموظفون'!$B$6:$B$205,MATCH(B645&amp;"",'الموظفون'!$A$6:$A$205,0))&amp;"","كود غير موجود"))</f>
        <v/>
      </c>
      <c r="G645" s="20">
        <f>IF(NOT(ISNUMBER(A645)),"",IF(AND(A645&gt;='الإعدادات'!$B$6,A645&lt;='الإعدادات'!$B$7),1,0))</f>
        <v/>
      </c>
    </row>
    <row r="646">
      <c r="A646" s="19" t="n"/>
      <c r="B646" s="5" t="n"/>
      <c r="C646" s="5" t="n"/>
      <c r="D646" s="17" t="n"/>
      <c r="E646" s="5" t="n"/>
      <c r="F646" s="6">
        <f>IF(B646&amp;""="","",IFERROR(INDEX('الموظفون'!$B$6:$B$205,MATCH(B646&amp;"",'الموظفون'!$A$6:$A$205,0))&amp;"","كود غير موجود"))</f>
        <v/>
      </c>
      <c r="G646" s="20">
        <f>IF(NOT(ISNUMBER(A646)),"",IF(AND(A646&gt;='الإعدادات'!$B$6,A646&lt;='الإعدادات'!$B$7),1,0))</f>
        <v/>
      </c>
    </row>
    <row r="647">
      <c r="A647" s="19" t="n"/>
      <c r="B647" s="5" t="n"/>
      <c r="C647" s="5" t="n"/>
      <c r="D647" s="17" t="n"/>
      <c r="E647" s="5" t="n"/>
      <c r="F647" s="6">
        <f>IF(B647&amp;""="","",IFERROR(INDEX('الموظفون'!$B$6:$B$205,MATCH(B647&amp;"",'الموظفون'!$A$6:$A$205,0))&amp;"","كود غير موجود"))</f>
        <v/>
      </c>
      <c r="G647" s="20">
        <f>IF(NOT(ISNUMBER(A647)),"",IF(AND(A647&gt;='الإعدادات'!$B$6,A647&lt;='الإعدادات'!$B$7),1,0))</f>
        <v/>
      </c>
    </row>
    <row r="648">
      <c r="A648" s="19" t="n"/>
      <c r="B648" s="5" t="n"/>
      <c r="C648" s="5" t="n"/>
      <c r="D648" s="17" t="n"/>
      <c r="E648" s="5" t="n"/>
      <c r="F648" s="6">
        <f>IF(B648&amp;""="","",IFERROR(INDEX('الموظفون'!$B$6:$B$205,MATCH(B648&amp;"",'الموظفون'!$A$6:$A$205,0))&amp;"","كود غير موجود"))</f>
        <v/>
      </c>
      <c r="G648" s="20">
        <f>IF(NOT(ISNUMBER(A648)),"",IF(AND(A648&gt;='الإعدادات'!$B$6,A648&lt;='الإعدادات'!$B$7),1,0))</f>
        <v/>
      </c>
    </row>
    <row r="649">
      <c r="A649" s="19" t="n"/>
      <c r="B649" s="5" t="n"/>
      <c r="C649" s="5" t="n"/>
      <c r="D649" s="17" t="n"/>
      <c r="E649" s="5" t="n"/>
      <c r="F649" s="6">
        <f>IF(B649&amp;""="","",IFERROR(INDEX('الموظفون'!$B$6:$B$205,MATCH(B649&amp;"",'الموظفون'!$A$6:$A$205,0))&amp;"","كود غير موجود"))</f>
        <v/>
      </c>
      <c r="G649" s="20">
        <f>IF(NOT(ISNUMBER(A649)),"",IF(AND(A649&gt;='الإعدادات'!$B$6,A649&lt;='الإعدادات'!$B$7),1,0))</f>
        <v/>
      </c>
    </row>
    <row r="650">
      <c r="A650" s="19" t="n"/>
      <c r="B650" s="5" t="n"/>
      <c r="C650" s="5" t="n"/>
      <c r="D650" s="17" t="n"/>
      <c r="E650" s="5" t="n"/>
      <c r="F650" s="6">
        <f>IF(B650&amp;""="","",IFERROR(INDEX('الموظفون'!$B$6:$B$205,MATCH(B650&amp;"",'الموظفون'!$A$6:$A$205,0))&amp;"","كود غير موجود"))</f>
        <v/>
      </c>
      <c r="G650" s="20">
        <f>IF(NOT(ISNUMBER(A650)),"",IF(AND(A650&gt;='الإعدادات'!$B$6,A650&lt;='الإعدادات'!$B$7),1,0))</f>
        <v/>
      </c>
    </row>
    <row r="651">
      <c r="A651" s="19" t="n"/>
      <c r="B651" s="5" t="n"/>
      <c r="C651" s="5" t="n"/>
      <c r="D651" s="17" t="n"/>
      <c r="E651" s="5" t="n"/>
      <c r="F651" s="6">
        <f>IF(B651&amp;""="","",IFERROR(INDEX('الموظفون'!$B$6:$B$205,MATCH(B651&amp;"",'الموظفون'!$A$6:$A$205,0))&amp;"","كود غير موجود"))</f>
        <v/>
      </c>
      <c r="G651" s="20">
        <f>IF(NOT(ISNUMBER(A651)),"",IF(AND(A651&gt;='الإعدادات'!$B$6,A651&lt;='الإعدادات'!$B$7),1,0))</f>
        <v/>
      </c>
    </row>
    <row r="652">
      <c r="A652" s="19" t="n"/>
      <c r="B652" s="5" t="n"/>
      <c r="C652" s="5" t="n"/>
      <c r="D652" s="17" t="n"/>
      <c r="E652" s="5" t="n"/>
      <c r="F652" s="6">
        <f>IF(B652&amp;""="","",IFERROR(INDEX('الموظفون'!$B$6:$B$205,MATCH(B652&amp;"",'الموظفون'!$A$6:$A$205,0))&amp;"","كود غير موجود"))</f>
        <v/>
      </c>
      <c r="G652" s="20">
        <f>IF(NOT(ISNUMBER(A652)),"",IF(AND(A652&gt;='الإعدادات'!$B$6,A652&lt;='الإعدادات'!$B$7),1,0))</f>
        <v/>
      </c>
    </row>
    <row r="653">
      <c r="A653" s="19" t="n"/>
      <c r="B653" s="5" t="n"/>
      <c r="C653" s="5" t="n"/>
      <c r="D653" s="17" t="n"/>
      <c r="E653" s="5" t="n"/>
      <c r="F653" s="6">
        <f>IF(B653&amp;""="","",IFERROR(INDEX('الموظفون'!$B$6:$B$205,MATCH(B653&amp;"",'الموظفون'!$A$6:$A$205,0))&amp;"","كود غير موجود"))</f>
        <v/>
      </c>
      <c r="G653" s="20">
        <f>IF(NOT(ISNUMBER(A653)),"",IF(AND(A653&gt;='الإعدادات'!$B$6,A653&lt;='الإعدادات'!$B$7),1,0))</f>
        <v/>
      </c>
    </row>
    <row r="654">
      <c r="A654" s="19" t="n"/>
      <c r="B654" s="5" t="n"/>
      <c r="C654" s="5" t="n"/>
      <c r="D654" s="17" t="n"/>
      <c r="E654" s="5" t="n"/>
      <c r="F654" s="6">
        <f>IF(B654&amp;""="","",IFERROR(INDEX('الموظفون'!$B$6:$B$205,MATCH(B654&amp;"",'الموظفون'!$A$6:$A$205,0))&amp;"","كود غير موجود"))</f>
        <v/>
      </c>
      <c r="G654" s="20">
        <f>IF(NOT(ISNUMBER(A654)),"",IF(AND(A654&gt;='الإعدادات'!$B$6,A654&lt;='الإعدادات'!$B$7),1,0))</f>
        <v/>
      </c>
    </row>
    <row r="655">
      <c r="A655" s="19" t="n"/>
      <c r="B655" s="5" t="n"/>
      <c r="C655" s="5" t="n"/>
      <c r="D655" s="17" t="n"/>
      <c r="E655" s="5" t="n"/>
      <c r="F655" s="6">
        <f>IF(B655&amp;""="","",IFERROR(INDEX('الموظفون'!$B$6:$B$205,MATCH(B655&amp;"",'الموظفون'!$A$6:$A$205,0))&amp;"","كود غير موجود"))</f>
        <v/>
      </c>
      <c r="G655" s="20">
        <f>IF(NOT(ISNUMBER(A655)),"",IF(AND(A655&gt;='الإعدادات'!$B$6,A655&lt;='الإعدادات'!$B$7),1,0))</f>
        <v/>
      </c>
    </row>
    <row r="656">
      <c r="A656" s="19" t="n"/>
      <c r="B656" s="5" t="n"/>
      <c r="C656" s="5" t="n"/>
      <c r="D656" s="17" t="n"/>
      <c r="E656" s="5" t="n"/>
      <c r="F656" s="6">
        <f>IF(B656&amp;""="","",IFERROR(INDEX('الموظفون'!$B$6:$B$205,MATCH(B656&amp;"",'الموظفون'!$A$6:$A$205,0))&amp;"","كود غير موجود"))</f>
        <v/>
      </c>
      <c r="G656" s="20">
        <f>IF(NOT(ISNUMBER(A656)),"",IF(AND(A656&gt;='الإعدادات'!$B$6,A656&lt;='الإعدادات'!$B$7),1,0))</f>
        <v/>
      </c>
    </row>
    <row r="657">
      <c r="A657" s="19" t="n"/>
      <c r="B657" s="5" t="n"/>
      <c r="C657" s="5" t="n"/>
      <c r="D657" s="17" t="n"/>
      <c r="E657" s="5" t="n"/>
      <c r="F657" s="6">
        <f>IF(B657&amp;""="","",IFERROR(INDEX('الموظفون'!$B$6:$B$205,MATCH(B657&amp;"",'الموظفون'!$A$6:$A$205,0))&amp;"","كود غير موجود"))</f>
        <v/>
      </c>
      <c r="G657" s="20">
        <f>IF(NOT(ISNUMBER(A657)),"",IF(AND(A657&gt;='الإعدادات'!$B$6,A657&lt;='الإعدادات'!$B$7),1,0))</f>
        <v/>
      </c>
    </row>
    <row r="658">
      <c r="A658" s="19" t="n"/>
      <c r="B658" s="5" t="n"/>
      <c r="C658" s="5" t="n"/>
      <c r="D658" s="17" t="n"/>
      <c r="E658" s="5" t="n"/>
      <c r="F658" s="6">
        <f>IF(B658&amp;""="","",IFERROR(INDEX('الموظفون'!$B$6:$B$205,MATCH(B658&amp;"",'الموظفون'!$A$6:$A$205,0))&amp;"","كود غير موجود"))</f>
        <v/>
      </c>
      <c r="G658" s="20">
        <f>IF(NOT(ISNUMBER(A658)),"",IF(AND(A658&gt;='الإعدادات'!$B$6,A658&lt;='الإعدادات'!$B$7),1,0))</f>
        <v/>
      </c>
    </row>
    <row r="659">
      <c r="A659" s="19" t="n"/>
      <c r="B659" s="5" t="n"/>
      <c r="C659" s="5" t="n"/>
      <c r="D659" s="17" t="n"/>
      <c r="E659" s="5" t="n"/>
      <c r="F659" s="6">
        <f>IF(B659&amp;""="","",IFERROR(INDEX('الموظفون'!$B$6:$B$205,MATCH(B659&amp;"",'الموظفون'!$A$6:$A$205,0))&amp;"","كود غير موجود"))</f>
        <v/>
      </c>
      <c r="G659" s="20">
        <f>IF(NOT(ISNUMBER(A659)),"",IF(AND(A659&gt;='الإعدادات'!$B$6,A659&lt;='الإعدادات'!$B$7),1,0))</f>
        <v/>
      </c>
    </row>
    <row r="660">
      <c r="A660" s="19" t="n"/>
      <c r="B660" s="5" t="n"/>
      <c r="C660" s="5" t="n"/>
      <c r="D660" s="17" t="n"/>
      <c r="E660" s="5" t="n"/>
      <c r="F660" s="6">
        <f>IF(B660&amp;""="","",IFERROR(INDEX('الموظفون'!$B$6:$B$205,MATCH(B660&amp;"",'الموظفون'!$A$6:$A$205,0))&amp;"","كود غير موجود"))</f>
        <v/>
      </c>
      <c r="G660" s="20">
        <f>IF(NOT(ISNUMBER(A660)),"",IF(AND(A660&gt;='الإعدادات'!$B$6,A660&lt;='الإعدادات'!$B$7),1,0))</f>
        <v/>
      </c>
    </row>
    <row r="661">
      <c r="A661" s="19" t="n"/>
      <c r="B661" s="5" t="n"/>
      <c r="C661" s="5" t="n"/>
      <c r="D661" s="17" t="n"/>
      <c r="E661" s="5" t="n"/>
      <c r="F661" s="6">
        <f>IF(B661&amp;""="","",IFERROR(INDEX('الموظفون'!$B$6:$B$205,MATCH(B661&amp;"",'الموظفون'!$A$6:$A$205,0))&amp;"","كود غير موجود"))</f>
        <v/>
      </c>
      <c r="G661" s="20">
        <f>IF(NOT(ISNUMBER(A661)),"",IF(AND(A661&gt;='الإعدادات'!$B$6,A661&lt;='الإعدادات'!$B$7),1,0))</f>
        <v/>
      </c>
    </row>
    <row r="662">
      <c r="A662" s="19" t="n"/>
      <c r="B662" s="5" t="n"/>
      <c r="C662" s="5" t="n"/>
      <c r="D662" s="17" t="n"/>
      <c r="E662" s="5" t="n"/>
      <c r="F662" s="6">
        <f>IF(B662&amp;""="","",IFERROR(INDEX('الموظفون'!$B$6:$B$205,MATCH(B662&amp;"",'الموظفون'!$A$6:$A$205,0))&amp;"","كود غير موجود"))</f>
        <v/>
      </c>
      <c r="G662" s="20">
        <f>IF(NOT(ISNUMBER(A662)),"",IF(AND(A662&gt;='الإعدادات'!$B$6,A662&lt;='الإعدادات'!$B$7),1,0))</f>
        <v/>
      </c>
    </row>
    <row r="663">
      <c r="A663" s="19" t="n"/>
      <c r="B663" s="5" t="n"/>
      <c r="C663" s="5" t="n"/>
      <c r="D663" s="17" t="n"/>
      <c r="E663" s="5" t="n"/>
      <c r="F663" s="6">
        <f>IF(B663&amp;""="","",IFERROR(INDEX('الموظفون'!$B$6:$B$205,MATCH(B663&amp;"",'الموظفون'!$A$6:$A$205,0))&amp;"","كود غير موجود"))</f>
        <v/>
      </c>
      <c r="G663" s="20">
        <f>IF(NOT(ISNUMBER(A663)),"",IF(AND(A663&gt;='الإعدادات'!$B$6,A663&lt;='الإعدادات'!$B$7),1,0))</f>
        <v/>
      </c>
    </row>
    <row r="664">
      <c r="A664" s="19" t="n"/>
      <c r="B664" s="5" t="n"/>
      <c r="C664" s="5" t="n"/>
      <c r="D664" s="17" t="n"/>
      <c r="E664" s="5" t="n"/>
      <c r="F664" s="6">
        <f>IF(B664&amp;""="","",IFERROR(INDEX('الموظفون'!$B$6:$B$205,MATCH(B664&amp;"",'الموظفون'!$A$6:$A$205,0))&amp;"","كود غير موجود"))</f>
        <v/>
      </c>
      <c r="G664" s="20">
        <f>IF(NOT(ISNUMBER(A664)),"",IF(AND(A664&gt;='الإعدادات'!$B$6,A664&lt;='الإعدادات'!$B$7),1,0))</f>
        <v/>
      </c>
    </row>
    <row r="665">
      <c r="A665" s="19" t="n"/>
      <c r="B665" s="5" t="n"/>
      <c r="C665" s="5" t="n"/>
      <c r="D665" s="17" t="n"/>
      <c r="E665" s="5" t="n"/>
      <c r="F665" s="6">
        <f>IF(B665&amp;""="","",IFERROR(INDEX('الموظفون'!$B$6:$B$205,MATCH(B665&amp;"",'الموظفون'!$A$6:$A$205,0))&amp;"","كود غير موجود"))</f>
        <v/>
      </c>
      <c r="G665" s="20">
        <f>IF(NOT(ISNUMBER(A665)),"",IF(AND(A665&gt;='الإعدادات'!$B$6,A665&lt;='الإعدادات'!$B$7),1,0))</f>
        <v/>
      </c>
    </row>
    <row r="666">
      <c r="A666" s="19" t="n"/>
      <c r="B666" s="5" t="n"/>
      <c r="C666" s="5" t="n"/>
      <c r="D666" s="17" t="n"/>
      <c r="E666" s="5" t="n"/>
      <c r="F666" s="6">
        <f>IF(B666&amp;""="","",IFERROR(INDEX('الموظفون'!$B$6:$B$205,MATCH(B666&amp;"",'الموظفون'!$A$6:$A$205,0))&amp;"","كود غير موجود"))</f>
        <v/>
      </c>
      <c r="G666" s="20">
        <f>IF(NOT(ISNUMBER(A666)),"",IF(AND(A666&gt;='الإعدادات'!$B$6,A666&lt;='الإعدادات'!$B$7),1,0))</f>
        <v/>
      </c>
    </row>
    <row r="667">
      <c r="A667" s="19" t="n"/>
      <c r="B667" s="5" t="n"/>
      <c r="C667" s="5" t="n"/>
      <c r="D667" s="17" t="n"/>
      <c r="E667" s="5" t="n"/>
      <c r="F667" s="6">
        <f>IF(B667&amp;""="","",IFERROR(INDEX('الموظفون'!$B$6:$B$205,MATCH(B667&amp;"",'الموظفون'!$A$6:$A$205,0))&amp;"","كود غير موجود"))</f>
        <v/>
      </c>
      <c r="G667" s="20">
        <f>IF(NOT(ISNUMBER(A667)),"",IF(AND(A667&gt;='الإعدادات'!$B$6,A667&lt;='الإعدادات'!$B$7),1,0))</f>
        <v/>
      </c>
    </row>
    <row r="668">
      <c r="A668" s="19" t="n"/>
      <c r="B668" s="5" t="n"/>
      <c r="C668" s="5" t="n"/>
      <c r="D668" s="17" t="n"/>
      <c r="E668" s="5" t="n"/>
      <c r="F668" s="6">
        <f>IF(B668&amp;""="","",IFERROR(INDEX('الموظفون'!$B$6:$B$205,MATCH(B668&amp;"",'الموظفون'!$A$6:$A$205,0))&amp;"","كود غير موجود"))</f>
        <v/>
      </c>
      <c r="G668" s="20">
        <f>IF(NOT(ISNUMBER(A668)),"",IF(AND(A668&gt;='الإعدادات'!$B$6,A668&lt;='الإعدادات'!$B$7),1,0))</f>
        <v/>
      </c>
    </row>
    <row r="669">
      <c r="A669" s="19" t="n"/>
      <c r="B669" s="5" t="n"/>
      <c r="C669" s="5" t="n"/>
      <c r="D669" s="17" t="n"/>
      <c r="E669" s="5" t="n"/>
      <c r="F669" s="6">
        <f>IF(B669&amp;""="","",IFERROR(INDEX('الموظفون'!$B$6:$B$205,MATCH(B669&amp;"",'الموظفون'!$A$6:$A$205,0))&amp;"","كود غير موجود"))</f>
        <v/>
      </c>
      <c r="G669" s="20">
        <f>IF(NOT(ISNUMBER(A669)),"",IF(AND(A669&gt;='الإعدادات'!$B$6,A669&lt;='الإعدادات'!$B$7),1,0))</f>
        <v/>
      </c>
    </row>
    <row r="670">
      <c r="A670" s="19" t="n"/>
      <c r="B670" s="5" t="n"/>
      <c r="C670" s="5" t="n"/>
      <c r="D670" s="17" t="n"/>
      <c r="E670" s="5" t="n"/>
      <c r="F670" s="6">
        <f>IF(B670&amp;""="","",IFERROR(INDEX('الموظفون'!$B$6:$B$205,MATCH(B670&amp;"",'الموظفون'!$A$6:$A$205,0))&amp;"","كود غير موجود"))</f>
        <v/>
      </c>
      <c r="G670" s="20">
        <f>IF(NOT(ISNUMBER(A670)),"",IF(AND(A670&gt;='الإعدادات'!$B$6,A670&lt;='الإعدادات'!$B$7),1,0))</f>
        <v/>
      </c>
    </row>
    <row r="671">
      <c r="A671" s="19" t="n"/>
      <c r="B671" s="5" t="n"/>
      <c r="C671" s="5" t="n"/>
      <c r="D671" s="17" t="n"/>
      <c r="E671" s="5" t="n"/>
      <c r="F671" s="6">
        <f>IF(B671&amp;""="","",IFERROR(INDEX('الموظفون'!$B$6:$B$205,MATCH(B671&amp;"",'الموظفون'!$A$6:$A$205,0))&amp;"","كود غير موجود"))</f>
        <v/>
      </c>
      <c r="G671" s="20">
        <f>IF(NOT(ISNUMBER(A671)),"",IF(AND(A671&gt;='الإعدادات'!$B$6,A671&lt;='الإعدادات'!$B$7),1,0))</f>
        <v/>
      </c>
    </row>
    <row r="672">
      <c r="A672" s="19" t="n"/>
      <c r="B672" s="5" t="n"/>
      <c r="C672" s="5" t="n"/>
      <c r="D672" s="17" t="n"/>
      <c r="E672" s="5" t="n"/>
      <c r="F672" s="6">
        <f>IF(B672&amp;""="","",IFERROR(INDEX('الموظفون'!$B$6:$B$205,MATCH(B672&amp;"",'الموظفون'!$A$6:$A$205,0))&amp;"","كود غير موجود"))</f>
        <v/>
      </c>
      <c r="G672" s="20">
        <f>IF(NOT(ISNUMBER(A672)),"",IF(AND(A672&gt;='الإعدادات'!$B$6,A672&lt;='الإعدادات'!$B$7),1,0))</f>
        <v/>
      </c>
    </row>
    <row r="673">
      <c r="A673" s="19" t="n"/>
      <c r="B673" s="5" t="n"/>
      <c r="C673" s="5" t="n"/>
      <c r="D673" s="17" t="n"/>
      <c r="E673" s="5" t="n"/>
      <c r="F673" s="6">
        <f>IF(B673&amp;""="","",IFERROR(INDEX('الموظفون'!$B$6:$B$205,MATCH(B673&amp;"",'الموظفون'!$A$6:$A$205,0))&amp;"","كود غير موجود"))</f>
        <v/>
      </c>
      <c r="G673" s="20">
        <f>IF(NOT(ISNUMBER(A673)),"",IF(AND(A673&gt;='الإعدادات'!$B$6,A673&lt;='الإعدادات'!$B$7),1,0))</f>
        <v/>
      </c>
    </row>
    <row r="674">
      <c r="A674" s="19" t="n"/>
      <c r="B674" s="5" t="n"/>
      <c r="C674" s="5" t="n"/>
      <c r="D674" s="17" t="n"/>
      <c r="E674" s="5" t="n"/>
      <c r="F674" s="6">
        <f>IF(B674&amp;""="","",IFERROR(INDEX('الموظفون'!$B$6:$B$205,MATCH(B674&amp;"",'الموظفون'!$A$6:$A$205,0))&amp;"","كود غير موجود"))</f>
        <v/>
      </c>
      <c r="G674" s="20">
        <f>IF(NOT(ISNUMBER(A674)),"",IF(AND(A674&gt;='الإعدادات'!$B$6,A674&lt;='الإعدادات'!$B$7),1,0))</f>
        <v/>
      </c>
    </row>
    <row r="675">
      <c r="A675" s="19" t="n"/>
      <c r="B675" s="5" t="n"/>
      <c r="C675" s="5" t="n"/>
      <c r="D675" s="17" t="n"/>
      <c r="E675" s="5" t="n"/>
      <c r="F675" s="6">
        <f>IF(B675&amp;""="","",IFERROR(INDEX('الموظفون'!$B$6:$B$205,MATCH(B675&amp;"",'الموظفون'!$A$6:$A$205,0))&amp;"","كود غير موجود"))</f>
        <v/>
      </c>
      <c r="G675" s="20">
        <f>IF(NOT(ISNUMBER(A675)),"",IF(AND(A675&gt;='الإعدادات'!$B$6,A675&lt;='الإعدادات'!$B$7),1,0))</f>
        <v/>
      </c>
    </row>
    <row r="676">
      <c r="A676" s="19" t="n"/>
      <c r="B676" s="5" t="n"/>
      <c r="C676" s="5" t="n"/>
      <c r="D676" s="17" t="n"/>
      <c r="E676" s="5" t="n"/>
      <c r="F676" s="6">
        <f>IF(B676&amp;""="","",IFERROR(INDEX('الموظفون'!$B$6:$B$205,MATCH(B676&amp;"",'الموظفون'!$A$6:$A$205,0))&amp;"","كود غير موجود"))</f>
        <v/>
      </c>
      <c r="G676" s="20">
        <f>IF(NOT(ISNUMBER(A676)),"",IF(AND(A676&gt;='الإعدادات'!$B$6,A676&lt;='الإعدادات'!$B$7),1,0))</f>
        <v/>
      </c>
    </row>
    <row r="677">
      <c r="A677" s="19" t="n"/>
      <c r="B677" s="5" t="n"/>
      <c r="C677" s="5" t="n"/>
      <c r="D677" s="17" t="n"/>
      <c r="E677" s="5" t="n"/>
      <c r="F677" s="6">
        <f>IF(B677&amp;""="","",IFERROR(INDEX('الموظفون'!$B$6:$B$205,MATCH(B677&amp;"",'الموظفون'!$A$6:$A$205,0))&amp;"","كود غير موجود"))</f>
        <v/>
      </c>
      <c r="G677" s="20">
        <f>IF(NOT(ISNUMBER(A677)),"",IF(AND(A677&gt;='الإعدادات'!$B$6,A677&lt;='الإعدادات'!$B$7),1,0))</f>
        <v/>
      </c>
    </row>
    <row r="678">
      <c r="A678" s="19" t="n"/>
      <c r="B678" s="5" t="n"/>
      <c r="C678" s="5" t="n"/>
      <c r="D678" s="17" t="n"/>
      <c r="E678" s="5" t="n"/>
      <c r="F678" s="6">
        <f>IF(B678&amp;""="","",IFERROR(INDEX('الموظفون'!$B$6:$B$205,MATCH(B678&amp;"",'الموظفون'!$A$6:$A$205,0))&amp;"","كود غير موجود"))</f>
        <v/>
      </c>
      <c r="G678" s="20">
        <f>IF(NOT(ISNUMBER(A678)),"",IF(AND(A678&gt;='الإعدادات'!$B$6,A678&lt;='الإعدادات'!$B$7),1,0))</f>
        <v/>
      </c>
    </row>
    <row r="679">
      <c r="A679" s="19" t="n"/>
      <c r="B679" s="5" t="n"/>
      <c r="C679" s="5" t="n"/>
      <c r="D679" s="17" t="n"/>
      <c r="E679" s="5" t="n"/>
      <c r="F679" s="6">
        <f>IF(B679&amp;""="","",IFERROR(INDEX('الموظفون'!$B$6:$B$205,MATCH(B679&amp;"",'الموظفون'!$A$6:$A$205,0))&amp;"","كود غير موجود"))</f>
        <v/>
      </c>
      <c r="G679" s="20">
        <f>IF(NOT(ISNUMBER(A679)),"",IF(AND(A679&gt;='الإعدادات'!$B$6,A679&lt;='الإعدادات'!$B$7),1,0))</f>
        <v/>
      </c>
    </row>
    <row r="680">
      <c r="A680" s="19" t="n"/>
      <c r="B680" s="5" t="n"/>
      <c r="C680" s="5" t="n"/>
      <c r="D680" s="17" t="n"/>
      <c r="E680" s="5" t="n"/>
      <c r="F680" s="6">
        <f>IF(B680&amp;""="","",IFERROR(INDEX('الموظفون'!$B$6:$B$205,MATCH(B680&amp;"",'الموظفون'!$A$6:$A$205,0))&amp;"","كود غير موجود"))</f>
        <v/>
      </c>
      <c r="G680" s="20">
        <f>IF(NOT(ISNUMBER(A680)),"",IF(AND(A680&gt;='الإعدادات'!$B$6,A680&lt;='الإعدادات'!$B$7),1,0))</f>
        <v/>
      </c>
    </row>
    <row r="681">
      <c r="A681" s="19" t="n"/>
      <c r="B681" s="5" t="n"/>
      <c r="C681" s="5" t="n"/>
      <c r="D681" s="17" t="n"/>
      <c r="E681" s="5" t="n"/>
      <c r="F681" s="6">
        <f>IF(B681&amp;""="","",IFERROR(INDEX('الموظفون'!$B$6:$B$205,MATCH(B681&amp;"",'الموظفون'!$A$6:$A$205,0))&amp;"","كود غير موجود"))</f>
        <v/>
      </c>
      <c r="G681" s="20">
        <f>IF(NOT(ISNUMBER(A681)),"",IF(AND(A681&gt;='الإعدادات'!$B$6,A681&lt;='الإعدادات'!$B$7),1,0))</f>
        <v/>
      </c>
    </row>
    <row r="682">
      <c r="A682" s="19" t="n"/>
      <c r="B682" s="5" t="n"/>
      <c r="C682" s="5" t="n"/>
      <c r="D682" s="17" t="n"/>
      <c r="E682" s="5" t="n"/>
      <c r="F682" s="6">
        <f>IF(B682&amp;""="","",IFERROR(INDEX('الموظفون'!$B$6:$B$205,MATCH(B682&amp;"",'الموظفون'!$A$6:$A$205,0))&amp;"","كود غير موجود"))</f>
        <v/>
      </c>
      <c r="G682" s="20">
        <f>IF(NOT(ISNUMBER(A682)),"",IF(AND(A682&gt;='الإعدادات'!$B$6,A682&lt;='الإعدادات'!$B$7),1,0))</f>
        <v/>
      </c>
    </row>
    <row r="683">
      <c r="A683" s="19" t="n"/>
      <c r="B683" s="5" t="n"/>
      <c r="C683" s="5" t="n"/>
      <c r="D683" s="17" t="n"/>
      <c r="E683" s="5" t="n"/>
      <c r="F683" s="6">
        <f>IF(B683&amp;""="","",IFERROR(INDEX('الموظفون'!$B$6:$B$205,MATCH(B683&amp;"",'الموظفون'!$A$6:$A$205,0))&amp;"","كود غير موجود"))</f>
        <v/>
      </c>
      <c r="G683" s="20">
        <f>IF(NOT(ISNUMBER(A683)),"",IF(AND(A683&gt;='الإعدادات'!$B$6,A683&lt;='الإعدادات'!$B$7),1,0))</f>
        <v/>
      </c>
    </row>
    <row r="684">
      <c r="A684" s="19" t="n"/>
      <c r="B684" s="5" t="n"/>
      <c r="C684" s="5" t="n"/>
      <c r="D684" s="17" t="n"/>
      <c r="E684" s="5" t="n"/>
      <c r="F684" s="6">
        <f>IF(B684&amp;""="","",IFERROR(INDEX('الموظفون'!$B$6:$B$205,MATCH(B684&amp;"",'الموظفون'!$A$6:$A$205,0))&amp;"","كود غير موجود"))</f>
        <v/>
      </c>
      <c r="G684" s="20">
        <f>IF(NOT(ISNUMBER(A684)),"",IF(AND(A684&gt;='الإعدادات'!$B$6,A684&lt;='الإعدادات'!$B$7),1,0))</f>
        <v/>
      </c>
    </row>
    <row r="685">
      <c r="A685" s="19" t="n"/>
      <c r="B685" s="5" t="n"/>
      <c r="C685" s="5" t="n"/>
      <c r="D685" s="17" t="n"/>
      <c r="E685" s="5" t="n"/>
      <c r="F685" s="6">
        <f>IF(B685&amp;""="","",IFERROR(INDEX('الموظفون'!$B$6:$B$205,MATCH(B685&amp;"",'الموظفون'!$A$6:$A$205,0))&amp;"","كود غير موجود"))</f>
        <v/>
      </c>
      <c r="G685" s="20">
        <f>IF(NOT(ISNUMBER(A685)),"",IF(AND(A685&gt;='الإعدادات'!$B$6,A685&lt;='الإعدادات'!$B$7),1,0))</f>
        <v/>
      </c>
    </row>
    <row r="686">
      <c r="A686" s="19" t="n"/>
      <c r="B686" s="5" t="n"/>
      <c r="C686" s="5" t="n"/>
      <c r="D686" s="17" t="n"/>
      <c r="E686" s="5" t="n"/>
      <c r="F686" s="6">
        <f>IF(B686&amp;""="","",IFERROR(INDEX('الموظفون'!$B$6:$B$205,MATCH(B686&amp;"",'الموظفون'!$A$6:$A$205,0))&amp;"","كود غير موجود"))</f>
        <v/>
      </c>
      <c r="G686" s="20">
        <f>IF(NOT(ISNUMBER(A686)),"",IF(AND(A686&gt;='الإعدادات'!$B$6,A686&lt;='الإعدادات'!$B$7),1,0))</f>
        <v/>
      </c>
    </row>
    <row r="687">
      <c r="A687" s="19" t="n"/>
      <c r="B687" s="5" t="n"/>
      <c r="C687" s="5" t="n"/>
      <c r="D687" s="17" t="n"/>
      <c r="E687" s="5" t="n"/>
      <c r="F687" s="6">
        <f>IF(B687&amp;""="","",IFERROR(INDEX('الموظفون'!$B$6:$B$205,MATCH(B687&amp;"",'الموظفون'!$A$6:$A$205,0))&amp;"","كود غير موجود"))</f>
        <v/>
      </c>
      <c r="G687" s="20">
        <f>IF(NOT(ISNUMBER(A687)),"",IF(AND(A687&gt;='الإعدادات'!$B$6,A687&lt;='الإعدادات'!$B$7),1,0))</f>
        <v/>
      </c>
    </row>
    <row r="688">
      <c r="A688" s="19" t="n"/>
      <c r="B688" s="5" t="n"/>
      <c r="C688" s="5" t="n"/>
      <c r="D688" s="17" t="n"/>
      <c r="E688" s="5" t="n"/>
      <c r="F688" s="6">
        <f>IF(B688&amp;""="","",IFERROR(INDEX('الموظفون'!$B$6:$B$205,MATCH(B688&amp;"",'الموظفون'!$A$6:$A$205,0))&amp;"","كود غير موجود"))</f>
        <v/>
      </c>
      <c r="G688" s="20">
        <f>IF(NOT(ISNUMBER(A688)),"",IF(AND(A688&gt;='الإعدادات'!$B$6,A688&lt;='الإعدادات'!$B$7),1,0))</f>
        <v/>
      </c>
    </row>
    <row r="689">
      <c r="A689" s="19" t="n"/>
      <c r="B689" s="5" t="n"/>
      <c r="C689" s="5" t="n"/>
      <c r="D689" s="17" t="n"/>
      <c r="E689" s="5" t="n"/>
      <c r="F689" s="6">
        <f>IF(B689&amp;""="","",IFERROR(INDEX('الموظفون'!$B$6:$B$205,MATCH(B689&amp;"",'الموظفون'!$A$6:$A$205,0))&amp;"","كود غير موجود"))</f>
        <v/>
      </c>
      <c r="G689" s="20">
        <f>IF(NOT(ISNUMBER(A689)),"",IF(AND(A689&gt;='الإعدادات'!$B$6,A689&lt;='الإعدادات'!$B$7),1,0))</f>
        <v/>
      </c>
    </row>
    <row r="690">
      <c r="A690" s="19" t="n"/>
      <c r="B690" s="5" t="n"/>
      <c r="C690" s="5" t="n"/>
      <c r="D690" s="17" t="n"/>
      <c r="E690" s="5" t="n"/>
      <c r="F690" s="6">
        <f>IF(B690&amp;""="","",IFERROR(INDEX('الموظفون'!$B$6:$B$205,MATCH(B690&amp;"",'الموظفون'!$A$6:$A$205,0))&amp;"","كود غير موجود"))</f>
        <v/>
      </c>
      <c r="G690" s="20">
        <f>IF(NOT(ISNUMBER(A690)),"",IF(AND(A690&gt;='الإعدادات'!$B$6,A690&lt;='الإعدادات'!$B$7),1,0))</f>
        <v/>
      </c>
    </row>
    <row r="691">
      <c r="A691" s="19" t="n"/>
      <c r="B691" s="5" t="n"/>
      <c r="C691" s="5" t="n"/>
      <c r="D691" s="17" t="n"/>
      <c r="E691" s="5" t="n"/>
      <c r="F691" s="6">
        <f>IF(B691&amp;""="","",IFERROR(INDEX('الموظفون'!$B$6:$B$205,MATCH(B691&amp;"",'الموظفون'!$A$6:$A$205,0))&amp;"","كود غير موجود"))</f>
        <v/>
      </c>
      <c r="G691" s="20">
        <f>IF(NOT(ISNUMBER(A691)),"",IF(AND(A691&gt;='الإعدادات'!$B$6,A691&lt;='الإعدادات'!$B$7),1,0))</f>
        <v/>
      </c>
    </row>
    <row r="692">
      <c r="A692" s="19" t="n"/>
      <c r="B692" s="5" t="n"/>
      <c r="C692" s="5" t="n"/>
      <c r="D692" s="17" t="n"/>
      <c r="E692" s="5" t="n"/>
      <c r="F692" s="6">
        <f>IF(B692&amp;""="","",IFERROR(INDEX('الموظفون'!$B$6:$B$205,MATCH(B692&amp;"",'الموظفون'!$A$6:$A$205,0))&amp;"","كود غير موجود"))</f>
        <v/>
      </c>
      <c r="G692" s="20">
        <f>IF(NOT(ISNUMBER(A692)),"",IF(AND(A692&gt;='الإعدادات'!$B$6,A692&lt;='الإعدادات'!$B$7),1,0))</f>
        <v/>
      </c>
    </row>
    <row r="693">
      <c r="A693" s="19" t="n"/>
      <c r="B693" s="5" t="n"/>
      <c r="C693" s="5" t="n"/>
      <c r="D693" s="17" t="n"/>
      <c r="E693" s="5" t="n"/>
      <c r="F693" s="6">
        <f>IF(B693&amp;""="","",IFERROR(INDEX('الموظفون'!$B$6:$B$205,MATCH(B693&amp;"",'الموظفون'!$A$6:$A$205,0))&amp;"","كود غير موجود"))</f>
        <v/>
      </c>
      <c r="G693" s="20">
        <f>IF(NOT(ISNUMBER(A693)),"",IF(AND(A693&gt;='الإعدادات'!$B$6,A693&lt;='الإعدادات'!$B$7),1,0))</f>
        <v/>
      </c>
    </row>
    <row r="694">
      <c r="A694" s="19" t="n"/>
      <c r="B694" s="5" t="n"/>
      <c r="C694" s="5" t="n"/>
      <c r="D694" s="17" t="n"/>
      <c r="E694" s="5" t="n"/>
      <c r="F694" s="6">
        <f>IF(B694&amp;""="","",IFERROR(INDEX('الموظفون'!$B$6:$B$205,MATCH(B694&amp;"",'الموظفون'!$A$6:$A$205,0))&amp;"","كود غير موجود"))</f>
        <v/>
      </c>
      <c r="G694" s="20">
        <f>IF(NOT(ISNUMBER(A694)),"",IF(AND(A694&gt;='الإعدادات'!$B$6,A694&lt;='الإعدادات'!$B$7),1,0))</f>
        <v/>
      </c>
    </row>
    <row r="695">
      <c r="A695" s="19" t="n"/>
      <c r="B695" s="5" t="n"/>
      <c r="C695" s="5" t="n"/>
      <c r="D695" s="17" t="n"/>
      <c r="E695" s="5" t="n"/>
      <c r="F695" s="6">
        <f>IF(B695&amp;""="","",IFERROR(INDEX('الموظفون'!$B$6:$B$205,MATCH(B695&amp;"",'الموظفون'!$A$6:$A$205,0))&amp;"","كود غير موجود"))</f>
        <v/>
      </c>
      <c r="G695" s="20">
        <f>IF(NOT(ISNUMBER(A695)),"",IF(AND(A695&gt;='الإعدادات'!$B$6,A695&lt;='الإعدادات'!$B$7),1,0))</f>
        <v/>
      </c>
    </row>
    <row r="696">
      <c r="A696" s="19" t="n"/>
      <c r="B696" s="5" t="n"/>
      <c r="C696" s="5" t="n"/>
      <c r="D696" s="17" t="n"/>
      <c r="E696" s="5" t="n"/>
      <c r="F696" s="6">
        <f>IF(B696&amp;""="","",IFERROR(INDEX('الموظفون'!$B$6:$B$205,MATCH(B696&amp;"",'الموظفون'!$A$6:$A$205,0))&amp;"","كود غير موجود"))</f>
        <v/>
      </c>
      <c r="G696" s="20">
        <f>IF(NOT(ISNUMBER(A696)),"",IF(AND(A696&gt;='الإعدادات'!$B$6,A696&lt;='الإعدادات'!$B$7),1,0))</f>
        <v/>
      </c>
    </row>
    <row r="697">
      <c r="A697" s="19" t="n"/>
      <c r="B697" s="5" t="n"/>
      <c r="C697" s="5" t="n"/>
      <c r="D697" s="17" t="n"/>
      <c r="E697" s="5" t="n"/>
      <c r="F697" s="6">
        <f>IF(B697&amp;""="","",IFERROR(INDEX('الموظفون'!$B$6:$B$205,MATCH(B697&amp;"",'الموظفون'!$A$6:$A$205,0))&amp;"","كود غير موجود"))</f>
        <v/>
      </c>
      <c r="G697" s="20">
        <f>IF(NOT(ISNUMBER(A697)),"",IF(AND(A697&gt;='الإعدادات'!$B$6,A697&lt;='الإعدادات'!$B$7),1,0))</f>
        <v/>
      </c>
    </row>
    <row r="698">
      <c r="A698" s="19" t="n"/>
      <c r="B698" s="5" t="n"/>
      <c r="C698" s="5" t="n"/>
      <c r="D698" s="17" t="n"/>
      <c r="E698" s="5" t="n"/>
      <c r="F698" s="6">
        <f>IF(B698&amp;""="","",IFERROR(INDEX('الموظفون'!$B$6:$B$205,MATCH(B698&amp;"",'الموظفون'!$A$6:$A$205,0))&amp;"","كود غير موجود"))</f>
        <v/>
      </c>
      <c r="G698" s="20">
        <f>IF(NOT(ISNUMBER(A698)),"",IF(AND(A698&gt;='الإعدادات'!$B$6,A698&lt;='الإعدادات'!$B$7),1,0))</f>
        <v/>
      </c>
    </row>
    <row r="699">
      <c r="A699" s="19" t="n"/>
      <c r="B699" s="5" t="n"/>
      <c r="C699" s="5" t="n"/>
      <c r="D699" s="17" t="n"/>
      <c r="E699" s="5" t="n"/>
      <c r="F699" s="6">
        <f>IF(B699&amp;""="","",IFERROR(INDEX('الموظفون'!$B$6:$B$205,MATCH(B699&amp;"",'الموظفون'!$A$6:$A$205,0))&amp;"","كود غير موجود"))</f>
        <v/>
      </c>
      <c r="G699" s="20">
        <f>IF(NOT(ISNUMBER(A699)),"",IF(AND(A699&gt;='الإعدادات'!$B$6,A699&lt;='الإعدادات'!$B$7),1,0))</f>
        <v/>
      </c>
    </row>
    <row r="700">
      <c r="A700" s="19" t="n"/>
      <c r="B700" s="5" t="n"/>
      <c r="C700" s="5" t="n"/>
      <c r="D700" s="17" t="n"/>
      <c r="E700" s="5" t="n"/>
      <c r="F700" s="6">
        <f>IF(B700&amp;""="","",IFERROR(INDEX('الموظفون'!$B$6:$B$205,MATCH(B700&amp;"",'الموظفون'!$A$6:$A$205,0))&amp;"","كود غير موجود"))</f>
        <v/>
      </c>
      <c r="G700" s="20">
        <f>IF(NOT(ISNUMBER(A700)),"",IF(AND(A700&gt;='الإعدادات'!$B$6,A700&lt;='الإعدادات'!$B$7),1,0))</f>
        <v/>
      </c>
    </row>
    <row r="701">
      <c r="A701" s="19" t="n"/>
      <c r="B701" s="5" t="n"/>
      <c r="C701" s="5" t="n"/>
      <c r="D701" s="17" t="n"/>
      <c r="E701" s="5" t="n"/>
      <c r="F701" s="6">
        <f>IF(B701&amp;""="","",IFERROR(INDEX('الموظفون'!$B$6:$B$205,MATCH(B701&amp;"",'الموظفون'!$A$6:$A$205,0))&amp;"","كود غير موجود"))</f>
        <v/>
      </c>
      <c r="G701" s="20">
        <f>IF(NOT(ISNUMBER(A701)),"",IF(AND(A701&gt;='الإعدادات'!$B$6,A701&lt;='الإعدادات'!$B$7),1,0))</f>
        <v/>
      </c>
    </row>
    <row r="702">
      <c r="A702" s="19" t="n"/>
      <c r="B702" s="5" t="n"/>
      <c r="C702" s="5" t="n"/>
      <c r="D702" s="17" t="n"/>
      <c r="E702" s="5" t="n"/>
      <c r="F702" s="6">
        <f>IF(B702&amp;""="","",IFERROR(INDEX('الموظفون'!$B$6:$B$205,MATCH(B702&amp;"",'الموظفون'!$A$6:$A$205,0))&amp;"","كود غير موجود"))</f>
        <v/>
      </c>
      <c r="G702" s="20">
        <f>IF(NOT(ISNUMBER(A702)),"",IF(AND(A702&gt;='الإعدادات'!$B$6,A702&lt;='الإعدادات'!$B$7),1,0))</f>
        <v/>
      </c>
    </row>
    <row r="703">
      <c r="A703" s="19" t="n"/>
      <c r="B703" s="5" t="n"/>
      <c r="C703" s="5" t="n"/>
      <c r="D703" s="17" t="n"/>
      <c r="E703" s="5" t="n"/>
      <c r="F703" s="6">
        <f>IF(B703&amp;""="","",IFERROR(INDEX('الموظفون'!$B$6:$B$205,MATCH(B703&amp;"",'الموظفون'!$A$6:$A$205,0))&amp;"","كود غير موجود"))</f>
        <v/>
      </c>
      <c r="G703" s="20">
        <f>IF(NOT(ISNUMBER(A703)),"",IF(AND(A703&gt;='الإعدادات'!$B$6,A703&lt;='الإعدادات'!$B$7),1,0))</f>
        <v/>
      </c>
    </row>
    <row r="704">
      <c r="A704" s="19" t="n"/>
      <c r="B704" s="5" t="n"/>
      <c r="C704" s="5" t="n"/>
      <c r="D704" s="17" t="n"/>
      <c r="E704" s="5" t="n"/>
      <c r="F704" s="6">
        <f>IF(B704&amp;""="","",IFERROR(INDEX('الموظفون'!$B$6:$B$205,MATCH(B704&amp;"",'الموظفون'!$A$6:$A$205,0))&amp;"","كود غير موجود"))</f>
        <v/>
      </c>
      <c r="G704" s="20">
        <f>IF(NOT(ISNUMBER(A704)),"",IF(AND(A704&gt;='الإعدادات'!$B$6,A704&lt;='الإعدادات'!$B$7),1,0))</f>
        <v/>
      </c>
    </row>
    <row r="705">
      <c r="A705" s="19" t="n"/>
      <c r="B705" s="5" t="n"/>
      <c r="C705" s="5" t="n"/>
      <c r="D705" s="17" t="n"/>
      <c r="E705" s="5" t="n"/>
      <c r="F705" s="6">
        <f>IF(B705&amp;""="","",IFERROR(INDEX('الموظفون'!$B$6:$B$205,MATCH(B705&amp;"",'الموظفون'!$A$6:$A$205,0))&amp;"","كود غير موجود"))</f>
        <v/>
      </c>
      <c r="G705" s="20">
        <f>IF(NOT(ISNUMBER(A705)),"",IF(AND(A705&gt;='الإعدادات'!$B$6,A705&lt;='الإعدادات'!$B$7),1,0))</f>
        <v/>
      </c>
    </row>
    <row r="706">
      <c r="A706" s="19" t="n"/>
      <c r="B706" s="5" t="n"/>
      <c r="C706" s="5" t="n"/>
      <c r="D706" s="17" t="n"/>
      <c r="E706" s="5" t="n"/>
      <c r="F706" s="6">
        <f>IF(B706&amp;""="","",IFERROR(INDEX('الموظفون'!$B$6:$B$205,MATCH(B706&amp;"",'الموظفون'!$A$6:$A$205,0))&amp;"","كود غير موجود"))</f>
        <v/>
      </c>
      <c r="G706" s="20">
        <f>IF(NOT(ISNUMBER(A706)),"",IF(AND(A706&gt;='الإعدادات'!$B$6,A706&lt;='الإعدادات'!$B$7),1,0))</f>
        <v/>
      </c>
    </row>
    <row r="707">
      <c r="A707" s="19" t="n"/>
      <c r="B707" s="5" t="n"/>
      <c r="C707" s="5" t="n"/>
      <c r="D707" s="17" t="n"/>
      <c r="E707" s="5" t="n"/>
      <c r="F707" s="6">
        <f>IF(B707&amp;""="","",IFERROR(INDEX('الموظفون'!$B$6:$B$205,MATCH(B707&amp;"",'الموظفون'!$A$6:$A$205,0))&amp;"","كود غير موجود"))</f>
        <v/>
      </c>
      <c r="G707" s="20">
        <f>IF(NOT(ISNUMBER(A707)),"",IF(AND(A707&gt;='الإعدادات'!$B$6,A707&lt;='الإعدادات'!$B$7),1,0))</f>
        <v/>
      </c>
    </row>
    <row r="708">
      <c r="A708" s="19" t="n"/>
      <c r="B708" s="5" t="n"/>
      <c r="C708" s="5" t="n"/>
      <c r="D708" s="17" t="n"/>
      <c r="E708" s="5" t="n"/>
      <c r="F708" s="6">
        <f>IF(B708&amp;""="","",IFERROR(INDEX('الموظفون'!$B$6:$B$205,MATCH(B708&amp;"",'الموظفون'!$A$6:$A$205,0))&amp;"","كود غير موجود"))</f>
        <v/>
      </c>
      <c r="G708" s="20">
        <f>IF(NOT(ISNUMBER(A708)),"",IF(AND(A708&gt;='الإعدادات'!$B$6,A708&lt;='الإعدادات'!$B$7),1,0))</f>
        <v/>
      </c>
    </row>
    <row r="709">
      <c r="A709" s="19" t="n"/>
      <c r="B709" s="5" t="n"/>
      <c r="C709" s="5" t="n"/>
      <c r="D709" s="17" t="n"/>
      <c r="E709" s="5" t="n"/>
      <c r="F709" s="6">
        <f>IF(B709&amp;""="","",IFERROR(INDEX('الموظفون'!$B$6:$B$205,MATCH(B709&amp;"",'الموظفون'!$A$6:$A$205,0))&amp;"","كود غير موجود"))</f>
        <v/>
      </c>
      <c r="G709" s="20">
        <f>IF(NOT(ISNUMBER(A709)),"",IF(AND(A709&gt;='الإعدادات'!$B$6,A709&lt;='الإعدادات'!$B$7),1,0))</f>
        <v/>
      </c>
    </row>
    <row r="710">
      <c r="A710" s="19" t="n"/>
      <c r="B710" s="5" t="n"/>
      <c r="C710" s="5" t="n"/>
      <c r="D710" s="17" t="n"/>
      <c r="E710" s="5" t="n"/>
      <c r="F710" s="6">
        <f>IF(B710&amp;""="","",IFERROR(INDEX('الموظفون'!$B$6:$B$205,MATCH(B710&amp;"",'الموظفون'!$A$6:$A$205,0))&amp;"","كود غير موجود"))</f>
        <v/>
      </c>
      <c r="G710" s="20">
        <f>IF(NOT(ISNUMBER(A710)),"",IF(AND(A710&gt;='الإعدادات'!$B$6,A710&lt;='الإعدادات'!$B$7),1,0))</f>
        <v/>
      </c>
    </row>
    <row r="711">
      <c r="A711" s="19" t="n"/>
      <c r="B711" s="5" t="n"/>
      <c r="C711" s="5" t="n"/>
      <c r="D711" s="17" t="n"/>
      <c r="E711" s="5" t="n"/>
      <c r="F711" s="6">
        <f>IF(B711&amp;""="","",IFERROR(INDEX('الموظفون'!$B$6:$B$205,MATCH(B711&amp;"",'الموظفون'!$A$6:$A$205,0))&amp;"","كود غير موجود"))</f>
        <v/>
      </c>
      <c r="G711" s="20">
        <f>IF(NOT(ISNUMBER(A711)),"",IF(AND(A711&gt;='الإعدادات'!$B$6,A711&lt;='الإعدادات'!$B$7),1,0))</f>
        <v/>
      </c>
    </row>
    <row r="712">
      <c r="A712" s="19" t="n"/>
      <c r="B712" s="5" t="n"/>
      <c r="C712" s="5" t="n"/>
      <c r="D712" s="17" t="n"/>
      <c r="E712" s="5" t="n"/>
      <c r="F712" s="6">
        <f>IF(B712&amp;""="","",IFERROR(INDEX('الموظفون'!$B$6:$B$205,MATCH(B712&amp;"",'الموظفون'!$A$6:$A$205,0))&amp;"","كود غير موجود"))</f>
        <v/>
      </c>
      <c r="G712" s="20">
        <f>IF(NOT(ISNUMBER(A712)),"",IF(AND(A712&gt;='الإعدادات'!$B$6,A712&lt;='الإعدادات'!$B$7),1,0))</f>
        <v/>
      </c>
    </row>
    <row r="713">
      <c r="A713" s="19" t="n"/>
      <c r="B713" s="5" t="n"/>
      <c r="C713" s="5" t="n"/>
      <c r="D713" s="17" t="n"/>
      <c r="E713" s="5" t="n"/>
      <c r="F713" s="6">
        <f>IF(B713&amp;""="","",IFERROR(INDEX('الموظفون'!$B$6:$B$205,MATCH(B713&amp;"",'الموظفون'!$A$6:$A$205,0))&amp;"","كود غير موجود"))</f>
        <v/>
      </c>
      <c r="G713" s="20">
        <f>IF(NOT(ISNUMBER(A713)),"",IF(AND(A713&gt;='الإعدادات'!$B$6,A713&lt;='الإعدادات'!$B$7),1,0))</f>
        <v/>
      </c>
    </row>
    <row r="714">
      <c r="A714" s="19" t="n"/>
      <c r="B714" s="5" t="n"/>
      <c r="C714" s="5" t="n"/>
      <c r="D714" s="17" t="n"/>
      <c r="E714" s="5" t="n"/>
      <c r="F714" s="6">
        <f>IF(B714&amp;""="","",IFERROR(INDEX('الموظفون'!$B$6:$B$205,MATCH(B714&amp;"",'الموظفون'!$A$6:$A$205,0))&amp;"","كود غير موجود"))</f>
        <v/>
      </c>
      <c r="G714" s="20">
        <f>IF(NOT(ISNUMBER(A714)),"",IF(AND(A714&gt;='الإعدادات'!$B$6,A714&lt;='الإعدادات'!$B$7),1,0))</f>
        <v/>
      </c>
    </row>
    <row r="715">
      <c r="A715" s="19" t="n"/>
      <c r="B715" s="5" t="n"/>
      <c r="C715" s="5" t="n"/>
      <c r="D715" s="17" t="n"/>
      <c r="E715" s="5" t="n"/>
      <c r="F715" s="6">
        <f>IF(B715&amp;""="","",IFERROR(INDEX('الموظفون'!$B$6:$B$205,MATCH(B715&amp;"",'الموظفون'!$A$6:$A$205,0))&amp;"","كود غير موجود"))</f>
        <v/>
      </c>
      <c r="G715" s="20">
        <f>IF(NOT(ISNUMBER(A715)),"",IF(AND(A715&gt;='الإعدادات'!$B$6,A715&lt;='الإعدادات'!$B$7),1,0))</f>
        <v/>
      </c>
    </row>
    <row r="716">
      <c r="A716" s="19" t="n"/>
      <c r="B716" s="5" t="n"/>
      <c r="C716" s="5" t="n"/>
      <c r="D716" s="17" t="n"/>
      <c r="E716" s="5" t="n"/>
      <c r="F716" s="6">
        <f>IF(B716&amp;""="","",IFERROR(INDEX('الموظفون'!$B$6:$B$205,MATCH(B716&amp;"",'الموظفون'!$A$6:$A$205,0))&amp;"","كود غير موجود"))</f>
        <v/>
      </c>
      <c r="G716" s="20">
        <f>IF(NOT(ISNUMBER(A716)),"",IF(AND(A716&gt;='الإعدادات'!$B$6,A716&lt;='الإعدادات'!$B$7),1,0))</f>
        <v/>
      </c>
    </row>
    <row r="717">
      <c r="A717" s="19" t="n"/>
      <c r="B717" s="5" t="n"/>
      <c r="C717" s="5" t="n"/>
      <c r="D717" s="17" t="n"/>
      <c r="E717" s="5" t="n"/>
      <c r="F717" s="6">
        <f>IF(B717&amp;""="","",IFERROR(INDEX('الموظفون'!$B$6:$B$205,MATCH(B717&amp;"",'الموظفون'!$A$6:$A$205,0))&amp;"","كود غير موجود"))</f>
        <v/>
      </c>
      <c r="G717" s="20">
        <f>IF(NOT(ISNUMBER(A717)),"",IF(AND(A717&gt;='الإعدادات'!$B$6,A717&lt;='الإعدادات'!$B$7),1,0))</f>
        <v/>
      </c>
    </row>
    <row r="718">
      <c r="A718" s="19" t="n"/>
      <c r="B718" s="5" t="n"/>
      <c r="C718" s="5" t="n"/>
      <c r="D718" s="17" t="n"/>
      <c r="E718" s="5" t="n"/>
      <c r="F718" s="6">
        <f>IF(B718&amp;""="","",IFERROR(INDEX('الموظفون'!$B$6:$B$205,MATCH(B718&amp;"",'الموظفون'!$A$6:$A$205,0))&amp;"","كود غير موجود"))</f>
        <v/>
      </c>
      <c r="G718" s="20">
        <f>IF(NOT(ISNUMBER(A718)),"",IF(AND(A718&gt;='الإعدادات'!$B$6,A718&lt;='الإعدادات'!$B$7),1,0))</f>
        <v/>
      </c>
    </row>
    <row r="719">
      <c r="A719" s="19" t="n"/>
      <c r="B719" s="5" t="n"/>
      <c r="C719" s="5" t="n"/>
      <c r="D719" s="17" t="n"/>
      <c r="E719" s="5" t="n"/>
      <c r="F719" s="6">
        <f>IF(B719&amp;""="","",IFERROR(INDEX('الموظفون'!$B$6:$B$205,MATCH(B719&amp;"",'الموظفون'!$A$6:$A$205,0))&amp;"","كود غير موجود"))</f>
        <v/>
      </c>
      <c r="G719" s="20">
        <f>IF(NOT(ISNUMBER(A719)),"",IF(AND(A719&gt;='الإعدادات'!$B$6,A719&lt;='الإعدادات'!$B$7),1,0))</f>
        <v/>
      </c>
    </row>
    <row r="720">
      <c r="A720" s="19" t="n"/>
      <c r="B720" s="5" t="n"/>
      <c r="C720" s="5" t="n"/>
      <c r="D720" s="17" t="n"/>
      <c r="E720" s="5" t="n"/>
      <c r="F720" s="6">
        <f>IF(B720&amp;""="","",IFERROR(INDEX('الموظفون'!$B$6:$B$205,MATCH(B720&amp;"",'الموظفون'!$A$6:$A$205,0))&amp;"","كود غير موجود"))</f>
        <v/>
      </c>
      <c r="G720" s="20">
        <f>IF(NOT(ISNUMBER(A720)),"",IF(AND(A720&gt;='الإعدادات'!$B$6,A720&lt;='الإعدادات'!$B$7),1,0))</f>
        <v/>
      </c>
    </row>
    <row r="721">
      <c r="A721" s="19" t="n"/>
      <c r="B721" s="5" t="n"/>
      <c r="C721" s="5" t="n"/>
      <c r="D721" s="17" t="n"/>
      <c r="E721" s="5" t="n"/>
      <c r="F721" s="6">
        <f>IF(B721&amp;""="","",IFERROR(INDEX('الموظفون'!$B$6:$B$205,MATCH(B721&amp;"",'الموظفون'!$A$6:$A$205,0))&amp;"","كود غير موجود"))</f>
        <v/>
      </c>
      <c r="G721" s="20">
        <f>IF(NOT(ISNUMBER(A721)),"",IF(AND(A721&gt;='الإعدادات'!$B$6,A721&lt;='الإعدادات'!$B$7),1,0))</f>
        <v/>
      </c>
    </row>
    <row r="722">
      <c r="A722" s="19" t="n"/>
      <c r="B722" s="5" t="n"/>
      <c r="C722" s="5" t="n"/>
      <c r="D722" s="17" t="n"/>
      <c r="E722" s="5" t="n"/>
      <c r="F722" s="6">
        <f>IF(B722&amp;""="","",IFERROR(INDEX('الموظفون'!$B$6:$B$205,MATCH(B722&amp;"",'الموظفون'!$A$6:$A$205,0))&amp;"","كود غير موجود"))</f>
        <v/>
      </c>
      <c r="G722" s="20">
        <f>IF(NOT(ISNUMBER(A722)),"",IF(AND(A722&gt;='الإعدادات'!$B$6,A722&lt;='الإعدادات'!$B$7),1,0))</f>
        <v/>
      </c>
    </row>
    <row r="723">
      <c r="A723" s="19" t="n"/>
      <c r="B723" s="5" t="n"/>
      <c r="C723" s="5" t="n"/>
      <c r="D723" s="17" t="n"/>
      <c r="E723" s="5" t="n"/>
      <c r="F723" s="6">
        <f>IF(B723&amp;""="","",IFERROR(INDEX('الموظفون'!$B$6:$B$205,MATCH(B723&amp;"",'الموظفون'!$A$6:$A$205,0))&amp;"","كود غير موجود"))</f>
        <v/>
      </c>
      <c r="G723" s="20">
        <f>IF(NOT(ISNUMBER(A723)),"",IF(AND(A723&gt;='الإعدادات'!$B$6,A723&lt;='الإعدادات'!$B$7),1,0))</f>
        <v/>
      </c>
    </row>
    <row r="724">
      <c r="A724" s="19" t="n"/>
      <c r="B724" s="5" t="n"/>
      <c r="C724" s="5" t="n"/>
      <c r="D724" s="17" t="n"/>
      <c r="E724" s="5" t="n"/>
      <c r="F724" s="6">
        <f>IF(B724&amp;""="","",IFERROR(INDEX('الموظفون'!$B$6:$B$205,MATCH(B724&amp;"",'الموظفون'!$A$6:$A$205,0))&amp;"","كود غير موجود"))</f>
        <v/>
      </c>
      <c r="G724" s="20">
        <f>IF(NOT(ISNUMBER(A724)),"",IF(AND(A724&gt;='الإعدادات'!$B$6,A724&lt;='الإعدادات'!$B$7),1,0))</f>
        <v/>
      </c>
    </row>
    <row r="725">
      <c r="A725" s="19" t="n"/>
      <c r="B725" s="5" t="n"/>
      <c r="C725" s="5" t="n"/>
      <c r="D725" s="17" t="n"/>
      <c r="E725" s="5" t="n"/>
      <c r="F725" s="6">
        <f>IF(B725&amp;""="","",IFERROR(INDEX('الموظفون'!$B$6:$B$205,MATCH(B725&amp;"",'الموظفون'!$A$6:$A$205,0))&amp;"","كود غير موجود"))</f>
        <v/>
      </c>
      <c r="G725" s="20">
        <f>IF(NOT(ISNUMBER(A725)),"",IF(AND(A725&gt;='الإعدادات'!$B$6,A725&lt;='الإعدادات'!$B$7),1,0))</f>
        <v/>
      </c>
    </row>
    <row r="726">
      <c r="A726" s="19" t="n"/>
      <c r="B726" s="5" t="n"/>
      <c r="C726" s="5" t="n"/>
      <c r="D726" s="17" t="n"/>
      <c r="E726" s="5" t="n"/>
      <c r="F726" s="6">
        <f>IF(B726&amp;""="","",IFERROR(INDEX('الموظفون'!$B$6:$B$205,MATCH(B726&amp;"",'الموظفون'!$A$6:$A$205,0))&amp;"","كود غير موجود"))</f>
        <v/>
      </c>
      <c r="G726" s="20">
        <f>IF(NOT(ISNUMBER(A726)),"",IF(AND(A726&gt;='الإعدادات'!$B$6,A726&lt;='الإعدادات'!$B$7),1,0))</f>
        <v/>
      </c>
    </row>
    <row r="727">
      <c r="A727" s="19" t="n"/>
      <c r="B727" s="5" t="n"/>
      <c r="C727" s="5" t="n"/>
      <c r="D727" s="17" t="n"/>
      <c r="E727" s="5" t="n"/>
      <c r="F727" s="6">
        <f>IF(B727&amp;""="","",IFERROR(INDEX('الموظفون'!$B$6:$B$205,MATCH(B727&amp;"",'الموظفون'!$A$6:$A$205,0))&amp;"","كود غير موجود"))</f>
        <v/>
      </c>
      <c r="G727" s="20">
        <f>IF(NOT(ISNUMBER(A727)),"",IF(AND(A727&gt;='الإعدادات'!$B$6,A727&lt;='الإعدادات'!$B$7),1,0))</f>
        <v/>
      </c>
    </row>
    <row r="728">
      <c r="A728" s="19" t="n"/>
      <c r="B728" s="5" t="n"/>
      <c r="C728" s="5" t="n"/>
      <c r="D728" s="17" t="n"/>
      <c r="E728" s="5" t="n"/>
      <c r="F728" s="6">
        <f>IF(B728&amp;""="","",IFERROR(INDEX('الموظفون'!$B$6:$B$205,MATCH(B728&amp;"",'الموظفون'!$A$6:$A$205,0))&amp;"","كود غير موجود"))</f>
        <v/>
      </c>
      <c r="G728" s="20">
        <f>IF(NOT(ISNUMBER(A728)),"",IF(AND(A728&gt;='الإعدادات'!$B$6,A728&lt;='الإعدادات'!$B$7),1,0))</f>
        <v/>
      </c>
    </row>
    <row r="729">
      <c r="A729" s="19" t="n"/>
      <c r="B729" s="5" t="n"/>
      <c r="C729" s="5" t="n"/>
      <c r="D729" s="17" t="n"/>
      <c r="E729" s="5" t="n"/>
      <c r="F729" s="6">
        <f>IF(B729&amp;""="","",IFERROR(INDEX('الموظفون'!$B$6:$B$205,MATCH(B729&amp;"",'الموظفون'!$A$6:$A$205,0))&amp;"","كود غير موجود"))</f>
        <v/>
      </c>
      <c r="G729" s="20">
        <f>IF(NOT(ISNUMBER(A729)),"",IF(AND(A729&gt;='الإعدادات'!$B$6,A729&lt;='الإعدادات'!$B$7),1,0))</f>
        <v/>
      </c>
    </row>
    <row r="730">
      <c r="A730" s="19" t="n"/>
      <c r="B730" s="5" t="n"/>
      <c r="C730" s="5" t="n"/>
      <c r="D730" s="17" t="n"/>
      <c r="E730" s="5" t="n"/>
      <c r="F730" s="6">
        <f>IF(B730&amp;""="","",IFERROR(INDEX('الموظفون'!$B$6:$B$205,MATCH(B730&amp;"",'الموظفون'!$A$6:$A$205,0))&amp;"","كود غير موجود"))</f>
        <v/>
      </c>
      <c r="G730" s="20">
        <f>IF(NOT(ISNUMBER(A730)),"",IF(AND(A730&gt;='الإعدادات'!$B$6,A730&lt;='الإعدادات'!$B$7),1,0))</f>
        <v/>
      </c>
    </row>
    <row r="731">
      <c r="A731" s="19" t="n"/>
      <c r="B731" s="5" t="n"/>
      <c r="C731" s="5" t="n"/>
      <c r="D731" s="17" t="n"/>
      <c r="E731" s="5" t="n"/>
      <c r="F731" s="6">
        <f>IF(B731&amp;""="","",IFERROR(INDEX('الموظفون'!$B$6:$B$205,MATCH(B731&amp;"",'الموظفون'!$A$6:$A$205,0))&amp;"","كود غير موجود"))</f>
        <v/>
      </c>
      <c r="G731" s="20">
        <f>IF(NOT(ISNUMBER(A731)),"",IF(AND(A731&gt;='الإعدادات'!$B$6,A731&lt;='الإعدادات'!$B$7),1,0))</f>
        <v/>
      </c>
    </row>
    <row r="732">
      <c r="A732" s="19" t="n"/>
      <c r="B732" s="5" t="n"/>
      <c r="C732" s="5" t="n"/>
      <c r="D732" s="17" t="n"/>
      <c r="E732" s="5" t="n"/>
      <c r="F732" s="6">
        <f>IF(B732&amp;""="","",IFERROR(INDEX('الموظفون'!$B$6:$B$205,MATCH(B732&amp;"",'الموظفون'!$A$6:$A$205,0))&amp;"","كود غير موجود"))</f>
        <v/>
      </c>
      <c r="G732" s="20">
        <f>IF(NOT(ISNUMBER(A732)),"",IF(AND(A732&gt;='الإعدادات'!$B$6,A732&lt;='الإعدادات'!$B$7),1,0))</f>
        <v/>
      </c>
    </row>
    <row r="733">
      <c r="A733" s="19" t="n"/>
      <c r="B733" s="5" t="n"/>
      <c r="C733" s="5" t="n"/>
      <c r="D733" s="17" t="n"/>
      <c r="E733" s="5" t="n"/>
      <c r="F733" s="6">
        <f>IF(B733&amp;""="","",IFERROR(INDEX('الموظفون'!$B$6:$B$205,MATCH(B733&amp;"",'الموظفون'!$A$6:$A$205,0))&amp;"","كود غير موجود"))</f>
        <v/>
      </c>
      <c r="G733" s="20">
        <f>IF(NOT(ISNUMBER(A733)),"",IF(AND(A733&gt;='الإعدادات'!$B$6,A733&lt;='الإعدادات'!$B$7),1,0))</f>
        <v/>
      </c>
    </row>
    <row r="734">
      <c r="A734" s="19" t="n"/>
      <c r="B734" s="5" t="n"/>
      <c r="C734" s="5" t="n"/>
      <c r="D734" s="17" t="n"/>
      <c r="E734" s="5" t="n"/>
      <c r="F734" s="6">
        <f>IF(B734&amp;""="","",IFERROR(INDEX('الموظفون'!$B$6:$B$205,MATCH(B734&amp;"",'الموظفون'!$A$6:$A$205,0))&amp;"","كود غير موجود"))</f>
        <v/>
      </c>
      <c r="G734" s="20">
        <f>IF(NOT(ISNUMBER(A734)),"",IF(AND(A734&gt;='الإعدادات'!$B$6,A734&lt;='الإعدادات'!$B$7),1,0))</f>
        <v/>
      </c>
    </row>
    <row r="735">
      <c r="A735" s="19" t="n"/>
      <c r="B735" s="5" t="n"/>
      <c r="C735" s="5" t="n"/>
      <c r="D735" s="17" t="n"/>
      <c r="E735" s="5" t="n"/>
      <c r="F735" s="6">
        <f>IF(B735&amp;""="","",IFERROR(INDEX('الموظفون'!$B$6:$B$205,MATCH(B735&amp;"",'الموظفون'!$A$6:$A$205,0))&amp;"","كود غير موجود"))</f>
        <v/>
      </c>
      <c r="G735" s="20">
        <f>IF(NOT(ISNUMBER(A735)),"",IF(AND(A735&gt;='الإعدادات'!$B$6,A735&lt;='الإعدادات'!$B$7),1,0))</f>
        <v/>
      </c>
    </row>
    <row r="736">
      <c r="A736" s="19" t="n"/>
      <c r="B736" s="5" t="n"/>
      <c r="C736" s="5" t="n"/>
      <c r="D736" s="17" t="n"/>
      <c r="E736" s="5" t="n"/>
      <c r="F736" s="6">
        <f>IF(B736&amp;""="","",IFERROR(INDEX('الموظفون'!$B$6:$B$205,MATCH(B736&amp;"",'الموظفون'!$A$6:$A$205,0))&amp;"","كود غير موجود"))</f>
        <v/>
      </c>
      <c r="G736" s="20">
        <f>IF(NOT(ISNUMBER(A736)),"",IF(AND(A736&gt;='الإعدادات'!$B$6,A736&lt;='الإعدادات'!$B$7),1,0))</f>
        <v/>
      </c>
    </row>
    <row r="737">
      <c r="A737" s="19" t="n"/>
      <c r="B737" s="5" t="n"/>
      <c r="C737" s="5" t="n"/>
      <c r="D737" s="17" t="n"/>
      <c r="E737" s="5" t="n"/>
      <c r="F737" s="6">
        <f>IF(B737&amp;""="","",IFERROR(INDEX('الموظفون'!$B$6:$B$205,MATCH(B737&amp;"",'الموظفون'!$A$6:$A$205,0))&amp;"","كود غير موجود"))</f>
        <v/>
      </c>
      <c r="G737" s="20">
        <f>IF(NOT(ISNUMBER(A737)),"",IF(AND(A737&gt;='الإعدادات'!$B$6,A737&lt;='الإعدادات'!$B$7),1,0))</f>
        <v/>
      </c>
    </row>
    <row r="738">
      <c r="A738" s="19" t="n"/>
      <c r="B738" s="5" t="n"/>
      <c r="C738" s="5" t="n"/>
      <c r="D738" s="17" t="n"/>
      <c r="E738" s="5" t="n"/>
      <c r="F738" s="6">
        <f>IF(B738&amp;""="","",IFERROR(INDEX('الموظفون'!$B$6:$B$205,MATCH(B738&amp;"",'الموظفون'!$A$6:$A$205,0))&amp;"","كود غير موجود"))</f>
        <v/>
      </c>
      <c r="G738" s="20">
        <f>IF(NOT(ISNUMBER(A738)),"",IF(AND(A738&gt;='الإعدادات'!$B$6,A738&lt;='الإعدادات'!$B$7),1,0))</f>
        <v/>
      </c>
    </row>
    <row r="739">
      <c r="A739" s="19" t="n"/>
      <c r="B739" s="5" t="n"/>
      <c r="C739" s="5" t="n"/>
      <c r="D739" s="17" t="n"/>
      <c r="E739" s="5" t="n"/>
      <c r="F739" s="6">
        <f>IF(B739&amp;""="","",IFERROR(INDEX('الموظفون'!$B$6:$B$205,MATCH(B739&amp;"",'الموظفون'!$A$6:$A$205,0))&amp;"","كود غير موجود"))</f>
        <v/>
      </c>
      <c r="G739" s="20">
        <f>IF(NOT(ISNUMBER(A739)),"",IF(AND(A739&gt;='الإعدادات'!$B$6,A739&lt;='الإعدادات'!$B$7),1,0))</f>
        <v/>
      </c>
    </row>
    <row r="740">
      <c r="A740" s="19" t="n"/>
      <c r="B740" s="5" t="n"/>
      <c r="C740" s="5" t="n"/>
      <c r="D740" s="17" t="n"/>
      <c r="E740" s="5" t="n"/>
      <c r="F740" s="6">
        <f>IF(B740&amp;""="","",IFERROR(INDEX('الموظفون'!$B$6:$B$205,MATCH(B740&amp;"",'الموظفون'!$A$6:$A$205,0))&amp;"","كود غير موجود"))</f>
        <v/>
      </c>
      <c r="G740" s="20">
        <f>IF(NOT(ISNUMBER(A740)),"",IF(AND(A740&gt;='الإعدادات'!$B$6,A740&lt;='الإعدادات'!$B$7),1,0))</f>
        <v/>
      </c>
    </row>
    <row r="741">
      <c r="A741" s="19" t="n"/>
      <c r="B741" s="5" t="n"/>
      <c r="C741" s="5" t="n"/>
      <c r="D741" s="17" t="n"/>
      <c r="E741" s="5" t="n"/>
      <c r="F741" s="6">
        <f>IF(B741&amp;""="","",IFERROR(INDEX('الموظفون'!$B$6:$B$205,MATCH(B741&amp;"",'الموظفون'!$A$6:$A$205,0))&amp;"","كود غير موجود"))</f>
        <v/>
      </c>
      <c r="G741" s="20">
        <f>IF(NOT(ISNUMBER(A741)),"",IF(AND(A741&gt;='الإعدادات'!$B$6,A741&lt;='الإعدادات'!$B$7),1,0))</f>
        <v/>
      </c>
    </row>
    <row r="742">
      <c r="A742" s="19" t="n"/>
      <c r="B742" s="5" t="n"/>
      <c r="C742" s="5" t="n"/>
      <c r="D742" s="17" t="n"/>
      <c r="E742" s="5" t="n"/>
      <c r="F742" s="6">
        <f>IF(B742&amp;""="","",IFERROR(INDEX('الموظفون'!$B$6:$B$205,MATCH(B742&amp;"",'الموظفون'!$A$6:$A$205,0))&amp;"","كود غير موجود"))</f>
        <v/>
      </c>
      <c r="G742" s="20">
        <f>IF(NOT(ISNUMBER(A742)),"",IF(AND(A742&gt;='الإعدادات'!$B$6,A742&lt;='الإعدادات'!$B$7),1,0))</f>
        <v/>
      </c>
    </row>
    <row r="743">
      <c r="A743" s="19" t="n"/>
      <c r="B743" s="5" t="n"/>
      <c r="C743" s="5" t="n"/>
      <c r="D743" s="17" t="n"/>
      <c r="E743" s="5" t="n"/>
      <c r="F743" s="6">
        <f>IF(B743&amp;""="","",IFERROR(INDEX('الموظفون'!$B$6:$B$205,MATCH(B743&amp;"",'الموظفون'!$A$6:$A$205,0))&amp;"","كود غير موجود"))</f>
        <v/>
      </c>
      <c r="G743" s="20">
        <f>IF(NOT(ISNUMBER(A743)),"",IF(AND(A743&gt;='الإعدادات'!$B$6,A743&lt;='الإعدادات'!$B$7),1,0))</f>
        <v/>
      </c>
    </row>
    <row r="744">
      <c r="A744" s="19" t="n"/>
      <c r="B744" s="5" t="n"/>
      <c r="C744" s="5" t="n"/>
      <c r="D744" s="17" t="n"/>
      <c r="E744" s="5" t="n"/>
      <c r="F744" s="6">
        <f>IF(B744&amp;""="","",IFERROR(INDEX('الموظفون'!$B$6:$B$205,MATCH(B744&amp;"",'الموظفون'!$A$6:$A$205,0))&amp;"","كود غير موجود"))</f>
        <v/>
      </c>
      <c r="G744" s="20">
        <f>IF(NOT(ISNUMBER(A744)),"",IF(AND(A744&gt;='الإعدادات'!$B$6,A744&lt;='الإعدادات'!$B$7),1,0))</f>
        <v/>
      </c>
    </row>
    <row r="745">
      <c r="A745" s="19" t="n"/>
      <c r="B745" s="5" t="n"/>
      <c r="C745" s="5" t="n"/>
      <c r="D745" s="17" t="n"/>
      <c r="E745" s="5" t="n"/>
      <c r="F745" s="6">
        <f>IF(B745&amp;""="","",IFERROR(INDEX('الموظفون'!$B$6:$B$205,MATCH(B745&amp;"",'الموظفون'!$A$6:$A$205,0))&amp;"","كود غير موجود"))</f>
        <v/>
      </c>
      <c r="G745" s="20">
        <f>IF(NOT(ISNUMBER(A745)),"",IF(AND(A745&gt;='الإعدادات'!$B$6,A745&lt;='الإعدادات'!$B$7),1,0))</f>
        <v/>
      </c>
    </row>
    <row r="746">
      <c r="A746" s="19" t="n"/>
      <c r="B746" s="5" t="n"/>
      <c r="C746" s="5" t="n"/>
      <c r="D746" s="17" t="n"/>
      <c r="E746" s="5" t="n"/>
      <c r="F746" s="6">
        <f>IF(B746&amp;""="","",IFERROR(INDEX('الموظفون'!$B$6:$B$205,MATCH(B746&amp;"",'الموظفون'!$A$6:$A$205,0))&amp;"","كود غير موجود"))</f>
        <v/>
      </c>
      <c r="G746" s="20">
        <f>IF(NOT(ISNUMBER(A746)),"",IF(AND(A746&gt;='الإعدادات'!$B$6,A746&lt;='الإعدادات'!$B$7),1,0))</f>
        <v/>
      </c>
    </row>
    <row r="747">
      <c r="A747" s="19" t="n"/>
      <c r="B747" s="5" t="n"/>
      <c r="C747" s="5" t="n"/>
      <c r="D747" s="17" t="n"/>
      <c r="E747" s="5" t="n"/>
      <c r="F747" s="6">
        <f>IF(B747&amp;""="","",IFERROR(INDEX('الموظفون'!$B$6:$B$205,MATCH(B747&amp;"",'الموظفون'!$A$6:$A$205,0))&amp;"","كود غير موجود"))</f>
        <v/>
      </c>
      <c r="G747" s="20">
        <f>IF(NOT(ISNUMBER(A747)),"",IF(AND(A747&gt;='الإعدادات'!$B$6,A747&lt;='الإعدادات'!$B$7),1,0))</f>
        <v/>
      </c>
    </row>
    <row r="748">
      <c r="A748" s="19" t="n"/>
      <c r="B748" s="5" t="n"/>
      <c r="C748" s="5" t="n"/>
      <c r="D748" s="17" t="n"/>
      <c r="E748" s="5" t="n"/>
      <c r="F748" s="6">
        <f>IF(B748&amp;""="","",IFERROR(INDEX('الموظفون'!$B$6:$B$205,MATCH(B748&amp;"",'الموظفون'!$A$6:$A$205,0))&amp;"","كود غير موجود"))</f>
        <v/>
      </c>
      <c r="G748" s="20">
        <f>IF(NOT(ISNUMBER(A748)),"",IF(AND(A748&gt;='الإعدادات'!$B$6,A748&lt;='الإعدادات'!$B$7),1,0))</f>
        <v/>
      </c>
    </row>
    <row r="749">
      <c r="A749" s="19" t="n"/>
      <c r="B749" s="5" t="n"/>
      <c r="C749" s="5" t="n"/>
      <c r="D749" s="17" t="n"/>
      <c r="E749" s="5" t="n"/>
      <c r="F749" s="6">
        <f>IF(B749&amp;""="","",IFERROR(INDEX('الموظفون'!$B$6:$B$205,MATCH(B749&amp;"",'الموظفون'!$A$6:$A$205,0))&amp;"","كود غير موجود"))</f>
        <v/>
      </c>
      <c r="G749" s="20">
        <f>IF(NOT(ISNUMBER(A749)),"",IF(AND(A749&gt;='الإعدادات'!$B$6,A749&lt;='الإعدادات'!$B$7),1,0))</f>
        <v/>
      </c>
    </row>
    <row r="750">
      <c r="A750" s="19" t="n"/>
      <c r="B750" s="5" t="n"/>
      <c r="C750" s="5" t="n"/>
      <c r="D750" s="17" t="n"/>
      <c r="E750" s="5" t="n"/>
      <c r="F750" s="6">
        <f>IF(B750&amp;""="","",IFERROR(INDEX('الموظفون'!$B$6:$B$205,MATCH(B750&amp;"",'الموظفون'!$A$6:$A$205,0))&amp;"","كود غير موجود"))</f>
        <v/>
      </c>
      <c r="G750" s="20">
        <f>IF(NOT(ISNUMBER(A750)),"",IF(AND(A750&gt;='الإعدادات'!$B$6,A750&lt;='الإعدادات'!$B$7),1,0))</f>
        <v/>
      </c>
    </row>
    <row r="751">
      <c r="A751" s="19" t="n"/>
      <c r="B751" s="5" t="n"/>
      <c r="C751" s="5" t="n"/>
      <c r="D751" s="17" t="n"/>
      <c r="E751" s="5" t="n"/>
      <c r="F751" s="6">
        <f>IF(B751&amp;""="","",IFERROR(INDEX('الموظفون'!$B$6:$B$205,MATCH(B751&amp;"",'الموظفون'!$A$6:$A$205,0))&amp;"","كود غير موجود"))</f>
        <v/>
      </c>
      <c r="G751" s="20">
        <f>IF(NOT(ISNUMBER(A751)),"",IF(AND(A751&gt;='الإعدادات'!$B$6,A751&lt;='الإعدادات'!$B$7),1,0))</f>
        <v/>
      </c>
    </row>
    <row r="752">
      <c r="A752" s="19" t="n"/>
      <c r="B752" s="5" t="n"/>
      <c r="C752" s="5" t="n"/>
      <c r="D752" s="17" t="n"/>
      <c r="E752" s="5" t="n"/>
      <c r="F752" s="6">
        <f>IF(B752&amp;""="","",IFERROR(INDEX('الموظفون'!$B$6:$B$205,MATCH(B752&amp;"",'الموظفون'!$A$6:$A$205,0))&amp;"","كود غير موجود"))</f>
        <v/>
      </c>
      <c r="G752" s="20">
        <f>IF(NOT(ISNUMBER(A752)),"",IF(AND(A752&gt;='الإعدادات'!$B$6,A752&lt;='الإعدادات'!$B$7),1,0))</f>
        <v/>
      </c>
    </row>
    <row r="753">
      <c r="A753" s="19" t="n"/>
      <c r="B753" s="5" t="n"/>
      <c r="C753" s="5" t="n"/>
      <c r="D753" s="17" t="n"/>
      <c r="E753" s="5" t="n"/>
      <c r="F753" s="6">
        <f>IF(B753&amp;""="","",IFERROR(INDEX('الموظفون'!$B$6:$B$205,MATCH(B753&amp;"",'الموظفون'!$A$6:$A$205,0))&amp;"","كود غير موجود"))</f>
        <v/>
      </c>
      <c r="G753" s="20">
        <f>IF(NOT(ISNUMBER(A753)),"",IF(AND(A753&gt;='الإعدادات'!$B$6,A753&lt;='الإعدادات'!$B$7),1,0))</f>
        <v/>
      </c>
    </row>
    <row r="754">
      <c r="A754" s="19" t="n"/>
      <c r="B754" s="5" t="n"/>
      <c r="C754" s="5" t="n"/>
      <c r="D754" s="17" t="n"/>
      <c r="E754" s="5" t="n"/>
      <c r="F754" s="6">
        <f>IF(B754&amp;""="","",IFERROR(INDEX('الموظفون'!$B$6:$B$205,MATCH(B754&amp;"",'الموظفون'!$A$6:$A$205,0))&amp;"","كود غير موجود"))</f>
        <v/>
      </c>
      <c r="G754" s="20">
        <f>IF(NOT(ISNUMBER(A754)),"",IF(AND(A754&gt;='الإعدادات'!$B$6,A754&lt;='الإعدادات'!$B$7),1,0))</f>
        <v/>
      </c>
    </row>
    <row r="755">
      <c r="A755" s="19" t="n"/>
      <c r="B755" s="5" t="n"/>
      <c r="C755" s="5" t="n"/>
      <c r="D755" s="17" t="n"/>
      <c r="E755" s="5" t="n"/>
      <c r="F755" s="6">
        <f>IF(B755&amp;""="","",IFERROR(INDEX('الموظفون'!$B$6:$B$205,MATCH(B755&amp;"",'الموظفون'!$A$6:$A$205,0))&amp;"","كود غير موجود"))</f>
        <v/>
      </c>
      <c r="G755" s="20">
        <f>IF(NOT(ISNUMBER(A755)),"",IF(AND(A755&gt;='الإعدادات'!$B$6,A755&lt;='الإعدادات'!$B$7),1,0))</f>
        <v/>
      </c>
    </row>
    <row r="756">
      <c r="A756" s="19" t="n"/>
      <c r="B756" s="5" t="n"/>
      <c r="C756" s="5" t="n"/>
      <c r="D756" s="17" t="n"/>
      <c r="E756" s="5" t="n"/>
      <c r="F756" s="6">
        <f>IF(B756&amp;""="","",IFERROR(INDEX('الموظفون'!$B$6:$B$205,MATCH(B756&amp;"",'الموظفون'!$A$6:$A$205,0))&amp;"","كود غير موجود"))</f>
        <v/>
      </c>
      <c r="G756" s="20">
        <f>IF(NOT(ISNUMBER(A756)),"",IF(AND(A756&gt;='الإعدادات'!$B$6,A756&lt;='الإعدادات'!$B$7),1,0))</f>
        <v/>
      </c>
    </row>
    <row r="757">
      <c r="A757" s="19" t="n"/>
      <c r="B757" s="5" t="n"/>
      <c r="C757" s="5" t="n"/>
      <c r="D757" s="17" t="n"/>
      <c r="E757" s="5" t="n"/>
      <c r="F757" s="6">
        <f>IF(B757&amp;""="","",IFERROR(INDEX('الموظفون'!$B$6:$B$205,MATCH(B757&amp;"",'الموظفون'!$A$6:$A$205,0))&amp;"","كود غير موجود"))</f>
        <v/>
      </c>
      <c r="G757" s="20">
        <f>IF(NOT(ISNUMBER(A757)),"",IF(AND(A757&gt;='الإعدادات'!$B$6,A757&lt;='الإعدادات'!$B$7),1,0))</f>
        <v/>
      </c>
    </row>
    <row r="758">
      <c r="A758" s="19" t="n"/>
      <c r="B758" s="5" t="n"/>
      <c r="C758" s="5" t="n"/>
      <c r="D758" s="17" t="n"/>
      <c r="E758" s="5" t="n"/>
      <c r="F758" s="6">
        <f>IF(B758&amp;""="","",IFERROR(INDEX('الموظفون'!$B$6:$B$205,MATCH(B758&amp;"",'الموظفون'!$A$6:$A$205,0))&amp;"","كود غير موجود"))</f>
        <v/>
      </c>
      <c r="G758" s="20">
        <f>IF(NOT(ISNUMBER(A758)),"",IF(AND(A758&gt;='الإعدادات'!$B$6,A758&lt;='الإعدادات'!$B$7),1,0))</f>
        <v/>
      </c>
    </row>
    <row r="759">
      <c r="A759" s="19" t="n"/>
      <c r="B759" s="5" t="n"/>
      <c r="C759" s="5" t="n"/>
      <c r="D759" s="17" t="n"/>
      <c r="E759" s="5" t="n"/>
      <c r="F759" s="6">
        <f>IF(B759&amp;""="","",IFERROR(INDEX('الموظفون'!$B$6:$B$205,MATCH(B759&amp;"",'الموظفون'!$A$6:$A$205,0))&amp;"","كود غير موجود"))</f>
        <v/>
      </c>
      <c r="G759" s="20">
        <f>IF(NOT(ISNUMBER(A759)),"",IF(AND(A759&gt;='الإعدادات'!$B$6,A759&lt;='الإعدادات'!$B$7),1,0))</f>
        <v/>
      </c>
    </row>
    <row r="760">
      <c r="A760" s="19" t="n"/>
      <c r="B760" s="5" t="n"/>
      <c r="C760" s="5" t="n"/>
      <c r="D760" s="17" t="n"/>
      <c r="E760" s="5" t="n"/>
      <c r="F760" s="6">
        <f>IF(B760&amp;""="","",IFERROR(INDEX('الموظفون'!$B$6:$B$205,MATCH(B760&amp;"",'الموظفون'!$A$6:$A$205,0))&amp;"","كود غير موجود"))</f>
        <v/>
      </c>
      <c r="G760" s="20">
        <f>IF(NOT(ISNUMBER(A760)),"",IF(AND(A760&gt;='الإعدادات'!$B$6,A760&lt;='الإعدادات'!$B$7),1,0))</f>
        <v/>
      </c>
    </row>
    <row r="761">
      <c r="A761" s="19" t="n"/>
      <c r="B761" s="5" t="n"/>
      <c r="C761" s="5" t="n"/>
      <c r="D761" s="17" t="n"/>
      <c r="E761" s="5" t="n"/>
      <c r="F761" s="6">
        <f>IF(B761&amp;""="","",IFERROR(INDEX('الموظفون'!$B$6:$B$205,MATCH(B761&amp;"",'الموظفون'!$A$6:$A$205,0))&amp;"","كود غير موجود"))</f>
        <v/>
      </c>
      <c r="G761" s="20">
        <f>IF(NOT(ISNUMBER(A761)),"",IF(AND(A761&gt;='الإعدادات'!$B$6,A761&lt;='الإعدادات'!$B$7),1,0))</f>
        <v/>
      </c>
    </row>
    <row r="762">
      <c r="A762" s="19" t="n"/>
      <c r="B762" s="5" t="n"/>
      <c r="C762" s="5" t="n"/>
      <c r="D762" s="17" t="n"/>
      <c r="E762" s="5" t="n"/>
      <c r="F762" s="6">
        <f>IF(B762&amp;""="","",IFERROR(INDEX('الموظفون'!$B$6:$B$205,MATCH(B762&amp;"",'الموظفون'!$A$6:$A$205,0))&amp;"","كود غير موجود"))</f>
        <v/>
      </c>
      <c r="G762" s="20">
        <f>IF(NOT(ISNUMBER(A762)),"",IF(AND(A762&gt;='الإعدادات'!$B$6,A762&lt;='الإعدادات'!$B$7),1,0))</f>
        <v/>
      </c>
    </row>
    <row r="763">
      <c r="A763" s="19" t="n"/>
      <c r="B763" s="5" t="n"/>
      <c r="C763" s="5" t="n"/>
      <c r="D763" s="17" t="n"/>
      <c r="E763" s="5" t="n"/>
      <c r="F763" s="6">
        <f>IF(B763&amp;""="","",IFERROR(INDEX('الموظفون'!$B$6:$B$205,MATCH(B763&amp;"",'الموظفون'!$A$6:$A$205,0))&amp;"","كود غير موجود"))</f>
        <v/>
      </c>
      <c r="G763" s="20">
        <f>IF(NOT(ISNUMBER(A763)),"",IF(AND(A763&gt;='الإعدادات'!$B$6,A763&lt;='الإعدادات'!$B$7),1,0))</f>
        <v/>
      </c>
    </row>
    <row r="764">
      <c r="A764" s="19" t="n"/>
      <c r="B764" s="5" t="n"/>
      <c r="C764" s="5" t="n"/>
      <c r="D764" s="17" t="n"/>
      <c r="E764" s="5" t="n"/>
      <c r="F764" s="6">
        <f>IF(B764&amp;""="","",IFERROR(INDEX('الموظفون'!$B$6:$B$205,MATCH(B764&amp;"",'الموظفون'!$A$6:$A$205,0))&amp;"","كود غير موجود"))</f>
        <v/>
      </c>
      <c r="G764" s="20">
        <f>IF(NOT(ISNUMBER(A764)),"",IF(AND(A764&gt;='الإعدادات'!$B$6,A764&lt;='الإعدادات'!$B$7),1,0))</f>
        <v/>
      </c>
    </row>
    <row r="765">
      <c r="A765" s="19" t="n"/>
      <c r="B765" s="5" t="n"/>
      <c r="C765" s="5" t="n"/>
      <c r="D765" s="17" t="n"/>
      <c r="E765" s="5" t="n"/>
      <c r="F765" s="6">
        <f>IF(B765&amp;""="","",IFERROR(INDEX('الموظفون'!$B$6:$B$205,MATCH(B765&amp;"",'الموظفون'!$A$6:$A$205,0))&amp;"","كود غير موجود"))</f>
        <v/>
      </c>
      <c r="G765" s="20">
        <f>IF(NOT(ISNUMBER(A765)),"",IF(AND(A765&gt;='الإعدادات'!$B$6,A765&lt;='الإعدادات'!$B$7),1,0))</f>
        <v/>
      </c>
    </row>
    <row r="766">
      <c r="A766" s="19" t="n"/>
      <c r="B766" s="5" t="n"/>
      <c r="C766" s="5" t="n"/>
      <c r="D766" s="17" t="n"/>
      <c r="E766" s="5" t="n"/>
      <c r="F766" s="6">
        <f>IF(B766&amp;""="","",IFERROR(INDEX('الموظفون'!$B$6:$B$205,MATCH(B766&amp;"",'الموظفون'!$A$6:$A$205,0))&amp;"","كود غير موجود"))</f>
        <v/>
      </c>
      <c r="G766" s="20">
        <f>IF(NOT(ISNUMBER(A766)),"",IF(AND(A766&gt;='الإعدادات'!$B$6,A766&lt;='الإعدادات'!$B$7),1,0))</f>
        <v/>
      </c>
    </row>
    <row r="767">
      <c r="A767" s="19" t="n"/>
      <c r="B767" s="5" t="n"/>
      <c r="C767" s="5" t="n"/>
      <c r="D767" s="17" t="n"/>
      <c r="E767" s="5" t="n"/>
      <c r="F767" s="6">
        <f>IF(B767&amp;""="","",IFERROR(INDEX('الموظفون'!$B$6:$B$205,MATCH(B767&amp;"",'الموظفون'!$A$6:$A$205,0))&amp;"","كود غير موجود"))</f>
        <v/>
      </c>
      <c r="G767" s="20">
        <f>IF(NOT(ISNUMBER(A767)),"",IF(AND(A767&gt;='الإعدادات'!$B$6,A767&lt;='الإعدادات'!$B$7),1,0))</f>
        <v/>
      </c>
    </row>
    <row r="768">
      <c r="A768" s="19" t="n"/>
      <c r="B768" s="5" t="n"/>
      <c r="C768" s="5" t="n"/>
      <c r="D768" s="17" t="n"/>
      <c r="E768" s="5" t="n"/>
      <c r="F768" s="6">
        <f>IF(B768&amp;""="","",IFERROR(INDEX('الموظفون'!$B$6:$B$205,MATCH(B768&amp;"",'الموظفون'!$A$6:$A$205,0))&amp;"","كود غير موجود"))</f>
        <v/>
      </c>
      <c r="G768" s="20">
        <f>IF(NOT(ISNUMBER(A768)),"",IF(AND(A768&gt;='الإعدادات'!$B$6,A768&lt;='الإعدادات'!$B$7),1,0))</f>
        <v/>
      </c>
    </row>
    <row r="769">
      <c r="A769" s="19" t="n"/>
      <c r="B769" s="5" t="n"/>
      <c r="C769" s="5" t="n"/>
      <c r="D769" s="17" t="n"/>
      <c r="E769" s="5" t="n"/>
      <c r="F769" s="6">
        <f>IF(B769&amp;""="","",IFERROR(INDEX('الموظفون'!$B$6:$B$205,MATCH(B769&amp;"",'الموظفون'!$A$6:$A$205,0))&amp;"","كود غير موجود"))</f>
        <v/>
      </c>
      <c r="G769" s="20">
        <f>IF(NOT(ISNUMBER(A769)),"",IF(AND(A769&gt;='الإعدادات'!$B$6,A769&lt;='الإعدادات'!$B$7),1,0))</f>
        <v/>
      </c>
    </row>
    <row r="770">
      <c r="A770" s="19" t="n"/>
      <c r="B770" s="5" t="n"/>
      <c r="C770" s="5" t="n"/>
      <c r="D770" s="17" t="n"/>
      <c r="E770" s="5" t="n"/>
      <c r="F770" s="6">
        <f>IF(B770&amp;""="","",IFERROR(INDEX('الموظفون'!$B$6:$B$205,MATCH(B770&amp;"",'الموظفون'!$A$6:$A$205,0))&amp;"","كود غير موجود"))</f>
        <v/>
      </c>
      <c r="G770" s="20">
        <f>IF(NOT(ISNUMBER(A770)),"",IF(AND(A770&gt;='الإعدادات'!$B$6,A770&lt;='الإعدادات'!$B$7),1,0))</f>
        <v/>
      </c>
    </row>
    <row r="771">
      <c r="A771" s="19" t="n"/>
      <c r="B771" s="5" t="n"/>
      <c r="C771" s="5" t="n"/>
      <c r="D771" s="17" t="n"/>
      <c r="E771" s="5" t="n"/>
      <c r="F771" s="6">
        <f>IF(B771&amp;""="","",IFERROR(INDEX('الموظفون'!$B$6:$B$205,MATCH(B771&amp;"",'الموظفون'!$A$6:$A$205,0))&amp;"","كود غير موجود"))</f>
        <v/>
      </c>
      <c r="G771" s="20">
        <f>IF(NOT(ISNUMBER(A771)),"",IF(AND(A771&gt;='الإعدادات'!$B$6,A771&lt;='الإعدادات'!$B$7),1,0))</f>
        <v/>
      </c>
    </row>
    <row r="772">
      <c r="A772" s="19" t="n"/>
      <c r="B772" s="5" t="n"/>
      <c r="C772" s="5" t="n"/>
      <c r="D772" s="17" t="n"/>
      <c r="E772" s="5" t="n"/>
      <c r="F772" s="6">
        <f>IF(B772&amp;""="","",IFERROR(INDEX('الموظفون'!$B$6:$B$205,MATCH(B772&amp;"",'الموظفون'!$A$6:$A$205,0))&amp;"","كود غير موجود"))</f>
        <v/>
      </c>
      <c r="G772" s="20">
        <f>IF(NOT(ISNUMBER(A772)),"",IF(AND(A772&gt;='الإعدادات'!$B$6,A772&lt;='الإعدادات'!$B$7),1,0))</f>
        <v/>
      </c>
    </row>
    <row r="773">
      <c r="A773" s="19" t="n"/>
      <c r="B773" s="5" t="n"/>
      <c r="C773" s="5" t="n"/>
      <c r="D773" s="17" t="n"/>
      <c r="E773" s="5" t="n"/>
      <c r="F773" s="6">
        <f>IF(B773&amp;""="","",IFERROR(INDEX('الموظفون'!$B$6:$B$205,MATCH(B773&amp;"",'الموظفون'!$A$6:$A$205,0))&amp;"","كود غير موجود"))</f>
        <v/>
      </c>
      <c r="G773" s="20">
        <f>IF(NOT(ISNUMBER(A773)),"",IF(AND(A773&gt;='الإعدادات'!$B$6,A773&lt;='الإعدادات'!$B$7),1,0))</f>
        <v/>
      </c>
    </row>
    <row r="774">
      <c r="A774" s="19" t="n"/>
      <c r="B774" s="5" t="n"/>
      <c r="C774" s="5" t="n"/>
      <c r="D774" s="17" t="n"/>
      <c r="E774" s="5" t="n"/>
      <c r="F774" s="6">
        <f>IF(B774&amp;""="","",IFERROR(INDEX('الموظفون'!$B$6:$B$205,MATCH(B774&amp;"",'الموظفون'!$A$6:$A$205,0))&amp;"","كود غير موجود"))</f>
        <v/>
      </c>
      <c r="G774" s="20">
        <f>IF(NOT(ISNUMBER(A774)),"",IF(AND(A774&gt;='الإعدادات'!$B$6,A774&lt;='الإعدادات'!$B$7),1,0))</f>
        <v/>
      </c>
    </row>
    <row r="775">
      <c r="A775" s="19" t="n"/>
      <c r="B775" s="5" t="n"/>
      <c r="C775" s="5" t="n"/>
      <c r="D775" s="17" t="n"/>
      <c r="E775" s="5" t="n"/>
      <c r="F775" s="6">
        <f>IF(B775&amp;""="","",IFERROR(INDEX('الموظفون'!$B$6:$B$205,MATCH(B775&amp;"",'الموظفون'!$A$6:$A$205,0))&amp;"","كود غير موجود"))</f>
        <v/>
      </c>
      <c r="G775" s="20">
        <f>IF(NOT(ISNUMBER(A775)),"",IF(AND(A775&gt;='الإعدادات'!$B$6,A775&lt;='الإعدادات'!$B$7),1,0))</f>
        <v/>
      </c>
    </row>
    <row r="776">
      <c r="A776" s="19" t="n"/>
      <c r="B776" s="5" t="n"/>
      <c r="C776" s="5" t="n"/>
      <c r="D776" s="17" t="n"/>
      <c r="E776" s="5" t="n"/>
      <c r="F776" s="6">
        <f>IF(B776&amp;""="","",IFERROR(INDEX('الموظفون'!$B$6:$B$205,MATCH(B776&amp;"",'الموظفون'!$A$6:$A$205,0))&amp;"","كود غير موجود"))</f>
        <v/>
      </c>
      <c r="G776" s="20">
        <f>IF(NOT(ISNUMBER(A776)),"",IF(AND(A776&gt;='الإعدادات'!$B$6,A776&lt;='الإعدادات'!$B$7),1,0))</f>
        <v/>
      </c>
    </row>
    <row r="777">
      <c r="A777" s="19" t="n"/>
      <c r="B777" s="5" t="n"/>
      <c r="C777" s="5" t="n"/>
      <c r="D777" s="17" t="n"/>
      <c r="E777" s="5" t="n"/>
      <c r="F777" s="6">
        <f>IF(B777&amp;""="","",IFERROR(INDEX('الموظفون'!$B$6:$B$205,MATCH(B777&amp;"",'الموظفون'!$A$6:$A$205,0))&amp;"","كود غير موجود"))</f>
        <v/>
      </c>
      <c r="G777" s="20">
        <f>IF(NOT(ISNUMBER(A777)),"",IF(AND(A777&gt;='الإعدادات'!$B$6,A777&lt;='الإعدادات'!$B$7),1,0))</f>
        <v/>
      </c>
    </row>
    <row r="778">
      <c r="A778" s="19" t="n"/>
      <c r="B778" s="5" t="n"/>
      <c r="C778" s="5" t="n"/>
      <c r="D778" s="17" t="n"/>
      <c r="E778" s="5" t="n"/>
      <c r="F778" s="6">
        <f>IF(B778&amp;""="","",IFERROR(INDEX('الموظفون'!$B$6:$B$205,MATCH(B778&amp;"",'الموظفون'!$A$6:$A$205,0))&amp;"","كود غير موجود"))</f>
        <v/>
      </c>
      <c r="G778" s="20">
        <f>IF(NOT(ISNUMBER(A778)),"",IF(AND(A778&gt;='الإعدادات'!$B$6,A778&lt;='الإعدادات'!$B$7),1,0))</f>
        <v/>
      </c>
    </row>
    <row r="779">
      <c r="A779" s="19" t="n"/>
      <c r="B779" s="5" t="n"/>
      <c r="C779" s="5" t="n"/>
      <c r="D779" s="17" t="n"/>
      <c r="E779" s="5" t="n"/>
      <c r="F779" s="6">
        <f>IF(B779&amp;""="","",IFERROR(INDEX('الموظفون'!$B$6:$B$205,MATCH(B779&amp;"",'الموظفون'!$A$6:$A$205,0))&amp;"","كود غير موجود"))</f>
        <v/>
      </c>
      <c r="G779" s="20">
        <f>IF(NOT(ISNUMBER(A779)),"",IF(AND(A779&gt;='الإعدادات'!$B$6,A779&lt;='الإعدادات'!$B$7),1,0))</f>
        <v/>
      </c>
    </row>
    <row r="780">
      <c r="A780" s="19" t="n"/>
      <c r="B780" s="5" t="n"/>
      <c r="C780" s="5" t="n"/>
      <c r="D780" s="17" t="n"/>
      <c r="E780" s="5" t="n"/>
      <c r="F780" s="6">
        <f>IF(B780&amp;""="","",IFERROR(INDEX('الموظفون'!$B$6:$B$205,MATCH(B780&amp;"",'الموظفون'!$A$6:$A$205,0))&amp;"","كود غير موجود"))</f>
        <v/>
      </c>
      <c r="G780" s="20">
        <f>IF(NOT(ISNUMBER(A780)),"",IF(AND(A780&gt;='الإعدادات'!$B$6,A780&lt;='الإعدادات'!$B$7),1,0))</f>
        <v/>
      </c>
    </row>
    <row r="781">
      <c r="A781" s="19" t="n"/>
      <c r="B781" s="5" t="n"/>
      <c r="C781" s="5" t="n"/>
      <c r="D781" s="17" t="n"/>
      <c r="E781" s="5" t="n"/>
      <c r="F781" s="6">
        <f>IF(B781&amp;""="","",IFERROR(INDEX('الموظفون'!$B$6:$B$205,MATCH(B781&amp;"",'الموظفون'!$A$6:$A$205,0))&amp;"","كود غير موجود"))</f>
        <v/>
      </c>
      <c r="G781" s="20">
        <f>IF(NOT(ISNUMBER(A781)),"",IF(AND(A781&gt;='الإعدادات'!$B$6,A781&lt;='الإعدادات'!$B$7),1,0))</f>
        <v/>
      </c>
    </row>
    <row r="782">
      <c r="A782" s="19" t="n"/>
      <c r="B782" s="5" t="n"/>
      <c r="C782" s="5" t="n"/>
      <c r="D782" s="17" t="n"/>
      <c r="E782" s="5" t="n"/>
      <c r="F782" s="6">
        <f>IF(B782&amp;""="","",IFERROR(INDEX('الموظفون'!$B$6:$B$205,MATCH(B782&amp;"",'الموظفون'!$A$6:$A$205,0))&amp;"","كود غير موجود"))</f>
        <v/>
      </c>
      <c r="G782" s="20">
        <f>IF(NOT(ISNUMBER(A782)),"",IF(AND(A782&gt;='الإعدادات'!$B$6,A782&lt;='الإعدادات'!$B$7),1,0))</f>
        <v/>
      </c>
    </row>
    <row r="783">
      <c r="A783" s="19" t="n"/>
      <c r="B783" s="5" t="n"/>
      <c r="C783" s="5" t="n"/>
      <c r="D783" s="17" t="n"/>
      <c r="E783" s="5" t="n"/>
      <c r="F783" s="6">
        <f>IF(B783&amp;""="","",IFERROR(INDEX('الموظفون'!$B$6:$B$205,MATCH(B783&amp;"",'الموظفون'!$A$6:$A$205,0))&amp;"","كود غير موجود"))</f>
        <v/>
      </c>
      <c r="G783" s="20">
        <f>IF(NOT(ISNUMBER(A783)),"",IF(AND(A783&gt;='الإعدادات'!$B$6,A783&lt;='الإعدادات'!$B$7),1,0))</f>
        <v/>
      </c>
    </row>
    <row r="784">
      <c r="A784" s="19" t="n"/>
      <c r="B784" s="5" t="n"/>
      <c r="C784" s="5" t="n"/>
      <c r="D784" s="17" t="n"/>
      <c r="E784" s="5" t="n"/>
      <c r="F784" s="6">
        <f>IF(B784&amp;""="","",IFERROR(INDEX('الموظفون'!$B$6:$B$205,MATCH(B784&amp;"",'الموظفون'!$A$6:$A$205,0))&amp;"","كود غير موجود"))</f>
        <v/>
      </c>
      <c r="G784" s="20">
        <f>IF(NOT(ISNUMBER(A784)),"",IF(AND(A784&gt;='الإعدادات'!$B$6,A784&lt;='الإعدادات'!$B$7),1,0))</f>
        <v/>
      </c>
    </row>
    <row r="785">
      <c r="A785" s="19" t="n"/>
      <c r="B785" s="5" t="n"/>
      <c r="C785" s="5" t="n"/>
      <c r="D785" s="17" t="n"/>
      <c r="E785" s="5" t="n"/>
      <c r="F785" s="6">
        <f>IF(B785&amp;""="","",IFERROR(INDEX('الموظفون'!$B$6:$B$205,MATCH(B785&amp;"",'الموظفون'!$A$6:$A$205,0))&amp;"","كود غير موجود"))</f>
        <v/>
      </c>
      <c r="G785" s="20">
        <f>IF(NOT(ISNUMBER(A785)),"",IF(AND(A785&gt;='الإعدادات'!$B$6,A785&lt;='الإعدادات'!$B$7),1,0))</f>
        <v/>
      </c>
    </row>
    <row r="786">
      <c r="A786" s="19" t="n"/>
      <c r="B786" s="5" t="n"/>
      <c r="C786" s="5" t="n"/>
      <c r="D786" s="17" t="n"/>
      <c r="E786" s="5" t="n"/>
      <c r="F786" s="6">
        <f>IF(B786&amp;""="","",IFERROR(INDEX('الموظفون'!$B$6:$B$205,MATCH(B786&amp;"",'الموظفون'!$A$6:$A$205,0))&amp;"","كود غير موجود"))</f>
        <v/>
      </c>
      <c r="G786" s="20">
        <f>IF(NOT(ISNUMBER(A786)),"",IF(AND(A786&gt;='الإعدادات'!$B$6,A786&lt;='الإعدادات'!$B$7),1,0))</f>
        <v/>
      </c>
    </row>
    <row r="787">
      <c r="A787" s="19" t="n"/>
      <c r="B787" s="5" t="n"/>
      <c r="C787" s="5" t="n"/>
      <c r="D787" s="17" t="n"/>
      <c r="E787" s="5" t="n"/>
      <c r="F787" s="6">
        <f>IF(B787&amp;""="","",IFERROR(INDEX('الموظفون'!$B$6:$B$205,MATCH(B787&amp;"",'الموظفون'!$A$6:$A$205,0))&amp;"","كود غير موجود"))</f>
        <v/>
      </c>
      <c r="G787" s="20">
        <f>IF(NOT(ISNUMBER(A787)),"",IF(AND(A787&gt;='الإعدادات'!$B$6,A787&lt;='الإعدادات'!$B$7),1,0))</f>
        <v/>
      </c>
    </row>
    <row r="788">
      <c r="A788" s="19" t="n"/>
      <c r="B788" s="5" t="n"/>
      <c r="C788" s="5" t="n"/>
      <c r="D788" s="17" t="n"/>
      <c r="E788" s="5" t="n"/>
      <c r="F788" s="6">
        <f>IF(B788&amp;""="","",IFERROR(INDEX('الموظفون'!$B$6:$B$205,MATCH(B788&amp;"",'الموظفون'!$A$6:$A$205,0))&amp;"","كود غير موجود"))</f>
        <v/>
      </c>
      <c r="G788" s="20">
        <f>IF(NOT(ISNUMBER(A788)),"",IF(AND(A788&gt;='الإعدادات'!$B$6,A788&lt;='الإعدادات'!$B$7),1,0))</f>
        <v/>
      </c>
    </row>
    <row r="789">
      <c r="A789" s="19" t="n"/>
      <c r="B789" s="5" t="n"/>
      <c r="C789" s="5" t="n"/>
      <c r="D789" s="17" t="n"/>
      <c r="E789" s="5" t="n"/>
      <c r="F789" s="6">
        <f>IF(B789&amp;""="","",IFERROR(INDEX('الموظفون'!$B$6:$B$205,MATCH(B789&amp;"",'الموظفون'!$A$6:$A$205,0))&amp;"","كود غير موجود"))</f>
        <v/>
      </c>
      <c r="G789" s="20">
        <f>IF(NOT(ISNUMBER(A789)),"",IF(AND(A789&gt;='الإعدادات'!$B$6,A789&lt;='الإعدادات'!$B$7),1,0))</f>
        <v/>
      </c>
    </row>
    <row r="790">
      <c r="A790" s="19" t="n"/>
      <c r="B790" s="5" t="n"/>
      <c r="C790" s="5" t="n"/>
      <c r="D790" s="17" t="n"/>
      <c r="E790" s="5" t="n"/>
      <c r="F790" s="6">
        <f>IF(B790&amp;""="","",IFERROR(INDEX('الموظفون'!$B$6:$B$205,MATCH(B790&amp;"",'الموظفون'!$A$6:$A$205,0))&amp;"","كود غير موجود"))</f>
        <v/>
      </c>
      <c r="G790" s="20">
        <f>IF(NOT(ISNUMBER(A790)),"",IF(AND(A790&gt;='الإعدادات'!$B$6,A790&lt;='الإعدادات'!$B$7),1,0))</f>
        <v/>
      </c>
    </row>
    <row r="791">
      <c r="A791" s="19" t="n"/>
      <c r="B791" s="5" t="n"/>
      <c r="C791" s="5" t="n"/>
      <c r="D791" s="17" t="n"/>
      <c r="E791" s="5" t="n"/>
      <c r="F791" s="6">
        <f>IF(B791&amp;""="","",IFERROR(INDEX('الموظفون'!$B$6:$B$205,MATCH(B791&amp;"",'الموظفون'!$A$6:$A$205,0))&amp;"","كود غير موجود"))</f>
        <v/>
      </c>
      <c r="G791" s="20">
        <f>IF(NOT(ISNUMBER(A791)),"",IF(AND(A791&gt;='الإعدادات'!$B$6,A791&lt;='الإعدادات'!$B$7),1,0))</f>
        <v/>
      </c>
    </row>
    <row r="792">
      <c r="A792" s="19" t="n"/>
      <c r="B792" s="5" t="n"/>
      <c r="C792" s="5" t="n"/>
      <c r="D792" s="17" t="n"/>
      <c r="E792" s="5" t="n"/>
      <c r="F792" s="6">
        <f>IF(B792&amp;""="","",IFERROR(INDEX('الموظفون'!$B$6:$B$205,MATCH(B792&amp;"",'الموظفون'!$A$6:$A$205,0))&amp;"","كود غير موجود"))</f>
        <v/>
      </c>
      <c r="G792" s="20">
        <f>IF(NOT(ISNUMBER(A792)),"",IF(AND(A792&gt;='الإعدادات'!$B$6,A792&lt;='الإعدادات'!$B$7),1,0))</f>
        <v/>
      </c>
    </row>
    <row r="793">
      <c r="A793" s="19" t="n"/>
      <c r="B793" s="5" t="n"/>
      <c r="C793" s="5" t="n"/>
      <c r="D793" s="17" t="n"/>
      <c r="E793" s="5" t="n"/>
      <c r="F793" s="6">
        <f>IF(B793&amp;""="","",IFERROR(INDEX('الموظفون'!$B$6:$B$205,MATCH(B793&amp;"",'الموظفون'!$A$6:$A$205,0))&amp;"","كود غير موجود"))</f>
        <v/>
      </c>
      <c r="G793" s="20">
        <f>IF(NOT(ISNUMBER(A793)),"",IF(AND(A793&gt;='الإعدادات'!$B$6,A793&lt;='الإعدادات'!$B$7),1,0))</f>
        <v/>
      </c>
    </row>
    <row r="794">
      <c r="A794" s="19" t="n"/>
      <c r="B794" s="5" t="n"/>
      <c r="C794" s="5" t="n"/>
      <c r="D794" s="17" t="n"/>
      <c r="E794" s="5" t="n"/>
      <c r="F794" s="6">
        <f>IF(B794&amp;""="","",IFERROR(INDEX('الموظفون'!$B$6:$B$205,MATCH(B794&amp;"",'الموظفون'!$A$6:$A$205,0))&amp;"","كود غير موجود"))</f>
        <v/>
      </c>
      <c r="G794" s="20">
        <f>IF(NOT(ISNUMBER(A794)),"",IF(AND(A794&gt;='الإعدادات'!$B$6,A794&lt;='الإعدادات'!$B$7),1,0))</f>
        <v/>
      </c>
    </row>
    <row r="795">
      <c r="A795" s="19" t="n"/>
      <c r="B795" s="5" t="n"/>
      <c r="C795" s="5" t="n"/>
      <c r="D795" s="17" t="n"/>
      <c r="E795" s="5" t="n"/>
      <c r="F795" s="6">
        <f>IF(B795&amp;""="","",IFERROR(INDEX('الموظفون'!$B$6:$B$205,MATCH(B795&amp;"",'الموظفون'!$A$6:$A$205,0))&amp;"","كود غير موجود"))</f>
        <v/>
      </c>
      <c r="G795" s="20">
        <f>IF(NOT(ISNUMBER(A795)),"",IF(AND(A795&gt;='الإعدادات'!$B$6,A795&lt;='الإعدادات'!$B$7),1,0))</f>
        <v/>
      </c>
    </row>
    <row r="796">
      <c r="A796" s="19" t="n"/>
      <c r="B796" s="5" t="n"/>
      <c r="C796" s="5" t="n"/>
      <c r="D796" s="17" t="n"/>
      <c r="E796" s="5" t="n"/>
      <c r="F796" s="6">
        <f>IF(B796&amp;""="","",IFERROR(INDEX('الموظفون'!$B$6:$B$205,MATCH(B796&amp;"",'الموظفون'!$A$6:$A$205,0))&amp;"","كود غير موجود"))</f>
        <v/>
      </c>
      <c r="G796" s="20">
        <f>IF(NOT(ISNUMBER(A796)),"",IF(AND(A796&gt;='الإعدادات'!$B$6,A796&lt;='الإعدادات'!$B$7),1,0))</f>
        <v/>
      </c>
    </row>
    <row r="797">
      <c r="A797" s="19" t="n"/>
      <c r="B797" s="5" t="n"/>
      <c r="C797" s="5" t="n"/>
      <c r="D797" s="17" t="n"/>
      <c r="E797" s="5" t="n"/>
      <c r="F797" s="6">
        <f>IF(B797&amp;""="","",IFERROR(INDEX('الموظفون'!$B$6:$B$205,MATCH(B797&amp;"",'الموظفون'!$A$6:$A$205,0))&amp;"","كود غير موجود"))</f>
        <v/>
      </c>
      <c r="G797" s="20">
        <f>IF(NOT(ISNUMBER(A797)),"",IF(AND(A797&gt;='الإعدادات'!$B$6,A797&lt;='الإعدادات'!$B$7),1,0))</f>
        <v/>
      </c>
    </row>
    <row r="798">
      <c r="A798" s="19" t="n"/>
      <c r="B798" s="5" t="n"/>
      <c r="C798" s="5" t="n"/>
      <c r="D798" s="17" t="n"/>
      <c r="E798" s="5" t="n"/>
      <c r="F798" s="6">
        <f>IF(B798&amp;""="","",IFERROR(INDEX('الموظفون'!$B$6:$B$205,MATCH(B798&amp;"",'الموظفون'!$A$6:$A$205,0))&amp;"","كود غير موجود"))</f>
        <v/>
      </c>
      <c r="G798" s="20">
        <f>IF(NOT(ISNUMBER(A798)),"",IF(AND(A798&gt;='الإعدادات'!$B$6,A798&lt;='الإعدادات'!$B$7),1,0))</f>
        <v/>
      </c>
    </row>
    <row r="799">
      <c r="A799" s="19" t="n"/>
      <c r="B799" s="5" t="n"/>
      <c r="C799" s="5" t="n"/>
      <c r="D799" s="17" t="n"/>
      <c r="E799" s="5" t="n"/>
      <c r="F799" s="6">
        <f>IF(B799&amp;""="","",IFERROR(INDEX('الموظفون'!$B$6:$B$205,MATCH(B799&amp;"",'الموظفون'!$A$6:$A$205,0))&amp;"","كود غير موجود"))</f>
        <v/>
      </c>
      <c r="G799" s="20">
        <f>IF(NOT(ISNUMBER(A799)),"",IF(AND(A799&gt;='الإعدادات'!$B$6,A799&lt;='الإعدادات'!$B$7),1,0))</f>
        <v/>
      </c>
    </row>
    <row r="800">
      <c r="A800" s="19" t="n"/>
      <c r="B800" s="5" t="n"/>
      <c r="C800" s="5" t="n"/>
      <c r="D800" s="17" t="n"/>
      <c r="E800" s="5" t="n"/>
      <c r="F800" s="6">
        <f>IF(B800&amp;""="","",IFERROR(INDEX('الموظفون'!$B$6:$B$205,MATCH(B800&amp;"",'الموظفون'!$A$6:$A$205,0))&amp;"","كود غير موجود"))</f>
        <v/>
      </c>
      <c r="G800" s="20">
        <f>IF(NOT(ISNUMBER(A800)),"",IF(AND(A800&gt;='الإعدادات'!$B$6,A800&lt;='الإعدادات'!$B$7),1,0))</f>
        <v/>
      </c>
    </row>
    <row r="801">
      <c r="A801" s="19" t="n"/>
      <c r="B801" s="5" t="n"/>
      <c r="C801" s="5" t="n"/>
      <c r="D801" s="17" t="n"/>
      <c r="E801" s="5" t="n"/>
      <c r="F801" s="6">
        <f>IF(B801&amp;""="","",IFERROR(INDEX('الموظفون'!$B$6:$B$205,MATCH(B801&amp;"",'الموظفون'!$A$6:$A$205,0))&amp;"","كود غير موجود"))</f>
        <v/>
      </c>
      <c r="G801" s="20">
        <f>IF(NOT(ISNUMBER(A801)),"",IF(AND(A801&gt;='الإعدادات'!$B$6,A801&lt;='الإعدادات'!$B$7),1,0))</f>
        <v/>
      </c>
    </row>
    <row r="802">
      <c r="A802" s="19" t="n"/>
      <c r="B802" s="5" t="n"/>
      <c r="C802" s="5" t="n"/>
      <c r="D802" s="17" t="n"/>
      <c r="E802" s="5" t="n"/>
      <c r="F802" s="6">
        <f>IF(B802&amp;""="","",IFERROR(INDEX('الموظفون'!$B$6:$B$205,MATCH(B802&amp;"",'الموظفون'!$A$6:$A$205,0))&amp;"","كود غير موجود"))</f>
        <v/>
      </c>
      <c r="G802" s="20">
        <f>IF(NOT(ISNUMBER(A802)),"",IF(AND(A802&gt;='الإعدادات'!$B$6,A802&lt;='الإعدادات'!$B$7),1,0))</f>
        <v/>
      </c>
    </row>
    <row r="803">
      <c r="A803" s="19" t="n"/>
      <c r="B803" s="5" t="n"/>
      <c r="C803" s="5" t="n"/>
      <c r="D803" s="17" t="n"/>
      <c r="E803" s="5" t="n"/>
      <c r="F803" s="6">
        <f>IF(B803&amp;""="","",IFERROR(INDEX('الموظفون'!$B$6:$B$205,MATCH(B803&amp;"",'الموظفون'!$A$6:$A$205,0))&amp;"","كود غير موجود"))</f>
        <v/>
      </c>
      <c r="G803" s="20">
        <f>IF(NOT(ISNUMBER(A803)),"",IF(AND(A803&gt;='الإعدادات'!$B$6,A803&lt;='الإعدادات'!$B$7),1,0))</f>
        <v/>
      </c>
    </row>
    <row r="804">
      <c r="A804" s="19" t="n"/>
      <c r="B804" s="5" t="n"/>
      <c r="C804" s="5" t="n"/>
      <c r="D804" s="17" t="n"/>
      <c r="E804" s="5" t="n"/>
      <c r="F804" s="6">
        <f>IF(B804&amp;""="","",IFERROR(INDEX('الموظفون'!$B$6:$B$205,MATCH(B804&amp;"",'الموظفون'!$A$6:$A$205,0))&amp;"","كود غير موجود"))</f>
        <v/>
      </c>
      <c r="G804" s="20">
        <f>IF(NOT(ISNUMBER(A804)),"",IF(AND(A804&gt;='الإعدادات'!$B$6,A804&lt;='الإعدادات'!$B$7),1,0))</f>
        <v/>
      </c>
    </row>
    <row r="805">
      <c r="A805" s="19" t="n"/>
      <c r="B805" s="5" t="n"/>
      <c r="C805" s="5" t="n"/>
      <c r="D805" s="17" t="n"/>
      <c r="E805" s="5" t="n"/>
      <c r="F805" s="6">
        <f>IF(B805&amp;""="","",IFERROR(INDEX('الموظفون'!$B$6:$B$205,MATCH(B805&amp;"",'الموظفون'!$A$6:$A$205,0))&amp;"","كود غير موجود"))</f>
        <v/>
      </c>
      <c r="G805" s="20">
        <f>IF(NOT(ISNUMBER(A805)),"",IF(AND(A805&gt;='الإعدادات'!$B$6,A805&lt;='الإعدادات'!$B$7),1,0))</f>
        <v/>
      </c>
    </row>
    <row r="806">
      <c r="A806" s="19" t="n"/>
      <c r="B806" s="5" t="n"/>
      <c r="C806" s="5" t="n"/>
      <c r="D806" s="17" t="n"/>
      <c r="E806" s="5" t="n"/>
      <c r="F806" s="6">
        <f>IF(B806&amp;""="","",IFERROR(INDEX('الموظفون'!$B$6:$B$205,MATCH(B806&amp;"",'الموظفون'!$A$6:$A$205,0))&amp;"","كود غير موجود"))</f>
        <v/>
      </c>
      <c r="G806" s="20">
        <f>IF(NOT(ISNUMBER(A806)),"",IF(AND(A806&gt;='الإعدادات'!$B$6,A806&lt;='الإعدادات'!$B$7),1,0))</f>
        <v/>
      </c>
    </row>
    <row r="807">
      <c r="A807" s="19" t="n"/>
      <c r="B807" s="5" t="n"/>
      <c r="C807" s="5" t="n"/>
      <c r="D807" s="17" t="n"/>
      <c r="E807" s="5" t="n"/>
      <c r="F807" s="6">
        <f>IF(B807&amp;""="","",IFERROR(INDEX('الموظفون'!$B$6:$B$205,MATCH(B807&amp;"",'الموظفون'!$A$6:$A$205,0))&amp;"","كود غير موجود"))</f>
        <v/>
      </c>
      <c r="G807" s="20">
        <f>IF(NOT(ISNUMBER(A807)),"",IF(AND(A807&gt;='الإعدادات'!$B$6,A807&lt;='الإعدادات'!$B$7),1,0))</f>
        <v/>
      </c>
    </row>
    <row r="808">
      <c r="A808" s="19" t="n"/>
      <c r="B808" s="5" t="n"/>
      <c r="C808" s="5" t="n"/>
      <c r="D808" s="17" t="n"/>
      <c r="E808" s="5" t="n"/>
      <c r="F808" s="6">
        <f>IF(B808&amp;""="","",IFERROR(INDEX('الموظفون'!$B$6:$B$205,MATCH(B808&amp;"",'الموظفون'!$A$6:$A$205,0))&amp;"","كود غير موجود"))</f>
        <v/>
      </c>
      <c r="G808" s="20">
        <f>IF(NOT(ISNUMBER(A808)),"",IF(AND(A808&gt;='الإعدادات'!$B$6,A808&lt;='الإعدادات'!$B$7),1,0))</f>
        <v/>
      </c>
    </row>
    <row r="809">
      <c r="A809" s="19" t="n"/>
      <c r="B809" s="5" t="n"/>
      <c r="C809" s="5" t="n"/>
      <c r="D809" s="17" t="n"/>
      <c r="E809" s="5" t="n"/>
      <c r="F809" s="6">
        <f>IF(B809&amp;""="","",IFERROR(INDEX('الموظفون'!$B$6:$B$205,MATCH(B809&amp;"",'الموظفون'!$A$6:$A$205,0))&amp;"","كود غير موجود"))</f>
        <v/>
      </c>
      <c r="G809" s="20">
        <f>IF(NOT(ISNUMBER(A809)),"",IF(AND(A809&gt;='الإعدادات'!$B$6,A809&lt;='الإعدادات'!$B$7),1,0))</f>
        <v/>
      </c>
    </row>
    <row r="810">
      <c r="A810" s="19" t="n"/>
      <c r="B810" s="5" t="n"/>
      <c r="C810" s="5" t="n"/>
      <c r="D810" s="17" t="n"/>
      <c r="E810" s="5" t="n"/>
      <c r="F810" s="6">
        <f>IF(B810&amp;""="","",IFERROR(INDEX('الموظفون'!$B$6:$B$205,MATCH(B810&amp;"",'الموظفون'!$A$6:$A$205,0))&amp;"","كود غير موجود"))</f>
        <v/>
      </c>
      <c r="G810" s="20">
        <f>IF(NOT(ISNUMBER(A810)),"",IF(AND(A810&gt;='الإعدادات'!$B$6,A810&lt;='الإعدادات'!$B$7),1,0))</f>
        <v/>
      </c>
    </row>
    <row r="811">
      <c r="A811" s="19" t="n"/>
      <c r="B811" s="5" t="n"/>
      <c r="C811" s="5" t="n"/>
      <c r="D811" s="17" t="n"/>
      <c r="E811" s="5" t="n"/>
      <c r="F811" s="6">
        <f>IF(B811&amp;""="","",IFERROR(INDEX('الموظفون'!$B$6:$B$205,MATCH(B811&amp;"",'الموظفون'!$A$6:$A$205,0))&amp;"","كود غير موجود"))</f>
        <v/>
      </c>
      <c r="G811" s="20">
        <f>IF(NOT(ISNUMBER(A811)),"",IF(AND(A811&gt;='الإعدادات'!$B$6,A811&lt;='الإعدادات'!$B$7),1,0))</f>
        <v/>
      </c>
    </row>
    <row r="812">
      <c r="A812" s="19" t="n"/>
      <c r="B812" s="5" t="n"/>
      <c r="C812" s="5" t="n"/>
      <c r="D812" s="17" t="n"/>
      <c r="E812" s="5" t="n"/>
      <c r="F812" s="6">
        <f>IF(B812&amp;""="","",IFERROR(INDEX('الموظفون'!$B$6:$B$205,MATCH(B812&amp;"",'الموظفون'!$A$6:$A$205,0))&amp;"","كود غير موجود"))</f>
        <v/>
      </c>
      <c r="G812" s="20">
        <f>IF(NOT(ISNUMBER(A812)),"",IF(AND(A812&gt;='الإعدادات'!$B$6,A812&lt;='الإعدادات'!$B$7),1,0))</f>
        <v/>
      </c>
    </row>
    <row r="813">
      <c r="A813" s="19" t="n"/>
      <c r="B813" s="5" t="n"/>
      <c r="C813" s="5" t="n"/>
      <c r="D813" s="17" t="n"/>
      <c r="E813" s="5" t="n"/>
      <c r="F813" s="6">
        <f>IF(B813&amp;""="","",IFERROR(INDEX('الموظفون'!$B$6:$B$205,MATCH(B813&amp;"",'الموظفون'!$A$6:$A$205,0))&amp;"","كود غير موجود"))</f>
        <v/>
      </c>
      <c r="G813" s="20">
        <f>IF(NOT(ISNUMBER(A813)),"",IF(AND(A813&gt;='الإعدادات'!$B$6,A813&lt;='الإعدادات'!$B$7),1,0))</f>
        <v/>
      </c>
    </row>
    <row r="814">
      <c r="A814" s="19" t="n"/>
      <c r="B814" s="5" t="n"/>
      <c r="C814" s="5" t="n"/>
      <c r="D814" s="17" t="n"/>
      <c r="E814" s="5" t="n"/>
      <c r="F814" s="6">
        <f>IF(B814&amp;""="","",IFERROR(INDEX('الموظفون'!$B$6:$B$205,MATCH(B814&amp;"",'الموظفون'!$A$6:$A$205,0))&amp;"","كود غير موجود"))</f>
        <v/>
      </c>
      <c r="G814" s="20">
        <f>IF(NOT(ISNUMBER(A814)),"",IF(AND(A814&gt;='الإعدادات'!$B$6,A814&lt;='الإعدادات'!$B$7),1,0))</f>
        <v/>
      </c>
    </row>
    <row r="815">
      <c r="A815" s="19" t="n"/>
      <c r="B815" s="5" t="n"/>
      <c r="C815" s="5" t="n"/>
      <c r="D815" s="17" t="n"/>
      <c r="E815" s="5" t="n"/>
      <c r="F815" s="6">
        <f>IF(B815&amp;""="","",IFERROR(INDEX('الموظفون'!$B$6:$B$205,MATCH(B815&amp;"",'الموظفون'!$A$6:$A$205,0))&amp;"","كود غير موجود"))</f>
        <v/>
      </c>
      <c r="G815" s="20">
        <f>IF(NOT(ISNUMBER(A815)),"",IF(AND(A815&gt;='الإعدادات'!$B$6,A815&lt;='الإعدادات'!$B$7),1,0))</f>
        <v/>
      </c>
    </row>
    <row r="816">
      <c r="A816" s="19" t="n"/>
      <c r="B816" s="5" t="n"/>
      <c r="C816" s="5" t="n"/>
      <c r="D816" s="17" t="n"/>
      <c r="E816" s="5" t="n"/>
      <c r="F816" s="6">
        <f>IF(B816&amp;""="","",IFERROR(INDEX('الموظفون'!$B$6:$B$205,MATCH(B816&amp;"",'الموظفون'!$A$6:$A$205,0))&amp;"","كود غير موجود"))</f>
        <v/>
      </c>
      <c r="G816" s="20">
        <f>IF(NOT(ISNUMBER(A816)),"",IF(AND(A816&gt;='الإعدادات'!$B$6,A816&lt;='الإعدادات'!$B$7),1,0))</f>
        <v/>
      </c>
    </row>
    <row r="817">
      <c r="A817" s="19" t="n"/>
      <c r="B817" s="5" t="n"/>
      <c r="C817" s="5" t="n"/>
      <c r="D817" s="17" t="n"/>
      <c r="E817" s="5" t="n"/>
      <c r="F817" s="6">
        <f>IF(B817&amp;""="","",IFERROR(INDEX('الموظفون'!$B$6:$B$205,MATCH(B817&amp;"",'الموظفون'!$A$6:$A$205,0))&amp;"","كود غير موجود"))</f>
        <v/>
      </c>
      <c r="G817" s="20">
        <f>IF(NOT(ISNUMBER(A817)),"",IF(AND(A817&gt;='الإعدادات'!$B$6,A817&lt;='الإعدادات'!$B$7),1,0))</f>
        <v/>
      </c>
    </row>
    <row r="818">
      <c r="A818" s="19" t="n"/>
      <c r="B818" s="5" t="n"/>
      <c r="C818" s="5" t="n"/>
      <c r="D818" s="17" t="n"/>
      <c r="E818" s="5" t="n"/>
      <c r="F818" s="6">
        <f>IF(B818&amp;""="","",IFERROR(INDEX('الموظفون'!$B$6:$B$205,MATCH(B818&amp;"",'الموظفون'!$A$6:$A$205,0))&amp;"","كود غير موجود"))</f>
        <v/>
      </c>
      <c r="G818" s="20">
        <f>IF(NOT(ISNUMBER(A818)),"",IF(AND(A818&gt;='الإعدادات'!$B$6,A818&lt;='الإعدادات'!$B$7),1,0))</f>
        <v/>
      </c>
    </row>
    <row r="819">
      <c r="A819" s="19" t="n"/>
      <c r="B819" s="5" t="n"/>
      <c r="C819" s="5" t="n"/>
      <c r="D819" s="17" t="n"/>
      <c r="E819" s="5" t="n"/>
      <c r="F819" s="6">
        <f>IF(B819&amp;""="","",IFERROR(INDEX('الموظفون'!$B$6:$B$205,MATCH(B819&amp;"",'الموظفون'!$A$6:$A$205,0))&amp;"","كود غير موجود"))</f>
        <v/>
      </c>
      <c r="G819" s="20">
        <f>IF(NOT(ISNUMBER(A819)),"",IF(AND(A819&gt;='الإعدادات'!$B$6,A819&lt;='الإعدادات'!$B$7),1,0))</f>
        <v/>
      </c>
    </row>
    <row r="820">
      <c r="A820" s="19" t="n"/>
      <c r="B820" s="5" t="n"/>
      <c r="C820" s="5" t="n"/>
      <c r="D820" s="17" t="n"/>
      <c r="E820" s="5" t="n"/>
      <c r="F820" s="6">
        <f>IF(B820&amp;""="","",IFERROR(INDEX('الموظفون'!$B$6:$B$205,MATCH(B820&amp;"",'الموظفون'!$A$6:$A$205,0))&amp;"","كود غير موجود"))</f>
        <v/>
      </c>
      <c r="G820" s="20">
        <f>IF(NOT(ISNUMBER(A820)),"",IF(AND(A820&gt;='الإعدادات'!$B$6,A820&lt;='الإعدادات'!$B$7),1,0))</f>
        <v/>
      </c>
    </row>
    <row r="821">
      <c r="A821" s="19" t="n"/>
      <c r="B821" s="5" t="n"/>
      <c r="C821" s="5" t="n"/>
      <c r="D821" s="17" t="n"/>
      <c r="E821" s="5" t="n"/>
      <c r="F821" s="6">
        <f>IF(B821&amp;""="","",IFERROR(INDEX('الموظفون'!$B$6:$B$205,MATCH(B821&amp;"",'الموظفون'!$A$6:$A$205,0))&amp;"","كود غير موجود"))</f>
        <v/>
      </c>
      <c r="G821" s="20">
        <f>IF(NOT(ISNUMBER(A821)),"",IF(AND(A821&gt;='الإعدادات'!$B$6,A821&lt;='الإعدادات'!$B$7),1,0))</f>
        <v/>
      </c>
    </row>
    <row r="822">
      <c r="A822" s="19" t="n"/>
      <c r="B822" s="5" t="n"/>
      <c r="C822" s="5" t="n"/>
      <c r="D822" s="17" t="n"/>
      <c r="E822" s="5" t="n"/>
      <c r="F822" s="6">
        <f>IF(B822&amp;""="","",IFERROR(INDEX('الموظفون'!$B$6:$B$205,MATCH(B822&amp;"",'الموظفون'!$A$6:$A$205,0))&amp;"","كود غير موجود"))</f>
        <v/>
      </c>
      <c r="G822" s="20">
        <f>IF(NOT(ISNUMBER(A822)),"",IF(AND(A822&gt;='الإعدادات'!$B$6,A822&lt;='الإعدادات'!$B$7),1,0))</f>
        <v/>
      </c>
    </row>
    <row r="823">
      <c r="A823" s="19" t="n"/>
      <c r="B823" s="5" t="n"/>
      <c r="C823" s="5" t="n"/>
      <c r="D823" s="17" t="n"/>
      <c r="E823" s="5" t="n"/>
      <c r="F823" s="6">
        <f>IF(B823&amp;""="","",IFERROR(INDEX('الموظفون'!$B$6:$B$205,MATCH(B823&amp;"",'الموظفون'!$A$6:$A$205,0))&amp;"","كود غير موجود"))</f>
        <v/>
      </c>
      <c r="G823" s="20">
        <f>IF(NOT(ISNUMBER(A823)),"",IF(AND(A823&gt;='الإعدادات'!$B$6,A823&lt;='الإعدادات'!$B$7),1,0))</f>
        <v/>
      </c>
    </row>
    <row r="824">
      <c r="A824" s="19" t="n"/>
      <c r="B824" s="5" t="n"/>
      <c r="C824" s="5" t="n"/>
      <c r="D824" s="17" t="n"/>
      <c r="E824" s="5" t="n"/>
      <c r="F824" s="6">
        <f>IF(B824&amp;""="","",IFERROR(INDEX('الموظفون'!$B$6:$B$205,MATCH(B824&amp;"",'الموظفون'!$A$6:$A$205,0))&amp;"","كود غير موجود"))</f>
        <v/>
      </c>
      <c r="G824" s="20">
        <f>IF(NOT(ISNUMBER(A824)),"",IF(AND(A824&gt;='الإعدادات'!$B$6,A824&lt;='الإعدادات'!$B$7),1,0))</f>
        <v/>
      </c>
    </row>
    <row r="825">
      <c r="A825" s="19" t="n"/>
      <c r="B825" s="5" t="n"/>
      <c r="C825" s="5" t="n"/>
      <c r="D825" s="17" t="n"/>
      <c r="E825" s="5" t="n"/>
      <c r="F825" s="6">
        <f>IF(B825&amp;""="","",IFERROR(INDEX('الموظفون'!$B$6:$B$205,MATCH(B825&amp;"",'الموظفون'!$A$6:$A$205,0))&amp;"","كود غير موجود"))</f>
        <v/>
      </c>
      <c r="G825" s="20">
        <f>IF(NOT(ISNUMBER(A825)),"",IF(AND(A825&gt;='الإعدادات'!$B$6,A825&lt;='الإعدادات'!$B$7),1,0))</f>
        <v/>
      </c>
    </row>
    <row r="826">
      <c r="A826" s="19" t="n"/>
      <c r="B826" s="5" t="n"/>
      <c r="C826" s="5" t="n"/>
      <c r="D826" s="17" t="n"/>
      <c r="E826" s="5" t="n"/>
      <c r="F826" s="6">
        <f>IF(B826&amp;""="","",IFERROR(INDEX('الموظفون'!$B$6:$B$205,MATCH(B826&amp;"",'الموظفون'!$A$6:$A$205,0))&amp;"","كود غير موجود"))</f>
        <v/>
      </c>
      <c r="G826" s="20">
        <f>IF(NOT(ISNUMBER(A826)),"",IF(AND(A826&gt;='الإعدادات'!$B$6,A826&lt;='الإعدادات'!$B$7),1,0))</f>
        <v/>
      </c>
    </row>
    <row r="827">
      <c r="A827" s="19" t="n"/>
      <c r="B827" s="5" t="n"/>
      <c r="C827" s="5" t="n"/>
      <c r="D827" s="17" t="n"/>
      <c r="E827" s="5" t="n"/>
      <c r="F827" s="6">
        <f>IF(B827&amp;""="","",IFERROR(INDEX('الموظفون'!$B$6:$B$205,MATCH(B827&amp;"",'الموظفون'!$A$6:$A$205,0))&amp;"","كود غير موجود"))</f>
        <v/>
      </c>
      <c r="G827" s="20">
        <f>IF(NOT(ISNUMBER(A827)),"",IF(AND(A827&gt;='الإعدادات'!$B$6,A827&lt;='الإعدادات'!$B$7),1,0))</f>
        <v/>
      </c>
    </row>
    <row r="828">
      <c r="A828" s="19" t="n"/>
      <c r="B828" s="5" t="n"/>
      <c r="C828" s="5" t="n"/>
      <c r="D828" s="17" t="n"/>
      <c r="E828" s="5" t="n"/>
      <c r="F828" s="6">
        <f>IF(B828&amp;""="","",IFERROR(INDEX('الموظفون'!$B$6:$B$205,MATCH(B828&amp;"",'الموظفون'!$A$6:$A$205,0))&amp;"","كود غير موجود"))</f>
        <v/>
      </c>
      <c r="G828" s="20">
        <f>IF(NOT(ISNUMBER(A828)),"",IF(AND(A828&gt;='الإعدادات'!$B$6,A828&lt;='الإعدادات'!$B$7),1,0))</f>
        <v/>
      </c>
    </row>
    <row r="829">
      <c r="A829" s="19" t="n"/>
      <c r="B829" s="5" t="n"/>
      <c r="C829" s="5" t="n"/>
      <c r="D829" s="17" t="n"/>
      <c r="E829" s="5" t="n"/>
      <c r="F829" s="6">
        <f>IF(B829&amp;""="","",IFERROR(INDEX('الموظفون'!$B$6:$B$205,MATCH(B829&amp;"",'الموظفون'!$A$6:$A$205,0))&amp;"","كود غير موجود"))</f>
        <v/>
      </c>
      <c r="G829" s="20">
        <f>IF(NOT(ISNUMBER(A829)),"",IF(AND(A829&gt;='الإعدادات'!$B$6,A829&lt;='الإعدادات'!$B$7),1,0))</f>
        <v/>
      </c>
    </row>
    <row r="830">
      <c r="A830" s="19" t="n"/>
      <c r="B830" s="5" t="n"/>
      <c r="C830" s="5" t="n"/>
      <c r="D830" s="17" t="n"/>
      <c r="E830" s="5" t="n"/>
      <c r="F830" s="6">
        <f>IF(B830&amp;""="","",IFERROR(INDEX('الموظفون'!$B$6:$B$205,MATCH(B830&amp;"",'الموظفون'!$A$6:$A$205,0))&amp;"","كود غير موجود"))</f>
        <v/>
      </c>
      <c r="G830" s="20">
        <f>IF(NOT(ISNUMBER(A830)),"",IF(AND(A830&gt;='الإعدادات'!$B$6,A830&lt;='الإعدادات'!$B$7),1,0))</f>
        <v/>
      </c>
    </row>
    <row r="831">
      <c r="A831" s="19" t="n"/>
      <c r="B831" s="5" t="n"/>
      <c r="C831" s="5" t="n"/>
      <c r="D831" s="17" t="n"/>
      <c r="E831" s="5" t="n"/>
      <c r="F831" s="6">
        <f>IF(B831&amp;""="","",IFERROR(INDEX('الموظفون'!$B$6:$B$205,MATCH(B831&amp;"",'الموظفون'!$A$6:$A$205,0))&amp;"","كود غير موجود"))</f>
        <v/>
      </c>
      <c r="G831" s="20">
        <f>IF(NOT(ISNUMBER(A831)),"",IF(AND(A831&gt;='الإعدادات'!$B$6,A831&lt;='الإعدادات'!$B$7),1,0))</f>
        <v/>
      </c>
    </row>
    <row r="832">
      <c r="A832" s="19" t="n"/>
      <c r="B832" s="5" t="n"/>
      <c r="C832" s="5" t="n"/>
      <c r="D832" s="17" t="n"/>
      <c r="E832" s="5" t="n"/>
      <c r="F832" s="6">
        <f>IF(B832&amp;""="","",IFERROR(INDEX('الموظفون'!$B$6:$B$205,MATCH(B832&amp;"",'الموظفون'!$A$6:$A$205,0))&amp;"","كود غير موجود"))</f>
        <v/>
      </c>
      <c r="G832" s="20">
        <f>IF(NOT(ISNUMBER(A832)),"",IF(AND(A832&gt;='الإعدادات'!$B$6,A832&lt;='الإعدادات'!$B$7),1,0))</f>
        <v/>
      </c>
    </row>
    <row r="833">
      <c r="A833" s="19" t="n"/>
      <c r="B833" s="5" t="n"/>
      <c r="C833" s="5" t="n"/>
      <c r="D833" s="17" t="n"/>
      <c r="E833" s="5" t="n"/>
      <c r="F833" s="6">
        <f>IF(B833&amp;""="","",IFERROR(INDEX('الموظفون'!$B$6:$B$205,MATCH(B833&amp;"",'الموظفون'!$A$6:$A$205,0))&amp;"","كود غير موجود"))</f>
        <v/>
      </c>
      <c r="G833" s="20">
        <f>IF(NOT(ISNUMBER(A833)),"",IF(AND(A833&gt;='الإعدادات'!$B$6,A833&lt;='الإعدادات'!$B$7),1,0))</f>
        <v/>
      </c>
    </row>
    <row r="834">
      <c r="A834" s="19" t="n"/>
      <c r="B834" s="5" t="n"/>
      <c r="C834" s="5" t="n"/>
      <c r="D834" s="17" t="n"/>
      <c r="E834" s="5" t="n"/>
      <c r="F834" s="6">
        <f>IF(B834&amp;""="","",IFERROR(INDEX('الموظفون'!$B$6:$B$205,MATCH(B834&amp;"",'الموظفون'!$A$6:$A$205,0))&amp;"","كود غير موجود"))</f>
        <v/>
      </c>
      <c r="G834" s="20">
        <f>IF(NOT(ISNUMBER(A834)),"",IF(AND(A834&gt;='الإعدادات'!$B$6,A834&lt;='الإعدادات'!$B$7),1,0))</f>
        <v/>
      </c>
    </row>
    <row r="835">
      <c r="A835" s="19" t="n"/>
      <c r="B835" s="5" t="n"/>
      <c r="C835" s="5" t="n"/>
      <c r="D835" s="17" t="n"/>
      <c r="E835" s="5" t="n"/>
      <c r="F835" s="6">
        <f>IF(B835&amp;""="","",IFERROR(INDEX('الموظفون'!$B$6:$B$205,MATCH(B835&amp;"",'الموظفون'!$A$6:$A$205,0))&amp;"","كود غير موجود"))</f>
        <v/>
      </c>
      <c r="G835" s="20">
        <f>IF(NOT(ISNUMBER(A835)),"",IF(AND(A835&gt;='الإعدادات'!$B$6,A835&lt;='الإعدادات'!$B$7),1,0))</f>
        <v/>
      </c>
    </row>
    <row r="836">
      <c r="A836" s="19" t="n"/>
      <c r="B836" s="5" t="n"/>
      <c r="C836" s="5" t="n"/>
      <c r="D836" s="17" t="n"/>
      <c r="E836" s="5" t="n"/>
      <c r="F836" s="6">
        <f>IF(B836&amp;""="","",IFERROR(INDEX('الموظفون'!$B$6:$B$205,MATCH(B836&amp;"",'الموظفون'!$A$6:$A$205,0))&amp;"","كود غير موجود"))</f>
        <v/>
      </c>
      <c r="G836" s="20">
        <f>IF(NOT(ISNUMBER(A836)),"",IF(AND(A836&gt;='الإعدادات'!$B$6,A836&lt;='الإعدادات'!$B$7),1,0))</f>
        <v/>
      </c>
    </row>
    <row r="837">
      <c r="A837" s="19" t="n"/>
      <c r="B837" s="5" t="n"/>
      <c r="C837" s="5" t="n"/>
      <c r="D837" s="17" t="n"/>
      <c r="E837" s="5" t="n"/>
      <c r="F837" s="6">
        <f>IF(B837&amp;""="","",IFERROR(INDEX('الموظفون'!$B$6:$B$205,MATCH(B837&amp;"",'الموظفون'!$A$6:$A$205,0))&amp;"","كود غير موجود"))</f>
        <v/>
      </c>
      <c r="G837" s="20">
        <f>IF(NOT(ISNUMBER(A837)),"",IF(AND(A837&gt;='الإعدادات'!$B$6,A837&lt;='الإعدادات'!$B$7),1,0))</f>
        <v/>
      </c>
    </row>
    <row r="838">
      <c r="A838" s="19" t="n"/>
      <c r="B838" s="5" t="n"/>
      <c r="C838" s="5" t="n"/>
      <c r="D838" s="17" t="n"/>
      <c r="E838" s="5" t="n"/>
      <c r="F838" s="6">
        <f>IF(B838&amp;""="","",IFERROR(INDEX('الموظفون'!$B$6:$B$205,MATCH(B838&amp;"",'الموظفون'!$A$6:$A$205,0))&amp;"","كود غير موجود"))</f>
        <v/>
      </c>
      <c r="G838" s="20">
        <f>IF(NOT(ISNUMBER(A838)),"",IF(AND(A838&gt;='الإعدادات'!$B$6,A838&lt;='الإعدادات'!$B$7),1,0))</f>
        <v/>
      </c>
    </row>
    <row r="839">
      <c r="A839" s="19" t="n"/>
      <c r="B839" s="5" t="n"/>
      <c r="C839" s="5" t="n"/>
      <c r="D839" s="17" t="n"/>
      <c r="E839" s="5" t="n"/>
      <c r="F839" s="6">
        <f>IF(B839&amp;""="","",IFERROR(INDEX('الموظفون'!$B$6:$B$205,MATCH(B839&amp;"",'الموظفون'!$A$6:$A$205,0))&amp;"","كود غير موجود"))</f>
        <v/>
      </c>
      <c r="G839" s="20">
        <f>IF(NOT(ISNUMBER(A839)),"",IF(AND(A839&gt;='الإعدادات'!$B$6,A839&lt;='الإعدادات'!$B$7),1,0))</f>
        <v/>
      </c>
    </row>
    <row r="840">
      <c r="A840" s="19" t="n"/>
      <c r="B840" s="5" t="n"/>
      <c r="C840" s="5" t="n"/>
      <c r="D840" s="17" t="n"/>
      <c r="E840" s="5" t="n"/>
      <c r="F840" s="6">
        <f>IF(B840&amp;""="","",IFERROR(INDEX('الموظفون'!$B$6:$B$205,MATCH(B840&amp;"",'الموظفون'!$A$6:$A$205,0))&amp;"","كود غير موجود"))</f>
        <v/>
      </c>
      <c r="G840" s="20">
        <f>IF(NOT(ISNUMBER(A840)),"",IF(AND(A840&gt;='الإعدادات'!$B$6,A840&lt;='الإعدادات'!$B$7),1,0))</f>
        <v/>
      </c>
    </row>
    <row r="841">
      <c r="A841" s="19" t="n"/>
      <c r="B841" s="5" t="n"/>
      <c r="C841" s="5" t="n"/>
      <c r="D841" s="17" t="n"/>
      <c r="E841" s="5" t="n"/>
      <c r="F841" s="6">
        <f>IF(B841&amp;""="","",IFERROR(INDEX('الموظفون'!$B$6:$B$205,MATCH(B841&amp;"",'الموظفون'!$A$6:$A$205,0))&amp;"","كود غير موجود"))</f>
        <v/>
      </c>
      <c r="G841" s="20">
        <f>IF(NOT(ISNUMBER(A841)),"",IF(AND(A841&gt;='الإعدادات'!$B$6,A841&lt;='الإعدادات'!$B$7),1,0))</f>
        <v/>
      </c>
    </row>
    <row r="842">
      <c r="A842" s="19" t="n"/>
      <c r="B842" s="5" t="n"/>
      <c r="C842" s="5" t="n"/>
      <c r="D842" s="17" t="n"/>
      <c r="E842" s="5" t="n"/>
      <c r="F842" s="6">
        <f>IF(B842&amp;""="","",IFERROR(INDEX('الموظفون'!$B$6:$B$205,MATCH(B842&amp;"",'الموظفون'!$A$6:$A$205,0))&amp;"","كود غير موجود"))</f>
        <v/>
      </c>
      <c r="G842" s="20">
        <f>IF(NOT(ISNUMBER(A842)),"",IF(AND(A842&gt;='الإعدادات'!$B$6,A842&lt;='الإعدادات'!$B$7),1,0))</f>
        <v/>
      </c>
    </row>
    <row r="843">
      <c r="A843" s="19" t="n"/>
      <c r="B843" s="5" t="n"/>
      <c r="C843" s="5" t="n"/>
      <c r="D843" s="17" t="n"/>
      <c r="E843" s="5" t="n"/>
      <c r="F843" s="6">
        <f>IF(B843&amp;""="","",IFERROR(INDEX('الموظفون'!$B$6:$B$205,MATCH(B843&amp;"",'الموظفون'!$A$6:$A$205,0))&amp;"","كود غير موجود"))</f>
        <v/>
      </c>
      <c r="G843" s="20">
        <f>IF(NOT(ISNUMBER(A843)),"",IF(AND(A843&gt;='الإعدادات'!$B$6,A843&lt;='الإعدادات'!$B$7),1,0))</f>
        <v/>
      </c>
    </row>
    <row r="844">
      <c r="A844" s="19" t="n"/>
      <c r="B844" s="5" t="n"/>
      <c r="C844" s="5" t="n"/>
      <c r="D844" s="17" t="n"/>
      <c r="E844" s="5" t="n"/>
      <c r="F844" s="6">
        <f>IF(B844&amp;""="","",IFERROR(INDEX('الموظفون'!$B$6:$B$205,MATCH(B844&amp;"",'الموظفون'!$A$6:$A$205,0))&amp;"","كود غير موجود"))</f>
        <v/>
      </c>
      <c r="G844" s="20">
        <f>IF(NOT(ISNUMBER(A844)),"",IF(AND(A844&gt;='الإعدادات'!$B$6,A844&lt;='الإعدادات'!$B$7),1,0))</f>
        <v/>
      </c>
    </row>
    <row r="845">
      <c r="A845" s="19" t="n"/>
      <c r="B845" s="5" t="n"/>
      <c r="C845" s="5" t="n"/>
      <c r="D845" s="17" t="n"/>
      <c r="E845" s="5" t="n"/>
      <c r="F845" s="6">
        <f>IF(B845&amp;""="","",IFERROR(INDEX('الموظفون'!$B$6:$B$205,MATCH(B845&amp;"",'الموظفون'!$A$6:$A$205,0))&amp;"","كود غير موجود"))</f>
        <v/>
      </c>
      <c r="G845" s="20">
        <f>IF(NOT(ISNUMBER(A845)),"",IF(AND(A845&gt;='الإعدادات'!$B$6,A845&lt;='الإعدادات'!$B$7),1,0))</f>
        <v/>
      </c>
    </row>
    <row r="846">
      <c r="A846" s="19" t="n"/>
      <c r="B846" s="5" t="n"/>
      <c r="C846" s="5" t="n"/>
      <c r="D846" s="17" t="n"/>
      <c r="E846" s="5" t="n"/>
      <c r="F846" s="6">
        <f>IF(B846&amp;""="","",IFERROR(INDEX('الموظفون'!$B$6:$B$205,MATCH(B846&amp;"",'الموظفون'!$A$6:$A$205,0))&amp;"","كود غير موجود"))</f>
        <v/>
      </c>
      <c r="G846" s="20">
        <f>IF(NOT(ISNUMBER(A846)),"",IF(AND(A846&gt;='الإعدادات'!$B$6,A846&lt;='الإعدادات'!$B$7),1,0))</f>
        <v/>
      </c>
    </row>
    <row r="847">
      <c r="A847" s="19" t="n"/>
      <c r="B847" s="5" t="n"/>
      <c r="C847" s="5" t="n"/>
      <c r="D847" s="17" t="n"/>
      <c r="E847" s="5" t="n"/>
      <c r="F847" s="6">
        <f>IF(B847&amp;""="","",IFERROR(INDEX('الموظفون'!$B$6:$B$205,MATCH(B847&amp;"",'الموظفون'!$A$6:$A$205,0))&amp;"","كود غير موجود"))</f>
        <v/>
      </c>
      <c r="G847" s="20">
        <f>IF(NOT(ISNUMBER(A847)),"",IF(AND(A847&gt;='الإعدادات'!$B$6,A847&lt;='الإعدادات'!$B$7),1,0))</f>
        <v/>
      </c>
    </row>
    <row r="848">
      <c r="A848" s="19" t="n"/>
      <c r="B848" s="5" t="n"/>
      <c r="C848" s="5" t="n"/>
      <c r="D848" s="17" t="n"/>
      <c r="E848" s="5" t="n"/>
      <c r="F848" s="6">
        <f>IF(B848&amp;""="","",IFERROR(INDEX('الموظفون'!$B$6:$B$205,MATCH(B848&amp;"",'الموظفون'!$A$6:$A$205,0))&amp;"","كود غير موجود"))</f>
        <v/>
      </c>
      <c r="G848" s="20">
        <f>IF(NOT(ISNUMBER(A848)),"",IF(AND(A848&gt;='الإعدادات'!$B$6,A848&lt;='الإعدادات'!$B$7),1,0))</f>
        <v/>
      </c>
    </row>
    <row r="849">
      <c r="A849" s="19" t="n"/>
      <c r="B849" s="5" t="n"/>
      <c r="C849" s="5" t="n"/>
      <c r="D849" s="17" t="n"/>
      <c r="E849" s="5" t="n"/>
      <c r="F849" s="6">
        <f>IF(B849&amp;""="","",IFERROR(INDEX('الموظفون'!$B$6:$B$205,MATCH(B849&amp;"",'الموظفون'!$A$6:$A$205,0))&amp;"","كود غير موجود"))</f>
        <v/>
      </c>
      <c r="G849" s="20">
        <f>IF(NOT(ISNUMBER(A849)),"",IF(AND(A849&gt;='الإعدادات'!$B$6,A849&lt;='الإعدادات'!$B$7),1,0))</f>
        <v/>
      </c>
    </row>
    <row r="850">
      <c r="A850" s="19" t="n"/>
      <c r="B850" s="5" t="n"/>
      <c r="C850" s="5" t="n"/>
      <c r="D850" s="17" t="n"/>
      <c r="E850" s="5" t="n"/>
      <c r="F850" s="6">
        <f>IF(B850&amp;""="","",IFERROR(INDEX('الموظفون'!$B$6:$B$205,MATCH(B850&amp;"",'الموظفون'!$A$6:$A$205,0))&amp;"","كود غير موجود"))</f>
        <v/>
      </c>
      <c r="G850" s="20">
        <f>IF(NOT(ISNUMBER(A850)),"",IF(AND(A850&gt;='الإعدادات'!$B$6,A850&lt;='الإعدادات'!$B$7),1,0))</f>
        <v/>
      </c>
    </row>
    <row r="851">
      <c r="A851" s="19" t="n"/>
      <c r="B851" s="5" t="n"/>
      <c r="C851" s="5" t="n"/>
      <c r="D851" s="17" t="n"/>
      <c r="E851" s="5" t="n"/>
      <c r="F851" s="6">
        <f>IF(B851&amp;""="","",IFERROR(INDEX('الموظفون'!$B$6:$B$205,MATCH(B851&amp;"",'الموظفون'!$A$6:$A$205,0))&amp;"","كود غير موجود"))</f>
        <v/>
      </c>
      <c r="G851" s="20">
        <f>IF(NOT(ISNUMBER(A851)),"",IF(AND(A851&gt;='الإعدادات'!$B$6,A851&lt;='الإعدادات'!$B$7),1,0))</f>
        <v/>
      </c>
    </row>
    <row r="852">
      <c r="A852" s="19" t="n"/>
      <c r="B852" s="5" t="n"/>
      <c r="C852" s="5" t="n"/>
      <c r="D852" s="17" t="n"/>
      <c r="E852" s="5" t="n"/>
      <c r="F852" s="6">
        <f>IF(B852&amp;""="","",IFERROR(INDEX('الموظفون'!$B$6:$B$205,MATCH(B852&amp;"",'الموظفون'!$A$6:$A$205,0))&amp;"","كود غير موجود"))</f>
        <v/>
      </c>
      <c r="G852" s="20">
        <f>IF(NOT(ISNUMBER(A852)),"",IF(AND(A852&gt;='الإعدادات'!$B$6,A852&lt;='الإعدادات'!$B$7),1,0))</f>
        <v/>
      </c>
    </row>
    <row r="853">
      <c r="A853" s="19" t="n"/>
      <c r="B853" s="5" t="n"/>
      <c r="C853" s="5" t="n"/>
      <c r="D853" s="17" t="n"/>
      <c r="E853" s="5" t="n"/>
      <c r="F853" s="6">
        <f>IF(B853&amp;""="","",IFERROR(INDEX('الموظفون'!$B$6:$B$205,MATCH(B853&amp;"",'الموظفون'!$A$6:$A$205,0))&amp;"","كود غير موجود"))</f>
        <v/>
      </c>
      <c r="G853" s="20">
        <f>IF(NOT(ISNUMBER(A853)),"",IF(AND(A853&gt;='الإعدادات'!$B$6,A853&lt;='الإعدادات'!$B$7),1,0))</f>
        <v/>
      </c>
    </row>
    <row r="854">
      <c r="A854" s="19" t="n"/>
      <c r="B854" s="5" t="n"/>
      <c r="C854" s="5" t="n"/>
      <c r="D854" s="17" t="n"/>
      <c r="E854" s="5" t="n"/>
      <c r="F854" s="6">
        <f>IF(B854&amp;""="","",IFERROR(INDEX('الموظفون'!$B$6:$B$205,MATCH(B854&amp;"",'الموظفون'!$A$6:$A$205,0))&amp;"","كود غير موجود"))</f>
        <v/>
      </c>
      <c r="G854" s="20">
        <f>IF(NOT(ISNUMBER(A854)),"",IF(AND(A854&gt;='الإعدادات'!$B$6,A854&lt;='الإعدادات'!$B$7),1,0))</f>
        <v/>
      </c>
    </row>
    <row r="855">
      <c r="A855" s="19" t="n"/>
      <c r="B855" s="5" t="n"/>
      <c r="C855" s="5" t="n"/>
      <c r="D855" s="17" t="n"/>
      <c r="E855" s="5" t="n"/>
      <c r="F855" s="6">
        <f>IF(B855&amp;""="","",IFERROR(INDEX('الموظفون'!$B$6:$B$205,MATCH(B855&amp;"",'الموظفون'!$A$6:$A$205,0))&amp;"","كود غير موجود"))</f>
        <v/>
      </c>
      <c r="G855" s="20">
        <f>IF(NOT(ISNUMBER(A855)),"",IF(AND(A855&gt;='الإعدادات'!$B$6,A855&lt;='الإعدادات'!$B$7),1,0))</f>
        <v/>
      </c>
    </row>
    <row r="856">
      <c r="A856" s="19" t="n"/>
      <c r="B856" s="5" t="n"/>
      <c r="C856" s="5" t="n"/>
      <c r="D856" s="17" t="n"/>
      <c r="E856" s="5" t="n"/>
      <c r="F856" s="6">
        <f>IF(B856&amp;""="","",IFERROR(INDEX('الموظفون'!$B$6:$B$205,MATCH(B856&amp;"",'الموظفون'!$A$6:$A$205,0))&amp;"","كود غير موجود"))</f>
        <v/>
      </c>
      <c r="G856" s="20">
        <f>IF(NOT(ISNUMBER(A856)),"",IF(AND(A856&gt;='الإعدادات'!$B$6,A856&lt;='الإعدادات'!$B$7),1,0))</f>
        <v/>
      </c>
    </row>
    <row r="857">
      <c r="A857" s="19" t="n"/>
      <c r="B857" s="5" t="n"/>
      <c r="C857" s="5" t="n"/>
      <c r="D857" s="17" t="n"/>
      <c r="E857" s="5" t="n"/>
      <c r="F857" s="6">
        <f>IF(B857&amp;""="","",IFERROR(INDEX('الموظفون'!$B$6:$B$205,MATCH(B857&amp;"",'الموظفون'!$A$6:$A$205,0))&amp;"","كود غير موجود"))</f>
        <v/>
      </c>
      <c r="G857" s="20">
        <f>IF(NOT(ISNUMBER(A857)),"",IF(AND(A857&gt;='الإعدادات'!$B$6,A857&lt;='الإعدادات'!$B$7),1,0))</f>
        <v/>
      </c>
    </row>
    <row r="858">
      <c r="A858" s="19" t="n"/>
      <c r="B858" s="5" t="n"/>
      <c r="C858" s="5" t="n"/>
      <c r="D858" s="17" t="n"/>
      <c r="E858" s="5" t="n"/>
      <c r="F858" s="6">
        <f>IF(B858&amp;""="","",IFERROR(INDEX('الموظفون'!$B$6:$B$205,MATCH(B858&amp;"",'الموظفون'!$A$6:$A$205,0))&amp;"","كود غير موجود"))</f>
        <v/>
      </c>
      <c r="G858" s="20">
        <f>IF(NOT(ISNUMBER(A858)),"",IF(AND(A858&gt;='الإعدادات'!$B$6,A858&lt;='الإعدادات'!$B$7),1,0))</f>
        <v/>
      </c>
    </row>
    <row r="859">
      <c r="A859" s="19" t="n"/>
      <c r="B859" s="5" t="n"/>
      <c r="C859" s="5" t="n"/>
      <c r="D859" s="17" t="n"/>
      <c r="E859" s="5" t="n"/>
      <c r="F859" s="6">
        <f>IF(B859&amp;""="","",IFERROR(INDEX('الموظفون'!$B$6:$B$205,MATCH(B859&amp;"",'الموظفون'!$A$6:$A$205,0))&amp;"","كود غير موجود"))</f>
        <v/>
      </c>
      <c r="G859" s="20">
        <f>IF(NOT(ISNUMBER(A859)),"",IF(AND(A859&gt;='الإعدادات'!$B$6,A859&lt;='الإعدادات'!$B$7),1,0))</f>
        <v/>
      </c>
    </row>
    <row r="860">
      <c r="A860" s="19" t="n"/>
      <c r="B860" s="5" t="n"/>
      <c r="C860" s="5" t="n"/>
      <c r="D860" s="17" t="n"/>
      <c r="E860" s="5" t="n"/>
      <c r="F860" s="6">
        <f>IF(B860&amp;""="","",IFERROR(INDEX('الموظفون'!$B$6:$B$205,MATCH(B860&amp;"",'الموظفون'!$A$6:$A$205,0))&amp;"","كود غير موجود"))</f>
        <v/>
      </c>
      <c r="G860" s="20">
        <f>IF(NOT(ISNUMBER(A860)),"",IF(AND(A860&gt;='الإعدادات'!$B$6,A860&lt;='الإعدادات'!$B$7),1,0))</f>
        <v/>
      </c>
    </row>
    <row r="861">
      <c r="A861" s="19" t="n"/>
      <c r="B861" s="5" t="n"/>
      <c r="C861" s="5" t="n"/>
      <c r="D861" s="17" t="n"/>
      <c r="E861" s="5" t="n"/>
      <c r="F861" s="6">
        <f>IF(B861&amp;""="","",IFERROR(INDEX('الموظفون'!$B$6:$B$205,MATCH(B861&amp;"",'الموظفون'!$A$6:$A$205,0))&amp;"","كود غير موجود"))</f>
        <v/>
      </c>
      <c r="G861" s="20">
        <f>IF(NOT(ISNUMBER(A861)),"",IF(AND(A861&gt;='الإعدادات'!$B$6,A861&lt;='الإعدادات'!$B$7),1,0))</f>
        <v/>
      </c>
    </row>
    <row r="862">
      <c r="A862" s="19" t="n"/>
      <c r="B862" s="5" t="n"/>
      <c r="C862" s="5" t="n"/>
      <c r="D862" s="17" t="n"/>
      <c r="E862" s="5" t="n"/>
      <c r="F862" s="6">
        <f>IF(B862&amp;""="","",IFERROR(INDEX('الموظفون'!$B$6:$B$205,MATCH(B862&amp;"",'الموظفون'!$A$6:$A$205,0))&amp;"","كود غير موجود"))</f>
        <v/>
      </c>
      <c r="G862" s="20">
        <f>IF(NOT(ISNUMBER(A862)),"",IF(AND(A862&gt;='الإعدادات'!$B$6,A862&lt;='الإعدادات'!$B$7),1,0))</f>
        <v/>
      </c>
    </row>
    <row r="863">
      <c r="A863" s="19" t="n"/>
      <c r="B863" s="5" t="n"/>
      <c r="C863" s="5" t="n"/>
      <c r="D863" s="17" t="n"/>
      <c r="E863" s="5" t="n"/>
      <c r="F863" s="6">
        <f>IF(B863&amp;""="","",IFERROR(INDEX('الموظفون'!$B$6:$B$205,MATCH(B863&amp;"",'الموظفون'!$A$6:$A$205,0))&amp;"","كود غير موجود"))</f>
        <v/>
      </c>
      <c r="G863" s="20">
        <f>IF(NOT(ISNUMBER(A863)),"",IF(AND(A863&gt;='الإعدادات'!$B$6,A863&lt;='الإعدادات'!$B$7),1,0))</f>
        <v/>
      </c>
    </row>
    <row r="864">
      <c r="A864" s="19" t="n"/>
      <c r="B864" s="5" t="n"/>
      <c r="C864" s="5" t="n"/>
      <c r="D864" s="17" t="n"/>
      <c r="E864" s="5" t="n"/>
      <c r="F864" s="6">
        <f>IF(B864&amp;""="","",IFERROR(INDEX('الموظفون'!$B$6:$B$205,MATCH(B864&amp;"",'الموظفون'!$A$6:$A$205,0))&amp;"","كود غير موجود"))</f>
        <v/>
      </c>
      <c r="G864" s="20">
        <f>IF(NOT(ISNUMBER(A864)),"",IF(AND(A864&gt;='الإعدادات'!$B$6,A864&lt;='الإعدادات'!$B$7),1,0))</f>
        <v/>
      </c>
    </row>
    <row r="865">
      <c r="A865" s="19" t="n"/>
      <c r="B865" s="5" t="n"/>
      <c r="C865" s="5" t="n"/>
      <c r="D865" s="17" t="n"/>
      <c r="E865" s="5" t="n"/>
      <c r="F865" s="6">
        <f>IF(B865&amp;""="","",IFERROR(INDEX('الموظفون'!$B$6:$B$205,MATCH(B865&amp;"",'الموظفون'!$A$6:$A$205,0))&amp;"","كود غير موجود"))</f>
        <v/>
      </c>
      <c r="G865" s="20">
        <f>IF(NOT(ISNUMBER(A865)),"",IF(AND(A865&gt;='الإعدادات'!$B$6,A865&lt;='الإعدادات'!$B$7),1,0))</f>
        <v/>
      </c>
    </row>
    <row r="866">
      <c r="A866" s="19" t="n"/>
      <c r="B866" s="5" t="n"/>
      <c r="C866" s="5" t="n"/>
      <c r="D866" s="17" t="n"/>
      <c r="E866" s="5" t="n"/>
      <c r="F866" s="6">
        <f>IF(B866&amp;""="","",IFERROR(INDEX('الموظفون'!$B$6:$B$205,MATCH(B866&amp;"",'الموظفون'!$A$6:$A$205,0))&amp;"","كود غير موجود"))</f>
        <v/>
      </c>
      <c r="G866" s="20">
        <f>IF(NOT(ISNUMBER(A866)),"",IF(AND(A866&gt;='الإعدادات'!$B$6,A866&lt;='الإعدادات'!$B$7),1,0))</f>
        <v/>
      </c>
    </row>
    <row r="867">
      <c r="A867" s="19" t="n"/>
      <c r="B867" s="5" t="n"/>
      <c r="C867" s="5" t="n"/>
      <c r="D867" s="17" t="n"/>
      <c r="E867" s="5" t="n"/>
      <c r="F867" s="6">
        <f>IF(B867&amp;""="","",IFERROR(INDEX('الموظفون'!$B$6:$B$205,MATCH(B867&amp;"",'الموظفون'!$A$6:$A$205,0))&amp;"","كود غير موجود"))</f>
        <v/>
      </c>
      <c r="G867" s="20">
        <f>IF(NOT(ISNUMBER(A867)),"",IF(AND(A867&gt;='الإعدادات'!$B$6,A867&lt;='الإعدادات'!$B$7),1,0))</f>
        <v/>
      </c>
    </row>
    <row r="868">
      <c r="A868" s="19" t="n"/>
      <c r="B868" s="5" t="n"/>
      <c r="C868" s="5" t="n"/>
      <c r="D868" s="17" t="n"/>
      <c r="E868" s="5" t="n"/>
      <c r="F868" s="6">
        <f>IF(B868&amp;""="","",IFERROR(INDEX('الموظفون'!$B$6:$B$205,MATCH(B868&amp;"",'الموظفون'!$A$6:$A$205,0))&amp;"","كود غير موجود"))</f>
        <v/>
      </c>
      <c r="G868" s="20">
        <f>IF(NOT(ISNUMBER(A868)),"",IF(AND(A868&gt;='الإعدادات'!$B$6,A868&lt;='الإعدادات'!$B$7),1,0))</f>
        <v/>
      </c>
    </row>
    <row r="869">
      <c r="A869" s="19" t="n"/>
      <c r="B869" s="5" t="n"/>
      <c r="C869" s="5" t="n"/>
      <c r="D869" s="17" t="n"/>
      <c r="E869" s="5" t="n"/>
      <c r="F869" s="6">
        <f>IF(B869&amp;""="","",IFERROR(INDEX('الموظفون'!$B$6:$B$205,MATCH(B869&amp;"",'الموظفون'!$A$6:$A$205,0))&amp;"","كود غير موجود"))</f>
        <v/>
      </c>
      <c r="G869" s="20">
        <f>IF(NOT(ISNUMBER(A869)),"",IF(AND(A869&gt;='الإعدادات'!$B$6,A869&lt;='الإعدادات'!$B$7),1,0))</f>
        <v/>
      </c>
    </row>
    <row r="870">
      <c r="A870" s="19" t="n"/>
      <c r="B870" s="5" t="n"/>
      <c r="C870" s="5" t="n"/>
      <c r="D870" s="17" t="n"/>
      <c r="E870" s="5" t="n"/>
      <c r="F870" s="6">
        <f>IF(B870&amp;""="","",IFERROR(INDEX('الموظفون'!$B$6:$B$205,MATCH(B870&amp;"",'الموظفون'!$A$6:$A$205,0))&amp;"","كود غير موجود"))</f>
        <v/>
      </c>
      <c r="G870" s="20">
        <f>IF(NOT(ISNUMBER(A870)),"",IF(AND(A870&gt;='الإعدادات'!$B$6,A870&lt;='الإعدادات'!$B$7),1,0))</f>
        <v/>
      </c>
    </row>
    <row r="871">
      <c r="A871" s="19" t="n"/>
      <c r="B871" s="5" t="n"/>
      <c r="C871" s="5" t="n"/>
      <c r="D871" s="17" t="n"/>
      <c r="E871" s="5" t="n"/>
      <c r="F871" s="6">
        <f>IF(B871&amp;""="","",IFERROR(INDEX('الموظفون'!$B$6:$B$205,MATCH(B871&amp;"",'الموظفون'!$A$6:$A$205,0))&amp;"","كود غير موجود"))</f>
        <v/>
      </c>
      <c r="G871" s="20">
        <f>IF(NOT(ISNUMBER(A871)),"",IF(AND(A871&gt;='الإعدادات'!$B$6,A871&lt;='الإعدادات'!$B$7),1,0))</f>
        <v/>
      </c>
    </row>
    <row r="872">
      <c r="A872" s="19" t="n"/>
      <c r="B872" s="5" t="n"/>
      <c r="C872" s="5" t="n"/>
      <c r="D872" s="17" t="n"/>
      <c r="E872" s="5" t="n"/>
      <c r="F872" s="6">
        <f>IF(B872&amp;""="","",IFERROR(INDEX('الموظفون'!$B$6:$B$205,MATCH(B872&amp;"",'الموظفون'!$A$6:$A$205,0))&amp;"","كود غير موجود"))</f>
        <v/>
      </c>
      <c r="G872" s="20">
        <f>IF(NOT(ISNUMBER(A872)),"",IF(AND(A872&gt;='الإعدادات'!$B$6,A872&lt;='الإعدادات'!$B$7),1,0))</f>
        <v/>
      </c>
    </row>
    <row r="873">
      <c r="A873" s="19" t="n"/>
      <c r="B873" s="5" t="n"/>
      <c r="C873" s="5" t="n"/>
      <c r="D873" s="17" t="n"/>
      <c r="E873" s="5" t="n"/>
      <c r="F873" s="6">
        <f>IF(B873&amp;""="","",IFERROR(INDEX('الموظفون'!$B$6:$B$205,MATCH(B873&amp;"",'الموظفون'!$A$6:$A$205,0))&amp;"","كود غير موجود"))</f>
        <v/>
      </c>
      <c r="G873" s="20">
        <f>IF(NOT(ISNUMBER(A873)),"",IF(AND(A873&gt;='الإعدادات'!$B$6,A873&lt;='الإعدادات'!$B$7),1,0))</f>
        <v/>
      </c>
    </row>
    <row r="874">
      <c r="A874" s="19" t="n"/>
      <c r="B874" s="5" t="n"/>
      <c r="C874" s="5" t="n"/>
      <c r="D874" s="17" t="n"/>
      <c r="E874" s="5" t="n"/>
      <c r="F874" s="6">
        <f>IF(B874&amp;""="","",IFERROR(INDEX('الموظفون'!$B$6:$B$205,MATCH(B874&amp;"",'الموظفون'!$A$6:$A$205,0))&amp;"","كود غير موجود"))</f>
        <v/>
      </c>
      <c r="G874" s="20">
        <f>IF(NOT(ISNUMBER(A874)),"",IF(AND(A874&gt;='الإعدادات'!$B$6,A874&lt;='الإعدادات'!$B$7),1,0))</f>
        <v/>
      </c>
    </row>
    <row r="875">
      <c r="A875" s="19" t="n"/>
      <c r="B875" s="5" t="n"/>
      <c r="C875" s="5" t="n"/>
      <c r="D875" s="17" t="n"/>
      <c r="E875" s="5" t="n"/>
      <c r="F875" s="6">
        <f>IF(B875&amp;""="","",IFERROR(INDEX('الموظفون'!$B$6:$B$205,MATCH(B875&amp;"",'الموظفون'!$A$6:$A$205,0))&amp;"","كود غير موجود"))</f>
        <v/>
      </c>
      <c r="G875" s="20">
        <f>IF(NOT(ISNUMBER(A875)),"",IF(AND(A875&gt;='الإعدادات'!$B$6,A875&lt;='الإعدادات'!$B$7),1,0))</f>
        <v/>
      </c>
    </row>
    <row r="876">
      <c r="A876" s="19" t="n"/>
      <c r="B876" s="5" t="n"/>
      <c r="C876" s="5" t="n"/>
      <c r="D876" s="17" t="n"/>
      <c r="E876" s="5" t="n"/>
      <c r="F876" s="6">
        <f>IF(B876&amp;""="","",IFERROR(INDEX('الموظفون'!$B$6:$B$205,MATCH(B876&amp;"",'الموظفون'!$A$6:$A$205,0))&amp;"","كود غير موجود"))</f>
        <v/>
      </c>
      <c r="G876" s="20">
        <f>IF(NOT(ISNUMBER(A876)),"",IF(AND(A876&gt;='الإعدادات'!$B$6,A876&lt;='الإعدادات'!$B$7),1,0))</f>
        <v/>
      </c>
    </row>
    <row r="877">
      <c r="A877" s="19" t="n"/>
      <c r="B877" s="5" t="n"/>
      <c r="C877" s="5" t="n"/>
      <c r="D877" s="17" t="n"/>
      <c r="E877" s="5" t="n"/>
      <c r="F877" s="6">
        <f>IF(B877&amp;""="","",IFERROR(INDEX('الموظفون'!$B$6:$B$205,MATCH(B877&amp;"",'الموظفون'!$A$6:$A$205,0))&amp;"","كود غير موجود"))</f>
        <v/>
      </c>
      <c r="G877" s="20">
        <f>IF(NOT(ISNUMBER(A877)),"",IF(AND(A877&gt;='الإعدادات'!$B$6,A877&lt;='الإعدادات'!$B$7),1,0))</f>
        <v/>
      </c>
    </row>
    <row r="878">
      <c r="A878" s="19" t="n"/>
      <c r="B878" s="5" t="n"/>
      <c r="C878" s="5" t="n"/>
      <c r="D878" s="17" t="n"/>
      <c r="E878" s="5" t="n"/>
      <c r="F878" s="6">
        <f>IF(B878&amp;""="","",IFERROR(INDEX('الموظفون'!$B$6:$B$205,MATCH(B878&amp;"",'الموظفون'!$A$6:$A$205,0))&amp;"","كود غير موجود"))</f>
        <v/>
      </c>
      <c r="G878" s="20">
        <f>IF(NOT(ISNUMBER(A878)),"",IF(AND(A878&gt;='الإعدادات'!$B$6,A878&lt;='الإعدادات'!$B$7),1,0))</f>
        <v/>
      </c>
    </row>
    <row r="879">
      <c r="A879" s="19" t="n"/>
      <c r="B879" s="5" t="n"/>
      <c r="C879" s="5" t="n"/>
      <c r="D879" s="17" t="n"/>
      <c r="E879" s="5" t="n"/>
      <c r="F879" s="6">
        <f>IF(B879&amp;""="","",IFERROR(INDEX('الموظفون'!$B$6:$B$205,MATCH(B879&amp;"",'الموظفون'!$A$6:$A$205,0))&amp;"","كود غير موجود"))</f>
        <v/>
      </c>
      <c r="G879" s="20">
        <f>IF(NOT(ISNUMBER(A879)),"",IF(AND(A879&gt;='الإعدادات'!$B$6,A879&lt;='الإعدادات'!$B$7),1,0))</f>
        <v/>
      </c>
    </row>
    <row r="880">
      <c r="A880" s="19" t="n"/>
      <c r="B880" s="5" t="n"/>
      <c r="C880" s="5" t="n"/>
      <c r="D880" s="17" t="n"/>
      <c r="E880" s="5" t="n"/>
      <c r="F880" s="6">
        <f>IF(B880&amp;""="","",IFERROR(INDEX('الموظفون'!$B$6:$B$205,MATCH(B880&amp;"",'الموظفون'!$A$6:$A$205,0))&amp;"","كود غير موجود"))</f>
        <v/>
      </c>
      <c r="G880" s="20">
        <f>IF(NOT(ISNUMBER(A880)),"",IF(AND(A880&gt;='الإعدادات'!$B$6,A880&lt;='الإعدادات'!$B$7),1,0))</f>
        <v/>
      </c>
    </row>
    <row r="881">
      <c r="A881" s="19" t="n"/>
      <c r="B881" s="5" t="n"/>
      <c r="C881" s="5" t="n"/>
      <c r="D881" s="17" t="n"/>
      <c r="E881" s="5" t="n"/>
      <c r="F881" s="6">
        <f>IF(B881&amp;""="","",IFERROR(INDEX('الموظفون'!$B$6:$B$205,MATCH(B881&amp;"",'الموظفون'!$A$6:$A$205,0))&amp;"","كود غير موجود"))</f>
        <v/>
      </c>
      <c r="G881" s="20">
        <f>IF(NOT(ISNUMBER(A881)),"",IF(AND(A881&gt;='الإعدادات'!$B$6,A881&lt;='الإعدادات'!$B$7),1,0))</f>
        <v/>
      </c>
    </row>
    <row r="882">
      <c r="A882" s="19" t="n"/>
      <c r="B882" s="5" t="n"/>
      <c r="C882" s="5" t="n"/>
      <c r="D882" s="17" t="n"/>
      <c r="E882" s="5" t="n"/>
      <c r="F882" s="6">
        <f>IF(B882&amp;""="","",IFERROR(INDEX('الموظفون'!$B$6:$B$205,MATCH(B882&amp;"",'الموظفون'!$A$6:$A$205,0))&amp;"","كود غير موجود"))</f>
        <v/>
      </c>
      <c r="G882" s="20">
        <f>IF(NOT(ISNUMBER(A882)),"",IF(AND(A882&gt;='الإعدادات'!$B$6,A882&lt;='الإعدادات'!$B$7),1,0))</f>
        <v/>
      </c>
    </row>
    <row r="883">
      <c r="A883" s="19" t="n"/>
      <c r="B883" s="5" t="n"/>
      <c r="C883" s="5" t="n"/>
      <c r="D883" s="17" t="n"/>
      <c r="E883" s="5" t="n"/>
      <c r="F883" s="6">
        <f>IF(B883&amp;""="","",IFERROR(INDEX('الموظفون'!$B$6:$B$205,MATCH(B883&amp;"",'الموظفون'!$A$6:$A$205,0))&amp;"","كود غير موجود"))</f>
        <v/>
      </c>
      <c r="G883" s="20">
        <f>IF(NOT(ISNUMBER(A883)),"",IF(AND(A883&gt;='الإعدادات'!$B$6,A883&lt;='الإعدادات'!$B$7),1,0))</f>
        <v/>
      </c>
    </row>
    <row r="884">
      <c r="A884" s="19" t="n"/>
      <c r="B884" s="5" t="n"/>
      <c r="C884" s="5" t="n"/>
      <c r="D884" s="17" t="n"/>
      <c r="E884" s="5" t="n"/>
      <c r="F884" s="6">
        <f>IF(B884&amp;""="","",IFERROR(INDEX('الموظفون'!$B$6:$B$205,MATCH(B884&amp;"",'الموظفون'!$A$6:$A$205,0))&amp;"","كود غير موجود"))</f>
        <v/>
      </c>
      <c r="G884" s="20">
        <f>IF(NOT(ISNUMBER(A884)),"",IF(AND(A884&gt;='الإعدادات'!$B$6,A884&lt;='الإعدادات'!$B$7),1,0))</f>
        <v/>
      </c>
    </row>
    <row r="885">
      <c r="A885" s="19" t="n"/>
      <c r="B885" s="5" t="n"/>
      <c r="C885" s="5" t="n"/>
      <c r="D885" s="17" t="n"/>
      <c r="E885" s="5" t="n"/>
      <c r="F885" s="6">
        <f>IF(B885&amp;""="","",IFERROR(INDEX('الموظفون'!$B$6:$B$205,MATCH(B885&amp;"",'الموظفون'!$A$6:$A$205,0))&amp;"","كود غير موجود"))</f>
        <v/>
      </c>
      <c r="G885" s="20">
        <f>IF(NOT(ISNUMBER(A885)),"",IF(AND(A885&gt;='الإعدادات'!$B$6,A885&lt;='الإعدادات'!$B$7),1,0))</f>
        <v/>
      </c>
    </row>
    <row r="886">
      <c r="A886" s="19" t="n"/>
      <c r="B886" s="5" t="n"/>
      <c r="C886" s="5" t="n"/>
      <c r="D886" s="17" t="n"/>
      <c r="E886" s="5" t="n"/>
      <c r="F886" s="6">
        <f>IF(B886&amp;""="","",IFERROR(INDEX('الموظفون'!$B$6:$B$205,MATCH(B886&amp;"",'الموظفون'!$A$6:$A$205,0))&amp;"","كود غير موجود"))</f>
        <v/>
      </c>
      <c r="G886" s="20">
        <f>IF(NOT(ISNUMBER(A886)),"",IF(AND(A886&gt;='الإعدادات'!$B$6,A886&lt;='الإعدادات'!$B$7),1,0))</f>
        <v/>
      </c>
    </row>
    <row r="887">
      <c r="A887" s="19" t="n"/>
      <c r="B887" s="5" t="n"/>
      <c r="C887" s="5" t="n"/>
      <c r="D887" s="17" t="n"/>
      <c r="E887" s="5" t="n"/>
      <c r="F887" s="6">
        <f>IF(B887&amp;""="","",IFERROR(INDEX('الموظفون'!$B$6:$B$205,MATCH(B887&amp;"",'الموظفون'!$A$6:$A$205,0))&amp;"","كود غير موجود"))</f>
        <v/>
      </c>
      <c r="G887" s="20">
        <f>IF(NOT(ISNUMBER(A887)),"",IF(AND(A887&gt;='الإعدادات'!$B$6,A887&lt;='الإعدادات'!$B$7),1,0))</f>
        <v/>
      </c>
    </row>
    <row r="888">
      <c r="A888" s="19" t="n"/>
      <c r="B888" s="5" t="n"/>
      <c r="C888" s="5" t="n"/>
      <c r="D888" s="17" t="n"/>
      <c r="E888" s="5" t="n"/>
      <c r="F888" s="6">
        <f>IF(B888&amp;""="","",IFERROR(INDEX('الموظفون'!$B$6:$B$205,MATCH(B888&amp;"",'الموظفون'!$A$6:$A$205,0))&amp;"","كود غير موجود"))</f>
        <v/>
      </c>
      <c r="G888" s="20">
        <f>IF(NOT(ISNUMBER(A888)),"",IF(AND(A888&gt;='الإعدادات'!$B$6,A888&lt;='الإعدادات'!$B$7),1,0))</f>
        <v/>
      </c>
    </row>
    <row r="889">
      <c r="A889" s="19" t="n"/>
      <c r="B889" s="5" t="n"/>
      <c r="C889" s="5" t="n"/>
      <c r="D889" s="17" t="n"/>
      <c r="E889" s="5" t="n"/>
      <c r="F889" s="6">
        <f>IF(B889&amp;""="","",IFERROR(INDEX('الموظفون'!$B$6:$B$205,MATCH(B889&amp;"",'الموظفون'!$A$6:$A$205,0))&amp;"","كود غير موجود"))</f>
        <v/>
      </c>
      <c r="G889" s="20">
        <f>IF(NOT(ISNUMBER(A889)),"",IF(AND(A889&gt;='الإعدادات'!$B$6,A889&lt;='الإعدادات'!$B$7),1,0))</f>
        <v/>
      </c>
    </row>
    <row r="890">
      <c r="A890" s="19" t="n"/>
      <c r="B890" s="5" t="n"/>
      <c r="C890" s="5" t="n"/>
      <c r="D890" s="17" t="n"/>
      <c r="E890" s="5" t="n"/>
      <c r="F890" s="6">
        <f>IF(B890&amp;""="","",IFERROR(INDEX('الموظفون'!$B$6:$B$205,MATCH(B890&amp;"",'الموظفون'!$A$6:$A$205,0))&amp;"","كود غير موجود"))</f>
        <v/>
      </c>
      <c r="G890" s="20">
        <f>IF(NOT(ISNUMBER(A890)),"",IF(AND(A890&gt;='الإعدادات'!$B$6,A890&lt;='الإعدادات'!$B$7),1,0))</f>
        <v/>
      </c>
    </row>
    <row r="891">
      <c r="A891" s="19" t="n"/>
      <c r="B891" s="5" t="n"/>
      <c r="C891" s="5" t="n"/>
      <c r="D891" s="17" t="n"/>
      <c r="E891" s="5" t="n"/>
      <c r="F891" s="6">
        <f>IF(B891&amp;""="","",IFERROR(INDEX('الموظفون'!$B$6:$B$205,MATCH(B891&amp;"",'الموظفون'!$A$6:$A$205,0))&amp;"","كود غير موجود"))</f>
        <v/>
      </c>
      <c r="G891" s="20">
        <f>IF(NOT(ISNUMBER(A891)),"",IF(AND(A891&gt;='الإعدادات'!$B$6,A891&lt;='الإعدادات'!$B$7),1,0))</f>
        <v/>
      </c>
    </row>
    <row r="892">
      <c r="A892" s="19" t="n"/>
      <c r="B892" s="5" t="n"/>
      <c r="C892" s="5" t="n"/>
      <c r="D892" s="17" t="n"/>
      <c r="E892" s="5" t="n"/>
      <c r="F892" s="6">
        <f>IF(B892&amp;""="","",IFERROR(INDEX('الموظفون'!$B$6:$B$205,MATCH(B892&amp;"",'الموظفون'!$A$6:$A$205,0))&amp;"","كود غير موجود"))</f>
        <v/>
      </c>
      <c r="G892" s="20">
        <f>IF(NOT(ISNUMBER(A892)),"",IF(AND(A892&gt;='الإعدادات'!$B$6,A892&lt;='الإعدادات'!$B$7),1,0))</f>
        <v/>
      </c>
    </row>
    <row r="893">
      <c r="A893" s="19" t="n"/>
      <c r="B893" s="5" t="n"/>
      <c r="C893" s="5" t="n"/>
      <c r="D893" s="17" t="n"/>
      <c r="E893" s="5" t="n"/>
      <c r="F893" s="6">
        <f>IF(B893&amp;""="","",IFERROR(INDEX('الموظفون'!$B$6:$B$205,MATCH(B893&amp;"",'الموظفون'!$A$6:$A$205,0))&amp;"","كود غير موجود"))</f>
        <v/>
      </c>
      <c r="G893" s="20">
        <f>IF(NOT(ISNUMBER(A893)),"",IF(AND(A893&gt;='الإعدادات'!$B$6,A893&lt;='الإعدادات'!$B$7),1,0))</f>
        <v/>
      </c>
    </row>
    <row r="894">
      <c r="A894" s="19" t="n"/>
      <c r="B894" s="5" t="n"/>
      <c r="C894" s="5" t="n"/>
      <c r="D894" s="17" t="n"/>
      <c r="E894" s="5" t="n"/>
      <c r="F894" s="6">
        <f>IF(B894&amp;""="","",IFERROR(INDEX('الموظفون'!$B$6:$B$205,MATCH(B894&amp;"",'الموظفون'!$A$6:$A$205,0))&amp;"","كود غير موجود"))</f>
        <v/>
      </c>
      <c r="G894" s="20">
        <f>IF(NOT(ISNUMBER(A894)),"",IF(AND(A894&gt;='الإعدادات'!$B$6,A894&lt;='الإعدادات'!$B$7),1,0))</f>
        <v/>
      </c>
    </row>
    <row r="895">
      <c r="A895" s="19" t="n"/>
      <c r="B895" s="5" t="n"/>
      <c r="C895" s="5" t="n"/>
      <c r="D895" s="17" t="n"/>
      <c r="E895" s="5" t="n"/>
      <c r="F895" s="6">
        <f>IF(B895&amp;""="","",IFERROR(INDEX('الموظفون'!$B$6:$B$205,MATCH(B895&amp;"",'الموظفون'!$A$6:$A$205,0))&amp;"","كود غير موجود"))</f>
        <v/>
      </c>
      <c r="G895" s="20">
        <f>IF(NOT(ISNUMBER(A895)),"",IF(AND(A895&gt;='الإعدادات'!$B$6,A895&lt;='الإعدادات'!$B$7),1,0))</f>
        <v/>
      </c>
    </row>
    <row r="896">
      <c r="A896" s="19" t="n"/>
      <c r="B896" s="5" t="n"/>
      <c r="C896" s="5" t="n"/>
      <c r="D896" s="17" t="n"/>
      <c r="E896" s="5" t="n"/>
      <c r="F896" s="6">
        <f>IF(B896&amp;""="","",IFERROR(INDEX('الموظفون'!$B$6:$B$205,MATCH(B896&amp;"",'الموظفون'!$A$6:$A$205,0))&amp;"","كود غير موجود"))</f>
        <v/>
      </c>
      <c r="G896" s="20">
        <f>IF(NOT(ISNUMBER(A896)),"",IF(AND(A896&gt;='الإعدادات'!$B$6,A896&lt;='الإعدادات'!$B$7),1,0))</f>
        <v/>
      </c>
    </row>
    <row r="897">
      <c r="A897" s="19" t="n"/>
      <c r="B897" s="5" t="n"/>
      <c r="C897" s="5" t="n"/>
      <c r="D897" s="17" t="n"/>
      <c r="E897" s="5" t="n"/>
      <c r="F897" s="6">
        <f>IF(B897&amp;""="","",IFERROR(INDEX('الموظفون'!$B$6:$B$205,MATCH(B897&amp;"",'الموظفون'!$A$6:$A$205,0))&amp;"","كود غير موجود"))</f>
        <v/>
      </c>
      <c r="G897" s="20">
        <f>IF(NOT(ISNUMBER(A897)),"",IF(AND(A897&gt;='الإعدادات'!$B$6,A897&lt;='الإعدادات'!$B$7),1,0))</f>
        <v/>
      </c>
    </row>
    <row r="898">
      <c r="A898" s="19" t="n"/>
      <c r="B898" s="5" t="n"/>
      <c r="C898" s="5" t="n"/>
      <c r="D898" s="17" t="n"/>
      <c r="E898" s="5" t="n"/>
      <c r="F898" s="6">
        <f>IF(B898&amp;""="","",IFERROR(INDEX('الموظفون'!$B$6:$B$205,MATCH(B898&amp;"",'الموظفون'!$A$6:$A$205,0))&amp;"","كود غير موجود"))</f>
        <v/>
      </c>
      <c r="G898" s="20">
        <f>IF(NOT(ISNUMBER(A898)),"",IF(AND(A898&gt;='الإعدادات'!$B$6,A898&lt;='الإعدادات'!$B$7),1,0))</f>
        <v/>
      </c>
    </row>
    <row r="899">
      <c r="A899" s="19" t="n"/>
      <c r="B899" s="5" t="n"/>
      <c r="C899" s="5" t="n"/>
      <c r="D899" s="17" t="n"/>
      <c r="E899" s="5" t="n"/>
      <c r="F899" s="6">
        <f>IF(B899&amp;""="","",IFERROR(INDEX('الموظفون'!$B$6:$B$205,MATCH(B899&amp;"",'الموظفون'!$A$6:$A$205,0))&amp;"","كود غير موجود"))</f>
        <v/>
      </c>
      <c r="G899" s="20">
        <f>IF(NOT(ISNUMBER(A899)),"",IF(AND(A899&gt;='الإعدادات'!$B$6,A899&lt;='الإعدادات'!$B$7),1,0))</f>
        <v/>
      </c>
    </row>
    <row r="900">
      <c r="A900" s="19" t="n"/>
      <c r="B900" s="5" t="n"/>
      <c r="C900" s="5" t="n"/>
      <c r="D900" s="17" t="n"/>
      <c r="E900" s="5" t="n"/>
      <c r="F900" s="6">
        <f>IF(B900&amp;""="","",IFERROR(INDEX('الموظفون'!$B$6:$B$205,MATCH(B900&amp;"",'الموظفون'!$A$6:$A$205,0))&amp;"","كود غير موجود"))</f>
        <v/>
      </c>
      <c r="G900" s="20">
        <f>IF(NOT(ISNUMBER(A900)),"",IF(AND(A900&gt;='الإعدادات'!$B$6,A900&lt;='الإعدادات'!$B$7),1,0))</f>
        <v/>
      </c>
    </row>
    <row r="901">
      <c r="A901" s="19" t="n"/>
      <c r="B901" s="5" t="n"/>
      <c r="C901" s="5" t="n"/>
      <c r="D901" s="17" t="n"/>
      <c r="E901" s="5" t="n"/>
      <c r="F901" s="6">
        <f>IF(B901&amp;""="","",IFERROR(INDEX('الموظفون'!$B$6:$B$205,MATCH(B901&amp;"",'الموظفون'!$A$6:$A$205,0))&amp;"","كود غير موجود"))</f>
        <v/>
      </c>
      <c r="G901" s="20">
        <f>IF(NOT(ISNUMBER(A901)),"",IF(AND(A901&gt;='الإعدادات'!$B$6,A901&lt;='الإعدادات'!$B$7),1,0))</f>
        <v/>
      </c>
    </row>
    <row r="902">
      <c r="A902" s="19" t="n"/>
      <c r="B902" s="5" t="n"/>
      <c r="C902" s="5" t="n"/>
      <c r="D902" s="17" t="n"/>
      <c r="E902" s="5" t="n"/>
      <c r="F902" s="6">
        <f>IF(B902&amp;""="","",IFERROR(INDEX('الموظفون'!$B$6:$B$205,MATCH(B902&amp;"",'الموظفون'!$A$6:$A$205,0))&amp;"","كود غير موجود"))</f>
        <v/>
      </c>
      <c r="G902" s="20">
        <f>IF(NOT(ISNUMBER(A902)),"",IF(AND(A902&gt;='الإعدادات'!$B$6,A902&lt;='الإعدادات'!$B$7),1,0))</f>
        <v/>
      </c>
    </row>
    <row r="903">
      <c r="A903" s="19" t="n"/>
      <c r="B903" s="5" t="n"/>
      <c r="C903" s="5" t="n"/>
      <c r="D903" s="17" t="n"/>
      <c r="E903" s="5" t="n"/>
      <c r="F903" s="6">
        <f>IF(B903&amp;""="","",IFERROR(INDEX('الموظفون'!$B$6:$B$205,MATCH(B903&amp;"",'الموظفون'!$A$6:$A$205,0))&amp;"","كود غير موجود"))</f>
        <v/>
      </c>
      <c r="G903" s="20">
        <f>IF(NOT(ISNUMBER(A903)),"",IF(AND(A903&gt;='الإعدادات'!$B$6,A903&lt;='الإعدادات'!$B$7),1,0))</f>
        <v/>
      </c>
    </row>
    <row r="904">
      <c r="A904" s="19" t="n"/>
      <c r="B904" s="5" t="n"/>
      <c r="C904" s="5" t="n"/>
      <c r="D904" s="17" t="n"/>
      <c r="E904" s="5" t="n"/>
      <c r="F904" s="6">
        <f>IF(B904&amp;""="","",IFERROR(INDEX('الموظفون'!$B$6:$B$205,MATCH(B904&amp;"",'الموظفون'!$A$6:$A$205,0))&amp;"","كود غير موجود"))</f>
        <v/>
      </c>
      <c r="G904" s="20">
        <f>IF(NOT(ISNUMBER(A904)),"",IF(AND(A904&gt;='الإعدادات'!$B$6,A904&lt;='الإعدادات'!$B$7),1,0))</f>
        <v/>
      </c>
    </row>
    <row r="905">
      <c r="A905" s="19" t="n"/>
      <c r="B905" s="5" t="n"/>
      <c r="C905" s="5" t="n"/>
      <c r="D905" s="17" t="n"/>
      <c r="E905" s="5" t="n"/>
      <c r="F905" s="6">
        <f>IF(B905&amp;""="","",IFERROR(INDEX('الموظفون'!$B$6:$B$205,MATCH(B905&amp;"",'الموظفون'!$A$6:$A$205,0))&amp;"","كود غير موجود"))</f>
        <v/>
      </c>
      <c r="G905" s="20">
        <f>IF(NOT(ISNUMBER(A905)),"",IF(AND(A905&gt;='الإعدادات'!$B$6,A905&lt;='الإعدادات'!$B$7),1,0))</f>
        <v/>
      </c>
    </row>
    <row r="906">
      <c r="A906" s="19" t="n"/>
      <c r="B906" s="5" t="n"/>
      <c r="C906" s="5" t="n"/>
      <c r="D906" s="17" t="n"/>
      <c r="E906" s="5" t="n"/>
      <c r="F906" s="6">
        <f>IF(B906&amp;""="","",IFERROR(INDEX('الموظفون'!$B$6:$B$205,MATCH(B906&amp;"",'الموظفون'!$A$6:$A$205,0))&amp;"","كود غير موجود"))</f>
        <v/>
      </c>
      <c r="G906" s="20">
        <f>IF(NOT(ISNUMBER(A906)),"",IF(AND(A906&gt;='الإعدادات'!$B$6,A906&lt;='الإعدادات'!$B$7),1,0))</f>
        <v/>
      </c>
    </row>
    <row r="907">
      <c r="A907" s="19" t="n"/>
      <c r="B907" s="5" t="n"/>
      <c r="C907" s="5" t="n"/>
      <c r="D907" s="17" t="n"/>
      <c r="E907" s="5" t="n"/>
      <c r="F907" s="6">
        <f>IF(B907&amp;""="","",IFERROR(INDEX('الموظفون'!$B$6:$B$205,MATCH(B907&amp;"",'الموظفون'!$A$6:$A$205,0))&amp;"","كود غير موجود"))</f>
        <v/>
      </c>
      <c r="G907" s="20">
        <f>IF(NOT(ISNUMBER(A907)),"",IF(AND(A907&gt;='الإعدادات'!$B$6,A907&lt;='الإعدادات'!$B$7),1,0))</f>
        <v/>
      </c>
    </row>
    <row r="908">
      <c r="A908" s="19" t="n"/>
      <c r="B908" s="5" t="n"/>
      <c r="C908" s="5" t="n"/>
      <c r="D908" s="17" t="n"/>
      <c r="E908" s="5" t="n"/>
      <c r="F908" s="6">
        <f>IF(B908&amp;""="","",IFERROR(INDEX('الموظفون'!$B$6:$B$205,MATCH(B908&amp;"",'الموظفون'!$A$6:$A$205,0))&amp;"","كود غير موجود"))</f>
        <v/>
      </c>
      <c r="G908" s="20">
        <f>IF(NOT(ISNUMBER(A908)),"",IF(AND(A908&gt;='الإعدادات'!$B$6,A908&lt;='الإعدادات'!$B$7),1,0))</f>
        <v/>
      </c>
    </row>
    <row r="909">
      <c r="A909" s="19" t="n"/>
      <c r="B909" s="5" t="n"/>
      <c r="C909" s="5" t="n"/>
      <c r="D909" s="17" t="n"/>
      <c r="E909" s="5" t="n"/>
      <c r="F909" s="6">
        <f>IF(B909&amp;""="","",IFERROR(INDEX('الموظفون'!$B$6:$B$205,MATCH(B909&amp;"",'الموظفون'!$A$6:$A$205,0))&amp;"","كود غير موجود"))</f>
        <v/>
      </c>
      <c r="G909" s="20">
        <f>IF(NOT(ISNUMBER(A909)),"",IF(AND(A909&gt;='الإعدادات'!$B$6,A909&lt;='الإعدادات'!$B$7),1,0))</f>
        <v/>
      </c>
    </row>
    <row r="910">
      <c r="A910" s="19" t="n"/>
      <c r="B910" s="5" t="n"/>
      <c r="C910" s="5" t="n"/>
      <c r="D910" s="17" t="n"/>
      <c r="E910" s="5" t="n"/>
      <c r="F910" s="6">
        <f>IF(B910&amp;""="","",IFERROR(INDEX('الموظفون'!$B$6:$B$205,MATCH(B910&amp;"",'الموظفون'!$A$6:$A$205,0))&amp;"","كود غير موجود"))</f>
        <v/>
      </c>
      <c r="G910" s="20">
        <f>IF(NOT(ISNUMBER(A910)),"",IF(AND(A910&gt;='الإعدادات'!$B$6,A910&lt;='الإعدادات'!$B$7),1,0))</f>
        <v/>
      </c>
    </row>
    <row r="911">
      <c r="A911" s="19" t="n"/>
      <c r="B911" s="5" t="n"/>
      <c r="C911" s="5" t="n"/>
      <c r="D911" s="17" t="n"/>
      <c r="E911" s="5" t="n"/>
      <c r="F911" s="6">
        <f>IF(B911&amp;""="","",IFERROR(INDEX('الموظفون'!$B$6:$B$205,MATCH(B911&amp;"",'الموظفون'!$A$6:$A$205,0))&amp;"","كود غير موجود"))</f>
        <v/>
      </c>
      <c r="G911" s="20">
        <f>IF(NOT(ISNUMBER(A911)),"",IF(AND(A911&gt;='الإعدادات'!$B$6,A911&lt;='الإعدادات'!$B$7),1,0))</f>
        <v/>
      </c>
    </row>
    <row r="912">
      <c r="A912" s="19" t="n"/>
      <c r="B912" s="5" t="n"/>
      <c r="C912" s="5" t="n"/>
      <c r="D912" s="17" t="n"/>
      <c r="E912" s="5" t="n"/>
      <c r="F912" s="6">
        <f>IF(B912&amp;""="","",IFERROR(INDEX('الموظفون'!$B$6:$B$205,MATCH(B912&amp;"",'الموظفون'!$A$6:$A$205,0))&amp;"","كود غير موجود"))</f>
        <v/>
      </c>
      <c r="G912" s="20">
        <f>IF(NOT(ISNUMBER(A912)),"",IF(AND(A912&gt;='الإعدادات'!$B$6,A912&lt;='الإعدادات'!$B$7),1,0))</f>
        <v/>
      </c>
    </row>
    <row r="913">
      <c r="A913" s="19" t="n"/>
      <c r="B913" s="5" t="n"/>
      <c r="C913" s="5" t="n"/>
      <c r="D913" s="17" t="n"/>
      <c r="E913" s="5" t="n"/>
      <c r="F913" s="6">
        <f>IF(B913&amp;""="","",IFERROR(INDEX('الموظفون'!$B$6:$B$205,MATCH(B913&amp;"",'الموظفون'!$A$6:$A$205,0))&amp;"","كود غير موجود"))</f>
        <v/>
      </c>
      <c r="G913" s="20">
        <f>IF(NOT(ISNUMBER(A913)),"",IF(AND(A913&gt;='الإعدادات'!$B$6,A913&lt;='الإعدادات'!$B$7),1,0))</f>
        <v/>
      </c>
    </row>
    <row r="914">
      <c r="A914" s="19" t="n"/>
      <c r="B914" s="5" t="n"/>
      <c r="C914" s="5" t="n"/>
      <c r="D914" s="17" t="n"/>
      <c r="E914" s="5" t="n"/>
      <c r="F914" s="6">
        <f>IF(B914&amp;""="","",IFERROR(INDEX('الموظفون'!$B$6:$B$205,MATCH(B914&amp;"",'الموظفون'!$A$6:$A$205,0))&amp;"","كود غير موجود"))</f>
        <v/>
      </c>
      <c r="G914" s="20">
        <f>IF(NOT(ISNUMBER(A914)),"",IF(AND(A914&gt;='الإعدادات'!$B$6,A914&lt;='الإعدادات'!$B$7),1,0))</f>
        <v/>
      </c>
    </row>
    <row r="915">
      <c r="A915" s="19" t="n"/>
      <c r="B915" s="5" t="n"/>
      <c r="C915" s="5" t="n"/>
      <c r="D915" s="17" t="n"/>
      <c r="E915" s="5" t="n"/>
      <c r="F915" s="6">
        <f>IF(B915&amp;""="","",IFERROR(INDEX('الموظفون'!$B$6:$B$205,MATCH(B915&amp;"",'الموظفون'!$A$6:$A$205,0))&amp;"","كود غير موجود"))</f>
        <v/>
      </c>
      <c r="G915" s="20">
        <f>IF(NOT(ISNUMBER(A915)),"",IF(AND(A915&gt;='الإعدادات'!$B$6,A915&lt;='الإعدادات'!$B$7),1,0))</f>
        <v/>
      </c>
    </row>
    <row r="916">
      <c r="A916" s="19" t="n"/>
      <c r="B916" s="5" t="n"/>
      <c r="C916" s="5" t="n"/>
      <c r="D916" s="17" t="n"/>
      <c r="E916" s="5" t="n"/>
      <c r="F916" s="6">
        <f>IF(B916&amp;""="","",IFERROR(INDEX('الموظفون'!$B$6:$B$205,MATCH(B916&amp;"",'الموظفون'!$A$6:$A$205,0))&amp;"","كود غير موجود"))</f>
        <v/>
      </c>
      <c r="G916" s="20">
        <f>IF(NOT(ISNUMBER(A916)),"",IF(AND(A916&gt;='الإعدادات'!$B$6,A916&lt;='الإعدادات'!$B$7),1,0))</f>
        <v/>
      </c>
    </row>
    <row r="917">
      <c r="A917" s="19" t="n"/>
      <c r="B917" s="5" t="n"/>
      <c r="C917" s="5" t="n"/>
      <c r="D917" s="17" t="n"/>
      <c r="E917" s="5" t="n"/>
      <c r="F917" s="6">
        <f>IF(B917&amp;""="","",IFERROR(INDEX('الموظفون'!$B$6:$B$205,MATCH(B917&amp;"",'الموظفون'!$A$6:$A$205,0))&amp;"","كود غير موجود"))</f>
        <v/>
      </c>
      <c r="G917" s="20">
        <f>IF(NOT(ISNUMBER(A917)),"",IF(AND(A917&gt;='الإعدادات'!$B$6,A917&lt;='الإعدادات'!$B$7),1,0))</f>
        <v/>
      </c>
    </row>
    <row r="918">
      <c r="A918" s="19" t="n"/>
      <c r="B918" s="5" t="n"/>
      <c r="C918" s="5" t="n"/>
      <c r="D918" s="17" t="n"/>
      <c r="E918" s="5" t="n"/>
      <c r="F918" s="6">
        <f>IF(B918&amp;""="","",IFERROR(INDEX('الموظفون'!$B$6:$B$205,MATCH(B918&amp;"",'الموظفون'!$A$6:$A$205,0))&amp;"","كود غير موجود"))</f>
        <v/>
      </c>
      <c r="G918" s="20">
        <f>IF(NOT(ISNUMBER(A918)),"",IF(AND(A918&gt;='الإعدادات'!$B$6,A918&lt;='الإعدادات'!$B$7),1,0))</f>
        <v/>
      </c>
    </row>
    <row r="919">
      <c r="A919" s="19" t="n"/>
      <c r="B919" s="5" t="n"/>
      <c r="C919" s="5" t="n"/>
      <c r="D919" s="17" t="n"/>
      <c r="E919" s="5" t="n"/>
      <c r="F919" s="6">
        <f>IF(B919&amp;""="","",IFERROR(INDEX('الموظفون'!$B$6:$B$205,MATCH(B919&amp;"",'الموظفون'!$A$6:$A$205,0))&amp;"","كود غير موجود"))</f>
        <v/>
      </c>
      <c r="G919" s="20">
        <f>IF(NOT(ISNUMBER(A919)),"",IF(AND(A919&gt;='الإعدادات'!$B$6,A919&lt;='الإعدادات'!$B$7),1,0))</f>
        <v/>
      </c>
    </row>
    <row r="920">
      <c r="A920" s="19" t="n"/>
      <c r="B920" s="5" t="n"/>
      <c r="C920" s="5" t="n"/>
      <c r="D920" s="17" t="n"/>
      <c r="E920" s="5" t="n"/>
      <c r="F920" s="6">
        <f>IF(B920&amp;""="","",IFERROR(INDEX('الموظفون'!$B$6:$B$205,MATCH(B920&amp;"",'الموظفون'!$A$6:$A$205,0))&amp;"","كود غير موجود"))</f>
        <v/>
      </c>
      <c r="G920" s="20">
        <f>IF(NOT(ISNUMBER(A920)),"",IF(AND(A920&gt;='الإعدادات'!$B$6,A920&lt;='الإعدادات'!$B$7),1,0))</f>
        <v/>
      </c>
    </row>
    <row r="921">
      <c r="A921" s="19" t="n"/>
      <c r="B921" s="5" t="n"/>
      <c r="C921" s="5" t="n"/>
      <c r="D921" s="17" t="n"/>
      <c r="E921" s="5" t="n"/>
      <c r="F921" s="6">
        <f>IF(B921&amp;""="","",IFERROR(INDEX('الموظفون'!$B$6:$B$205,MATCH(B921&amp;"",'الموظفون'!$A$6:$A$205,0))&amp;"","كود غير موجود"))</f>
        <v/>
      </c>
      <c r="G921" s="20">
        <f>IF(NOT(ISNUMBER(A921)),"",IF(AND(A921&gt;='الإعدادات'!$B$6,A921&lt;='الإعدادات'!$B$7),1,0))</f>
        <v/>
      </c>
    </row>
    <row r="922">
      <c r="A922" s="19" t="n"/>
      <c r="B922" s="5" t="n"/>
      <c r="C922" s="5" t="n"/>
      <c r="D922" s="17" t="n"/>
      <c r="E922" s="5" t="n"/>
      <c r="F922" s="6">
        <f>IF(B922&amp;""="","",IFERROR(INDEX('الموظفون'!$B$6:$B$205,MATCH(B922&amp;"",'الموظفون'!$A$6:$A$205,0))&amp;"","كود غير موجود"))</f>
        <v/>
      </c>
      <c r="G922" s="20">
        <f>IF(NOT(ISNUMBER(A922)),"",IF(AND(A922&gt;='الإعدادات'!$B$6,A922&lt;='الإعدادات'!$B$7),1,0))</f>
        <v/>
      </c>
    </row>
    <row r="923">
      <c r="A923" s="19" t="n"/>
      <c r="B923" s="5" t="n"/>
      <c r="C923" s="5" t="n"/>
      <c r="D923" s="17" t="n"/>
      <c r="E923" s="5" t="n"/>
      <c r="F923" s="6">
        <f>IF(B923&amp;""="","",IFERROR(INDEX('الموظفون'!$B$6:$B$205,MATCH(B923&amp;"",'الموظفون'!$A$6:$A$205,0))&amp;"","كود غير موجود"))</f>
        <v/>
      </c>
      <c r="G923" s="20">
        <f>IF(NOT(ISNUMBER(A923)),"",IF(AND(A923&gt;='الإعدادات'!$B$6,A923&lt;='الإعدادات'!$B$7),1,0))</f>
        <v/>
      </c>
    </row>
    <row r="924">
      <c r="A924" s="19" t="n"/>
      <c r="B924" s="5" t="n"/>
      <c r="C924" s="5" t="n"/>
      <c r="D924" s="17" t="n"/>
      <c r="E924" s="5" t="n"/>
      <c r="F924" s="6">
        <f>IF(B924&amp;""="","",IFERROR(INDEX('الموظفون'!$B$6:$B$205,MATCH(B924&amp;"",'الموظفون'!$A$6:$A$205,0))&amp;"","كود غير موجود"))</f>
        <v/>
      </c>
      <c r="G924" s="20">
        <f>IF(NOT(ISNUMBER(A924)),"",IF(AND(A924&gt;='الإعدادات'!$B$6,A924&lt;='الإعدادات'!$B$7),1,0))</f>
        <v/>
      </c>
    </row>
    <row r="925">
      <c r="A925" s="19" t="n"/>
      <c r="B925" s="5" t="n"/>
      <c r="C925" s="5" t="n"/>
      <c r="D925" s="17" t="n"/>
      <c r="E925" s="5" t="n"/>
      <c r="F925" s="6">
        <f>IF(B925&amp;""="","",IFERROR(INDEX('الموظفون'!$B$6:$B$205,MATCH(B925&amp;"",'الموظفون'!$A$6:$A$205,0))&amp;"","كود غير موجود"))</f>
        <v/>
      </c>
      <c r="G925" s="20">
        <f>IF(NOT(ISNUMBER(A925)),"",IF(AND(A925&gt;='الإعدادات'!$B$6,A925&lt;='الإعدادات'!$B$7),1,0))</f>
        <v/>
      </c>
    </row>
    <row r="926">
      <c r="A926" s="19" t="n"/>
      <c r="B926" s="5" t="n"/>
      <c r="C926" s="5" t="n"/>
      <c r="D926" s="17" t="n"/>
      <c r="E926" s="5" t="n"/>
      <c r="F926" s="6">
        <f>IF(B926&amp;""="","",IFERROR(INDEX('الموظفون'!$B$6:$B$205,MATCH(B926&amp;"",'الموظفون'!$A$6:$A$205,0))&amp;"","كود غير موجود"))</f>
        <v/>
      </c>
      <c r="G926" s="20">
        <f>IF(NOT(ISNUMBER(A926)),"",IF(AND(A926&gt;='الإعدادات'!$B$6,A926&lt;='الإعدادات'!$B$7),1,0))</f>
        <v/>
      </c>
    </row>
    <row r="927">
      <c r="A927" s="19" t="n"/>
      <c r="B927" s="5" t="n"/>
      <c r="C927" s="5" t="n"/>
      <c r="D927" s="17" t="n"/>
      <c r="E927" s="5" t="n"/>
      <c r="F927" s="6">
        <f>IF(B927&amp;""="","",IFERROR(INDEX('الموظفون'!$B$6:$B$205,MATCH(B927&amp;"",'الموظفون'!$A$6:$A$205,0))&amp;"","كود غير موجود"))</f>
        <v/>
      </c>
      <c r="G927" s="20">
        <f>IF(NOT(ISNUMBER(A927)),"",IF(AND(A927&gt;='الإعدادات'!$B$6,A927&lt;='الإعدادات'!$B$7),1,0))</f>
        <v/>
      </c>
    </row>
    <row r="928">
      <c r="A928" s="19" t="n"/>
      <c r="B928" s="5" t="n"/>
      <c r="C928" s="5" t="n"/>
      <c r="D928" s="17" t="n"/>
      <c r="E928" s="5" t="n"/>
      <c r="F928" s="6">
        <f>IF(B928&amp;""="","",IFERROR(INDEX('الموظفون'!$B$6:$B$205,MATCH(B928&amp;"",'الموظفون'!$A$6:$A$205,0))&amp;"","كود غير موجود"))</f>
        <v/>
      </c>
      <c r="G928" s="20">
        <f>IF(NOT(ISNUMBER(A928)),"",IF(AND(A928&gt;='الإعدادات'!$B$6,A928&lt;='الإعدادات'!$B$7),1,0))</f>
        <v/>
      </c>
    </row>
    <row r="929">
      <c r="A929" s="19" t="n"/>
      <c r="B929" s="5" t="n"/>
      <c r="C929" s="5" t="n"/>
      <c r="D929" s="17" t="n"/>
      <c r="E929" s="5" t="n"/>
      <c r="F929" s="6">
        <f>IF(B929&amp;""="","",IFERROR(INDEX('الموظفون'!$B$6:$B$205,MATCH(B929&amp;"",'الموظفون'!$A$6:$A$205,0))&amp;"","كود غير موجود"))</f>
        <v/>
      </c>
      <c r="G929" s="20">
        <f>IF(NOT(ISNUMBER(A929)),"",IF(AND(A929&gt;='الإعدادات'!$B$6,A929&lt;='الإعدادات'!$B$7),1,0))</f>
        <v/>
      </c>
    </row>
    <row r="930">
      <c r="A930" s="19" t="n"/>
      <c r="B930" s="5" t="n"/>
      <c r="C930" s="5" t="n"/>
      <c r="D930" s="17" t="n"/>
      <c r="E930" s="5" t="n"/>
      <c r="F930" s="6">
        <f>IF(B930&amp;""="","",IFERROR(INDEX('الموظفون'!$B$6:$B$205,MATCH(B930&amp;"",'الموظفون'!$A$6:$A$205,0))&amp;"","كود غير موجود"))</f>
        <v/>
      </c>
      <c r="G930" s="20">
        <f>IF(NOT(ISNUMBER(A930)),"",IF(AND(A930&gt;='الإعدادات'!$B$6,A930&lt;='الإعدادات'!$B$7),1,0))</f>
        <v/>
      </c>
    </row>
    <row r="931">
      <c r="A931" s="19" t="n"/>
      <c r="B931" s="5" t="n"/>
      <c r="C931" s="5" t="n"/>
      <c r="D931" s="17" t="n"/>
      <c r="E931" s="5" t="n"/>
      <c r="F931" s="6">
        <f>IF(B931&amp;""="","",IFERROR(INDEX('الموظفون'!$B$6:$B$205,MATCH(B931&amp;"",'الموظفون'!$A$6:$A$205,0))&amp;"","كود غير موجود"))</f>
        <v/>
      </c>
      <c r="G931" s="20">
        <f>IF(NOT(ISNUMBER(A931)),"",IF(AND(A931&gt;='الإعدادات'!$B$6,A931&lt;='الإعدادات'!$B$7),1,0))</f>
        <v/>
      </c>
    </row>
    <row r="932">
      <c r="A932" s="19" t="n"/>
      <c r="B932" s="5" t="n"/>
      <c r="C932" s="5" t="n"/>
      <c r="D932" s="17" t="n"/>
      <c r="E932" s="5" t="n"/>
      <c r="F932" s="6">
        <f>IF(B932&amp;""="","",IFERROR(INDEX('الموظفون'!$B$6:$B$205,MATCH(B932&amp;"",'الموظفون'!$A$6:$A$205,0))&amp;"","كود غير موجود"))</f>
        <v/>
      </c>
      <c r="G932" s="20">
        <f>IF(NOT(ISNUMBER(A932)),"",IF(AND(A932&gt;='الإعدادات'!$B$6,A932&lt;='الإعدادات'!$B$7),1,0))</f>
        <v/>
      </c>
    </row>
    <row r="933">
      <c r="A933" s="19" t="n"/>
      <c r="B933" s="5" t="n"/>
      <c r="C933" s="5" t="n"/>
      <c r="D933" s="17" t="n"/>
      <c r="E933" s="5" t="n"/>
      <c r="F933" s="6">
        <f>IF(B933&amp;""="","",IFERROR(INDEX('الموظفون'!$B$6:$B$205,MATCH(B933&amp;"",'الموظفون'!$A$6:$A$205,0))&amp;"","كود غير موجود"))</f>
        <v/>
      </c>
      <c r="G933" s="20">
        <f>IF(NOT(ISNUMBER(A933)),"",IF(AND(A933&gt;='الإعدادات'!$B$6,A933&lt;='الإعدادات'!$B$7),1,0))</f>
        <v/>
      </c>
    </row>
    <row r="934">
      <c r="A934" s="19" t="n"/>
      <c r="B934" s="5" t="n"/>
      <c r="C934" s="5" t="n"/>
      <c r="D934" s="17" t="n"/>
      <c r="E934" s="5" t="n"/>
      <c r="F934" s="6">
        <f>IF(B934&amp;""="","",IFERROR(INDEX('الموظفون'!$B$6:$B$205,MATCH(B934&amp;"",'الموظفون'!$A$6:$A$205,0))&amp;"","كود غير موجود"))</f>
        <v/>
      </c>
      <c r="G934" s="20">
        <f>IF(NOT(ISNUMBER(A934)),"",IF(AND(A934&gt;='الإعدادات'!$B$6,A934&lt;='الإعدادات'!$B$7),1,0))</f>
        <v/>
      </c>
    </row>
    <row r="935">
      <c r="A935" s="19" t="n"/>
      <c r="B935" s="5" t="n"/>
      <c r="C935" s="5" t="n"/>
      <c r="D935" s="17" t="n"/>
      <c r="E935" s="5" t="n"/>
      <c r="F935" s="6">
        <f>IF(B935&amp;""="","",IFERROR(INDEX('الموظفون'!$B$6:$B$205,MATCH(B935&amp;"",'الموظفون'!$A$6:$A$205,0))&amp;"","كود غير موجود"))</f>
        <v/>
      </c>
      <c r="G935" s="20">
        <f>IF(NOT(ISNUMBER(A935)),"",IF(AND(A935&gt;='الإعدادات'!$B$6,A935&lt;='الإعدادات'!$B$7),1,0))</f>
        <v/>
      </c>
    </row>
    <row r="936">
      <c r="A936" s="19" t="n"/>
      <c r="B936" s="5" t="n"/>
      <c r="C936" s="5" t="n"/>
      <c r="D936" s="17" t="n"/>
      <c r="E936" s="5" t="n"/>
      <c r="F936" s="6">
        <f>IF(B936&amp;""="","",IFERROR(INDEX('الموظفون'!$B$6:$B$205,MATCH(B936&amp;"",'الموظفون'!$A$6:$A$205,0))&amp;"","كود غير موجود"))</f>
        <v/>
      </c>
      <c r="G936" s="20">
        <f>IF(NOT(ISNUMBER(A936)),"",IF(AND(A936&gt;='الإعدادات'!$B$6,A936&lt;='الإعدادات'!$B$7),1,0))</f>
        <v/>
      </c>
    </row>
    <row r="937">
      <c r="A937" s="19" t="n"/>
      <c r="B937" s="5" t="n"/>
      <c r="C937" s="5" t="n"/>
      <c r="D937" s="17" t="n"/>
      <c r="E937" s="5" t="n"/>
      <c r="F937" s="6">
        <f>IF(B937&amp;""="","",IFERROR(INDEX('الموظفون'!$B$6:$B$205,MATCH(B937&amp;"",'الموظفون'!$A$6:$A$205,0))&amp;"","كود غير موجود"))</f>
        <v/>
      </c>
      <c r="G937" s="20">
        <f>IF(NOT(ISNUMBER(A937)),"",IF(AND(A937&gt;='الإعدادات'!$B$6,A937&lt;='الإعدادات'!$B$7),1,0))</f>
        <v/>
      </c>
    </row>
    <row r="938">
      <c r="A938" s="19" t="n"/>
      <c r="B938" s="5" t="n"/>
      <c r="C938" s="5" t="n"/>
      <c r="D938" s="17" t="n"/>
      <c r="E938" s="5" t="n"/>
      <c r="F938" s="6">
        <f>IF(B938&amp;""="","",IFERROR(INDEX('الموظفون'!$B$6:$B$205,MATCH(B938&amp;"",'الموظفون'!$A$6:$A$205,0))&amp;"","كود غير موجود"))</f>
        <v/>
      </c>
      <c r="G938" s="20">
        <f>IF(NOT(ISNUMBER(A938)),"",IF(AND(A938&gt;='الإعدادات'!$B$6,A938&lt;='الإعدادات'!$B$7),1,0))</f>
        <v/>
      </c>
    </row>
    <row r="939">
      <c r="A939" s="19" t="n"/>
      <c r="B939" s="5" t="n"/>
      <c r="C939" s="5" t="n"/>
      <c r="D939" s="17" t="n"/>
      <c r="E939" s="5" t="n"/>
      <c r="F939" s="6">
        <f>IF(B939&amp;""="","",IFERROR(INDEX('الموظفون'!$B$6:$B$205,MATCH(B939&amp;"",'الموظفون'!$A$6:$A$205,0))&amp;"","كود غير موجود"))</f>
        <v/>
      </c>
      <c r="G939" s="20">
        <f>IF(NOT(ISNUMBER(A939)),"",IF(AND(A939&gt;='الإعدادات'!$B$6,A939&lt;='الإعدادات'!$B$7),1,0))</f>
        <v/>
      </c>
    </row>
    <row r="940">
      <c r="A940" s="19" t="n"/>
      <c r="B940" s="5" t="n"/>
      <c r="C940" s="5" t="n"/>
      <c r="D940" s="17" t="n"/>
      <c r="E940" s="5" t="n"/>
      <c r="F940" s="6">
        <f>IF(B940&amp;""="","",IFERROR(INDEX('الموظفون'!$B$6:$B$205,MATCH(B940&amp;"",'الموظفون'!$A$6:$A$205,0))&amp;"","كود غير موجود"))</f>
        <v/>
      </c>
      <c r="G940" s="20">
        <f>IF(NOT(ISNUMBER(A940)),"",IF(AND(A940&gt;='الإعدادات'!$B$6,A940&lt;='الإعدادات'!$B$7),1,0))</f>
        <v/>
      </c>
    </row>
    <row r="941">
      <c r="A941" s="19" t="n"/>
      <c r="B941" s="5" t="n"/>
      <c r="C941" s="5" t="n"/>
      <c r="D941" s="17" t="n"/>
      <c r="E941" s="5" t="n"/>
      <c r="F941" s="6">
        <f>IF(B941&amp;""="","",IFERROR(INDEX('الموظفون'!$B$6:$B$205,MATCH(B941&amp;"",'الموظفون'!$A$6:$A$205,0))&amp;"","كود غير موجود"))</f>
        <v/>
      </c>
      <c r="G941" s="20">
        <f>IF(NOT(ISNUMBER(A941)),"",IF(AND(A941&gt;='الإعدادات'!$B$6,A941&lt;='الإعدادات'!$B$7),1,0))</f>
        <v/>
      </c>
    </row>
    <row r="942">
      <c r="A942" s="19" t="n"/>
      <c r="B942" s="5" t="n"/>
      <c r="C942" s="5" t="n"/>
      <c r="D942" s="17" t="n"/>
      <c r="E942" s="5" t="n"/>
      <c r="F942" s="6">
        <f>IF(B942&amp;""="","",IFERROR(INDEX('الموظفون'!$B$6:$B$205,MATCH(B942&amp;"",'الموظفون'!$A$6:$A$205,0))&amp;"","كود غير موجود"))</f>
        <v/>
      </c>
      <c r="G942" s="20">
        <f>IF(NOT(ISNUMBER(A942)),"",IF(AND(A942&gt;='الإعدادات'!$B$6,A942&lt;='الإعدادات'!$B$7),1,0))</f>
        <v/>
      </c>
    </row>
    <row r="943">
      <c r="A943" s="19" t="n"/>
      <c r="B943" s="5" t="n"/>
      <c r="C943" s="5" t="n"/>
      <c r="D943" s="17" t="n"/>
      <c r="E943" s="5" t="n"/>
      <c r="F943" s="6">
        <f>IF(B943&amp;""="","",IFERROR(INDEX('الموظفون'!$B$6:$B$205,MATCH(B943&amp;"",'الموظفون'!$A$6:$A$205,0))&amp;"","كود غير موجود"))</f>
        <v/>
      </c>
      <c r="G943" s="20">
        <f>IF(NOT(ISNUMBER(A943)),"",IF(AND(A943&gt;='الإعدادات'!$B$6,A943&lt;='الإعدادات'!$B$7),1,0))</f>
        <v/>
      </c>
    </row>
    <row r="944">
      <c r="A944" s="19" t="n"/>
      <c r="B944" s="5" t="n"/>
      <c r="C944" s="5" t="n"/>
      <c r="D944" s="17" t="n"/>
      <c r="E944" s="5" t="n"/>
      <c r="F944" s="6">
        <f>IF(B944&amp;""="","",IFERROR(INDEX('الموظفون'!$B$6:$B$205,MATCH(B944&amp;"",'الموظفون'!$A$6:$A$205,0))&amp;"","كود غير موجود"))</f>
        <v/>
      </c>
      <c r="G944" s="20">
        <f>IF(NOT(ISNUMBER(A944)),"",IF(AND(A944&gt;='الإعدادات'!$B$6,A944&lt;='الإعدادات'!$B$7),1,0))</f>
        <v/>
      </c>
    </row>
    <row r="945">
      <c r="A945" s="19" t="n"/>
      <c r="B945" s="5" t="n"/>
      <c r="C945" s="5" t="n"/>
      <c r="D945" s="17" t="n"/>
      <c r="E945" s="5" t="n"/>
      <c r="F945" s="6">
        <f>IF(B945&amp;""="","",IFERROR(INDEX('الموظفون'!$B$6:$B$205,MATCH(B945&amp;"",'الموظفون'!$A$6:$A$205,0))&amp;"","كود غير موجود"))</f>
        <v/>
      </c>
      <c r="G945" s="20">
        <f>IF(NOT(ISNUMBER(A945)),"",IF(AND(A945&gt;='الإعدادات'!$B$6,A945&lt;='الإعدادات'!$B$7),1,0))</f>
        <v/>
      </c>
    </row>
    <row r="946">
      <c r="A946" s="19" t="n"/>
      <c r="B946" s="5" t="n"/>
      <c r="C946" s="5" t="n"/>
      <c r="D946" s="17" t="n"/>
      <c r="E946" s="5" t="n"/>
      <c r="F946" s="6">
        <f>IF(B946&amp;""="","",IFERROR(INDEX('الموظفون'!$B$6:$B$205,MATCH(B946&amp;"",'الموظفون'!$A$6:$A$205,0))&amp;"","كود غير موجود"))</f>
        <v/>
      </c>
      <c r="G946" s="20">
        <f>IF(NOT(ISNUMBER(A946)),"",IF(AND(A946&gt;='الإعدادات'!$B$6,A946&lt;='الإعدادات'!$B$7),1,0))</f>
        <v/>
      </c>
    </row>
    <row r="947">
      <c r="A947" s="19" t="n"/>
      <c r="B947" s="5" t="n"/>
      <c r="C947" s="5" t="n"/>
      <c r="D947" s="17" t="n"/>
      <c r="E947" s="5" t="n"/>
      <c r="F947" s="6">
        <f>IF(B947&amp;""="","",IFERROR(INDEX('الموظفون'!$B$6:$B$205,MATCH(B947&amp;"",'الموظفون'!$A$6:$A$205,0))&amp;"","كود غير موجود"))</f>
        <v/>
      </c>
      <c r="G947" s="20">
        <f>IF(NOT(ISNUMBER(A947)),"",IF(AND(A947&gt;='الإعدادات'!$B$6,A947&lt;='الإعدادات'!$B$7),1,0))</f>
        <v/>
      </c>
    </row>
    <row r="948">
      <c r="A948" s="19" t="n"/>
      <c r="B948" s="5" t="n"/>
      <c r="C948" s="5" t="n"/>
      <c r="D948" s="17" t="n"/>
      <c r="E948" s="5" t="n"/>
      <c r="F948" s="6">
        <f>IF(B948&amp;""="","",IFERROR(INDEX('الموظفون'!$B$6:$B$205,MATCH(B948&amp;"",'الموظفون'!$A$6:$A$205,0))&amp;"","كود غير موجود"))</f>
        <v/>
      </c>
      <c r="G948" s="20">
        <f>IF(NOT(ISNUMBER(A948)),"",IF(AND(A948&gt;='الإعدادات'!$B$6,A948&lt;='الإعدادات'!$B$7),1,0))</f>
        <v/>
      </c>
    </row>
    <row r="949">
      <c r="A949" s="19" t="n"/>
      <c r="B949" s="5" t="n"/>
      <c r="C949" s="5" t="n"/>
      <c r="D949" s="17" t="n"/>
      <c r="E949" s="5" t="n"/>
      <c r="F949" s="6">
        <f>IF(B949&amp;""="","",IFERROR(INDEX('الموظفون'!$B$6:$B$205,MATCH(B949&amp;"",'الموظفون'!$A$6:$A$205,0))&amp;"","كود غير موجود"))</f>
        <v/>
      </c>
      <c r="G949" s="20">
        <f>IF(NOT(ISNUMBER(A949)),"",IF(AND(A949&gt;='الإعدادات'!$B$6,A949&lt;='الإعدادات'!$B$7),1,0))</f>
        <v/>
      </c>
    </row>
    <row r="950">
      <c r="A950" s="19" t="n"/>
      <c r="B950" s="5" t="n"/>
      <c r="C950" s="5" t="n"/>
      <c r="D950" s="17" t="n"/>
      <c r="E950" s="5" t="n"/>
      <c r="F950" s="6">
        <f>IF(B950&amp;""="","",IFERROR(INDEX('الموظفون'!$B$6:$B$205,MATCH(B950&amp;"",'الموظفون'!$A$6:$A$205,0))&amp;"","كود غير موجود"))</f>
        <v/>
      </c>
      <c r="G950" s="20">
        <f>IF(NOT(ISNUMBER(A950)),"",IF(AND(A950&gt;='الإعدادات'!$B$6,A950&lt;='الإعدادات'!$B$7),1,0))</f>
        <v/>
      </c>
    </row>
    <row r="951">
      <c r="A951" s="19" t="n"/>
      <c r="B951" s="5" t="n"/>
      <c r="C951" s="5" t="n"/>
      <c r="D951" s="17" t="n"/>
      <c r="E951" s="5" t="n"/>
      <c r="F951" s="6">
        <f>IF(B951&amp;""="","",IFERROR(INDEX('الموظفون'!$B$6:$B$205,MATCH(B951&amp;"",'الموظفون'!$A$6:$A$205,0))&amp;"","كود غير موجود"))</f>
        <v/>
      </c>
      <c r="G951" s="20">
        <f>IF(NOT(ISNUMBER(A951)),"",IF(AND(A951&gt;='الإعدادات'!$B$6,A951&lt;='الإعدادات'!$B$7),1,0))</f>
        <v/>
      </c>
    </row>
    <row r="952">
      <c r="A952" s="19" t="n"/>
      <c r="B952" s="5" t="n"/>
      <c r="C952" s="5" t="n"/>
      <c r="D952" s="17" t="n"/>
      <c r="E952" s="5" t="n"/>
      <c r="F952" s="6">
        <f>IF(B952&amp;""="","",IFERROR(INDEX('الموظفون'!$B$6:$B$205,MATCH(B952&amp;"",'الموظفون'!$A$6:$A$205,0))&amp;"","كود غير موجود"))</f>
        <v/>
      </c>
      <c r="G952" s="20">
        <f>IF(NOT(ISNUMBER(A952)),"",IF(AND(A952&gt;='الإعدادات'!$B$6,A952&lt;='الإعدادات'!$B$7),1,0))</f>
        <v/>
      </c>
    </row>
    <row r="953">
      <c r="A953" s="19" t="n"/>
      <c r="B953" s="5" t="n"/>
      <c r="C953" s="5" t="n"/>
      <c r="D953" s="17" t="n"/>
      <c r="E953" s="5" t="n"/>
      <c r="F953" s="6">
        <f>IF(B953&amp;""="","",IFERROR(INDEX('الموظفون'!$B$6:$B$205,MATCH(B953&amp;"",'الموظفون'!$A$6:$A$205,0))&amp;"","كود غير موجود"))</f>
        <v/>
      </c>
      <c r="G953" s="20">
        <f>IF(NOT(ISNUMBER(A953)),"",IF(AND(A953&gt;='الإعدادات'!$B$6,A953&lt;='الإعدادات'!$B$7),1,0))</f>
        <v/>
      </c>
    </row>
    <row r="954">
      <c r="A954" s="19" t="n"/>
      <c r="B954" s="5" t="n"/>
      <c r="C954" s="5" t="n"/>
      <c r="D954" s="17" t="n"/>
      <c r="E954" s="5" t="n"/>
      <c r="F954" s="6">
        <f>IF(B954&amp;""="","",IFERROR(INDEX('الموظفون'!$B$6:$B$205,MATCH(B954&amp;"",'الموظفون'!$A$6:$A$205,0))&amp;"","كود غير موجود"))</f>
        <v/>
      </c>
      <c r="G954" s="20">
        <f>IF(NOT(ISNUMBER(A954)),"",IF(AND(A954&gt;='الإعدادات'!$B$6,A954&lt;='الإعدادات'!$B$7),1,0))</f>
        <v/>
      </c>
    </row>
    <row r="955">
      <c r="A955" s="19" t="n"/>
      <c r="B955" s="5" t="n"/>
      <c r="C955" s="5" t="n"/>
      <c r="D955" s="17" t="n"/>
      <c r="E955" s="5" t="n"/>
      <c r="F955" s="6">
        <f>IF(B955&amp;""="","",IFERROR(INDEX('الموظفون'!$B$6:$B$205,MATCH(B955&amp;"",'الموظفون'!$A$6:$A$205,0))&amp;"","كود غير موجود"))</f>
        <v/>
      </c>
      <c r="G955" s="20">
        <f>IF(NOT(ISNUMBER(A955)),"",IF(AND(A955&gt;='الإعدادات'!$B$6,A955&lt;='الإعدادات'!$B$7),1,0))</f>
        <v/>
      </c>
    </row>
    <row r="956">
      <c r="A956" s="19" t="n"/>
      <c r="B956" s="5" t="n"/>
      <c r="C956" s="5" t="n"/>
      <c r="D956" s="17" t="n"/>
      <c r="E956" s="5" t="n"/>
      <c r="F956" s="6">
        <f>IF(B956&amp;""="","",IFERROR(INDEX('الموظفون'!$B$6:$B$205,MATCH(B956&amp;"",'الموظفون'!$A$6:$A$205,0))&amp;"","كود غير موجود"))</f>
        <v/>
      </c>
      <c r="G956" s="20">
        <f>IF(NOT(ISNUMBER(A956)),"",IF(AND(A956&gt;='الإعدادات'!$B$6,A956&lt;='الإعدادات'!$B$7),1,0))</f>
        <v/>
      </c>
    </row>
    <row r="957">
      <c r="A957" s="19" t="n"/>
      <c r="B957" s="5" t="n"/>
      <c r="C957" s="5" t="n"/>
      <c r="D957" s="17" t="n"/>
      <c r="E957" s="5" t="n"/>
      <c r="F957" s="6">
        <f>IF(B957&amp;""="","",IFERROR(INDEX('الموظفون'!$B$6:$B$205,MATCH(B957&amp;"",'الموظفون'!$A$6:$A$205,0))&amp;"","كود غير موجود"))</f>
        <v/>
      </c>
      <c r="G957" s="20">
        <f>IF(NOT(ISNUMBER(A957)),"",IF(AND(A957&gt;='الإعدادات'!$B$6,A957&lt;='الإعدادات'!$B$7),1,0))</f>
        <v/>
      </c>
    </row>
    <row r="958">
      <c r="A958" s="19" t="n"/>
      <c r="B958" s="5" t="n"/>
      <c r="C958" s="5" t="n"/>
      <c r="D958" s="17" t="n"/>
      <c r="E958" s="5" t="n"/>
      <c r="F958" s="6">
        <f>IF(B958&amp;""="","",IFERROR(INDEX('الموظفون'!$B$6:$B$205,MATCH(B958&amp;"",'الموظفون'!$A$6:$A$205,0))&amp;"","كود غير موجود"))</f>
        <v/>
      </c>
      <c r="G958" s="20">
        <f>IF(NOT(ISNUMBER(A958)),"",IF(AND(A958&gt;='الإعدادات'!$B$6,A958&lt;='الإعدادات'!$B$7),1,0))</f>
        <v/>
      </c>
    </row>
    <row r="959">
      <c r="A959" s="19" t="n"/>
      <c r="B959" s="5" t="n"/>
      <c r="C959" s="5" t="n"/>
      <c r="D959" s="17" t="n"/>
      <c r="E959" s="5" t="n"/>
      <c r="F959" s="6">
        <f>IF(B959&amp;""="","",IFERROR(INDEX('الموظفون'!$B$6:$B$205,MATCH(B959&amp;"",'الموظفون'!$A$6:$A$205,0))&amp;"","كود غير موجود"))</f>
        <v/>
      </c>
      <c r="G959" s="20">
        <f>IF(NOT(ISNUMBER(A959)),"",IF(AND(A959&gt;='الإعدادات'!$B$6,A959&lt;='الإعدادات'!$B$7),1,0))</f>
        <v/>
      </c>
    </row>
    <row r="960">
      <c r="A960" s="19" t="n"/>
      <c r="B960" s="5" t="n"/>
      <c r="C960" s="5" t="n"/>
      <c r="D960" s="17" t="n"/>
      <c r="E960" s="5" t="n"/>
      <c r="F960" s="6">
        <f>IF(B960&amp;""="","",IFERROR(INDEX('الموظفون'!$B$6:$B$205,MATCH(B960&amp;"",'الموظفون'!$A$6:$A$205,0))&amp;"","كود غير موجود"))</f>
        <v/>
      </c>
      <c r="G960" s="20">
        <f>IF(NOT(ISNUMBER(A960)),"",IF(AND(A960&gt;='الإعدادات'!$B$6,A960&lt;='الإعدادات'!$B$7),1,0))</f>
        <v/>
      </c>
    </row>
    <row r="961">
      <c r="A961" s="19" t="n"/>
      <c r="B961" s="5" t="n"/>
      <c r="C961" s="5" t="n"/>
      <c r="D961" s="17" t="n"/>
      <c r="E961" s="5" t="n"/>
      <c r="F961" s="6">
        <f>IF(B961&amp;""="","",IFERROR(INDEX('الموظفون'!$B$6:$B$205,MATCH(B961&amp;"",'الموظفون'!$A$6:$A$205,0))&amp;"","كود غير موجود"))</f>
        <v/>
      </c>
      <c r="G961" s="20">
        <f>IF(NOT(ISNUMBER(A961)),"",IF(AND(A961&gt;='الإعدادات'!$B$6,A961&lt;='الإعدادات'!$B$7),1,0))</f>
        <v/>
      </c>
    </row>
    <row r="962">
      <c r="A962" s="19" t="n"/>
      <c r="B962" s="5" t="n"/>
      <c r="C962" s="5" t="n"/>
      <c r="D962" s="17" t="n"/>
      <c r="E962" s="5" t="n"/>
      <c r="F962" s="6">
        <f>IF(B962&amp;""="","",IFERROR(INDEX('الموظفون'!$B$6:$B$205,MATCH(B962&amp;"",'الموظفون'!$A$6:$A$205,0))&amp;"","كود غير موجود"))</f>
        <v/>
      </c>
      <c r="G962" s="20">
        <f>IF(NOT(ISNUMBER(A962)),"",IF(AND(A962&gt;='الإعدادات'!$B$6,A962&lt;='الإعدادات'!$B$7),1,0))</f>
        <v/>
      </c>
    </row>
    <row r="963">
      <c r="A963" s="19" t="n"/>
      <c r="B963" s="5" t="n"/>
      <c r="C963" s="5" t="n"/>
      <c r="D963" s="17" t="n"/>
      <c r="E963" s="5" t="n"/>
      <c r="F963" s="6">
        <f>IF(B963&amp;""="","",IFERROR(INDEX('الموظفون'!$B$6:$B$205,MATCH(B963&amp;"",'الموظفون'!$A$6:$A$205,0))&amp;"","كود غير موجود"))</f>
        <v/>
      </c>
      <c r="G963" s="20">
        <f>IF(NOT(ISNUMBER(A963)),"",IF(AND(A963&gt;='الإعدادات'!$B$6,A963&lt;='الإعدادات'!$B$7),1,0))</f>
        <v/>
      </c>
    </row>
    <row r="964">
      <c r="A964" s="19" t="n"/>
      <c r="B964" s="5" t="n"/>
      <c r="C964" s="5" t="n"/>
      <c r="D964" s="17" t="n"/>
      <c r="E964" s="5" t="n"/>
      <c r="F964" s="6">
        <f>IF(B964&amp;""="","",IFERROR(INDEX('الموظفون'!$B$6:$B$205,MATCH(B964&amp;"",'الموظفون'!$A$6:$A$205,0))&amp;"","كود غير موجود"))</f>
        <v/>
      </c>
      <c r="G964" s="20">
        <f>IF(NOT(ISNUMBER(A964)),"",IF(AND(A964&gt;='الإعدادات'!$B$6,A964&lt;='الإعدادات'!$B$7),1,0))</f>
        <v/>
      </c>
    </row>
    <row r="965">
      <c r="A965" s="19" t="n"/>
      <c r="B965" s="5" t="n"/>
      <c r="C965" s="5" t="n"/>
      <c r="D965" s="17" t="n"/>
      <c r="E965" s="5" t="n"/>
      <c r="F965" s="6">
        <f>IF(B965&amp;""="","",IFERROR(INDEX('الموظفون'!$B$6:$B$205,MATCH(B965&amp;"",'الموظفون'!$A$6:$A$205,0))&amp;"","كود غير موجود"))</f>
        <v/>
      </c>
      <c r="G965" s="20">
        <f>IF(NOT(ISNUMBER(A965)),"",IF(AND(A965&gt;='الإعدادات'!$B$6,A965&lt;='الإعدادات'!$B$7),1,0))</f>
        <v/>
      </c>
    </row>
    <row r="966">
      <c r="A966" s="19" t="n"/>
      <c r="B966" s="5" t="n"/>
      <c r="C966" s="5" t="n"/>
      <c r="D966" s="17" t="n"/>
      <c r="E966" s="5" t="n"/>
      <c r="F966" s="6">
        <f>IF(B966&amp;""="","",IFERROR(INDEX('الموظفون'!$B$6:$B$205,MATCH(B966&amp;"",'الموظفون'!$A$6:$A$205,0))&amp;"","كود غير موجود"))</f>
        <v/>
      </c>
      <c r="G966" s="20">
        <f>IF(NOT(ISNUMBER(A966)),"",IF(AND(A966&gt;='الإعدادات'!$B$6,A966&lt;='الإعدادات'!$B$7),1,0))</f>
        <v/>
      </c>
    </row>
    <row r="967">
      <c r="A967" s="19" t="n"/>
      <c r="B967" s="5" t="n"/>
      <c r="C967" s="5" t="n"/>
      <c r="D967" s="17" t="n"/>
      <c r="E967" s="5" t="n"/>
      <c r="F967" s="6">
        <f>IF(B967&amp;""="","",IFERROR(INDEX('الموظفون'!$B$6:$B$205,MATCH(B967&amp;"",'الموظفون'!$A$6:$A$205,0))&amp;"","كود غير موجود"))</f>
        <v/>
      </c>
      <c r="G967" s="20">
        <f>IF(NOT(ISNUMBER(A967)),"",IF(AND(A967&gt;='الإعدادات'!$B$6,A967&lt;='الإعدادات'!$B$7),1,0))</f>
        <v/>
      </c>
    </row>
    <row r="968">
      <c r="A968" s="19" t="n"/>
      <c r="B968" s="5" t="n"/>
      <c r="C968" s="5" t="n"/>
      <c r="D968" s="17" t="n"/>
      <c r="E968" s="5" t="n"/>
      <c r="F968" s="6">
        <f>IF(B968&amp;""="","",IFERROR(INDEX('الموظفون'!$B$6:$B$205,MATCH(B968&amp;"",'الموظفون'!$A$6:$A$205,0))&amp;"","كود غير موجود"))</f>
        <v/>
      </c>
      <c r="G968" s="20">
        <f>IF(NOT(ISNUMBER(A968)),"",IF(AND(A968&gt;='الإعدادات'!$B$6,A968&lt;='الإعدادات'!$B$7),1,0))</f>
        <v/>
      </c>
    </row>
    <row r="969">
      <c r="A969" s="19" t="n"/>
      <c r="B969" s="5" t="n"/>
      <c r="C969" s="5" t="n"/>
      <c r="D969" s="17" t="n"/>
      <c r="E969" s="5" t="n"/>
      <c r="F969" s="6">
        <f>IF(B969&amp;""="","",IFERROR(INDEX('الموظفون'!$B$6:$B$205,MATCH(B969&amp;"",'الموظفون'!$A$6:$A$205,0))&amp;"","كود غير موجود"))</f>
        <v/>
      </c>
      <c r="G969" s="20">
        <f>IF(NOT(ISNUMBER(A969)),"",IF(AND(A969&gt;='الإعدادات'!$B$6,A969&lt;='الإعدادات'!$B$7),1,0))</f>
        <v/>
      </c>
    </row>
    <row r="970">
      <c r="A970" s="19" t="n"/>
      <c r="B970" s="5" t="n"/>
      <c r="C970" s="5" t="n"/>
      <c r="D970" s="17" t="n"/>
      <c r="E970" s="5" t="n"/>
      <c r="F970" s="6">
        <f>IF(B970&amp;""="","",IFERROR(INDEX('الموظفون'!$B$6:$B$205,MATCH(B970&amp;"",'الموظفون'!$A$6:$A$205,0))&amp;"","كود غير موجود"))</f>
        <v/>
      </c>
      <c r="G970" s="20">
        <f>IF(NOT(ISNUMBER(A970)),"",IF(AND(A970&gt;='الإعدادات'!$B$6,A970&lt;='الإعدادات'!$B$7),1,0))</f>
        <v/>
      </c>
    </row>
    <row r="971">
      <c r="A971" s="19" t="n"/>
      <c r="B971" s="5" t="n"/>
      <c r="C971" s="5" t="n"/>
      <c r="D971" s="17" t="n"/>
      <c r="E971" s="5" t="n"/>
      <c r="F971" s="6">
        <f>IF(B971&amp;""="","",IFERROR(INDEX('الموظفون'!$B$6:$B$205,MATCH(B971&amp;"",'الموظفون'!$A$6:$A$205,0))&amp;"","كود غير موجود"))</f>
        <v/>
      </c>
      <c r="G971" s="20">
        <f>IF(NOT(ISNUMBER(A971)),"",IF(AND(A971&gt;='الإعدادات'!$B$6,A971&lt;='الإعدادات'!$B$7),1,0))</f>
        <v/>
      </c>
    </row>
    <row r="972">
      <c r="A972" s="19" t="n"/>
      <c r="B972" s="5" t="n"/>
      <c r="C972" s="5" t="n"/>
      <c r="D972" s="17" t="n"/>
      <c r="E972" s="5" t="n"/>
      <c r="F972" s="6">
        <f>IF(B972&amp;""="","",IFERROR(INDEX('الموظفون'!$B$6:$B$205,MATCH(B972&amp;"",'الموظفون'!$A$6:$A$205,0))&amp;"","كود غير موجود"))</f>
        <v/>
      </c>
      <c r="G972" s="20">
        <f>IF(NOT(ISNUMBER(A972)),"",IF(AND(A972&gt;='الإعدادات'!$B$6,A972&lt;='الإعدادات'!$B$7),1,0))</f>
        <v/>
      </c>
    </row>
    <row r="973">
      <c r="A973" s="19" t="n"/>
      <c r="B973" s="5" t="n"/>
      <c r="C973" s="5" t="n"/>
      <c r="D973" s="17" t="n"/>
      <c r="E973" s="5" t="n"/>
      <c r="F973" s="6">
        <f>IF(B973&amp;""="","",IFERROR(INDEX('الموظفون'!$B$6:$B$205,MATCH(B973&amp;"",'الموظفون'!$A$6:$A$205,0))&amp;"","كود غير موجود"))</f>
        <v/>
      </c>
      <c r="G973" s="20">
        <f>IF(NOT(ISNUMBER(A973)),"",IF(AND(A973&gt;='الإعدادات'!$B$6,A973&lt;='الإعدادات'!$B$7),1,0))</f>
        <v/>
      </c>
    </row>
    <row r="974">
      <c r="A974" s="19" t="n"/>
      <c r="B974" s="5" t="n"/>
      <c r="C974" s="5" t="n"/>
      <c r="D974" s="17" t="n"/>
      <c r="E974" s="5" t="n"/>
      <c r="F974" s="6">
        <f>IF(B974&amp;""="","",IFERROR(INDEX('الموظفون'!$B$6:$B$205,MATCH(B974&amp;"",'الموظفون'!$A$6:$A$205,0))&amp;"","كود غير موجود"))</f>
        <v/>
      </c>
      <c r="G974" s="20">
        <f>IF(NOT(ISNUMBER(A974)),"",IF(AND(A974&gt;='الإعدادات'!$B$6,A974&lt;='الإعدادات'!$B$7),1,0))</f>
        <v/>
      </c>
    </row>
    <row r="975">
      <c r="A975" s="19" t="n"/>
      <c r="B975" s="5" t="n"/>
      <c r="C975" s="5" t="n"/>
      <c r="D975" s="17" t="n"/>
      <c r="E975" s="5" t="n"/>
      <c r="F975" s="6">
        <f>IF(B975&amp;""="","",IFERROR(INDEX('الموظفون'!$B$6:$B$205,MATCH(B975&amp;"",'الموظفون'!$A$6:$A$205,0))&amp;"","كود غير موجود"))</f>
        <v/>
      </c>
      <c r="G975" s="20">
        <f>IF(NOT(ISNUMBER(A975)),"",IF(AND(A975&gt;='الإعدادات'!$B$6,A975&lt;='الإعدادات'!$B$7),1,0))</f>
        <v/>
      </c>
    </row>
    <row r="976">
      <c r="A976" s="19" t="n"/>
      <c r="B976" s="5" t="n"/>
      <c r="C976" s="5" t="n"/>
      <c r="D976" s="17" t="n"/>
      <c r="E976" s="5" t="n"/>
      <c r="F976" s="6">
        <f>IF(B976&amp;""="","",IFERROR(INDEX('الموظفون'!$B$6:$B$205,MATCH(B976&amp;"",'الموظفون'!$A$6:$A$205,0))&amp;"","كود غير موجود"))</f>
        <v/>
      </c>
      <c r="G976" s="20">
        <f>IF(NOT(ISNUMBER(A976)),"",IF(AND(A976&gt;='الإعدادات'!$B$6,A976&lt;='الإعدادات'!$B$7),1,0))</f>
        <v/>
      </c>
    </row>
    <row r="977">
      <c r="A977" s="19" t="n"/>
      <c r="B977" s="5" t="n"/>
      <c r="C977" s="5" t="n"/>
      <c r="D977" s="17" t="n"/>
      <c r="E977" s="5" t="n"/>
      <c r="F977" s="6">
        <f>IF(B977&amp;""="","",IFERROR(INDEX('الموظفون'!$B$6:$B$205,MATCH(B977&amp;"",'الموظفون'!$A$6:$A$205,0))&amp;"","كود غير موجود"))</f>
        <v/>
      </c>
      <c r="G977" s="20">
        <f>IF(NOT(ISNUMBER(A977)),"",IF(AND(A977&gt;='الإعدادات'!$B$6,A977&lt;='الإعدادات'!$B$7),1,0))</f>
        <v/>
      </c>
    </row>
    <row r="978">
      <c r="A978" s="19" t="n"/>
      <c r="B978" s="5" t="n"/>
      <c r="C978" s="5" t="n"/>
      <c r="D978" s="17" t="n"/>
      <c r="E978" s="5" t="n"/>
      <c r="F978" s="6">
        <f>IF(B978&amp;""="","",IFERROR(INDEX('الموظفون'!$B$6:$B$205,MATCH(B978&amp;"",'الموظفون'!$A$6:$A$205,0))&amp;"","كود غير موجود"))</f>
        <v/>
      </c>
      <c r="G978" s="20">
        <f>IF(NOT(ISNUMBER(A978)),"",IF(AND(A978&gt;='الإعدادات'!$B$6,A978&lt;='الإعدادات'!$B$7),1,0))</f>
        <v/>
      </c>
    </row>
    <row r="979">
      <c r="A979" s="19" t="n"/>
      <c r="B979" s="5" t="n"/>
      <c r="C979" s="5" t="n"/>
      <c r="D979" s="17" t="n"/>
      <c r="E979" s="5" t="n"/>
      <c r="F979" s="6">
        <f>IF(B979&amp;""="","",IFERROR(INDEX('الموظفون'!$B$6:$B$205,MATCH(B979&amp;"",'الموظفون'!$A$6:$A$205,0))&amp;"","كود غير موجود"))</f>
        <v/>
      </c>
      <c r="G979" s="20">
        <f>IF(NOT(ISNUMBER(A979)),"",IF(AND(A979&gt;='الإعدادات'!$B$6,A979&lt;='الإعدادات'!$B$7),1,0))</f>
        <v/>
      </c>
    </row>
    <row r="980">
      <c r="A980" s="19" t="n"/>
      <c r="B980" s="5" t="n"/>
      <c r="C980" s="5" t="n"/>
      <c r="D980" s="17" t="n"/>
      <c r="E980" s="5" t="n"/>
      <c r="F980" s="6">
        <f>IF(B980&amp;""="","",IFERROR(INDEX('الموظفون'!$B$6:$B$205,MATCH(B980&amp;"",'الموظفون'!$A$6:$A$205,0))&amp;"","كود غير موجود"))</f>
        <v/>
      </c>
      <c r="G980" s="20">
        <f>IF(NOT(ISNUMBER(A980)),"",IF(AND(A980&gt;='الإعدادات'!$B$6,A980&lt;='الإعدادات'!$B$7),1,0))</f>
        <v/>
      </c>
    </row>
    <row r="981">
      <c r="A981" s="19" t="n"/>
      <c r="B981" s="5" t="n"/>
      <c r="C981" s="5" t="n"/>
      <c r="D981" s="17" t="n"/>
      <c r="E981" s="5" t="n"/>
      <c r="F981" s="6">
        <f>IF(B981&amp;""="","",IFERROR(INDEX('الموظفون'!$B$6:$B$205,MATCH(B981&amp;"",'الموظفون'!$A$6:$A$205,0))&amp;"","كود غير موجود"))</f>
        <v/>
      </c>
      <c r="G981" s="20">
        <f>IF(NOT(ISNUMBER(A981)),"",IF(AND(A981&gt;='الإعدادات'!$B$6,A981&lt;='الإعدادات'!$B$7),1,0))</f>
        <v/>
      </c>
    </row>
    <row r="982">
      <c r="A982" s="19" t="n"/>
      <c r="B982" s="5" t="n"/>
      <c r="C982" s="5" t="n"/>
      <c r="D982" s="17" t="n"/>
      <c r="E982" s="5" t="n"/>
      <c r="F982" s="6">
        <f>IF(B982&amp;""="","",IFERROR(INDEX('الموظفون'!$B$6:$B$205,MATCH(B982&amp;"",'الموظفون'!$A$6:$A$205,0))&amp;"","كود غير موجود"))</f>
        <v/>
      </c>
      <c r="G982" s="20">
        <f>IF(NOT(ISNUMBER(A982)),"",IF(AND(A982&gt;='الإعدادات'!$B$6,A982&lt;='الإعدادات'!$B$7),1,0))</f>
        <v/>
      </c>
    </row>
    <row r="983">
      <c r="A983" s="19" t="n"/>
      <c r="B983" s="5" t="n"/>
      <c r="C983" s="5" t="n"/>
      <c r="D983" s="17" t="n"/>
      <c r="E983" s="5" t="n"/>
      <c r="F983" s="6">
        <f>IF(B983&amp;""="","",IFERROR(INDEX('الموظفون'!$B$6:$B$205,MATCH(B983&amp;"",'الموظفون'!$A$6:$A$205,0))&amp;"","كود غير موجود"))</f>
        <v/>
      </c>
      <c r="G983" s="20">
        <f>IF(NOT(ISNUMBER(A983)),"",IF(AND(A983&gt;='الإعدادات'!$B$6,A983&lt;='الإعدادات'!$B$7),1,0))</f>
        <v/>
      </c>
    </row>
    <row r="984">
      <c r="A984" s="19" t="n"/>
      <c r="B984" s="5" t="n"/>
      <c r="C984" s="5" t="n"/>
      <c r="D984" s="17" t="n"/>
      <c r="E984" s="5" t="n"/>
      <c r="F984" s="6">
        <f>IF(B984&amp;""="","",IFERROR(INDEX('الموظفون'!$B$6:$B$205,MATCH(B984&amp;"",'الموظفون'!$A$6:$A$205,0))&amp;"","كود غير موجود"))</f>
        <v/>
      </c>
      <c r="G984" s="20">
        <f>IF(NOT(ISNUMBER(A984)),"",IF(AND(A984&gt;='الإعدادات'!$B$6,A984&lt;='الإعدادات'!$B$7),1,0))</f>
        <v/>
      </c>
    </row>
    <row r="985">
      <c r="A985" s="19" t="n"/>
      <c r="B985" s="5" t="n"/>
      <c r="C985" s="5" t="n"/>
      <c r="D985" s="17" t="n"/>
      <c r="E985" s="5" t="n"/>
      <c r="F985" s="6">
        <f>IF(B985&amp;""="","",IFERROR(INDEX('الموظفون'!$B$6:$B$205,MATCH(B985&amp;"",'الموظفون'!$A$6:$A$205,0))&amp;"","كود غير موجود"))</f>
        <v/>
      </c>
      <c r="G985" s="20">
        <f>IF(NOT(ISNUMBER(A985)),"",IF(AND(A985&gt;='الإعدادات'!$B$6,A985&lt;='الإعدادات'!$B$7),1,0))</f>
        <v/>
      </c>
    </row>
    <row r="986">
      <c r="A986" s="19" t="n"/>
      <c r="B986" s="5" t="n"/>
      <c r="C986" s="5" t="n"/>
      <c r="D986" s="17" t="n"/>
      <c r="E986" s="5" t="n"/>
      <c r="F986" s="6">
        <f>IF(B986&amp;""="","",IFERROR(INDEX('الموظفون'!$B$6:$B$205,MATCH(B986&amp;"",'الموظفون'!$A$6:$A$205,0))&amp;"","كود غير موجود"))</f>
        <v/>
      </c>
      <c r="G986" s="20">
        <f>IF(NOT(ISNUMBER(A986)),"",IF(AND(A986&gt;='الإعدادات'!$B$6,A986&lt;='الإعدادات'!$B$7),1,0))</f>
        <v/>
      </c>
    </row>
    <row r="987">
      <c r="A987" s="19" t="n"/>
      <c r="B987" s="5" t="n"/>
      <c r="C987" s="5" t="n"/>
      <c r="D987" s="17" t="n"/>
      <c r="E987" s="5" t="n"/>
      <c r="F987" s="6">
        <f>IF(B987&amp;""="","",IFERROR(INDEX('الموظفون'!$B$6:$B$205,MATCH(B987&amp;"",'الموظفون'!$A$6:$A$205,0))&amp;"","كود غير موجود"))</f>
        <v/>
      </c>
      <c r="G987" s="20">
        <f>IF(NOT(ISNUMBER(A987)),"",IF(AND(A987&gt;='الإعدادات'!$B$6,A987&lt;='الإعدادات'!$B$7),1,0))</f>
        <v/>
      </c>
    </row>
    <row r="988">
      <c r="A988" s="19" t="n"/>
      <c r="B988" s="5" t="n"/>
      <c r="C988" s="5" t="n"/>
      <c r="D988" s="17" t="n"/>
      <c r="E988" s="5" t="n"/>
      <c r="F988" s="6">
        <f>IF(B988&amp;""="","",IFERROR(INDEX('الموظفون'!$B$6:$B$205,MATCH(B988&amp;"",'الموظفون'!$A$6:$A$205,0))&amp;"","كود غير موجود"))</f>
        <v/>
      </c>
      <c r="G988" s="20">
        <f>IF(NOT(ISNUMBER(A988)),"",IF(AND(A988&gt;='الإعدادات'!$B$6,A988&lt;='الإعدادات'!$B$7),1,0))</f>
        <v/>
      </c>
    </row>
    <row r="989">
      <c r="A989" s="19" t="n"/>
      <c r="B989" s="5" t="n"/>
      <c r="C989" s="5" t="n"/>
      <c r="D989" s="17" t="n"/>
      <c r="E989" s="5" t="n"/>
      <c r="F989" s="6">
        <f>IF(B989&amp;""="","",IFERROR(INDEX('الموظفون'!$B$6:$B$205,MATCH(B989&amp;"",'الموظفون'!$A$6:$A$205,0))&amp;"","كود غير موجود"))</f>
        <v/>
      </c>
      <c r="G989" s="20">
        <f>IF(NOT(ISNUMBER(A989)),"",IF(AND(A989&gt;='الإعدادات'!$B$6,A989&lt;='الإعدادات'!$B$7),1,0))</f>
        <v/>
      </c>
    </row>
    <row r="990">
      <c r="A990" s="19" t="n"/>
      <c r="B990" s="5" t="n"/>
      <c r="C990" s="5" t="n"/>
      <c r="D990" s="17" t="n"/>
      <c r="E990" s="5" t="n"/>
      <c r="F990" s="6">
        <f>IF(B990&amp;""="","",IFERROR(INDEX('الموظفون'!$B$6:$B$205,MATCH(B990&amp;"",'الموظفون'!$A$6:$A$205,0))&amp;"","كود غير موجود"))</f>
        <v/>
      </c>
      <c r="G990" s="20">
        <f>IF(NOT(ISNUMBER(A990)),"",IF(AND(A990&gt;='الإعدادات'!$B$6,A990&lt;='الإعدادات'!$B$7),1,0))</f>
        <v/>
      </c>
    </row>
    <row r="991">
      <c r="A991" s="19" t="n"/>
      <c r="B991" s="5" t="n"/>
      <c r="C991" s="5" t="n"/>
      <c r="D991" s="17" t="n"/>
      <c r="E991" s="5" t="n"/>
      <c r="F991" s="6">
        <f>IF(B991&amp;""="","",IFERROR(INDEX('الموظفون'!$B$6:$B$205,MATCH(B991&amp;"",'الموظفون'!$A$6:$A$205,0))&amp;"","كود غير موجود"))</f>
        <v/>
      </c>
      <c r="G991" s="20">
        <f>IF(NOT(ISNUMBER(A991)),"",IF(AND(A991&gt;='الإعدادات'!$B$6,A991&lt;='الإعدادات'!$B$7),1,0))</f>
        <v/>
      </c>
    </row>
    <row r="992">
      <c r="A992" s="19" t="n"/>
      <c r="B992" s="5" t="n"/>
      <c r="C992" s="5" t="n"/>
      <c r="D992" s="17" t="n"/>
      <c r="E992" s="5" t="n"/>
      <c r="F992" s="6">
        <f>IF(B992&amp;""="","",IFERROR(INDEX('الموظفون'!$B$6:$B$205,MATCH(B992&amp;"",'الموظفون'!$A$6:$A$205,0))&amp;"","كود غير موجود"))</f>
        <v/>
      </c>
      <c r="G992" s="20">
        <f>IF(NOT(ISNUMBER(A992)),"",IF(AND(A992&gt;='الإعدادات'!$B$6,A992&lt;='الإعدادات'!$B$7),1,0))</f>
        <v/>
      </c>
    </row>
    <row r="993">
      <c r="A993" s="19" t="n"/>
      <c r="B993" s="5" t="n"/>
      <c r="C993" s="5" t="n"/>
      <c r="D993" s="17" t="n"/>
      <c r="E993" s="5" t="n"/>
      <c r="F993" s="6">
        <f>IF(B993&amp;""="","",IFERROR(INDEX('الموظفون'!$B$6:$B$205,MATCH(B993&amp;"",'الموظفون'!$A$6:$A$205,0))&amp;"","كود غير موجود"))</f>
        <v/>
      </c>
      <c r="G993" s="20">
        <f>IF(NOT(ISNUMBER(A993)),"",IF(AND(A993&gt;='الإعدادات'!$B$6,A993&lt;='الإعدادات'!$B$7),1,0))</f>
        <v/>
      </c>
    </row>
    <row r="994">
      <c r="A994" s="19" t="n"/>
      <c r="B994" s="5" t="n"/>
      <c r="C994" s="5" t="n"/>
      <c r="D994" s="17" t="n"/>
      <c r="E994" s="5" t="n"/>
      <c r="F994" s="6">
        <f>IF(B994&amp;""="","",IFERROR(INDEX('الموظفون'!$B$6:$B$205,MATCH(B994&amp;"",'الموظفون'!$A$6:$A$205,0))&amp;"","كود غير موجود"))</f>
        <v/>
      </c>
      <c r="G994" s="20">
        <f>IF(NOT(ISNUMBER(A994)),"",IF(AND(A994&gt;='الإعدادات'!$B$6,A994&lt;='الإعدادات'!$B$7),1,0))</f>
        <v/>
      </c>
    </row>
    <row r="995">
      <c r="A995" s="19" t="n"/>
      <c r="B995" s="5" t="n"/>
      <c r="C995" s="5" t="n"/>
      <c r="D995" s="17" t="n"/>
      <c r="E995" s="5" t="n"/>
      <c r="F995" s="6">
        <f>IF(B995&amp;""="","",IFERROR(INDEX('الموظفون'!$B$6:$B$205,MATCH(B995&amp;"",'الموظفون'!$A$6:$A$205,0))&amp;"","كود غير موجود"))</f>
        <v/>
      </c>
      <c r="G995" s="20">
        <f>IF(NOT(ISNUMBER(A995)),"",IF(AND(A995&gt;='الإعدادات'!$B$6,A995&lt;='الإعدادات'!$B$7),1,0))</f>
        <v/>
      </c>
    </row>
    <row r="996">
      <c r="A996" s="19" t="n"/>
      <c r="B996" s="5" t="n"/>
      <c r="C996" s="5" t="n"/>
      <c r="D996" s="17" t="n"/>
      <c r="E996" s="5" t="n"/>
      <c r="F996" s="6">
        <f>IF(B996&amp;""="","",IFERROR(INDEX('الموظفون'!$B$6:$B$205,MATCH(B996&amp;"",'الموظفون'!$A$6:$A$205,0))&amp;"","كود غير موجود"))</f>
        <v/>
      </c>
      <c r="G996" s="20">
        <f>IF(NOT(ISNUMBER(A996)),"",IF(AND(A996&gt;='الإعدادات'!$B$6,A996&lt;='الإعدادات'!$B$7),1,0))</f>
        <v/>
      </c>
    </row>
    <row r="997">
      <c r="A997" s="19" t="n"/>
      <c r="B997" s="5" t="n"/>
      <c r="C997" s="5" t="n"/>
      <c r="D997" s="17" t="n"/>
      <c r="E997" s="5" t="n"/>
      <c r="F997" s="6">
        <f>IF(B997&amp;""="","",IFERROR(INDEX('الموظفون'!$B$6:$B$205,MATCH(B997&amp;"",'الموظفون'!$A$6:$A$205,0))&amp;"","كود غير موجود"))</f>
        <v/>
      </c>
      <c r="G997" s="20">
        <f>IF(NOT(ISNUMBER(A997)),"",IF(AND(A997&gt;='الإعدادات'!$B$6,A997&lt;='الإعدادات'!$B$7),1,0))</f>
        <v/>
      </c>
    </row>
    <row r="998">
      <c r="A998" s="19" t="n"/>
      <c r="B998" s="5" t="n"/>
      <c r="C998" s="5" t="n"/>
      <c r="D998" s="17" t="n"/>
      <c r="E998" s="5" t="n"/>
      <c r="F998" s="6">
        <f>IF(B998&amp;""="","",IFERROR(INDEX('الموظفون'!$B$6:$B$205,MATCH(B998&amp;"",'الموظفون'!$A$6:$A$205,0))&amp;"","كود غير موجود"))</f>
        <v/>
      </c>
      <c r="G998" s="20">
        <f>IF(NOT(ISNUMBER(A998)),"",IF(AND(A998&gt;='الإعدادات'!$B$6,A998&lt;='الإعدادات'!$B$7),1,0))</f>
        <v/>
      </c>
    </row>
    <row r="999">
      <c r="A999" s="19" t="n"/>
      <c r="B999" s="5" t="n"/>
      <c r="C999" s="5" t="n"/>
      <c r="D999" s="17" t="n"/>
      <c r="E999" s="5" t="n"/>
      <c r="F999" s="6">
        <f>IF(B999&amp;""="","",IFERROR(INDEX('الموظفون'!$B$6:$B$205,MATCH(B999&amp;"",'الموظفون'!$A$6:$A$205,0))&amp;"","كود غير موجود"))</f>
        <v/>
      </c>
      <c r="G999" s="20">
        <f>IF(NOT(ISNUMBER(A999)),"",IF(AND(A999&gt;='الإعدادات'!$B$6,A999&lt;='الإعدادات'!$B$7),1,0))</f>
        <v/>
      </c>
    </row>
    <row r="1000">
      <c r="A1000" s="19" t="n"/>
      <c r="B1000" s="5" t="n"/>
      <c r="C1000" s="5" t="n"/>
      <c r="D1000" s="17" t="n"/>
      <c r="E1000" s="5" t="n"/>
      <c r="F1000" s="6">
        <f>IF(B1000&amp;""="","",IFERROR(INDEX('الموظفون'!$B$6:$B$205,MATCH(B1000&amp;"",'الموظفون'!$A$6:$A$205,0))&amp;"","كود غير موجود"))</f>
        <v/>
      </c>
      <c r="G1000" s="20">
        <f>IF(NOT(ISNUMBER(A1000)),"",IF(AND(A1000&gt;='الإعدادات'!$B$6,A1000&lt;='الإعدادات'!$B$7),1,0))</f>
        <v/>
      </c>
    </row>
    <row r="1001">
      <c r="A1001" s="19" t="n"/>
      <c r="B1001" s="5" t="n"/>
      <c r="C1001" s="5" t="n"/>
      <c r="D1001" s="17" t="n"/>
      <c r="E1001" s="5" t="n"/>
      <c r="F1001" s="6">
        <f>IF(B1001&amp;""="","",IFERROR(INDEX('الموظفون'!$B$6:$B$205,MATCH(B1001&amp;"",'الموظفون'!$A$6:$A$205,0))&amp;"","كود غير موجود"))</f>
        <v/>
      </c>
      <c r="G1001" s="20">
        <f>IF(NOT(ISNUMBER(A1001)),"",IF(AND(A1001&gt;='الإعدادات'!$B$6,A1001&lt;='الإعدادات'!$B$7),1,0))</f>
        <v/>
      </c>
    </row>
    <row r="1002">
      <c r="A1002" s="19" t="n"/>
      <c r="B1002" s="5" t="n"/>
      <c r="C1002" s="5" t="n"/>
      <c r="D1002" s="17" t="n"/>
      <c r="E1002" s="5" t="n"/>
      <c r="F1002" s="6">
        <f>IF(B1002&amp;""="","",IFERROR(INDEX('الموظفون'!$B$6:$B$205,MATCH(B1002&amp;"",'الموظفون'!$A$6:$A$205,0))&amp;"","كود غير موجود"))</f>
        <v/>
      </c>
      <c r="G1002" s="20">
        <f>IF(NOT(ISNUMBER(A1002)),"",IF(AND(A1002&gt;='الإعدادات'!$B$6,A1002&lt;='الإعدادات'!$B$7),1,0))</f>
        <v/>
      </c>
    </row>
    <row r="1003">
      <c r="A1003" s="19" t="n"/>
      <c r="B1003" s="5" t="n"/>
      <c r="C1003" s="5" t="n"/>
      <c r="D1003" s="17" t="n"/>
      <c r="E1003" s="5" t="n"/>
      <c r="F1003" s="6">
        <f>IF(B1003&amp;""="","",IFERROR(INDEX('الموظفون'!$B$6:$B$205,MATCH(B1003&amp;"",'الموظفون'!$A$6:$A$205,0))&amp;"","كود غير موجود"))</f>
        <v/>
      </c>
      <c r="G1003" s="20">
        <f>IF(NOT(ISNUMBER(A1003)),"",IF(AND(A1003&gt;='الإعدادات'!$B$6,A1003&lt;='الإعدادات'!$B$7),1,0))</f>
        <v/>
      </c>
    </row>
    <row r="1004">
      <c r="A1004" s="19" t="n"/>
      <c r="B1004" s="5" t="n"/>
      <c r="C1004" s="5" t="n"/>
      <c r="D1004" s="17" t="n"/>
      <c r="E1004" s="5" t="n"/>
      <c r="F1004" s="6">
        <f>IF(B1004&amp;""="","",IFERROR(INDEX('الموظفون'!$B$6:$B$205,MATCH(B1004&amp;"",'الموظفون'!$A$6:$A$205,0))&amp;"","كود غير موجود"))</f>
        <v/>
      </c>
      <c r="G1004" s="20">
        <f>IF(NOT(ISNUMBER(A1004)),"",IF(AND(A1004&gt;='الإعدادات'!$B$6,A1004&lt;='الإعدادات'!$B$7),1,0))</f>
        <v/>
      </c>
    </row>
    <row r="1005">
      <c r="A1005" s="19" t="n"/>
      <c r="B1005" s="5" t="n"/>
      <c r="C1005" s="5" t="n"/>
      <c r="D1005" s="17" t="n"/>
      <c r="E1005" s="5" t="n"/>
      <c r="F1005" s="6">
        <f>IF(B1005&amp;""="","",IFERROR(INDEX('الموظفون'!$B$6:$B$205,MATCH(B1005&amp;"",'الموظفون'!$A$6:$A$205,0))&amp;"","كود غير موجود"))</f>
        <v/>
      </c>
      <c r="G1005" s="20">
        <f>IF(NOT(ISNUMBER(A1005)),"",IF(AND(A1005&gt;='الإعدادات'!$B$6,A1005&lt;='الإعدادات'!$B$7),1,0))</f>
        <v/>
      </c>
    </row>
  </sheetData>
  <autoFilter ref="A5:G1005"/>
  <mergeCells count="2">
    <mergeCell ref="A2:G2"/>
    <mergeCell ref="A1:G1"/>
  </mergeCells>
  <conditionalFormatting sqref="F6:F1005">
    <cfRule type="expression" priority="1" dxfId="1">
      <formula>F6="كود غير موجود"</formula>
    </cfRule>
  </conditionalFormatting>
  <conditionalFormatting sqref="A6:G1005">
    <cfRule type="expression" priority="2" dxfId="2">
      <formula>$G6=0</formula>
    </cfRule>
  </conditionalFormatting>
  <dataValidations count="2">
    <dataValidation sqref="B6:B1005" showDropDown="0" showInputMessage="0" showErrorMessage="0" allowBlank="1" type="list">
      <formula1>='الموظفون'!$A$6:$A$205</formula1>
    </dataValidation>
    <dataValidation sqref="C6:C1005" showDropDown="0" showInputMessage="0" showErrorMessage="0" allowBlank="1" type="list">
      <formula1>"سلفة,خصم,مكافأة"</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Q205"/>
  <sheetViews>
    <sheetView showGridLines="1" rightToLeft="1" workbookViewId="0">
      <pane xSplit="3" ySplit="5" topLeftCell="D6" activePane="bottomRight" state="frozen"/>
      <selection pane="topRight"/>
      <selection pane="bottomLeft"/>
      <selection pane="bottomRight" activeCell="A1" sqref="A1"/>
    </sheetView>
  </sheetViews>
  <sheetFormatPr baseColWidth="8" defaultRowHeight="15"/>
  <cols>
    <col width="5" customWidth="1" min="1" max="1"/>
    <col width="9" customWidth="1" min="2" max="2"/>
    <col width="22" customWidth="1" min="3" max="3"/>
    <col width="14" customWidth="1" min="4" max="4"/>
    <col width="13" customWidth="1" min="5" max="5"/>
    <col width="12" customWidth="1" min="6" max="6"/>
    <col width="9" customWidth="1" min="7" max="7"/>
    <col width="12" customWidth="1" min="8" max="8"/>
    <col width="9" customWidth="1" min="9" max="9"/>
    <col width="12" customWidth="1" min="10" max="10"/>
    <col width="9" customWidth="1" min="11" max="11"/>
    <col width="12" customWidth="1" min="12" max="12"/>
    <col width="12" customWidth="1" min="13" max="13"/>
    <col width="14" customWidth="1" min="14" max="14"/>
    <col width="13" customWidth="1" min="15" max="15"/>
    <col width="14" customWidth="1" min="16" max="16"/>
    <col width="16" customWidth="1" min="17" max="17"/>
  </cols>
  <sheetData>
    <row r="1" ht="26" customHeight="1">
      <c r="A1" s="10" t="inlineStr">
        <is>
          <t>شيت مرتبات وحضور الموظفين · قالب مجاني من Softwiro</t>
        </is>
      </c>
    </row>
    <row r="2">
      <c r="A2" s="11" t="inlineStr">
        <is>
          <t>عايز برنامج مرتبات وحضور بدخول لكل مسؤول وربط بالبصمة؟ Softwiro تبنيه لك على طريقتك ← اضغط هنا</t>
        </is>
      </c>
    </row>
    <row r="3">
      <c r="A3" s="3">
        <f>'الإعدادات'!B11&amp;" - "&amp;'الإعدادات'!B12</f>
        <v/>
      </c>
    </row>
    <row r="4">
      <c r="C4" s="12" t="inlineStr">
        <is>
          <t>الإجمالي</t>
        </is>
      </c>
      <c r="E4" s="21">
        <f>SUM(E6:E205)</f>
        <v/>
      </c>
      <c r="F4" s="21">
        <f>SUM(F6:F205)</f>
        <v/>
      </c>
      <c r="G4" s="22">
        <f>SUM(G6:G205)</f>
        <v/>
      </c>
      <c r="H4" s="21">
        <f>SUM(H6:H205)</f>
        <v/>
      </c>
      <c r="I4" s="22">
        <f>SUM(I6:I205)</f>
        <v/>
      </c>
      <c r="J4" s="21">
        <f>SUM(J6:J205)</f>
        <v/>
      </c>
      <c r="K4" s="22">
        <f>SUM(K6:K205)</f>
        <v/>
      </c>
      <c r="L4" s="21">
        <f>SUM(L6:L205)</f>
        <v/>
      </c>
      <c r="M4" s="21">
        <f>SUM(M6:M205)</f>
        <v/>
      </c>
      <c r="N4" s="21">
        <f>SUM(N6:N205)</f>
        <v/>
      </c>
      <c r="O4" s="21">
        <f>SUM(O6:O205)</f>
        <v/>
      </c>
      <c r="P4" s="21">
        <f>SUM(P6:P205)</f>
        <v/>
      </c>
    </row>
    <row r="5" ht="32" customHeight="1">
      <c r="A5" s="16" t="inlineStr">
        <is>
          <t>م</t>
        </is>
      </c>
      <c r="B5" s="16" t="inlineStr">
        <is>
          <t>الكود</t>
        </is>
      </c>
      <c r="C5" s="16" t="inlineStr">
        <is>
          <t>الاسم</t>
        </is>
      </c>
      <c r="D5" s="16" t="inlineStr">
        <is>
          <t>الوظيفة</t>
        </is>
      </c>
      <c r="E5" s="16" t="inlineStr">
        <is>
          <t>الأساسي</t>
        </is>
      </c>
      <c r="F5" s="16" t="inlineStr">
        <is>
          <t>البدلات</t>
        </is>
      </c>
      <c r="G5" s="16" t="inlineStr">
        <is>
          <t>أيام الغياب</t>
        </is>
      </c>
      <c r="H5" s="16" t="inlineStr">
        <is>
          <t>خصم الغياب</t>
        </is>
      </c>
      <c r="I5" s="16" t="inlineStr">
        <is>
          <t>ساعات الإضافي</t>
        </is>
      </c>
      <c r="J5" s="16" t="inlineStr">
        <is>
          <t>قيمة الإضافي</t>
        </is>
      </c>
      <c r="K5" s="16" t="inlineStr">
        <is>
          <t>ساعات التأخير</t>
        </is>
      </c>
      <c r="L5" s="16" t="inlineStr">
        <is>
          <t>خصم التأخير</t>
        </is>
      </c>
      <c r="M5" s="16" t="inlineStr">
        <is>
          <t>مكافآت</t>
        </is>
      </c>
      <c r="N5" s="16" t="inlineStr">
        <is>
          <t>سلف وخصومات</t>
        </is>
      </c>
      <c r="O5" s="16" t="inlineStr">
        <is>
          <t>إجمالي الاستحقاق</t>
        </is>
      </c>
      <c r="P5" s="16" t="inlineStr">
        <is>
          <t>صافي المرتب</t>
        </is>
      </c>
      <c r="Q5" s="16" t="inlineStr">
        <is>
          <t>التوقيع</t>
        </is>
      </c>
    </row>
    <row r="6">
      <c r="A6" s="23">
        <f>IF(AND('الموظفون'!$B6&amp;""&lt;&gt;"",'الموظفون'!$F6&amp;""&lt;&gt;"متوقف"),COUNTIFS('الموظفون'!$B$6:$B6,"?*",'الموظفون'!$F$6:$F6,"&lt;&gt;متوقف"),"")</f>
        <v/>
      </c>
      <c r="B6" s="24">
        <f>IF(A6="","",'الموظفون'!$A6&amp;"")</f>
        <v/>
      </c>
      <c r="C6" s="24">
        <f>IF(A6="","",'الموظفون'!$B6&amp;"")</f>
        <v/>
      </c>
      <c r="D6" s="24">
        <f>IF(A6="","",'الموظفون'!$C6&amp;"")</f>
        <v/>
      </c>
      <c r="E6" s="24">
        <f>IF(A6="","",N('الموظفون'!$D6))</f>
        <v/>
      </c>
      <c r="F6" s="24">
        <f>IF(A6="","",N('الموظفون'!$E6))</f>
        <v/>
      </c>
      <c r="G6" s="23">
        <f>IF(A6="","",COUNTIFS('الحضور'!$B$6:$B$2005,$B6&amp;"",'الحضور'!$C$6:$C$2005,"غياب",'الحضور'!$G$6:$G$2005,1))</f>
        <v/>
      </c>
      <c r="H6" s="24">
        <f>IF(A6="","",ROUND(G6*'الموظفون'!$H6,2))</f>
        <v/>
      </c>
      <c r="I6" s="25">
        <f>IF(A6="","",SUMIFS('الحضور'!$D$6:$D$2005,'الحضور'!$B$6:$B$2005,$B6&amp;"",'الحضور'!$C$6:$C$2005,"إضافي",'الحضور'!$G$6:$G$2005,1))</f>
        <v/>
      </c>
      <c r="J6" s="24">
        <f>IF(A6="","",ROUND(I6*'الموظفون'!$I6*'الإعدادات'!$B$10,2))</f>
        <v/>
      </c>
      <c r="K6" s="25">
        <f>IF(A6="","",SUMIFS('الحضور'!$D$6:$D$2005,'الحضور'!$B$6:$B$2005,$B6&amp;"",'الحضور'!$C$6:$C$2005,"تأخير",'الحضور'!$G$6:$G$2005,1))</f>
        <v/>
      </c>
      <c r="L6" s="24">
        <f>IF(A6="","",ROUND(K6*'الموظفون'!$I6,2))</f>
        <v/>
      </c>
      <c r="M6" s="24">
        <f>IF(A6="","",SUMIFS('السلف والخصومات'!$D$6:$D$1005,'السلف والخصومات'!$B$6:$B$1005,$B6&amp;"",'السلف والخصومات'!$C$6:$C$1005,"مكافأة",'السلف والخصومات'!$G$6:$G$1005,1))</f>
        <v/>
      </c>
      <c r="N6" s="24">
        <f>IF(A6="","",SUMIFS('السلف والخصومات'!$D$6:$D$1005,'السلف والخصومات'!$B$6:$B$1005,$B6&amp;"",'السلف والخصومات'!$C$6:$C$1005,"سلفة",'السلف والخصومات'!$G$6:$G$1005,1)+SUMIFS('السلف والخصومات'!$D$6:$D$1005,'السلف والخصومات'!$B$6:$B$1005,$B6&amp;"",'السلف والخصومات'!$C$6:$C$1005,"خصم",'السلف والخصومات'!$G$6:$G$1005,1))</f>
        <v/>
      </c>
      <c r="O6" s="24">
        <f>IF(A6="","",E6+F6+J6+M6)</f>
        <v/>
      </c>
      <c r="P6" s="24">
        <f>IF(A6="","",ROUND(O6-H6-L6-N6,2))</f>
        <v/>
      </c>
      <c r="Q6" s="4" t="n"/>
    </row>
    <row r="7">
      <c r="A7" s="23">
        <f>IF(AND('الموظفون'!$B7&amp;""&lt;&gt;"",'الموظفون'!$F7&amp;""&lt;&gt;"متوقف"),COUNTIFS('الموظفون'!$B$6:$B7,"?*",'الموظفون'!$F$6:$F7,"&lt;&gt;متوقف"),"")</f>
        <v/>
      </c>
      <c r="B7" s="24">
        <f>IF(A7="","",'الموظفون'!$A7&amp;"")</f>
        <v/>
      </c>
      <c r="C7" s="24">
        <f>IF(A7="","",'الموظفون'!$B7&amp;"")</f>
        <v/>
      </c>
      <c r="D7" s="24">
        <f>IF(A7="","",'الموظفون'!$C7&amp;"")</f>
        <v/>
      </c>
      <c r="E7" s="24">
        <f>IF(A7="","",N('الموظفون'!$D7))</f>
        <v/>
      </c>
      <c r="F7" s="24">
        <f>IF(A7="","",N('الموظفون'!$E7))</f>
        <v/>
      </c>
      <c r="G7" s="23">
        <f>IF(A7="","",COUNTIFS('الحضور'!$B$6:$B$2005,$B7&amp;"",'الحضور'!$C$6:$C$2005,"غياب",'الحضور'!$G$6:$G$2005,1))</f>
        <v/>
      </c>
      <c r="H7" s="24">
        <f>IF(A7="","",ROUND(G7*'الموظفون'!$H7,2))</f>
        <v/>
      </c>
      <c r="I7" s="25">
        <f>IF(A7="","",SUMIFS('الحضور'!$D$6:$D$2005,'الحضور'!$B$6:$B$2005,$B7&amp;"",'الحضور'!$C$6:$C$2005,"إضافي",'الحضور'!$G$6:$G$2005,1))</f>
        <v/>
      </c>
      <c r="J7" s="24">
        <f>IF(A7="","",ROUND(I7*'الموظفون'!$I7*'الإعدادات'!$B$10,2))</f>
        <v/>
      </c>
      <c r="K7" s="25">
        <f>IF(A7="","",SUMIFS('الحضور'!$D$6:$D$2005,'الحضور'!$B$6:$B$2005,$B7&amp;"",'الحضور'!$C$6:$C$2005,"تأخير",'الحضور'!$G$6:$G$2005,1))</f>
        <v/>
      </c>
      <c r="L7" s="24">
        <f>IF(A7="","",ROUND(K7*'الموظفون'!$I7,2))</f>
        <v/>
      </c>
      <c r="M7" s="24">
        <f>IF(A7="","",SUMIFS('السلف والخصومات'!$D$6:$D$1005,'السلف والخصومات'!$B$6:$B$1005,$B7&amp;"",'السلف والخصومات'!$C$6:$C$1005,"مكافأة",'السلف والخصومات'!$G$6:$G$1005,1))</f>
        <v/>
      </c>
      <c r="N7" s="24">
        <f>IF(A7="","",SUMIFS('السلف والخصومات'!$D$6:$D$1005,'السلف والخصومات'!$B$6:$B$1005,$B7&amp;"",'السلف والخصومات'!$C$6:$C$1005,"سلفة",'السلف والخصومات'!$G$6:$G$1005,1)+SUMIFS('السلف والخصومات'!$D$6:$D$1005,'السلف والخصومات'!$B$6:$B$1005,$B7&amp;"",'السلف والخصومات'!$C$6:$C$1005,"خصم",'السلف والخصومات'!$G$6:$G$1005,1))</f>
        <v/>
      </c>
      <c r="O7" s="24">
        <f>IF(A7="","",E7+F7+J7+M7)</f>
        <v/>
      </c>
      <c r="P7" s="24">
        <f>IF(A7="","",ROUND(O7-H7-L7-N7,2))</f>
        <v/>
      </c>
      <c r="Q7" s="4" t="n"/>
    </row>
    <row r="8">
      <c r="A8" s="23">
        <f>IF(AND('الموظفون'!$B8&amp;""&lt;&gt;"",'الموظفون'!$F8&amp;""&lt;&gt;"متوقف"),COUNTIFS('الموظفون'!$B$6:$B8,"?*",'الموظفون'!$F$6:$F8,"&lt;&gt;متوقف"),"")</f>
        <v/>
      </c>
      <c r="B8" s="24">
        <f>IF(A8="","",'الموظفون'!$A8&amp;"")</f>
        <v/>
      </c>
      <c r="C8" s="24">
        <f>IF(A8="","",'الموظفون'!$B8&amp;"")</f>
        <v/>
      </c>
      <c r="D8" s="24">
        <f>IF(A8="","",'الموظفون'!$C8&amp;"")</f>
        <v/>
      </c>
      <c r="E8" s="24">
        <f>IF(A8="","",N('الموظفون'!$D8))</f>
        <v/>
      </c>
      <c r="F8" s="24">
        <f>IF(A8="","",N('الموظفون'!$E8))</f>
        <v/>
      </c>
      <c r="G8" s="23">
        <f>IF(A8="","",COUNTIFS('الحضور'!$B$6:$B$2005,$B8&amp;"",'الحضور'!$C$6:$C$2005,"غياب",'الحضور'!$G$6:$G$2005,1))</f>
        <v/>
      </c>
      <c r="H8" s="24">
        <f>IF(A8="","",ROUND(G8*'الموظفون'!$H8,2))</f>
        <v/>
      </c>
      <c r="I8" s="25">
        <f>IF(A8="","",SUMIFS('الحضور'!$D$6:$D$2005,'الحضور'!$B$6:$B$2005,$B8&amp;"",'الحضور'!$C$6:$C$2005,"إضافي",'الحضور'!$G$6:$G$2005,1))</f>
        <v/>
      </c>
      <c r="J8" s="24">
        <f>IF(A8="","",ROUND(I8*'الموظفون'!$I8*'الإعدادات'!$B$10,2))</f>
        <v/>
      </c>
      <c r="K8" s="25">
        <f>IF(A8="","",SUMIFS('الحضور'!$D$6:$D$2005,'الحضور'!$B$6:$B$2005,$B8&amp;"",'الحضور'!$C$6:$C$2005,"تأخير",'الحضور'!$G$6:$G$2005,1))</f>
        <v/>
      </c>
      <c r="L8" s="24">
        <f>IF(A8="","",ROUND(K8*'الموظفون'!$I8,2))</f>
        <v/>
      </c>
      <c r="M8" s="24">
        <f>IF(A8="","",SUMIFS('السلف والخصومات'!$D$6:$D$1005,'السلف والخصومات'!$B$6:$B$1005,$B8&amp;"",'السلف والخصومات'!$C$6:$C$1005,"مكافأة",'السلف والخصومات'!$G$6:$G$1005,1))</f>
        <v/>
      </c>
      <c r="N8" s="24">
        <f>IF(A8="","",SUMIFS('السلف والخصومات'!$D$6:$D$1005,'السلف والخصومات'!$B$6:$B$1005,$B8&amp;"",'السلف والخصومات'!$C$6:$C$1005,"سلفة",'السلف والخصومات'!$G$6:$G$1005,1)+SUMIFS('السلف والخصومات'!$D$6:$D$1005,'السلف والخصومات'!$B$6:$B$1005,$B8&amp;"",'السلف والخصومات'!$C$6:$C$1005,"خصم",'السلف والخصومات'!$G$6:$G$1005,1))</f>
        <v/>
      </c>
      <c r="O8" s="24">
        <f>IF(A8="","",E8+F8+J8+M8)</f>
        <v/>
      </c>
      <c r="P8" s="24">
        <f>IF(A8="","",ROUND(O8-H8-L8-N8,2))</f>
        <v/>
      </c>
      <c r="Q8" s="4" t="n"/>
    </row>
    <row r="9">
      <c r="A9" s="23">
        <f>IF(AND('الموظفون'!$B9&amp;""&lt;&gt;"",'الموظفون'!$F9&amp;""&lt;&gt;"متوقف"),COUNTIFS('الموظفون'!$B$6:$B9,"?*",'الموظفون'!$F$6:$F9,"&lt;&gt;متوقف"),"")</f>
        <v/>
      </c>
      <c r="B9" s="24">
        <f>IF(A9="","",'الموظفون'!$A9&amp;"")</f>
        <v/>
      </c>
      <c r="C9" s="24">
        <f>IF(A9="","",'الموظفون'!$B9&amp;"")</f>
        <v/>
      </c>
      <c r="D9" s="24">
        <f>IF(A9="","",'الموظفون'!$C9&amp;"")</f>
        <v/>
      </c>
      <c r="E9" s="24">
        <f>IF(A9="","",N('الموظفون'!$D9))</f>
        <v/>
      </c>
      <c r="F9" s="24">
        <f>IF(A9="","",N('الموظفون'!$E9))</f>
        <v/>
      </c>
      <c r="G9" s="23">
        <f>IF(A9="","",COUNTIFS('الحضور'!$B$6:$B$2005,$B9&amp;"",'الحضور'!$C$6:$C$2005,"غياب",'الحضور'!$G$6:$G$2005,1))</f>
        <v/>
      </c>
      <c r="H9" s="24">
        <f>IF(A9="","",ROUND(G9*'الموظفون'!$H9,2))</f>
        <v/>
      </c>
      <c r="I9" s="25">
        <f>IF(A9="","",SUMIFS('الحضور'!$D$6:$D$2005,'الحضور'!$B$6:$B$2005,$B9&amp;"",'الحضور'!$C$6:$C$2005,"إضافي",'الحضور'!$G$6:$G$2005,1))</f>
        <v/>
      </c>
      <c r="J9" s="24">
        <f>IF(A9="","",ROUND(I9*'الموظفون'!$I9*'الإعدادات'!$B$10,2))</f>
        <v/>
      </c>
      <c r="K9" s="25">
        <f>IF(A9="","",SUMIFS('الحضور'!$D$6:$D$2005,'الحضور'!$B$6:$B$2005,$B9&amp;"",'الحضور'!$C$6:$C$2005,"تأخير",'الحضور'!$G$6:$G$2005,1))</f>
        <v/>
      </c>
      <c r="L9" s="24">
        <f>IF(A9="","",ROUND(K9*'الموظفون'!$I9,2))</f>
        <v/>
      </c>
      <c r="M9" s="24">
        <f>IF(A9="","",SUMIFS('السلف والخصومات'!$D$6:$D$1005,'السلف والخصومات'!$B$6:$B$1005,$B9&amp;"",'السلف والخصومات'!$C$6:$C$1005,"مكافأة",'السلف والخصومات'!$G$6:$G$1005,1))</f>
        <v/>
      </c>
      <c r="N9" s="24">
        <f>IF(A9="","",SUMIFS('السلف والخصومات'!$D$6:$D$1005,'السلف والخصومات'!$B$6:$B$1005,$B9&amp;"",'السلف والخصومات'!$C$6:$C$1005,"سلفة",'السلف والخصومات'!$G$6:$G$1005,1)+SUMIFS('السلف والخصومات'!$D$6:$D$1005,'السلف والخصومات'!$B$6:$B$1005,$B9&amp;"",'السلف والخصومات'!$C$6:$C$1005,"خصم",'السلف والخصومات'!$G$6:$G$1005,1))</f>
        <v/>
      </c>
      <c r="O9" s="24">
        <f>IF(A9="","",E9+F9+J9+M9)</f>
        <v/>
      </c>
      <c r="P9" s="24">
        <f>IF(A9="","",ROUND(O9-H9-L9-N9,2))</f>
        <v/>
      </c>
      <c r="Q9" s="4" t="n"/>
    </row>
    <row r="10">
      <c r="A10" s="23">
        <f>IF(AND('الموظفون'!$B10&amp;""&lt;&gt;"",'الموظفون'!$F10&amp;""&lt;&gt;"متوقف"),COUNTIFS('الموظفون'!$B$6:$B10,"?*",'الموظفون'!$F$6:$F10,"&lt;&gt;متوقف"),"")</f>
        <v/>
      </c>
      <c r="B10" s="24">
        <f>IF(A10="","",'الموظفون'!$A10&amp;"")</f>
        <v/>
      </c>
      <c r="C10" s="24">
        <f>IF(A10="","",'الموظفون'!$B10&amp;"")</f>
        <v/>
      </c>
      <c r="D10" s="24">
        <f>IF(A10="","",'الموظفون'!$C10&amp;"")</f>
        <v/>
      </c>
      <c r="E10" s="24">
        <f>IF(A10="","",N('الموظفون'!$D10))</f>
        <v/>
      </c>
      <c r="F10" s="24">
        <f>IF(A10="","",N('الموظفون'!$E10))</f>
        <v/>
      </c>
      <c r="G10" s="23">
        <f>IF(A10="","",COUNTIFS('الحضور'!$B$6:$B$2005,$B10&amp;"",'الحضور'!$C$6:$C$2005,"غياب",'الحضور'!$G$6:$G$2005,1))</f>
        <v/>
      </c>
      <c r="H10" s="24">
        <f>IF(A10="","",ROUND(G10*'الموظفون'!$H10,2))</f>
        <v/>
      </c>
      <c r="I10" s="25">
        <f>IF(A10="","",SUMIFS('الحضور'!$D$6:$D$2005,'الحضور'!$B$6:$B$2005,$B10&amp;"",'الحضور'!$C$6:$C$2005,"إضافي",'الحضور'!$G$6:$G$2005,1))</f>
        <v/>
      </c>
      <c r="J10" s="24">
        <f>IF(A10="","",ROUND(I10*'الموظفون'!$I10*'الإعدادات'!$B$10,2))</f>
        <v/>
      </c>
      <c r="K10" s="25">
        <f>IF(A10="","",SUMIFS('الحضور'!$D$6:$D$2005,'الحضور'!$B$6:$B$2005,$B10&amp;"",'الحضور'!$C$6:$C$2005,"تأخير",'الحضور'!$G$6:$G$2005,1))</f>
        <v/>
      </c>
      <c r="L10" s="24">
        <f>IF(A10="","",ROUND(K10*'الموظفون'!$I10,2))</f>
        <v/>
      </c>
      <c r="M10" s="24">
        <f>IF(A10="","",SUMIFS('السلف والخصومات'!$D$6:$D$1005,'السلف والخصومات'!$B$6:$B$1005,$B10&amp;"",'السلف والخصومات'!$C$6:$C$1005,"مكافأة",'السلف والخصومات'!$G$6:$G$1005,1))</f>
        <v/>
      </c>
      <c r="N10" s="24">
        <f>IF(A10="","",SUMIFS('السلف والخصومات'!$D$6:$D$1005,'السلف والخصومات'!$B$6:$B$1005,$B10&amp;"",'السلف والخصومات'!$C$6:$C$1005,"سلفة",'السلف والخصومات'!$G$6:$G$1005,1)+SUMIFS('السلف والخصومات'!$D$6:$D$1005,'السلف والخصومات'!$B$6:$B$1005,$B10&amp;"",'السلف والخصومات'!$C$6:$C$1005,"خصم",'السلف والخصومات'!$G$6:$G$1005,1))</f>
        <v/>
      </c>
      <c r="O10" s="24">
        <f>IF(A10="","",E10+F10+J10+M10)</f>
        <v/>
      </c>
      <c r="P10" s="24">
        <f>IF(A10="","",ROUND(O10-H10-L10-N10,2))</f>
        <v/>
      </c>
      <c r="Q10" s="4" t="n"/>
    </row>
    <row r="11">
      <c r="A11" s="23">
        <f>IF(AND('الموظفون'!$B11&amp;""&lt;&gt;"",'الموظفون'!$F11&amp;""&lt;&gt;"متوقف"),COUNTIFS('الموظفون'!$B$6:$B11,"?*",'الموظفون'!$F$6:$F11,"&lt;&gt;متوقف"),"")</f>
        <v/>
      </c>
      <c r="B11" s="24">
        <f>IF(A11="","",'الموظفون'!$A11&amp;"")</f>
        <v/>
      </c>
      <c r="C11" s="24">
        <f>IF(A11="","",'الموظفون'!$B11&amp;"")</f>
        <v/>
      </c>
      <c r="D11" s="24">
        <f>IF(A11="","",'الموظفون'!$C11&amp;"")</f>
        <v/>
      </c>
      <c r="E11" s="24">
        <f>IF(A11="","",N('الموظفون'!$D11))</f>
        <v/>
      </c>
      <c r="F11" s="24">
        <f>IF(A11="","",N('الموظفون'!$E11))</f>
        <v/>
      </c>
      <c r="G11" s="23">
        <f>IF(A11="","",COUNTIFS('الحضور'!$B$6:$B$2005,$B11&amp;"",'الحضور'!$C$6:$C$2005,"غياب",'الحضور'!$G$6:$G$2005,1))</f>
        <v/>
      </c>
      <c r="H11" s="24">
        <f>IF(A11="","",ROUND(G11*'الموظفون'!$H11,2))</f>
        <v/>
      </c>
      <c r="I11" s="25">
        <f>IF(A11="","",SUMIFS('الحضور'!$D$6:$D$2005,'الحضور'!$B$6:$B$2005,$B11&amp;"",'الحضور'!$C$6:$C$2005,"إضافي",'الحضور'!$G$6:$G$2005,1))</f>
        <v/>
      </c>
      <c r="J11" s="24">
        <f>IF(A11="","",ROUND(I11*'الموظفون'!$I11*'الإعدادات'!$B$10,2))</f>
        <v/>
      </c>
      <c r="K11" s="25">
        <f>IF(A11="","",SUMIFS('الحضور'!$D$6:$D$2005,'الحضور'!$B$6:$B$2005,$B11&amp;"",'الحضور'!$C$6:$C$2005,"تأخير",'الحضور'!$G$6:$G$2005,1))</f>
        <v/>
      </c>
      <c r="L11" s="24">
        <f>IF(A11="","",ROUND(K11*'الموظفون'!$I11,2))</f>
        <v/>
      </c>
      <c r="M11" s="24">
        <f>IF(A11="","",SUMIFS('السلف والخصومات'!$D$6:$D$1005,'السلف والخصومات'!$B$6:$B$1005,$B11&amp;"",'السلف والخصومات'!$C$6:$C$1005,"مكافأة",'السلف والخصومات'!$G$6:$G$1005,1))</f>
        <v/>
      </c>
      <c r="N11" s="24">
        <f>IF(A11="","",SUMIFS('السلف والخصومات'!$D$6:$D$1005,'السلف والخصومات'!$B$6:$B$1005,$B11&amp;"",'السلف والخصومات'!$C$6:$C$1005,"سلفة",'السلف والخصومات'!$G$6:$G$1005,1)+SUMIFS('السلف والخصومات'!$D$6:$D$1005,'السلف والخصومات'!$B$6:$B$1005,$B11&amp;"",'السلف والخصومات'!$C$6:$C$1005,"خصم",'السلف والخصومات'!$G$6:$G$1005,1))</f>
        <v/>
      </c>
      <c r="O11" s="24">
        <f>IF(A11="","",E11+F11+J11+M11)</f>
        <v/>
      </c>
      <c r="P11" s="24">
        <f>IF(A11="","",ROUND(O11-H11-L11-N11,2))</f>
        <v/>
      </c>
      <c r="Q11" s="4" t="n"/>
    </row>
    <row r="12">
      <c r="A12" s="23">
        <f>IF(AND('الموظفون'!$B12&amp;""&lt;&gt;"",'الموظفون'!$F12&amp;""&lt;&gt;"متوقف"),COUNTIFS('الموظفون'!$B$6:$B12,"?*",'الموظفون'!$F$6:$F12,"&lt;&gt;متوقف"),"")</f>
        <v/>
      </c>
      <c r="B12" s="24">
        <f>IF(A12="","",'الموظفون'!$A12&amp;"")</f>
        <v/>
      </c>
      <c r="C12" s="24">
        <f>IF(A12="","",'الموظفون'!$B12&amp;"")</f>
        <v/>
      </c>
      <c r="D12" s="24">
        <f>IF(A12="","",'الموظفون'!$C12&amp;"")</f>
        <v/>
      </c>
      <c r="E12" s="24">
        <f>IF(A12="","",N('الموظفون'!$D12))</f>
        <v/>
      </c>
      <c r="F12" s="24">
        <f>IF(A12="","",N('الموظفون'!$E12))</f>
        <v/>
      </c>
      <c r="G12" s="23">
        <f>IF(A12="","",COUNTIFS('الحضور'!$B$6:$B$2005,$B12&amp;"",'الحضور'!$C$6:$C$2005,"غياب",'الحضور'!$G$6:$G$2005,1))</f>
        <v/>
      </c>
      <c r="H12" s="24">
        <f>IF(A12="","",ROUND(G12*'الموظفون'!$H12,2))</f>
        <v/>
      </c>
      <c r="I12" s="25">
        <f>IF(A12="","",SUMIFS('الحضور'!$D$6:$D$2005,'الحضور'!$B$6:$B$2005,$B12&amp;"",'الحضور'!$C$6:$C$2005,"إضافي",'الحضور'!$G$6:$G$2005,1))</f>
        <v/>
      </c>
      <c r="J12" s="24">
        <f>IF(A12="","",ROUND(I12*'الموظفون'!$I12*'الإعدادات'!$B$10,2))</f>
        <v/>
      </c>
      <c r="K12" s="25">
        <f>IF(A12="","",SUMIFS('الحضور'!$D$6:$D$2005,'الحضور'!$B$6:$B$2005,$B12&amp;"",'الحضور'!$C$6:$C$2005,"تأخير",'الحضور'!$G$6:$G$2005,1))</f>
        <v/>
      </c>
      <c r="L12" s="24">
        <f>IF(A12="","",ROUND(K12*'الموظفون'!$I12,2))</f>
        <v/>
      </c>
      <c r="M12" s="24">
        <f>IF(A12="","",SUMIFS('السلف والخصومات'!$D$6:$D$1005,'السلف والخصومات'!$B$6:$B$1005,$B12&amp;"",'السلف والخصومات'!$C$6:$C$1005,"مكافأة",'السلف والخصومات'!$G$6:$G$1005,1))</f>
        <v/>
      </c>
      <c r="N12" s="24">
        <f>IF(A12="","",SUMIFS('السلف والخصومات'!$D$6:$D$1005,'السلف والخصومات'!$B$6:$B$1005,$B12&amp;"",'السلف والخصومات'!$C$6:$C$1005,"سلفة",'السلف والخصومات'!$G$6:$G$1005,1)+SUMIFS('السلف والخصومات'!$D$6:$D$1005,'السلف والخصومات'!$B$6:$B$1005,$B12&amp;"",'السلف والخصومات'!$C$6:$C$1005,"خصم",'السلف والخصومات'!$G$6:$G$1005,1))</f>
        <v/>
      </c>
      <c r="O12" s="24">
        <f>IF(A12="","",E12+F12+J12+M12)</f>
        <v/>
      </c>
      <c r="P12" s="24">
        <f>IF(A12="","",ROUND(O12-H12-L12-N12,2))</f>
        <v/>
      </c>
      <c r="Q12" s="4" t="n"/>
    </row>
    <row r="13">
      <c r="A13" s="23">
        <f>IF(AND('الموظفون'!$B13&amp;""&lt;&gt;"",'الموظفون'!$F13&amp;""&lt;&gt;"متوقف"),COUNTIFS('الموظفون'!$B$6:$B13,"?*",'الموظفون'!$F$6:$F13,"&lt;&gt;متوقف"),"")</f>
        <v/>
      </c>
      <c r="B13" s="24">
        <f>IF(A13="","",'الموظفون'!$A13&amp;"")</f>
        <v/>
      </c>
      <c r="C13" s="24">
        <f>IF(A13="","",'الموظفون'!$B13&amp;"")</f>
        <v/>
      </c>
      <c r="D13" s="24">
        <f>IF(A13="","",'الموظفون'!$C13&amp;"")</f>
        <v/>
      </c>
      <c r="E13" s="24">
        <f>IF(A13="","",N('الموظفون'!$D13))</f>
        <v/>
      </c>
      <c r="F13" s="24">
        <f>IF(A13="","",N('الموظفون'!$E13))</f>
        <v/>
      </c>
      <c r="G13" s="23">
        <f>IF(A13="","",COUNTIFS('الحضور'!$B$6:$B$2005,$B13&amp;"",'الحضور'!$C$6:$C$2005,"غياب",'الحضور'!$G$6:$G$2005,1))</f>
        <v/>
      </c>
      <c r="H13" s="24">
        <f>IF(A13="","",ROUND(G13*'الموظفون'!$H13,2))</f>
        <v/>
      </c>
      <c r="I13" s="25">
        <f>IF(A13="","",SUMIFS('الحضور'!$D$6:$D$2005,'الحضور'!$B$6:$B$2005,$B13&amp;"",'الحضور'!$C$6:$C$2005,"إضافي",'الحضور'!$G$6:$G$2005,1))</f>
        <v/>
      </c>
      <c r="J13" s="24">
        <f>IF(A13="","",ROUND(I13*'الموظفون'!$I13*'الإعدادات'!$B$10,2))</f>
        <v/>
      </c>
      <c r="K13" s="25">
        <f>IF(A13="","",SUMIFS('الحضور'!$D$6:$D$2005,'الحضور'!$B$6:$B$2005,$B13&amp;"",'الحضور'!$C$6:$C$2005,"تأخير",'الحضور'!$G$6:$G$2005,1))</f>
        <v/>
      </c>
      <c r="L13" s="24">
        <f>IF(A13="","",ROUND(K13*'الموظفون'!$I13,2))</f>
        <v/>
      </c>
      <c r="M13" s="24">
        <f>IF(A13="","",SUMIFS('السلف والخصومات'!$D$6:$D$1005,'السلف والخصومات'!$B$6:$B$1005,$B13&amp;"",'السلف والخصومات'!$C$6:$C$1005,"مكافأة",'السلف والخصومات'!$G$6:$G$1005,1))</f>
        <v/>
      </c>
      <c r="N13" s="24">
        <f>IF(A13="","",SUMIFS('السلف والخصومات'!$D$6:$D$1005,'السلف والخصومات'!$B$6:$B$1005,$B13&amp;"",'السلف والخصومات'!$C$6:$C$1005,"سلفة",'السلف والخصومات'!$G$6:$G$1005,1)+SUMIFS('السلف والخصومات'!$D$6:$D$1005,'السلف والخصومات'!$B$6:$B$1005,$B13&amp;"",'السلف والخصومات'!$C$6:$C$1005,"خصم",'السلف والخصومات'!$G$6:$G$1005,1))</f>
        <v/>
      </c>
      <c r="O13" s="24">
        <f>IF(A13="","",E13+F13+J13+M13)</f>
        <v/>
      </c>
      <c r="P13" s="24">
        <f>IF(A13="","",ROUND(O13-H13-L13-N13,2))</f>
        <v/>
      </c>
      <c r="Q13" s="4" t="n"/>
    </row>
    <row r="14">
      <c r="A14" s="23">
        <f>IF(AND('الموظفون'!$B14&amp;""&lt;&gt;"",'الموظفون'!$F14&amp;""&lt;&gt;"متوقف"),COUNTIFS('الموظفون'!$B$6:$B14,"?*",'الموظفون'!$F$6:$F14,"&lt;&gt;متوقف"),"")</f>
        <v/>
      </c>
      <c r="B14" s="24">
        <f>IF(A14="","",'الموظفون'!$A14&amp;"")</f>
        <v/>
      </c>
      <c r="C14" s="24">
        <f>IF(A14="","",'الموظفون'!$B14&amp;"")</f>
        <v/>
      </c>
      <c r="D14" s="24">
        <f>IF(A14="","",'الموظفون'!$C14&amp;"")</f>
        <v/>
      </c>
      <c r="E14" s="24">
        <f>IF(A14="","",N('الموظفون'!$D14))</f>
        <v/>
      </c>
      <c r="F14" s="24">
        <f>IF(A14="","",N('الموظفون'!$E14))</f>
        <v/>
      </c>
      <c r="G14" s="23">
        <f>IF(A14="","",COUNTIFS('الحضور'!$B$6:$B$2005,$B14&amp;"",'الحضور'!$C$6:$C$2005,"غياب",'الحضور'!$G$6:$G$2005,1))</f>
        <v/>
      </c>
      <c r="H14" s="24">
        <f>IF(A14="","",ROUND(G14*'الموظفون'!$H14,2))</f>
        <v/>
      </c>
      <c r="I14" s="25">
        <f>IF(A14="","",SUMIFS('الحضور'!$D$6:$D$2005,'الحضور'!$B$6:$B$2005,$B14&amp;"",'الحضور'!$C$6:$C$2005,"إضافي",'الحضور'!$G$6:$G$2005,1))</f>
        <v/>
      </c>
      <c r="J14" s="24">
        <f>IF(A14="","",ROUND(I14*'الموظفون'!$I14*'الإعدادات'!$B$10,2))</f>
        <v/>
      </c>
      <c r="K14" s="25">
        <f>IF(A14="","",SUMIFS('الحضور'!$D$6:$D$2005,'الحضور'!$B$6:$B$2005,$B14&amp;"",'الحضور'!$C$6:$C$2005,"تأخير",'الحضور'!$G$6:$G$2005,1))</f>
        <v/>
      </c>
      <c r="L14" s="24">
        <f>IF(A14="","",ROUND(K14*'الموظفون'!$I14,2))</f>
        <v/>
      </c>
      <c r="M14" s="24">
        <f>IF(A14="","",SUMIFS('السلف والخصومات'!$D$6:$D$1005,'السلف والخصومات'!$B$6:$B$1005,$B14&amp;"",'السلف والخصومات'!$C$6:$C$1005,"مكافأة",'السلف والخصومات'!$G$6:$G$1005,1))</f>
        <v/>
      </c>
      <c r="N14" s="24">
        <f>IF(A14="","",SUMIFS('السلف والخصومات'!$D$6:$D$1005,'السلف والخصومات'!$B$6:$B$1005,$B14&amp;"",'السلف والخصومات'!$C$6:$C$1005,"سلفة",'السلف والخصومات'!$G$6:$G$1005,1)+SUMIFS('السلف والخصومات'!$D$6:$D$1005,'السلف والخصومات'!$B$6:$B$1005,$B14&amp;"",'السلف والخصومات'!$C$6:$C$1005,"خصم",'السلف والخصومات'!$G$6:$G$1005,1))</f>
        <v/>
      </c>
      <c r="O14" s="24">
        <f>IF(A14="","",E14+F14+J14+M14)</f>
        <v/>
      </c>
      <c r="P14" s="24">
        <f>IF(A14="","",ROUND(O14-H14-L14-N14,2))</f>
        <v/>
      </c>
      <c r="Q14" s="4" t="n"/>
    </row>
    <row r="15">
      <c r="A15" s="23">
        <f>IF(AND('الموظفون'!$B15&amp;""&lt;&gt;"",'الموظفون'!$F15&amp;""&lt;&gt;"متوقف"),COUNTIFS('الموظفون'!$B$6:$B15,"?*",'الموظفون'!$F$6:$F15,"&lt;&gt;متوقف"),"")</f>
        <v/>
      </c>
      <c r="B15" s="24">
        <f>IF(A15="","",'الموظفون'!$A15&amp;"")</f>
        <v/>
      </c>
      <c r="C15" s="24">
        <f>IF(A15="","",'الموظفون'!$B15&amp;"")</f>
        <v/>
      </c>
      <c r="D15" s="24">
        <f>IF(A15="","",'الموظفون'!$C15&amp;"")</f>
        <v/>
      </c>
      <c r="E15" s="24">
        <f>IF(A15="","",N('الموظفون'!$D15))</f>
        <v/>
      </c>
      <c r="F15" s="24">
        <f>IF(A15="","",N('الموظفون'!$E15))</f>
        <v/>
      </c>
      <c r="G15" s="23">
        <f>IF(A15="","",COUNTIFS('الحضور'!$B$6:$B$2005,$B15&amp;"",'الحضور'!$C$6:$C$2005,"غياب",'الحضور'!$G$6:$G$2005,1))</f>
        <v/>
      </c>
      <c r="H15" s="24">
        <f>IF(A15="","",ROUND(G15*'الموظفون'!$H15,2))</f>
        <v/>
      </c>
      <c r="I15" s="25">
        <f>IF(A15="","",SUMIFS('الحضور'!$D$6:$D$2005,'الحضور'!$B$6:$B$2005,$B15&amp;"",'الحضور'!$C$6:$C$2005,"إضافي",'الحضور'!$G$6:$G$2005,1))</f>
        <v/>
      </c>
      <c r="J15" s="24">
        <f>IF(A15="","",ROUND(I15*'الموظفون'!$I15*'الإعدادات'!$B$10,2))</f>
        <v/>
      </c>
      <c r="K15" s="25">
        <f>IF(A15="","",SUMIFS('الحضور'!$D$6:$D$2005,'الحضور'!$B$6:$B$2005,$B15&amp;"",'الحضور'!$C$6:$C$2005,"تأخير",'الحضور'!$G$6:$G$2005,1))</f>
        <v/>
      </c>
      <c r="L15" s="24">
        <f>IF(A15="","",ROUND(K15*'الموظفون'!$I15,2))</f>
        <v/>
      </c>
      <c r="M15" s="24">
        <f>IF(A15="","",SUMIFS('السلف والخصومات'!$D$6:$D$1005,'السلف والخصومات'!$B$6:$B$1005,$B15&amp;"",'السلف والخصومات'!$C$6:$C$1005,"مكافأة",'السلف والخصومات'!$G$6:$G$1005,1))</f>
        <v/>
      </c>
      <c r="N15" s="24">
        <f>IF(A15="","",SUMIFS('السلف والخصومات'!$D$6:$D$1005,'السلف والخصومات'!$B$6:$B$1005,$B15&amp;"",'السلف والخصومات'!$C$6:$C$1005,"سلفة",'السلف والخصومات'!$G$6:$G$1005,1)+SUMIFS('السلف والخصومات'!$D$6:$D$1005,'السلف والخصومات'!$B$6:$B$1005,$B15&amp;"",'السلف والخصومات'!$C$6:$C$1005,"خصم",'السلف والخصومات'!$G$6:$G$1005,1))</f>
        <v/>
      </c>
      <c r="O15" s="24">
        <f>IF(A15="","",E15+F15+J15+M15)</f>
        <v/>
      </c>
      <c r="P15" s="24">
        <f>IF(A15="","",ROUND(O15-H15-L15-N15,2))</f>
        <v/>
      </c>
      <c r="Q15" s="4" t="n"/>
    </row>
    <row r="16">
      <c r="A16" s="23">
        <f>IF(AND('الموظفون'!$B16&amp;""&lt;&gt;"",'الموظفون'!$F16&amp;""&lt;&gt;"متوقف"),COUNTIFS('الموظفون'!$B$6:$B16,"?*",'الموظفون'!$F$6:$F16,"&lt;&gt;متوقف"),"")</f>
        <v/>
      </c>
      <c r="B16" s="24">
        <f>IF(A16="","",'الموظفون'!$A16&amp;"")</f>
        <v/>
      </c>
      <c r="C16" s="24">
        <f>IF(A16="","",'الموظفون'!$B16&amp;"")</f>
        <v/>
      </c>
      <c r="D16" s="24">
        <f>IF(A16="","",'الموظفون'!$C16&amp;"")</f>
        <v/>
      </c>
      <c r="E16" s="24">
        <f>IF(A16="","",N('الموظفون'!$D16))</f>
        <v/>
      </c>
      <c r="F16" s="24">
        <f>IF(A16="","",N('الموظفون'!$E16))</f>
        <v/>
      </c>
      <c r="G16" s="23">
        <f>IF(A16="","",COUNTIFS('الحضور'!$B$6:$B$2005,$B16&amp;"",'الحضور'!$C$6:$C$2005,"غياب",'الحضور'!$G$6:$G$2005,1))</f>
        <v/>
      </c>
      <c r="H16" s="24">
        <f>IF(A16="","",ROUND(G16*'الموظفون'!$H16,2))</f>
        <v/>
      </c>
      <c r="I16" s="25">
        <f>IF(A16="","",SUMIFS('الحضور'!$D$6:$D$2005,'الحضور'!$B$6:$B$2005,$B16&amp;"",'الحضور'!$C$6:$C$2005,"إضافي",'الحضور'!$G$6:$G$2005,1))</f>
        <v/>
      </c>
      <c r="J16" s="24">
        <f>IF(A16="","",ROUND(I16*'الموظفون'!$I16*'الإعدادات'!$B$10,2))</f>
        <v/>
      </c>
      <c r="K16" s="25">
        <f>IF(A16="","",SUMIFS('الحضور'!$D$6:$D$2005,'الحضور'!$B$6:$B$2005,$B16&amp;"",'الحضور'!$C$6:$C$2005,"تأخير",'الحضور'!$G$6:$G$2005,1))</f>
        <v/>
      </c>
      <c r="L16" s="24">
        <f>IF(A16="","",ROUND(K16*'الموظفون'!$I16,2))</f>
        <v/>
      </c>
      <c r="M16" s="24">
        <f>IF(A16="","",SUMIFS('السلف والخصومات'!$D$6:$D$1005,'السلف والخصومات'!$B$6:$B$1005,$B16&amp;"",'السلف والخصومات'!$C$6:$C$1005,"مكافأة",'السلف والخصومات'!$G$6:$G$1005,1))</f>
        <v/>
      </c>
      <c r="N16" s="24">
        <f>IF(A16="","",SUMIFS('السلف والخصومات'!$D$6:$D$1005,'السلف والخصومات'!$B$6:$B$1005,$B16&amp;"",'السلف والخصومات'!$C$6:$C$1005,"سلفة",'السلف والخصومات'!$G$6:$G$1005,1)+SUMIFS('السلف والخصومات'!$D$6:$D$1005,'السلف والخصومات'!$B$6:$B$1005,$B16&amp;"",'السلف والخصومات'!$C$6:$C$1005,"خصم",'السلف والخصومات'!$G$6:$G$1005,1))</f>
        <v/>
      </c>
      <c r="O16" s="24">
        <f>IF(A16="","",E16+F16+J16+M16)</f>
        <v/>
      </c>
      <c r="P16" s="24">
        <f>IF(A16="","",ROUND(O16-H16-L16-N16,2))</f>
        <v/>
      </c>
      <c r="Q16" s="4" t="n"/>
    </row>
    <row r="17">
      <c r="A17" s="23">
        <f>IF(AND('الموظفون'!$B17&amp;""&lt;&gt;"",'الموظفون'!$F17&amp;""&lt;&gt;"متوقف"),COUNTIFS('الموظفون'!$B$6:$B17,"?*",'الموظفون'!$F$6:$F17,"&lt;&gt;متوقف"),"")</f>
        <v/>
      </c>
      <c r="B17" s="24">
        <f>IF(A17="","",'الموظفون'!$A17&amp;"")</f>
        <v/>
      </c>
      <c r="C17" s="24">
        <f>IF(A17="","",'الموظفون'!$B17&amp;"")</f>
        <v/>
      </c>
      <c r="D17" s="24">
        <f>IF(A17="","",'الموظفون'!$C17&amp;"")</f>
        <v/>
      </c>
      <c r="E17" s="24">
        <f>IF(A17="","",N('الموظفون'!$D17))</f>
        <v/>
      </c>
      <c r="F17" s="24">
        <f>IF(A17="","",N('الموظفون'!$E17))</f>
        <v/>
      </c>
      <c r="G17" s="23">
        <f>IF(A17="","",COUNTIFS('الحضور'!$B$6:$B$2005,$B17&amp;"",'الحضور'!$C$6:$C$2005,"غياب",'الحضور'!$G$6:$G$2005,1))</f>
        <v/>
      </c>
      <c r="H17" s="24">
        <f>IF(A17="","",ROUND(G17*'الموظفون'!$H17,2))</f>
        <v/>
      </c>
      <c r="I17" s="25">
        <f>IF(A17="","",SUMIFS('الحضور'!$D$6:$D$2005,'الحضور'!$B$6:$B$2005,$B17&amp;"",'الحضور'!$C$6:$C$2005,"إضافي",'الحضور'!$G$6:$G$2005,1))</f>
        <v/>
      </c>
      <c r="J17" s="24">
        <f>IF(A17="","",ROUND(I17*'الموظفون'!$I17*'الإعدادات'!$B$10,2))</f>
        <v/>
      </c>
      <c r="K17" s="25">
        <f>IF(A17="","",SUMIFS('الحضور'!$D$6:$D$2005,'الحضور'!$B$6:$B$2005,$B17&amp;"",'الحضور'!$C$6:$C$2005,"تأخير",'الحضور'!$G$6:$G$2005,1))</f>
        <v/>
      </c>
      <c r="L17" s="24">
        <f>IF(A17="","",ROUND(K17*'الموظفون'!$I17,2))</f>
        <v/>
      </c>
      <c r="M17" s="24">
        <f>IF(A17="","",SUMIFS('السلف والخصومات'!$D$6:$D$1005,'السلف والخصومات'!$B$6:$B$1005,$B17&amp;"",'السلف والخصومات'!$C$6:$C$1005,"مكافأة",'السلف والخصومات'!$G$6:$G$1005,1))</f>
        <v/>
      </c>
      <c r="N17" s="24">
        <f>IF(A17="","",SUMIFS('السلف والخصومات'!$D$6:$D$1005,'السلف والخصومات'!$B$6:$B$1005,$B17&amp;"",'السلف والخصومات'!$C$6:$C$1005,"سلفة",'السلف والخصومات'!$G$6:$G$1005,1)+SUMIFS('السلف والخصومات'!$D$6:$D$1005,'السلف والخصومات'!$B$6:$B$1005,$B17&amp;"",'السلف والخصومات'!$C$6:$C$1005,"خصم",'السلف والخصومات'!$G$6:$G$1005,1))</f>
        <v/>
      </c>
      <c r="O17" s="24">
        <f>IF(A17="","",E17+F17+J17+M17)</f>
        <v/>
      </c>
      <c r="P17" s="24">
        <f>IF(A17="","",ROUND(O17-H17-L17-N17,2))</f>
        <v/>
      </c>
      <c r="Q17" s="4" t="n"/>
    </row>
    <row r="18">
      <c r="A18" s="23">
        <f>IF(AND('الموظفون'!$B18&amp;""&lt;&gt;"",'الموظفون'!$F18&amp;""&lt;&gt;"متوقف"),COUNTIFS('الموظفون'!$B$6:$B18,"?*",'الموظفون'!$F$6:$F18,"&lt;&gt;متوقف"),"")</f>
        <v/>
      </c>
      <c r="B18" s="24">
        <f>IF(A18="","",'الموظفون'!$A18&amp;"")</f>
        <v/>
      </c>
      <c r="C18" s="24">
        <f>IF(A18="","",'الموظفون'!$B18&amp;"")</f>
        <v/>
      </c>
      <c r="D18" s="24">
        <f>IF(A18="","",'الموظفون'!$C18&amp;"")</f>
        <v/>
      </c>
      <c r="E18" s="24">
        <f>IF(A18="","",N('الموظفون'!$D18))</f>
        <v/>
      </c>
      <c r="F18" s="24">
        <f>IF(A18="","",N('الموظفون'!$E18))</f>
        <v/>
      </c>
      <c r="G18" s="23">
        <f>IF(A18="","",COUNTIFS('الحضور'!$B$6:$B$2005,$B18&amp;"",'الحضور'!$C$6:$C$2005,"غياب",'الحضور'!$G$6:$G$2005,1))</f>
        <v/>
      </c>
      <c r="H18" s="24">
        <f>IF(A18="","",ROUND(G18*'الموظفون'!$H18,2))</f>
        <v/>
      </c>
      <c r="I18" s="25">
        <f>IF(A18="","",SUMIFS('الحضور'!$D$6:$D$2005,'الحضور'!$B$6:$B$2005,$B18&amp;"",'الحضور'!$C$6:$C$2005,"إضافي",'الحضور'!$G$6:$G$2005,1))</f>
        <v/>
      </c>
      <c r="J18" s="24">
        <f>IF(A18="","",ROUND(I18*'الموظفون'!$I18*'الإعدادات'!$B$10,2))</f>
        <v/>
      </c>
      <c r="K18" s="25">
        <f>IF(A18="","",SUMIFS('الحضور'!$D$6:$D$2005,'الحضور'!$B$6:$B$2005,$B18&amp;"",'الحضور'!$C$6:$C$2005,"تأخير",'الحضور'!$G$6:$G$2005,1))</f>
        <v/>
      </c>
      <c r="L18" s="24">
        <f>IF(A18="","",ROUND(K18*'الموظفون'!$I18,2))</f>
        <v/>
      </c>
      <c r="M18" s="24">
        <f>IF(A18="","",SUMIFS('السلف والخصومات'!$D$6:$D$1005,'السلف والخصومات'!$B$6:$B$1005,$B18&amp;"",'السلف والخصومات'!$C$6:$C$1005,"مكافأة",'السلف والخصومات'!$G$6:$G$1005,1))</f>
        <v/>
      </c>
      <c r="N18" s="24">
        <f>IF(A18="","",SUMIFS('السلف والخصومات'!$D$6:$D$1005,'السلف والخصومات'!$B$6:$B$1005,$B18&amp;"",'السلف والخصومات'!$C$6:$C$1005,"سلفة",'السلف والخصومات'!$G$6:$G$1005,1)+SUMIFS('السلف والخصومات'!$D$6:$D$1005,'السلف والخصومات'!$B$6:$B$1005,$B18&amp;"",'السلف والخصومات'!$C$6:$C$1005,"خصم",'السلف والخصومات'!$G$6:$G$1005,1))</f>
        <v/>
      </c>
      <c r="O18" s="24">
        <f>IF(A18="","",E18+F18+J18+M18)</f>
        <v/>
      </c>
      <c r="P18" s="24">
        <f>IF(A18="","",ROUND(O18-H18-L18-N18,2))</f>
        <v/>
      </c>
      <c r="Q18" s="4" t="n"/>
    </row>
    <row r="19">
      <c r="A19" s="23">
        <f>IF(AND('الموظفون'!$B19&amp;""&lt;&gt;"",'الموظفون'!$F19&amp;""&lt;&gt;"متوقف"),COUNTIFS('الموظفون'!$B$6:$B19,"?*",'الموظفون'!$F$6:$F19,"&lt;&gt;متوقف"),"")</f>
        <v/>
      </c>
      <c r="B19" s="24">
        <f>IF(A19="","",'الموظفون'!$A19&amp;"")</f>
        <v/>
      </c>
      <c r="C19" s="24">
        <f>IF(A19="","",'الموظفون'!$B19&amp;"")</f>
        <v/>
      </c>
      <c r="D19" s="24">
        <f>IF(A19="","",'الموظفون'!$C19&amp;"")</f>
        <v/>
      </c>
      <c r="E19" s="24">
        <f>IF(A19="","",N('الموظفون'!$D19))</f>
        <v/>
      </c>
      <c r="F19" s="24">
        <f>IF(A19="","",N('الموظفون'!$E19))</f>
        <v/>
      </c>
      <c r="G19" s="23">
        <f>IF(A19="","",COUNTIFS('الحضور'!$B$6:$B$2005,$B19&amp;"",'الحضور'!$C$6:$C$2005,"غياب",'الحضور'!$G$6:$G$2005,1))</f>
        <v/>
      </c>
      <c r="H19" s="24">
        <f>IF(A19="","",ROUND(G19*'الموظفون'!$H19,2))</f>
        <v/>
      </c>
      <c r="I19" s="25">
        <f>IF(A19="","",SUMIFS('الحضور'!$D$6:$D$2005,'الحضور'!$B$6:$B$2005,$B19&amp;"",'الحضور'!$C$6:$C$2005,"إضافي",'الحضور'!$G$6:$G$2005,1))</f>
        <v/>
      </c>
      <c r="J19" s="24">
        <f>IF(A19="","",ROUND(I19*'الموظفون'!$I19*'الإعدادات'!$B$10,2))</f>
        <v/>
      </c>
      <c r="K19" s="25">
        <f>IF(A19="","",SUMIFS('الحضور'!$D$6:$D$2005,'الحضور'!$B$6:$B$2005,$B19&amp;"",'الحضور'!$C$6:$C$2005,"تأخير",'الحضور'!$G$6:$G$2005,1))</f>
        <v/>
      </c>
      <c r="L19" s="24">
        <f>IF(A19="","",ROUND(K19*'الموظفون'!$I19,2))</f>
        <v/>
      </c>
      <c r="M19" s="24">
        <f>IF(A19="","",SUMIFS('السلف والخصومات'!$D$6:$D$1005,'السلف والخصومات'!$B$6:$B$1005,$B19&amp;"",'السلف والخصومات'!$C$6:$C$1005,"مكافأة",'السلف والخصومات'!$G$6:$G$1005,1))</f>
        <v/>
      </c>
      <c r="N19" s="24">
        <f>IF(A19="","",SUMIFS('السلف والخصومات'!$D$6:$D$1005,'السلف والخصومات'!$B$6:$B$1005,$B19&amp;"",'السلف والخصومات'!$C$6:$C$1005,"سلفة",'السلف والخصومات'!$G$6:$G$1005,1)+SUMIFS('السلف والخصومات'!$D$6:$D$1005,'السلف والخصومات'!$B$6:$B$1005,$B19&amp;"",'السلف والخصومات'!$C$6:$C$1005,"خصم",'السلف والخصومات'!$G$6:$G$1005,1))</f>
        <v/>
      </c>
      <c r="O19" s="24">
        <f>IF(A19="","",E19+F19+J19+M19)</f>
        <v/>
      </c>
      <c r="P19" s="24">
        <f>IF(A19="","",ROUND(O19-H19-L19-N19,2))</f>
        <v/>
      </c>
      <c r="Q19" s="4" t="n"/>
    </row>
    <row r="20">
      <c r="A20" s="23">
        <f>IF(AND('الموظفون'!$B20&amp;""&lt;&gt;"",'الموظفون'!$F20&amp;""&lt;&gt;"متوقف"),COUNTIFS('الموظفون'!$B$6:$B20,"?*",'الموظفون'!$F$6:$F20,"&lt;&gt;متوقف"),"")</f>
        <v/>
      </c>
      <c r="B20" s="24">
        <f>IF(A20="","",'الموظفون'!$A20&amp;"")</f>
        <v/>
      </c>
      <c r="C20" s="24">
        <f>IF(A20="","",'الموظفون'!$B20&amp;"")</f>
        <v/>
      </c>
      <c r="D20" s="24">
        <f>IF(A20="","",'الموظفون'!$C20&amp;"")</f>
        <v/>
      </c>
      <c r="E20" s="24">
        <f>IF(A20="","",N('الموظفون'!$D20))</f>
        <v/>
      </c>
      <c r="F20" s="24">
        <f>IF(A20="","",N('الموظفون'!$E20))</f>
        <v/>
      </c>
      <c r="G20" s="23">
        <f>IF(A20="","",COUNTIFS('الحضور'!$B$6:$B$2005,$B20&amp;"",'الحضور'!$C$6:$C$2005,"غياب",'الحضور'!$G$6:$G$2005,1))</f>
        <v/>
      </c>
      <c r="H20" s="24">
        <f>IF(A20="","",ROUND(G20*'الموظفون'!$H20,2))</f>
        <v/>
      </c>
      <c r="I20" s="25">
        <f>IF(A20="","",SUMIFS('الحضور'!$D$6:$D$2005,'الحضور'!$B$6:$B$2005,$B20&amp;"",'الحضور'!$C$6:$C$2005,"إضافي",'الحضور'!$G$6:$G$2005,1))</f>
        <v/>
      </c>
      <c r="J20" s="24">
        <f>IF(A20="","",ROUND(I20*'الموظفون'!$I20*'الإعدادات'!$B$10,2))</f>
        <v/>
      </c>
      <c r="K20" s="25">
        <f>IF(A20="","",SUMIFS('الحضور'!$D$6:$D$2005,'الحضور'!$B$6:$B$2005,$B20&amp;"",'الحضور'!$C$6:$C$2005,"تأخير",'الحضور'!$G$6:$G$2005,1))</f>
        <v/>
      </c>
      <c r="L20" s="24">
        <f>IF(A20="","",ROUND(K20*'الموظفون'!$I20,2))</f>
        <v/>
      </c>
      <c r="M20" s="24">
        <f>IF(A20="","",SUMIFS('السلف والخصومات'!$D$6:$D$1005,'السلف والخصومات'!$B$6:$B$1005,$B20&amp;"",'السلف والخصومات'!$C$6:$C$1005,"مكافأة",'السلف والخصومات'!$G$6:$G$1005,1))</f>
        <v/>
      </c>
      <c r="N20" s="24">
        <f>IF(A20="","",SUMIFS('السلف والخصومات'!$D$6:$D$1005,'السلف والخصومات'!$B$6:$B$1005,$B20&amp;"",'السلف والخصومات'!$C$6:$C$1005,"سلفة",'السلف والخصومات'!$G$6:$G$1005,1)+SUMIFS('السلف والخصومات'!$D$6:$D$1005,'السلف والخصومات'!$B$6:$B$1005,$B20&amp;"",'السلف والخصومات'!$C$6:$C$1005,"خصم",'السلف والخصومات'!$G$6:$G$1005,1))</f>
        <v/>
      </c>
      <c r="O20" s="24">
        <f>IF(A20="","",E20+F20+J20+M20)</f>
        <v/>
      </c>
      <c r="P20" s="24">
        <f>IF(A20="","",ROUND(O20-H20-L20-N20,2))</f>
        <v/>
      </c>
      <c r="Q20" s="4" t="n"/>
    </row>
    <row r="21">
      <c r="A21" s="23">
        <f>IF(AND('الموظفون'!$B21&amp;""&lt;&gt;"",'الموظفون'!$F21&amp;""&lt;&gt;"متوقف"),COUNTIFS('الموظفون'!$B$6:$B21,"?*",'الموظفون'!$F$6:$F21,"&lt;&gt;متوقف"),"")</f>
        <v/>
      </c>
      <c r="B21" s="24">
        <f>IF(A21="","",'الموظفون'!$A21&amp;"")</f>
        <v/>
      </c>
      <c r="C21" s="24">
        <f>IF(A21="","",'الموظفون'!$B21&amp;"")</f>
        <v/>
      </c>
      <c r="D21" s="24">
        <f>IF(A21="","",'الموظفون'!$C21&amp;"")</f>
        <v/>
      </c>
      <c r="E21" s="24">
        <f>IF(A21="","",N('الموظفون'!$D21))</f>
        <v/>
      </c>
      <c r="F21" s="24">
        <f>IF(A21="","",N('الموظفون'!$E21))</f>
        <v/>
      </c>
      <c r="G21" s="23">
        <f>IF(A21="","",COUNTIFS('الحضور'!$B$6:$B$2005,$B21&amp;"",'الحضور'!$C$6:$C$2005,"غياب",'الحضور'!$G$6:$G$2005,1))</f>
        <v/>
      </c>
      <c r="H21" s="24">
        <f>IF(A21="","",ROUND(G21*'الموظفون'!$H21,2))</f>
        <v/>
      </c>
      <c r="I21" s="25">
        <f>IF(A21="","",SUMIFS('الحضور'!$D$6:$D$2005,'الحضور'!$B$6:$B$2005,$B21&amp;"",'الحضور'!$C$6:$C$2005,"إضافي",'الحضور'!$G$6:$G$2005,1))</f>
        <v/>
      </c>
      <c r="J21" s="24">
        <f>IF(A21="","",ROUND(I21*'الموظفون'!$I21*'الإعدادات'!$B$10,2))</f>
        <v/>
      </c>
      <c r="K21" s="25">
        <f>IF(A21="","",SUMIFS('الحضور'!$D$6:$D$2005,'الحضور'!$B$6:$B$2005,$B21&amp;"",'الحضور'!$C$6:$C$2005,"تأخير",'الحضور'!$G$6:$G$2005,1))</f>
        <v/>
      </c>
      <c r="L21" s="24">
        <f>IF(A21="","",ROUND(K21*'الموظفون'!$I21,2))</f>
        <v/>
      </c>
      <c r="M21" s="24">
        <f>IF(A21="","",SUMIFS('السلف والخصومات'!$D$6:$D$1005,'السلف والخصومات'!$B$6:$B$1005,$B21&amp;"",'السلف والخصومات'!$C$6:$C$1005,"مكافأة",'السلف والخصومات'!$G$6:$G$1005,1))</f>
        <v/>
      </c>
      <c r="N21" s="24">
        <f>IF(A21="","",SUMIFS('السلف والخصومات'!$D$6:$D$1005,'السلف والخصومات'!$B$6:$B$1005,$B21&amp;"",'السلف والخصومات'!$C$6:$C$1005,"سلفة",'السلف والخصومات'!$G$6:$G$1005,1)+SUMIFS('السلف والخصومات'!$D$6:$D$1005,'السلف والخصومات'!$B$6:$B$1005,$B21&amp;"",'السلف والخصومات'!$C$6:$C$1005,"خصم",'السلف والخصومات'!$G$6:$G$1005,1))</f>
        <v/>
      </c>
      <c r="O21" s="24">
        <f>IF(A21="","",E21+F21+J21+M21)</f>
        <v/>
      </c>
      <c r="P21" s="24">
        <f>IF(A21="","",ROUND(O21-H21-L21-N21,2))</f>
        <v/>
      </c>
      <c r="Q21" s="4" t="n"/>
    </row>
    <row r="22">
      <c r="A22" s="23">
        <f>IF(AND('الموظفون'!$B22&amp;""&lt;&gt;"",'الموظفون'!$F22&amp;""&lt;&gt;"متوقف"),COUNTIFS('الموظفون'!$B$6:$B22,"?*",'الموظفون'!$F$6:$F22,"&lt;&gt;متوقف"),"")</f>
        <v/>
      </c>
      <c r="B22" s="24">
        <f>IF(A22="","",'الموظفون'!$A22&amp;"")</f>
        <v/>
      </c>
      <c r="C22" s="24">
        <f>IF(A22="","",'الموظفون'!$B22&amp;"")</f>
        <v/>
      </c>
      <c r="D22" s="24">
        <f>IF(A22="","",'الموظفون'!$C22&amp;"")</f>
        <v/>
      </c>
      <c r="E22" s="24">
        <f>IF(A22="","",N('الموظفون'!$D22))</f>
        <v/>
      </c>
      <c r="F22" s="24">
        <f>IF(A22="","",N('الموظفون'!$E22))</f>
        <v/>
      </c>
      <c r="G22" s="23">
        <f>IF(A22="","",COUNTIFS('الحضور'!$B$6:$B$2005,$B22&amp;"",'الحضور'!$C$6:$C$2005,"غياب",'الحضور'!$G$6:$G$2005,1))</f>
        <v/>
      </c>
      <c r="H22" s="24">
        <f>IF(A22="","",ROUND(G22*'الموظفون'!$H22,2))</f>
        <v/>
      </c>
      <c r="I22" s="25">
        <f>IF(A22="","",SUMIFS('الحضور'!$D$6:$D$2005,'الحضور'!$B$6:$B$2005,$B22&amp;"",'الحضور'!$C$6:$C$2005,"إضافي",'الحضور'!$G$6:$G$2005,1))</f>
        <v/>
      </c>
      <c r="J22" s="24">
        <f>IF(A22="","",ROUND(I22*'الموظفون'!$I22*'الإعدادات'!$B$10,2))</f>
        <v/>
      </c>
      <c r="K22" s="25">
        <f>IF(A22="","",SUMIFS('الحضور'!$D$6:$D$2005,'الحضور'!$B$6:$B$2005,$B22&amp;"",'الحضور'!$C$6:$C$2005,"تأخير",'الحضور'!$G$6:$G$2005,1))</f>
        <v/>
      </c>
      <c r="L22" s="24">
        <f>IF(A22="","",ROUND(K22*'الموظفون'!$I22,2))</f>
        <v/>
      </c>
      <c r="M22" s="24">
        <f>IF(A22="","",SUMIFS('السلف والخصومات'!$D$6:$D$1005,'السلف والخصومات'!$B$6:$B$1005,$B22&amp;"",'السلف والخصومات'!$C$6:$C$1005,"مكافأة",'السلف والخصومات'!$G$6:$G$1005,1))</f>
        <v/>
      </c>
      <c r="N22" s="24">
        <f>IF(A22="","",SUMIFS('السلف والخصومات'!$D$6:$D$1005,'السلف والخصومات'!$B$6:$B$1005,$B22&amp;"",'السلف والخصومات'!$C$6:$C$1005,"سلفة",'السلف والخصومات'!$G$6:$G$1005,1)+SUMIFS('السلف والخصومات'!$D$6:$D$1005,'السلف والخصومات'!$B$6:$B$1005,$B22&amp;"",'السلف والخصومات'!$C$6:$C$1005,"خصم",'السلف والخصومات'!$G$6:$G$1005,1))</f>
        <v/>
      </c>
      <c r="O22" s="24">
        <f>IF(A22="","",E22+F22+J22+M22)</f>
        <v/>
      </c>
      <c r="P22" s="24">
        <f>IF(A22="","",ROUND(O22-H22-L22-N22,2))</f>
        <v/>
      </c>
      <c r="Q22" s="4" t="n"/>
    </row>
    <row r="23">
      <c r="A23" s="23">
        <f>IF(AND('الموظفون'!$B23&amp;""&lt;&gt;"",'الموظفون'!$F23&amp;""&lt;&gt;"متوقف"),COUNTIFS('الموظفون'!$B$6:$B23,"?*",'الموظفون'!$F$6:$F23,"&lt;&gt;متوقف"),"")</f>
        <v/>
      </c>
      <c r="B23" s="24">
        <f>IF(A23="","",'الموظفون'!$A23&amp;"")</f>
        <v/>
      </c>
      <c r="C23" s="24">
        <f>IF(A23="","",'الموظفون'!$B23&amp;"")</f>
        <v/>
      </c>
      <c r="D23" s="24">
        <f>IF(A23="","",'الموظفون'!$C23&amp;"")</f>
        <v/>
      </c>
      <c r="E23" s="24">
        <f>IF(A23="","",N('الموظفون'!$D23))</f>
        <v/>
      </c>
      <c r="F23" s="24">
        <f>IF(A23="","",N('الموظفون'!$E23))</f>
        <v/>
      </c>
      <c r="G23" s="23">
        <f>IF(A23="","",COUNTIFS('الحضور'!$B$6:$B$2005,$B23&amp;"",'الحضور'!$C$6:$C$2005,"غياب",'الحضور'!$G$6:$G$2005,1))</f>
        <v/>
      </c>
      <c r="H23" s="24">
        <f>IF(A23="","",ROUND(G23*'الموظفون'!$H23,2))</f>
        <v/>
      </c>
      <c r="I23" s="25">
        <f>IF(A23="","",SUMIFS('الحضور'!$D$6:$D$2005,'الحضور'!$B$6:$B$2005,$B23&amp;"",'الحضور'!$C$6:$C$2005,"إضافي",'الحضور'!$G$6:$G$2005,1))</f>
        <v/>
      </c>
      <c r="J23" s="24">
        <f>IF(A23="","",ROUND(I23*'الموظفون'!$I23*'الإعدادات'!$B$10,2))</f>
        <v/>
      </c>
      <c r="K23" s="25">
        <f>IF(A23="","",SUMIFS('الحضور'!$D$6:$D$2005,'الحضور'!$B$6:$B$2005,$B23&amp;"",'الحضور'!$C$6:$C$2005,"تأخير",'الحضور'!$G$6:$G$2005,1))</f>
        <v/>
      </c>
      <c r="L23" s="24">
        <f>IF(A23="","",ROUND(K23*'الموظفون'!$I23,2))</f>
        <v/>
      </c>
      <c r="M23" s="24">
        <f>IF(A23="","",SUMIFS('السلف والخصومات'!$D$6:$D$1005,'السلف والخصومات'!$B$6:$B$1005,$B23&amp;"",'السلف والخصومات'!$C$6:$C$1005,"مكافأة",'السلف والخصومات'!$G$6:$G$1005,1))</f>
        <v/>
      </c>
      <c r="N23" s="24">
        <f>IF(A23="","",SUMIFS('السلف والخصومات'!$D$6:$D$1005,'السلف والخصومات'!$B$6:$B$1005,$B23&amp;"",'السلف والخصومات'!$C$6:$C$1005,"سلفة",'السلف والخصومات'!$G$6:$G$1005,1)+SUMIFS('السلف والخصومات'!$D$6:$D$1005,'السلف والخصومات'!$B$6:$B$1005,$B23&amp;"",'السلف والخصومات'!$C$6:$C$1005,"خصم",'السلف والخصومات'!$G$6:$G$1005,1))</f>
        <v/>
      </c>
      <c r="O23" s="24">
        <f>IF(A23="","",E23+F23+J23+M23)</f>
        <v/>
      </c>
      <c r="P23" s="24">
        <f>IF(A23="","",ROUND(O23-H23-L23-N23,2))</f>
        <v/>
      </c>
      <c r="Q23" s="4" t="n"/>
    </row>
    <row r="24">
      <c r="A24" s="23">
        <f>IF(AND('الموظفون'!$B24&amp;""&lt;&gt;"",'الموظفون'!$F24&amp;""&lt;&gt;"متوقف"),COUNTIFS('الموظفون'!$B$6:$B24,"?*",'الموظفون'!$F$6:$F24,"&lt;&gt;متوقف"),"")</f>
        <v/>
      </c>
      <c r="B24" s="24">
        <f>IF(A24="","",'الموظفون'!$A24&amp;"")</f>
        <v/>
      </c>
      <c r="C24" s="24">
        <f>IF(A24="","",'الموظفون'!$B24&amp;"")</f>
        <v/>
      </c>
      <c r="D24" s="24">
        <f>IF(A24="","",'الموظفون'!$C24&amp;"")</f>
        <v/>
      </c>
      <c r="E24" s="24">
        <f>IF(A24="","",N('الموظفون'!$D24))</f>
        <v/>
      </c>
      <c r="F24" s="24">
        <f>IF(A24="","",N('الموظفون'!$E24))</f>
        <v/>
      </c>
      <c r="G24" s="23">
        <f>IF(A24="","",COUNTIFS('الحضور'!$B$6:$B$2005,$B24&amp;"",'الحضور'!$C$6:$C$2005,"غياب",'الحضور'!$G$6:$G$2005,1))</f>
        <v/>
      </c>
      <c r="H24" s="24">
        <f>IF(A24="","",ROUND(G24*'الموظفون'!$H24,2))</f>
        <v/>
      </c>
      <c r="I24" s="25">
        <f>IF(A24="","",SUMIFS('الحضور'!$D$6:$D$2005,'الحضور'!$B$6:$B$2005,$B24&amp;"",'الحضور'!$C$6:$C$2005,"إضافي",'الحضور'!$G$6:$G$2005,1))</f>
        <v/>
      </c>
      <c r="J24" s="24">
        <f>IF(A24="","",ROUND(I24*'الموظفون'!$I24*'الإعدادات'!$B$10,2))</f>
        <v/>
      </c>
      <c r="K24" s="25">
        <f>IF(A24="","",SUMIFS('الحضور'!$D$6:$D$2005,'الحضور'!$B$6:$B$2005,$B24&amp;"",'الحضور'!$C$6:$C$2005,"تأخير",'الحضور'!$G$6:$G$2005,1))</f>
        <v/>
      </c>
      <c r="L24" s="24">
        <f>IF(A24="","",ROUND(K24*'الموظفون'!$I24,2))</f>
        <v/>
      </c>
      <c r="M24" s="24">
        <f>IF(A24="","",SUMIFS('السلف والخصومات'!$D$6:$D$1005,'السلف والخصومات'!$B$6:$B$1005,$B24&amp;"",'السلف والخصومات'!$C$6:$C$1005,"مكافأة",'السلف والخصومات'!$G$6:$G$1005,1))</f>
        <v/>
      </c>
      <c r="N24" s="24">
        <f>IF(A24="","",SUMIFS('السلف والخصومات'!$D$6:$D$1005,'السلف والخصومات'!$B$6:$B$1005,$B24&amp;"",'السلف والخصومات'!$C$6:$C$1005,"سلفة",'السلف والخصومات'!$G$6:$G$1005,1)+SUMIFS('السلف والخصومات'!$D$6:$D$1005,'السلف والخصومات'!$B$6:$B$1005,$B24&amp;"",'السلف والخصومات'!$C$6:$C$1005,"خصم",'السلف والخصومات'!$G$6:$G$1005,1))</f>
        <v/>
      </c>
      <c r="O24" s="24">
        <f>IF(A24="","",E24+F24+J24+M24)</f>
        <v/>
      </c>
      <c r="P24" s="24">
        <f>IF(A24="","",ROUND(O24-H24-L24-N24,2))</f>
        <v/>
      </c>
      <c r="Q24" s="4" t="n"/>
    </row>
    <row r="25">
      <c r="A25" s="23">
        <f>IF(AND('الموظفون'!$B25&amp;""&lt;&gt;"",'الموظفون'!$F25&amp;""&lt;&gt;"متوقف"),COUNTIFS('الموظفون'!$B$6:$B25,"?*",'الموظفون'!$F$6:$F25,"&lt;&gt;متوقف"),"")</f>
        <v/>
      </c>
      <c r="B25" s="24">
        <f>IF(A25="","",'الموظفون'!$A25&amp;"")</f>
        <v/>
      </c>
      <c r="C25" s="24">
        <f>IF(A25="","",'الموظفون'!$B25&amp;"")</f>
        <v/>
      </c>
      <c r="D25" s="24">
        <f>IF(A25="","",'الموظفون'!$C25&amp;"")</f>
        <v/>
      </c>
      <c r="E25" s="24">
        <f>IF(A25="","",N('الموظفون'!$D25))</f>
        <v/>
      </c>
      <c r="F25" s="24">
        <f>IF(A25="","",N('الموظفون'!$E25))</f>
        <v/>
      </c>
      <c r="G25" s="23">
        <f>IF(A25="","",COUNTIFS('الحضور'!$B$6:$B$2005,$B25&amp;"",'الحضور'!$C$6:$C$2005,"غياب",'الحضور'!$G$6:$G$2005,1))</f>
        <v/>
      </c>
      <c r="H25" s="24">
        <f>IF(A25="","",ROUND(G25*'الموظفون'!$H25,2))</f>
        <v/>
      </c>
      <c r="I25" s="25">
        <f>IF(A25="","",SUMIFS('الحضور'!$D$6:$D$2005,'الحضور'!$B$6:$B$2005,$B25&amp;"",'الحضور'!$C$6:$C$2005,"إضافي",'الحضور'!$G$6:$G$2005,1))</f>
        <v/>
      </c>
      <c r="J25" s="24">
        <f>IF(A25="","",ROUND(I25*'الموظفون'!$I25*'الإعدادات'!$B$10,2))</f>
        <v/>
      </c>
      <c r="K25" s="25">
        <f>IF(A25="","",SUMIFS('الحضور'!$D$6:$D$2005,'الحضور'!$B$6:$B$2005,$B25&amp;"",'الحضور'!$C$6:$C$2005,"تأخير",'الحضور'!$G$6:$G$2005,1))</f>
        <v/>
      </c>
      <c r="L25" s="24">
        <f>IF(A25="","",ROUND(K25*'الموظفون'!$I25,2))</f>
        <v/>
      </c>
      <c r="M25" s="24">
        <f>IF(A25="","",SUMIFS('السلف والخصومات'!$D$6:$D$1005,'السلف والخصومات'!$B$6:$B$1005,$B25&amp;"",'السلف والخصومات'!$C$6:$C$1005,"مكافأة",'السلف والخصومات'!$G$6:$G$1005,1))</f>
        <v/>
      </c>
      <c r="N25" s="24">
        <f>IF(A25="","",SUMIFS('السلف والخصومات'!$D$6:$D$1005,'السلف والخصومات'!$B$6:$B$1005,$B25&amp;"",'السلف والخصومات'!$C$6:$C$1005,"سلفة",'السلف والخصومات'!$G$6:$G$1005,1)+SUMIFS('السلف والخصومات'!$D$6:$D$1005,'السلف والخصومات'!$B$6:$B$1005,$B25&amp;"",'السلف والخصومات'!$C$6:$C$1005,"خصم",'السلف والخصومات'!$G$6:$G$1005,1))</f>
        <v/>
      </c>
      <c r="O25" s="24">
        <f>IF(A25="","",E25+F25+J25+M25)</f>
        <v/>
      </c>
      <c r="P25" s="24">
        <f>IF(A25="","",ROUND(O25-H25-L25-N25,2))</f>
        <v/>
      </c>
      <c r="Q25" s="4" t="n"/>
    </row>
    <row r="26">
      <c r="A26" s="23">
        <f>IF(AND('الموظفون'!$B26&amp;""&lt;&gt;"",'الموظفون'!$F26&amp;""&lt;&gt;"متوقف"),COUNTIFS('الموظفون'!$B$6:$B26,"?*",'الموظفون'!$F$6:$F26,"&lt;&gt;متوقف"),"")</f>
        <v/>
      </c>
      <c r="B26" s="24">
        <f>IF(A26="","",'الموظفون'!$A26&amp;"")</f>
        <v/>
      </c>
      <c r="C26" s="24">
        <f>IF(A26="","",'الموظفون'!$B26&amp;"")</f>
        <v/>
      </c>
      <c r="D26" s="24">
        <f>IF(A26="","",'الموظفون'!$C26&amp;"")</f>
        <v/>
      </c>
      <c r="E26" s="24">
        <f>IF(A26="","",N('الموظفون'!$D26))</f>
        <v/>
      </c>
      <c r="F26" s="24">
        <f>IF(A26="","",N('الموظفون'!$E26))</f>
        <v/>
      </c>
      <c r="G26" s="23">
        <f>IF(A26="","",COUNTIFS('الحضور'!$B$6:$B$2005,$B26&amp;"",'الحضور'!$C$6:$C$2005,"غياب",'الحضور'!$G$6:$G$2005,1))</f>
        <v/>
      </c>
      <c r="H26" s="24">
        <f>IF(A26="","",ROUND(G26*'الموظفون'!$H26,2))</f>
        <v/>
      </c>
      <c r="I26" s="25">
        <f>IF(A26="","",SUMIFS('الحضور'!$D$6:$D$2005,'الحضور'!$B$6:$B$2005,$B26&amp;"",'الحضور'!$C$6:$C$2005,"إضافي",'الحضور'!$G$6:$G$2005,1))</f>
        <v/>
      </c>
      <c r="J26" s="24">
        <f>IF(A26="","",ROUND(I26*'الموظفون'!$I26*'الإعدادات'!$B$10,2))</f>
        <v/>
      </c>
      <c r="K26" s="25">
        <f>IF(A26="","",SUMIFS('الحضور'!$D$6:$D$2005,'الحضور'!$B$6:$B$2005,$B26&amp;"",'الحضور'!$C$6:$C$2005,"تأخير",'الحضور'!$G$6:$G$2005,1))</f>
        <v/>
      </c>
      <c r="L26" s="24">
        <f>IF(A26="","",ROUND(K26*'الموظفون'!$I26,2))</f>
        <v/>
      </c>
      <c r="M26" s="24">
        <f>IF(A26="","",SUMIFS('السلف والخصومات'!$D$6:$D$1005,'السلف والخصومات'!$B$6:$B$1005,$B26&amp;"",'السلف والخصومات'!$C$6:$C$1005,"مكافأة",'السلف والخصومات'!$G$6:$G$1005,1))</f>
        <v/>
      </c>
      <c r="N26" s="24">
        <f>IF(A26="","",SUMIFS('السلف والخصومات'!$D$6:$D$1005,'السلف والخصومات'!$B$6:$B$1005,$B26&amp;"",'السلف والخصومات'!$C$6:$C$1005,"سلفة",'السلف والخصومات'!$G$6:$G$1005,1)+SUMIFS('السلف والخصومات'!$D$6:$D$1005,'السلف والخصومات'!$B$6:$B$1005,$B26&amp;"",'السلف والخصومات'!$C$6:$C$1005,"خصم",'السلف والخصومات'!$G$6:$G$1005,1))</f>
        <v/>
      </c>
      <c r="O26" s="24">
        <f>IF(A26="","",E26+F26+J26+M26)</f>
        <v/>
      </c>
      <c r="P26" s="24">
        <f>IF(A26="","",ROUND(O26-H26-L26-N26,2))</f>
        <v/>
      </c>
      <c r="Q26" s="4" t="n"/>
    </row>
    <row r="27">
      <c r="A27" s="23">
        <f>IF(AND('الموظفون'!$B27&amp;""&lt;&gt;"",'الموظفون'!$F27&amp;""&lt;&gt;"متوقف"),COUNTIFS('الموظفون'!$B$6:$B27,"?*",'الموظفون'!$F$6:$F27,"&lt;&gt;متوقف"),"")</f>
        <v/>
      </c>
      <c r="B27" s="24">
        <f>IF(A27="","",'الموظفون'!$A27&amp;"")</f>
        <v/>
      </c>
      <c r="C27" s="24">
        <f>IF(A27="","",'الموظفون'!$B27&amp;"")</f>
        <v/>
      </c>
      <c r="D27" s="24">
        <f>IF(A27="","",'الموظفون'!$C27&amp;"")</f>
        <v/>
      </c>
      <c r="E27" s="24">
        <f>IF(A27="","",N('الموظفون'!$D27))</f>
        <v/>
      </c>
      <c r="F27" s="24">
        <f>IF(A27="","",N('الموظفون'!$E27))</f>
        <v/>
      </c>
      <c r="G27" s="23">
        <f>IF(A27="","",COUNTIFS('الحضور'!$B$6:$B$2005,$B27&amp;"",'الحضور'!$C$6:$C$2005,"غياب",'الحضور'!$G$6:$G$2005,1))</f>
        <v/>
      </c>
      <c r="H27" s="24">
        <f>IF(A27="","",ROUND(G27*'الموظفون'!$H27,2))</f>
        <v/>
      </c>
      <c r="I27" s="25">
        <f>IF(A27="","",SUMIFS('الحضور'!$D$6:$D$2005,'الحضور'!$B$6:$B$2005,$B27&amp;"",'الحضور'!$C$6:$C$2005,"إضافي",'الحضور'!$G$6:$G$2005,1))</f>
        <v/>
      </c>
      <c r="J27" s="24">
        <f>IF(A27="","",ROUND(I27*'الموظفون'!$I27*'الإعدادات'!$B$10,2))</f>
        <v/>
      </c>
      <c r="K27" s="25">
        <f>IF(A27="","",SUMIFS('الحضور'!$D$6:$D$2005,'الحضور'!$B$6:$B$2005,$B27&amp;"",'الحضور'!$C$6:$C$2005,"تأخير",'الحضور'!$G$6:$G$2005,1))</f>
        <v/>
      </c>
      <c r="L27" s="24">
        <f>IF(A27="","",ROUND(K27*'الموظفون'!$I27,2))</f>
        <v/>
      </c>
      <c r="M27" s="24">
        <f>IF(A27="","",SUMIFS('السلف والخصومات'!$D$6:$D$1005,'السلف والخصومات'!$B$6:$B$1005,$B27&amp;"",'السلف والخصومات'!$C$6:$C$1005,"مكافأة",'السلف والخصومات'!$G$6:$G$1005,1))</f>
        <v/>
      </c>
      <c r="N27" s="24">
        <f>IF(A27="","",SUMIFS('السلف والخصومات'!$D$6:$D$1005,'السلف والخصومات'!$B$6:$B$1005,$B27&amp;"",'السلف والخصومات'!$C$6:$C$1005,"سلفة",'السلف والخصومات'!$G$6:$G$1005,1)+SUMIFS('السلف والخصومات'!$D$6:$D$1005,'السلف والخصومات'!$B$6:$B$1005,$B27&amp;"",'السلف والخصومات'!$C$6:$C$1005,"خصم",'السلف والخصومات'!$G$6:$G$1005,1))</f>
        <v/>
      </c>
      <c r="O27" s="24">
        <f>IF(A27="","",E27+F27+J27+M27)</f>
        <v/>
      </c>
      <c r="P27" s="24">
        <f>IF(A27="","",ROUND(O27-H27-L27-N27,2))</f>
        <v/>
      </c>
      <c r="Q27" s="4" t="n"/>
    </row>
    <row r="28">
      <c r="A28" s="23">
        <f>IF(AND('الموظفون'!$B28&amp;""&lt;&gt;"",'الموظفون'!$F28&amp;""&lt;&gt;"متوقف"),COUNTIFS('الموظفون'!$B$6:$B28,"?*",'الموظفون'!$F$6:$F28,"&lt;&gt;متوقف"),"")</f>
        <v/>
      </c>
      <c r="B28" s="24">
        <f>IF(A28="","",'الموظفون'!$A28&amp;"")</f>
        <v/>
      </c>
      <c r="C28" s="24">
        <f>IF(A28="","",'الموظفون'!$B28&amp;"")</f>
        <v/>
      </c>
      <c r="D28" s="24">
        <f>IF(A28="","",'الموظفون'!$C28&amp;"")</f>
        <v/>
      </c>
      <c r="E28" s="24">
        <f>IF(A28="","",N('الموظفون'!$D28))</f>
        <v/>
      </c>
      <c r="F28" s="24">
        <f>IF(A28="","",N('الموظفون'!$E28))</f>
        <v/>
      </c>
      <c r="G28" s="23">
        <f>IF(A28="","",COUNTIFS('الحضور'!$B$6:$B$2005,$B28&amp;"",'الحضور'!$C$6:$C$2005,"غياب",'الحضور'!$G$6:$G$2005,1))</f>
        <v/>
      </c>
      <c r="H28" s="24">
        <f>IF(A28="","",ROUND(G28*'الموظفون'!$H28,2))</f>
        <v/>
      </c>
      <c r="I28" s="25">
        <f>IF(A28="","",SUMIFS('الحضور'!$D$6:$D$2005,'الحضور'!$B$6:$B$2005,$B28&amp;"",'الحضور'!$C$6:$C$2005,"إضافي",'الحضور'!$G$6:$G$2005,1))</f>
        <v/>
      </c>
      <c r="J28" s="24">
        <f>IF(A28="","",ROUND(I28*'الموظفون'!$I28*'الإعدادات'!$B$10,2))</f>
        <v/>
      </c>
      <c r="K28" s="25">
        <f>IF(A28="","",SUMIFS('الحضور'!$D$6:$D$2005,'الحضور'!$B$6:$B$2005,$B28&amp;"",'الحضور'!$C$6:$C$2005,"تأخير",'الحضور'!$G$6:$G$2005,1))</f>
        <v/>
      </c>
      <c r="L28" s="24">
        <f>IF(A28="","",ROUND(K28*'الموظفون'!$I28,2))</f>
        <v/>
      </c>
      <c r="M28" s="24">
        <f>IF(A28="","",SUMIFS('السلف والخصومات'!$D$6:$D$1005,'السلف والخصومات'!$B$6:$B$1005,$B28&amp;"",'السلف والخصومات'!$C$6:$C$1005,"مكافأة",'السلف والخصومات'!$G$6:$G$1005,1))</f>
        <v/>
      </c>
      <c r="N28" s="24">
        <f>IF(A28="","",SUMIFS('السلف والخصومات'!$D$6:$D$1005,'السلف والخصومات'!$B$6:$B$1005,$B28&amp;"",'السلف والخصومات'!$C$6:$C$1005,"سلفة",'السلف والخصومات'!$G$6:$G$1005,1)+SUMIFS('السلف والخصومات'!$D$6:$D$1005,'السلف والخصومات'!$B$6:$B$1005,$B28&amp;"",'السلف والخصومات'!$C$6:$C$1005,"خصم",'السلف والخصومات'!$G$6:$G$1005,1))</f>
        <v/>
      </c>
      <c r="O28" s="24">
        <f>IF(A28="","",E28+F28+J28+M28)</f>
        <v/>
      </c>
      <c r="P28" s="24">
        <f>IF(A28="","",ROUND(O28-H28-L28-N28,2))</f>
        <v/>
      </c>
      <c r="Q28" s="4" t="n"/>
    </row>
    <row r="29">
      <c r="A29" s="23">
        <f>IF(AND('الموظفون'!$B29&amp;""&lt;&gt;"",'الموظفون'!$F29&amp;""&lt;&gt;"متوقف"),COUNTIFS('الموظفون'!$B$6:$B29,"?*",'الموظفون'!$F$6:$F29,"&lt;&gt;متوقف"),"")</f>
        <v/>
      </c>
      <c r="B29" s="24">
        <f>IF(A29="","",'الموظفون'!$A29&amp;"")</f>
        <v/>
      </c>
      <c r="C29" s="24">
        <f>IF(A29="","",'الموظفون'!$B29&amp;"")</f>
        <v/>
      </c>
      <c r="D29" s="24">
        <f>IF(A29="","",'الموظفون'!$C29&amp;"")</f>
        <v/>
      </c>
      <c r="E29" s="24">
        <f>IF(A29="","",N('الموظفون'!$D29))</f>
        <v/>
      </c>
      <c r="F29" s="24">
        <f>IF(A29="","",N('الموظفون'!$E29))</f>
        <v/>
      </c>
      <c r="G29" s="23">
        <f>IF(A29="","",COUNTIFS('الحضور'!$B$6:$B$2005,$B29&amp;"",'الحضور'!$C$6:$C$2005,"غياب",'الحضور'!$G$6:$G$2005,1))</f>
        <v/>
      </c>
      <c r="H29" s="24">
        <f>IF(A29="","",ROUND(G29*'الموظفون'!$H29,2))</f>
        <v/>
      </c>
      <c r="I29" s="25">
        <f>IF(A29="","",SUMIFS('الحضور'!$D$6:$D$2005,'الحضور'!$B$6:$B$2005,$B29&amp;"",'الحضور'!$C$6:$C$2005,"إضافي",'الحضور'!$G$6:$G$2005,1))</f>
        <v/>
      </c>
      <c r="J29" s="24">
        <f>IF(A29="","",ROUND(I29*'الموظفون'!$I29*'الإعدادات'!$B$10,2))</f>
        <v/>
      </c>
      <c r="K29" s="25">
        <f>IF(A29="","",SUMIFS('الحضور'!$D$6:$D$2005,'الحضور'!$B$6:$B$2005,$B29&amp;"",'الحضور'!$C$6:$C$2005,"تأخير",'الحضور'!$G$6:$G$2005,1))</f>
        <v/>
      </c>
      <c r="L29" s="24">
        <f>IF(A29="","",ROUND(K29*'الموظفون'!$I29,2))</f>
        <v/>
      </c>
      <c r="M29" s="24">
        <f>IF(A29="","",SUMIFS('السلف والخصومات'!$D$6:$D$1005,'السلف والخصومات'!$B$6:$B$1005,$B29&amp;"",'السلف والخصومات'!$C$6:$C$1005,"مكافأة",'السلف والخصومات'!$G$6:$G$1005,1))</f>
        <v/>
      </c>
      <c r="N29" s="24">
        <f>IF(A29="","",SUMIFS('السلف والخصومات'!$D$6:$D$1005,'السلف والخصومات'!$B$6:$B$1005,$B29&amp;"",'السلف والخصومات'!$C$6:$C$1005,"سلفة",'السلف والخصومات'!$G$6:$G$1005,1)+SUMIFS('السلف والخصومات'!$D$6:$D$1005,'السلف والخصومات'!$B$6:$B$1005,$B29&amp;"",'السلف والخصومات'!$C$6:$C$1005,"خصم",'السلف والخصومات'!$G$6:$G$1005,1))</f>
        <v/>
      </c>
      <c r="O29" s="24">
        <f>IF(A29="","",E29+F29+J29+M29)</f>
        <v/>
      </c>
      <c r="P29" s="24">
        <f>IF(A29="","",ROUND(O29-H29-L29-N29,2))</f>
        <v/>
      </c>
      <c r="Q29" s="4" t="n"/>
    </row>
    <row r="30">
      <c r="A30" s="23">
        <f>IF(AND('الموظفون'!$B30&amp;""&lt;&gt;"",'الموظفون'!$F30&amp;""&lt;&gt;"متوقف"),COUNTIFS('الموظفون'!$B$6:$B30,"?*",'الموظفون'!$F$6:$F30,"&lt;&gt;متوقف"),"")</f>
        <v/>
      </c>
      <c r="B30" s="24">
        <f>IF(A30="","",'الموظفون'!$A30&amp;"")</f>
        <v/>
      </c>
      <c r="C30" s="24">
        <f>IF(A30="","",'الموظفون'!$B30&amp;"")</f>
        <v/>
      </c>
      <c r="D30" s="24">
        <f>IF(A30="","",'الموظفون'!$C30&amp;"")</f>
        <v/>
      </c>
      <c r="E30" s="24">
        <f>IF(A30="","",N('الموظفون'!$D30))</f>
        <v/>
      </c>
      <c r="F30" s="24">
        <f>IF(A30="","",N('الموظفون'!$E30))</f>
        <v/>
      </c>
      <c r="G30" s="23">
        <f>IF(A30="","",COUNTIFS('الحضور'!$B$6:$B$2005,$B30&amp;"",'الحضور'!$C$6:$C$2005,"غياب",'الحضور'!$G$6:$G$2005,1))</f>
        <v/>
      </c>
      <c r="H30" s="24">
        <f>IF(A30="","",ROUND(G30*'الموظفون'!$H30,2))</f>
        <v/>
      </c>
      <c r="I30" s="25">
        <f>IF(A30="","",SUMIFS('الحضور'!$D$6:$D$2005,'الحضور'!$B$6:$B$2005,$B30&amp;"",'الحضور'!$C$6:$C$2005,"إضافي",'الحضور'!$G$6:$G$2005,1))</f>
        <v/>
      </c>
      <c r="J30" s="24">
        <f>IF(A30="","",ROUND(I30*'الموظفون'!$I30*'الإعدادات'!$B$10,2))</f>
        <v/>
      </c>
      <c r="K30" s="25">
        <f>IF(A30="","",SUMIFS('الحضور'!$D$6:$D$2005,'الحضور'!$B$6:$B$2005,$B30&amp;"",'الحضور'!$C$6:$C$2005,"تأخير",'الحضور'!$G$6:$G$2005,1))</f>
        <v/>
      </c>
      <c r="L30" s="24">
        <f>IF(A30="","",ROUND(K30*'الموظفون'!$I30,2))</f>
        <v/>
      </c>
      <c r="M30" s="24">
        <f>IF(A30="","",SUMIFS('السلف والخصومات'!$D$6:$D$1005,'السلف والخصومات'!$B$6:$B$1005,$B30&amp;"",'السلف والخصومات'!$C$6:$C$1005,"مكافأة",'السلف والخصومات'!$G$6:$G$1005,1))</f>
        <v/>
      </c>
      <c r="N30" s="24">
        <f>IF(A30="","",SUMIFS('السلف والخصومات'!$D$6:$D$1005,'السلف والخصومات'!$B$6:$B$1005,$B30&amp;"",'السلف والخصومات'!$C$6:$C$1005,"سلفة",'السلف والخصومات'!$G$6:$G$1005,1)+SUMIFS('السلف والخصومات'!$D$6:$D$1005,'السلف والخصومات'!$B$6:$B$1005,$B30&amp;"",'السلف والخصومات'!$C$6:$C$1005,"خصم",'السلف والخصومات'!$G$6:$G$1005,1))</f>
        <v/>
      </c>
      <c r="O30" s="24">
        <f>IF(A30="","",E30+F30+J30+M30)</f>
        <v/>
      </c>
      <c r="P30" s="24">
        <f>IF(A30="","",ROUND(O30-H30-L30-N30,2))</f>
        <v/>
      </c>
      <c r="Q30" s="4" t="n"/>
    </row>
    <row r="31">
      <c r="A31" s="23">
        <f>IF(AND('الموظفون'!$B31&amp;""&lt;&gt;"",'الموظفون'!$F31&amp;""&lt;&gt;"متوقف"),COUNTIFS('الموظفون'!$B$6:$B31,"?*",'الموظفون'!$F$6:$F31,"&lt;&gt;متوقف"),"")</f>
        <v/>
      </c>
      <c r="B31" s="24">
        <f>IF(A31="","",'الموظفون'!$A31&amp;"")</f>
        <v/>
      </c>
      <c r="C31" s="24">
        <f>IF(A31="","",'الموظفون'!$B31&amp;"")</f>
        <v/>
      </c>
      <c r="D31" s="24">
        <f>IF(A31="","",'الموظفون'!$C31&amp;"")</f>
        <v/>
      </c>
      <c r="E31" s="24">
        <f>IF(A31="","",N('الموظفون'!$D31))</f>
        <v/>
      </c>
      <c r="F31" s="24">
        <f>IF(A31="","",N('الموظفون'!$E31))</f>
        <v/>
      </c>
      <c r="G31" s="23">
        <f>IF(A31="","",COUNTIFS('الحضور'!$B$6:$B$2005,$B31&amp;"",'الحضور'!$C$6:$C$2005,"غياب",'الحضور'!$G$6:$G$2005,1))</f>
        <v/>
      </c>
      <c r="H31" s="24">
        <f>IF(A31="","",ROUND(G31*'الموظفون'!$H31,2))</f>
        <v/>
      </c>
      <c r="I31" s="25">
        <f>IF(A31="","",SUMIFS('الحضور'!$D$6:$D$2005,'الحضور'!$B$6:$B$2005,$B31&amp;"",'الحضور'!$C$6:$C$2005,"إضافي",'الحضور'!$G$6:$G$2005,1))</f>
        <v/>
      </c>
      <c r="J31" s="24">
        <f>IF(A31="","",ROUND(I31*'الموظفون'!$I31*'الإعدادات'!$B$10,2))</f>
        <v/>
      </c>
      <c r="K31" s="25">
        <f>IF(A31="","",SUMIFS('الحضور'!$D$6:$D$2005,'الحضور'!$B$6:$B$2005,$B31&amp;"",'الحضور'!$C$6:$C$2005,"تأخير",'الحضور'!$G$6:$G$2005,1))</f>
        <v/>
      </c>
      <c r="L31" s="24">
        <f>IF(A31="","",ROUND(K31*'الموظفون'!$I31,2))</f>
        <v/>
      </c>
      <c r="M31" s="24">
        <f>IF(A31="","",SUMIFS('السلف والخصومات'!$D$6:$D$1005,'السلف والخصومات'!$B$6:$B$1005,$B31&amp;"",'السلف والخصومات'!$C$6:$C$1005,"مكافأة",'السلف والخصومات'!$G$6:$G$1005,1))</f>
        <v/>
      </c>
      <c r="N31" s="24">
        <f>IF(A31="","",SUMIFS('السلف والخصومات'!$D$6:$D$1005,'السلف والخصومات'!$B$6:$B$1005,$B31&amp;"",'السلف والخصومات'!$C$6:$C$1005,"سلفة",'السلف والخصومات'!$G$6:$G$1005,1)+SUMIFS('السلف والخصومات'!$D$6:$D$1005,'السلف والخصومات'!$B$6:$B$1005,$B31&amp;"",'السلف والخصومات'!$C$6:$C$1005,"خصم",'السلف والخصومات'!$G$6:$G$1005,1))</f>
        <v/>
      </c>
      <c r="O31" s="24">
        <f>IF(A31="","",E31+F31+J31+M31)</f>
        <v/>
      </c>
      <c r="P31" s="24">
        <f>IF(A31="","",ROUND(O31-H31-L31-N31,2))</f>
        <v/>
      </c>
      <c r="Q31" s="4" t="n"/>
    </row>
    <row r="32">
      <c r="A32" s="23">
        <f>IF(AND('الموظفون'!$B32&amp;""&lt;&gt;"",'الموظفون'!$F32&amp;""&lt;&gt;"متوقف"),COUNTIFS('الموظفون'!$B$6:$B32,"?*",'الموظفون'!$F$6:$F32,"&lt;&gt;متوقف"),"")</f>
        <v/>
      </c>
      <c r="B32" s="24">
        <f>IF(A32="","",'الموظفون'!$A32&amp;"")</f>
        <v/>
      </c>
      <c r="C32" s="24">
        <f>IF(A32="","",'الموظفون'!$B32&amp;"")</f>
        <v/>
      </c>
      <c r="D32" s="24">
        <f>IF(A32="","",'الموظفون'!$C32&amp;"")</f>
        <v/>
      </c>
      <c r="E32" s="24">
        <f>IF(A32="","",N('الموظفون'!$D32))</f>
        <v/>
      </c>
      <c r="F32" s="24">
        <f>IF(A32="","",N('الموظفون'!$E32))</f>
        <v/>
      </c>
      <c r="G32" s="23">
        <f>IF(A32="","",COUNTIFS('الحضور'!$B$6:$B$2005,$B32&amp;"",'الحضور'!$C$6:$C$2005,"غياب",'الحضور'!$G$6:$G$2005,1))</f>
        <v/>
      </c>
      <c r="H32" s="24">
        <f>IF(A32="","",ROUND(G32*'الموظفون'!$H32,2))</f>
        <v/>
      </c>
      <c r="I32" s="25">
        <f>IF(A32="","",SUMIFS('الحضور'!$D$6:$D$2005,'الحضور'!$B$6:$B$2005,$B32&amp;"",'الحضور'!$C$6:$C$2005,"إضافي",'الحضور'!$G$6:$G$2005,1))</f>
        <v/>
      </c>
      <c r="J32" s="24">
        <f>IF(A32="","",ROUND(I32*'الموظفون'!$I32*'الإعدادات'!$B$10,2))</f>
        <v/>
      </c>
      <c r="K32" s="25">
        <f>IF(A32="","",SUMIFS('الحضور'!$D$6:$D$2005,'الحضور'!$B$6:$B$2005,$B32&amp;"",'الحضور'!$C$6:$C$2005,"تأخير",'الحضور'!$G$6:$G$2005,1))</f>
        <v/>
      </c>
      <c r="L32" s="24">
        <f>IF(A32="","",ROUND(K32*'الموظفون'!$I32,2))</f>
        <v/>
      </c>
      <c r="M32" s="24">
        <f>IF(A32="","",SUMIFS('السلف والخصومات'!$D$6:$D$1005,'السلف والخصومات'!$B$6:$B$1005,$B32&amp;"",'السلف والخصومات'!$C$6:$C$1005,"مكافأة",'السلف والخصومات'!$G$6:$G$1005,1))</f>
        <v/>
      </c>
      <c r="N32" s="24">
        <f>IF(A32="","",SUMIFS('السلف والخصومات'!$D$6:$D$1005,'السلف والخصومات'!$B$6:$B$1005,$B32&amp;"",'السلف والخصومات'!$C$6:$C$1005,"سلفة",'السلف والخصومات'!$G$6:$G$1005,1)+SUMIFS('السلف والخصومات'!$D$6:$D$1005,'السلف والخصومات'!$B$6:$B$1005,$B32&amp;"",'السلف والخصومات'!$C$6:$C$1005,"خصم",'السلف والخصومات'!$G$6:$G$1005,1))</f>
        <v/>
      </c>
      <c r="O32" s="24">
        <f>IF(A32="","",E32+F32+J32+M32)</f>
        <v/>
      </c>
      <c r="P32" s="24">
        <f>IF(A32="","",ROUND(O32-H32-L32-N32,2))</f>
        <v/>
      </c>
      <c r="Q32" s="4" t="n"/>
    </row>
    <row r="33">
      <c r="A33" s="23">
        <f>IF(AND('الموظفون'!$B33&amp;""&lt;&gt;"",'الموظفون'!$F33&amp;""&lt;&gt;"متوقف"),COUNTIFS('الموظفون'!$B$6:$B33,"?*",'الموظفون'!$F$6:$F33,"&lt;&gt;متوقف"),"")</f>
        <v/>
      </c>
      <c r="B33" s="24">
        <f>IF(A33="","",'الموظفون'!$A33&amp;"")</f>
        <v/>
      </c>
      <c r="C33" s="24">
        <f>IF(A33="","",'الموظفون'!$B33&amp;"")</f>
        <v/>
      </c>
      <c r="D33" s="24">
        <f>IF(A33="","",'الموظفون'!$C33&amp;"")</f>
        <v/>
      </c>
      <c r="E33" s="24">
        <f>IF(A33="","",N('الموظفون'!$D33))</f>
        <v/>
      </c>
      <c r="F33" s="24">
        <f>IF(A33="","",N('الموظفون'!$E33))</f>
        <v/>
      </c>
      <c r="G33" s="23">
        <f>IF(A33="","",COUNTIFS('الحضور'!$B$6:$B$2005,$B33&amp;"",'الحضور'!$C$6:$C$2005,"غياب",'الحضور'!$G$6:$G$2005,1))</f>
        <v/>
      </c>
      <c r="H33" s="24">
        <f>IF(A33="","",ROUND(G33*'الموظفون'!$H33,2))</f>
        <v/>
      </c>
      <c r="I33" s="25">
        <f>IF(A33="","",SUMIFS('الحضور'!$D$6:$D$2005,'الحضور'!$B$6:$B$2005,$B33&amp;"",'الحضور'!$C$6:$C$2005,"إضافي",'الحضور'!$G$6:$G$2005,1))</f>
        <v/>
      </c>
      <c r="J33" s="24">
        <f>IF(A33="","",ROUND(I33*'الموظفون'!$I33*'الإعدادات'!$B$10,2))</f>
        <v/>
      </c>
      <c r="K33" s="25">
        <f>IF(A33="","",SUMIFS('الحضور'!$D$6:$D$2005,'الحضور'!$B$6:$B$2005,$B33&amp;"",'الحضور'!$C$6:$C$2005,"تأخير",'الحضور'!$G$6:$G$2005,1))</f>
        <v/>
      </c>
      <c r="L33" s="24">
        <f>IF(A33="","",ROUND(K33*'الموظفون'!$I33,2))</f>
        <v/>
      </c>
      <c r="M33" s="24">
        <f>IF(A33="","",SUMIFS('السلف والخصومات'!$D$6:$D$1005,'السلف والخصومات'!$B$6:$B$1005,$B33&amp;"",'السلف والخصومات'!$C$6:$C$1005,"مكافأة",'السلف والخصومات'!$G$6:$G$1005,1))</f>
        <v/>
      </c>
      <c r="N33" s="24">
        <f>IF(A33="","",SUMIFS('السلف والخصومات'!$D$6:$D$1005,'السلف والخصومات'!$B$6:$B$1005,$B33&amp;"",'السلف والخصومات'!$C$6:$C$1005,"سلفة",'السلف والخصومات'!$G$6:$G$1005,1)+SUMIFS('السلف والخصومات'!$D$6:$D$1005,'السلف والخصومات'!$B$6:$B$1005,$B33&amp;"",'السلف والخصومات'!$C$6:$C$1005,"خصم",'السلف والخصومات'!$G$6:$G$1005,1))</f>
        <v/>
      </c>
      <c r="O33" s="24">
        <f>IF(A33="","",E33+F33+J33+M33)</f>
        <v/>
      </c>
      <c r="P33" s="24">
        <f>IF(A33="","",ROUND(O33-H33-L33-N33,2))</f>
        <v/>
      </c>
      <c r="Q33" s="4" t="n"/>
    </row>
    <row r="34">
      <c r="A34" s="23">
        <f>IF(AND('الموظفون'!$B34&amp;""&lt;&gt;"",'الموظفون'!$F34&amp;""&lt;&gt;"متوقف"),COUNTIFS('الموظفون'!$B$6:$B34,"?*",'الموظفون'!$F$6:$F34,"&lt;&gt;متوقف"),"")</f>
        <v/>
      </c>
      <c r="B34" s="24">
        <f>IF(A34="","",'الموظفون'!$A34&amp;"")</f>
        <v/>
      </c>
      <c r="C34" s="24">
        <f>IF(A34="","",'الموظفون'!$B34&amp;"")</f>
        <v/>
      </c>
      <c r="D34" s="24">
        <f>IF(A34="","",'الموظفون'!$C34&amp;"")</f>
        <v/>
      </c>
      <c r="E34" s="24">
        <f>IF(A34="","",N('الموظفون'!$D34))</f>
        <v/>
      </c>
      <c r="F34" s="24">
        <f>IF(A34="","",N('الموظفون'!$E34))</f>
        <v/>
      </c>
      <c r="G34" s="23">
        <f>IF(A34="","",COUNTIFS('الحضور'!$B$6:$B$2005,$B34&amp;"",'الحضور'!$C$6:$C$2005,"غياب",'الحضور'!$G$6:$G$2005,1))</f>
        <v/>
      </c>
      <c r="H34" s="24">
        <f>IF(A34="","",ROUND(G34*'الموظفون'!$H34,2))</f>
        <v/>
      </c>
      <c r="I34" s="25">
        <f>IF(A34="","",SUMIFS('الحضور'!$D$6:$D$2005,'الحضور'!$B$6:$B$2005,$B34&amp;"",'الحضور'!$C$6:$C$2005,"إضافي",'الحضور'!$G$6:$G$2005,1))</f>
        <v/>
      </c>
      <c r="J34" s="24">
        <f>IF(A34="","",ROUND(I34*'الموظفون'!$I34*'الإعدادات'!$B$10,2))</f>
        <v/>
      </c>
      <c r="K34" s="25">
        <f>IF(A34="","",SUMIFS('الحضور'!$D$6:$D$2005,'الحضور'!$B$6:$B$2005,$B34&amp;"",'الحضور'!$C$6:$C$2005,"تأخير",'الحضور'!$G$6:$G$2005,1))</f>
        <v/>
      </c>
      <c r="L34" s="24">
        <f>IF(A34="","",ROUND(K34*'الموظفون'!$I34,2))</f>
        <v/>
      </c>
      <c r="M34" s="24">
        <f>IF(A34="","",SUMIFS('السلف والخصومات'!$D$6:$D$1005,'السلف والخصومات'!$B$6:$B$1005,$B34&amp;"",'السلف والخصومات'!$C$6:$C$1005,"مكافأة",'السلف والخصومات'!$G$6:$G$1005,1))</f>
        <v/>
      </c>
      <c r="N34" s="24">
        <f>IF(A34="","",SUMIFS('السلف والخصومات'!$D$6:$D$1005,'السلف والخصومات'!$B$6:$B$1005,$B34&amp;"",'السلف والخصومات'!$C$6:$C$1005,"سلفة",'السلف والخصومات'!$G$6:$G$1005,1)+SUMIFS('السلف والخصومات'!$D$6:$D$1005,'السلف والخصومات'!$B$6:$B$1005,$B34&amp;"",'السلف والخصومات'!$C$6:$C$1005,"خصم",'السلف والخصومات'!$G$6:$G$1005,1))</f>
        <v/>
      </c>
      <c r="O34" s="24">
        <f>IF(A34="","",E34+F34+J34+M34)</f>
        <v/>
      </c>
      <c r="P34" s="24">
        <f>IF(A34="","",ROUND(O34-H34-L34-N34,2))</f>
        <v/>
      </c>
      <c r="Q34" s="4" t="n"/>
    </row>
    <row r="35">
      <c r="A35" s="23">
        <f>IF(AND('الموظفون'!$B35&amp;""&lt;&gt;"",'الموظفون'!$F35&amp;""&lt;&gt;"متوقف"),COUNTIFS('الموظفون'!$B$6:$B35,"?*",'الموظفون'!$F$6:$F35,"&lt;&gt;متوقف"),"")</f>
        <v/>
      </c>
      <c r="B35" s="24">
        <f>IF(A35="","",'الموظفون'!$A35&amp;"")</f>
        <v/>
      </c>
      <c r="C35" s="24">
        <f>IF(A35="","",'الموظفون'!$B35&amp;"")</f>
        <v/>
      </c>
      <c r="D35" s="24">
        <f>IF(A35="","",'الموظفون'!$C35&amp;"")</f>
        <v/>
      </c>
      <c r="E35" s="24">
        <f>IF(A35="","",N('الموظفون'!$D35))</f>
        <v/>
      </c>
      <c r="F35" s="24">
        <f>IF(A35="","",N('الموظفون'!$E35))</f>
        <v/>
      </c>
      <c r="G35" s="23">
        <f>IF(A35="","",COUNTIFS('الحضور'!$B$6:$B$2005,$B35&amp;"",'الحضور'!$C$6:$C$2005,"غياب",'الحضور'!$G$6:$G$2005,1))</f>
        <v/>
      </c>
      <c r="H35" s="24">
        <f>IF(A35="","",ROUND(G35*'الموظفون'!$H35,2))</f>
        <v/>
      </c>
      <c r="I35" s="25">
        <f>IF(A35="","",SUMIFS('الحضور'!$D$6:$D$2005,'الحضور'!$B$6:$B$2005,$B35&amp;"",'الحضور'!$C$6:$C$2005,"إضافي",'الحضور'!$G$6:$G$2005,1))</f>
        <v/>
      </c>
      <c r="J35" s="24">
        <f>IF(A35="","",ROUND(I35*'الموظفون'!$I35*'الإعدادات'!$B$10,2))</f>
        <v/>
      </c>
      <c r="K35" s="25">
        <f>IF(A35="","",SUMIFS('الحضور'!$D$6:$D$2005,'الحضور'!$B$6:$B$2005,$B35&amp;"",'الحضور'!$C$6:$C$2005,"تأخير",'الحضور'!$G$6:$G$2005,1))</f>
        <v/>
      </c>
      <c r="L35" s="24">
        <f>IF(A35="","",ROUND(K35*'الموظفون'!$I35,2))</f>
        <v/>
      </c>
      <c r="M35" s="24">
        <f>IF(A35="","",SUMIFS('السلف والخصومات'!$D$6:$D$1005,'السلف والخصومات'!$B$6:$B$1005,$B35&amp;"",'السلف والخصومات'!$C$6:$C$1005,"مكافأة",'السلف والخصومات'!$G$6:$G$1005,1))</f>
        <v/>
      </c>
      <c r="N35" s="24">
        <f>IF(A35="","",SUMIFS('السلف والخصومات'!$D$6:$D$1005,'السلف والخصومات'!$B$6:$B$1005,$B35&amp;"",'السلف والخصومات'!$C$6:$C$1005,"سلفة",'السلف والخصومات'!$G$6:$G$1005,1)+SUMIFS('السلف والخصومات'!$D$6:$D$1005,'السلف والخصومات'!$B$6:$B$1005,$B35&amp;"",'السلف والخصومات'!$C$6:$C$1005,"خصم",'السلف والخصومات'!$G$6:$G$1005,1))</f>
        <v/>
      </c>
      <c r="O35" s="24">
        <f>IF(A35="","",E35+F35+J35+M35)</f>
        <v/>
      </c>
      <c r="P35" s="24">
        <f>IF(A35="","",ROUND(O35-H35-L35-N35,2))</f>
        <v/>
      </c>
      <c r="Q35" s="4" t="n"/>
    </row>
    <row r="36">
      <c r="A36" s="23">
        <f>IF(AND('الموظفون'!$B36&amp;""&lt;&gt;"",'الموظفون'!$F36&amp;""&lt;&gt;"متوقف"),COUNTIFS('الموظفون'!$B$6:$B36,"?*",'الموظفون'!$F$6:$F36,"&lt;&gt;متوقف"),"")</f>
        <v/>
      </c>
      <c r="B36" s="24">
        <f>IF(A36="","",'الموظفون'!$A36&amp;"")</f>
        <v/>
      </c>
      <c r="C36" s="24">
        <f>IF(A36="","",'الموظفون'!$B36&amp;"")</f>
        <v/>
      </c>
      <c r="D36" s="24">
        <f>IF(A36="","",'الموظفون'!$C36&amp;"")</f>
        <v/>
      </c>
      <c r="E36" s="24">
        <f>IF(A36="","",N('الموظفون'!$D36))</f>
        <v/>
      </c>
      <c r="F36" s="24">
        <f>IF(A36="","",N('الموظفون'!$E36))</f>
        <v/>
      </c>
      <c r="G36" s="23">
        <f>IF(A36="","",COUNTIFS('الحضور'!$B$6:$B$2005,$B36&amp;"",'الحضور'!$C$6:$C$2005,"غياب",'الحضور'!$G$6:$G$2005,1))</f>
        <v/>
      </c>
      <c r="H36" s="24">
        <f>IF(A36="","",ROUND(G36*'الموظفون'!$H36,2))</f>
        <v/>
      </c>
      <c r="I36" s="25">
        <f>IF(A36="","",SUMIFS('الحضور'!$D$6:$D$2005,'الحضور'!$B$6:$B$2005,$B36&amp;"",'الحضور'!$C$6:$C$2005,"إضافي",'الحضور'!$G$6:$G$2005,1))</f>
        <v/>
      </c>
      <c r="J36" s="24">
        <f>IF(A36="","",ROUND(I36*'الموظفون'!$I36*'الإعدادات'!$B$10,2))</f>
        <v/>
      </c>
      <c r="K36" s="25">
        <f>IF(A36="","",SUMIFS('الحضور'!$D$6:$D$2005,'الحضور'!$B$6:$B$2005,$B36&amp;"",'الحضور'!$C$6:$C$2005,"تأخير",'الحضور'!$G$6:$G$2005,1))</f>
        <v/>
      </c>
      <c r="L36" s="24">
        <f>IF(A36="","",ROUND(K36*'الموظفون'!$I36,2))</f>
        <v/>
      </c>
      <c r="M36" s="24">
        <f>IF(A36="","",SUMIFS('السلف والخصومات'!$D$6:$D$1005,'السلف والخصومات'!$B$6:$B$1005,$B36&amp;"",'السلف والخصومات'!$C$6:$C$1005,"مكافأة",'السلف والخصومات'!$G$6:$G$1005,1))</f>
        <v/>
      </c>
      <c r="N36" s="24">
        <f>IF(A36="","",SUMIFS('السلف والخصومات'!$D$6:$D$1005,'السلف والخصومات'!$B$6:$B$1005,$B36&amp;"",'السلف والخصومات'!$C$6:$C$1005,"سلفة",'السلف والخصومات'!$G$6:$G$1005,1)+SUMIFS('السلف والخصومات'!$D$6:$D$1005,'السلف والخصومات'!$B$6:$B$1005,$B36&amp;"",'السلف والخصومات'!$C$6:$C$1005,"خصم",'السلف والخصومات'!$G$6:$G$1005,1))</f>
        <v/>
      </c>
      <c r="O36" s="24">
        <f>IF(A36="","",E36+F36+J36+M36)</f>
        <v/>
      </c>
      <c r="P36" s="24">
        <f>IF(A36="","",ROUND(O36-H36-L36-N36,2))</f>
        <v/>
      </c>
      <c r="Q36" s="4" t="n"/>
    </row>
    <row r="37">
      <c r="A37" s="23">
        <f>IF(AND('الموظفون'!$B37&amp;""&lt;&gt;"",'الموظفون'!$F37&amp;""&lt;&gt;"متوقف"),COUNTIFS('الموظفون'!$B$6:$B37,"?*",'الموظفون'!$F$6:$F37,"&lt;&gt;متوقف"),"")</f>
        <v/>
      </c>
      <c r="B37" s="24">
        <f>IF(A37="","",'الموظفون'!$A37&amp;"")</f>
        <v/>
      </c>
      <c r="C37" s="24">
        <f>IF(A37="","",'الموظفون'!$B37&amp;"")</f>
        <v/>
      </c>
      <c r="D37" s="24">
        <f>IF(A37="","",'الموظفون'!$C37&amp;"")</f>
        <v/>
      </c>
      <c r="E37" s="24">
        <f>IF(A37="","",N('الموظفون'!$D37))</f>
        <v/>
      </c>
      <c r="F37" s="24">
        <f>IF(A37="","",N('الموظفون'!$E37))</f>
        <v/>
      </c>
      <c r="G37" s="23">
        <f>IF(A37="","",COUNTIFS('الحضور'!$B$6:$B$2005,$B37&amp;"",'الحضور'!$C$6:$C$2005,"غياب",'الحضور'!$G$6:$G$2005,1))</f>
        <v/>
      </c>
      <c r="H37" s="24">
        <f>IF(A37="","",ROUND(G37*'الموظفون'!$H37,2))</f>
        <v/>
      </c>
      <c r="I37" s="25">
        <f>IF(A37="","",SUMIFS('الحضور'!$D$6:$D$2005,'الحضور'!$B$6:$B$2005,$B37&amp;"",'الحضور'!$C$6:$C$2005,"إضافي",'الحضور'!$G$6:$G$2005,1))</f>
        <v/>
      </c>
      <c r="J37" s="24">
        <f>IF(A37="","",ROUND(I37*'الموظفون'!$I37*'الإعدادات'!$B$10,2))</f>
        <v/>
      </c>
      <c r="K37" s="25">
        <f>IF(A37="","",SUMIFS('الحضور'!$D$6:$D$2005,'الحضور'!$B$6:$B$2005,$B37&amp;"",'الحضور'!$C$6:$C$2005,"تأخير",'الحضور'!$G$6:$G$2005,1))</f>
        <v/>
      </c>
      <c r="L37" s="24">
        <f>IF(A37="","",ROUND(K37*'الموظفون'!$I37,2))</f>
        <v/>
      </c>
      <c r="M37" s="24">
        <f>IF(A37="","",SUMIFS('السلف والخصومات'!$D$6:$D$1005,'السلف والخصومات'!$B$6:$B$1005,$B37&amp;"",'السلف والخصومات'!$C$6:$C$1005,"مكافأة",'السلف والخصومات'!$G$6:$G$1005,1))</f>
        <v/>
      </c>
      <c r="N37" s="24">
        <f>IF(A37="","",SUMIFS('السلف والخصومات'!$D$6:$D$1005,'السلف والخصومات'!$B$6:$B$1005,$B37&amp;"",'السلف والخصومات'!$C$6:$C$1005,"سلفة",'السلف والخصومات'!$G$6:$G$1005,1)+SUMIFS('السلف والخصومات'!$D$6:$D$1005,'السلف والخصومات'!$B$6:$B$1005,$B37&amp;"",'السلف والخصومات'!$C$6:$C$1005,"خصم",'السلف والخصومات'!$G$6:$G$1005,1))</f>
        <v/>
      </c>
      <c r="O37" s="24">
        <f>IF(A37="","",E37+F37+J37+M37)</f>
        <v/>
      </c>
      <c r="P37" s="24">
        <f>IF(A37="","",ROUND(O37-H37-L37-N37,2))</f>
        <v/>
      </c>
      <c r="Q37" s="4" t="n"/>
    </row>
    <row r="38">
      <c r="A38" s="23">
        <f>IF(AND('الموظفون'!$B38&amp;""&lt;&gt;"",'الموظفون'!$F38&amp;""&lt;&gt;"متوقف"),COUNTIFS('الموظفون'!$B$6:$B38,"?*",'الموظفون'!$F$6:$F38,"&lt;&gt;متوقف"),"")</f>
        <v/>
      </c>
      <c r="B38" s="24">
        <f>IF(A38="","",'الموظفون'!$A38&amp;"")</f>
        <v/>
      </c>
      <c r="C38" s="24">
        <f>IF(A38="","",'الموظفون'!$B38&amp;"")</f>
        <v/>
      </c>
      <c r="D38" s="24">
        <f>IF(A38="","",'الموظفون'!$C38&amp;"")</f>
        <v/>
      </c>
      <c r="E38" s="24">
        <f>IF(A38="","",N('الموظفون'!$D38))</f>
        <v/>
      </c>
      <c r="F38" s="24">
        <f>IF(A38="","",N('الموظفون'!$E38))</f>
        <v/>
      </c>
      <c r="G38" s="23">
        <f>IF(A38="","",COUNTIFS('الحضور'!$B$6:$B$2005,$B38&amp;"",'الحضور'!$C$6:$C$2005,"غياب",'الحضور'!$G$6:$G$2005,1))</f>
        <v/>
      </c>
      <c r="H38" s="24">
        <f>IF(A38="","",ROUND(G38*'الموظفون'!$H38,2))</f>
        <v/>
      </c>
      <c r="I38" s="25">
        <f>IF(A38="","",SUMIFS('الحضور'!$D$6:$D$2005,'الحضور'!$B$6:$B$2005,$B38&amp;"",'الحضور'!$C$6:$C$2005,"إضافي",'الحضور'!$G$6:$G$2005,1))</f>
        <v/>
      </c>
      <c r="J38" s="24">
        <f>IF(A38="","",ROUND(I38*'الموظفون'!$I38*'الإعدادات'!$B$10,2))</f>
        <v/>
      </c>
      <c r="K38" s="25">
        <f>IF(A38="","",SUMIFS('الحضور'!$D$6:$D$2005,'الحضور'!$B$6:$B$2005,$B38&amp;"",'الحضور'!$C$6:$C$2005,"تأخير",'الحضور'!$G$6:$G$2005,1))</f>
        <v/>
      </c>
      <c r="L38" s="24">
        <f>IF(A38="","",ROUND(K38*'الموظفون'!$I38,2))</f>
        <v/>
      </c>
      <c r="M38" s="24">
        <f>IF(A38="","",SUMIFS('السلف والخصومات'!$D$6:$D$1005,'السلف والخصومات'!$B$6:$B$1005,$B38&amp;"",'السلف والخصومات'!$C$6:$C$1005,"مكافأة",'السلف والخصومات'!$G$6:$G$1005,1))</f>
        <v/>
      </c>
      <c r="N38" s="24">
        <f>IF(A38="","",SUMIFS('السلف والخصومات'!$D$6:$D$1005,'السلف والخصومات'!$B$6:$B$1005,$B38&amp;"",'السلف والخصومات'!$C$6:$C$1005,"سلفة",'السلف والخصومات'!$G$6:$G$1005,1)+SUMIFS('السلف والخصومات'!$D$6:$D$1005,'السلف والخصومات'!$B$6:$B$1005,$B38&amp;"",'السلف والخصومات'!$C$6:$C$1005,"خصم",'السلف والخصومات'!$G$6:$G$1005,1))</f>
        <v/>
      </c>
      <c r="O38" s="24">
        <f>IF(A38="","",E38+F38+J38+M38)</f>
        <v/>
      </c>
      <c r="P38" s="24">
        <f>IF(A38="","",ROUND(O38-H38-L38-N38,2))</f>
        <v/>
      </c>
      <c r="Q38" s="4" t="n"/>
    </row>
    <row r="39">
      <c r="A39" s="23">
        <f>IF(AND('الموظفون'!$B39&amp;""&lt;&gt;"",'الموظفون'!$F39&amp;""&lt;&gt;"متوقف"),COUNTIFS('الموظفون'!$B$6:$B39,"?*",'الموظفون'!$F$6:$F39,"&lt;&gt;متوقف"),"")</f>
        <v/>
      </c>
      <c r="B39" s="24">
        <f>IF(A39="","",'الموظفون'!$A39&amp;"")</f>
        <v/>
      </c>
      <c r="C39" s="24">
        <f>IF(A39="","",'الموظفون'!$B39&amp;"")</f>
        <v/>
      </c>
      <c r="D39" s="24">
        <f>IF(A39="","",'الموظفون'!$C39&amp;"")</f>
        <v/>
      </c>
      <c r="E39" s="24">
        <f>IF(A39="","",N('الموظفون'!$D39))</f>
        <v/>
      </c>
      <c r="F39" s="24">
        <f>IF(A39="","",N('الموظفون'!$E39))</f>
        <v/>
      </c>
      <c r="G39" s="23">
        <f>IF(A39="","",COUNTIFS('الحضور'!$B$6:$B$2005,$B39&amp;"",'الحضور'!$C$6:$C$2005,"غياب",'الحضور'!$G$6:$G$2005,1))</f>
        <v/>
      </c>
      <c r="H39" s="24">
        <f>IF(A39="","",ROUND(G39*'الموظفون'!$H39,2))</f>
        <v/>
      </c>
      <c r="I39" s="25">
        <f>IF(A39="","",SUMIFS('الحضور'!$D$6:$D$2005,'الحضور'!$B$6:$B$2005,$B39&amp;"",'الحضور'!$C$6:$C$2005,"إضافي",'الحضور'!$G$6:$G$2005,1))</f>
        <v/>
      </c>
      <c r="J39" s="24">
        <f>IF(A39="","",ROUND(I39*'الموظفون'!$I39*'الإعدادات'!$B$10,2))</f>
        <v/>
      </c>
      <c r="K39" s="25">
        <f>IF(A39="","",SUMIFS('الحضور'!$D$6:$D$2005,'الحضور'!$B$6:$B$2005,$B39&amp;"",'الحضور'!$C$6:$C$2005,"تأخير",'الحضور'!$G$6:$G$2005,1))</f>
        <v/>
      </c>
      <c r="L39" s="24">
        <f>IF(A39="","",ROUND(K39*'الموظفون'!$I39,2))</f>
        <v/>
      </c>
      <c r="M39" s="24">
        <f>IF(A39="","",SUMIFS('السلف والخصومات'!$D$6:$D$1005,'السلف والخصومات'!$B$6:$B$1005,$B39&amp;"",'السلف والخصومات'!$C$6:$C$1005,"مكافأة",'السلف والخصومات'!$G$6:$G$1005,1))</f>
        <v/>
      </c>
      <c r="N39" s="24">
        <f>IF(A39="","",SUMIFS('السلف والخصومات'!$D$6:$D$1005,'السلف والخصومات'!$B$6:$B$1005,$B39&amp;"",'السلف والخصومات'!$C$6:$C$1005,"سلفة",'السلف والخصومات'!$G$6:$G$1005,1)+SUMIFS('السلف والخصومات'!$D$6:$D$1005,'السلف والخصومات'!$B$6:$B$1005,$B39&amp;"",'السلف والخصومات'!$C$6:$C$1005,"خصم",'السلف والخصومات'!$G$6:$G$1005,1))</f>
        <v/>
      </c>
      <c r="O39" s="24">
        <f>IF(A39="","",E39+F39+J39+M39)</f>
        <v/>
      </c>
      <c r="P39" s="24">
        <f>IF(A39="","",ROUND(O39-H39-L39-N39,2))</f>
        <v/>
      </c>
      <c r="Q39" s="4" t="n"/>
    </row>
    <row r="40">
      <c r="A40" s="23">
        <f>IF(AND('الموظفون'!$B40&amp;""&lt;&gt;"",'الموظفون'!$F40&amp;""&lt;&gt;"متوقف"),COUNTIFS('الموظفون'!$B$6:$B40,"?*",'الموظفون'!$F$6:$F40,"&lt;&gt;متوقف"),"")</f>
        <v/>
      </c>
      <c r="B40" s="24">
        <f>IF(A40="","",'الموظفون'!$A40&amp;"")</f>
        <v/>
      </c>
      <c r="C40" s="24">
        <f>IF(A40="","",'الموظفون'!$B40&amp;"")</f>
        <v/>
      </c>
      <c r="D40" s="24">
        <f>IF(A40="","",'الموظفون'!$C40&amp;"")</f>
        <v/>
      </c>
      <c r="E40" s="24">
        <f>IF(A40="","",N('الموظفون'!$D40))</f>
        <v/>
      </c>
      <c r="F40" s="24">
        <f>IF(A40="","",N('الموظفون'!$E40))</f>
        <v/>
      </c>
      <c r="G40" s="23">
        <f>IF(A40="","",COUNTIFS('الحضور'!$B$6:$B$2005,$B40&amp;"",'الحضور'!$C$6:$C$2005,"غياب",'الحضور'!$G$6:$G$2005,1))</f>
        <v/>
      </c>
      <c r="H40" s="24">
        <f>IF(A40="","",ROUND(G40*'الموظفون'!$H40,2))</f>
        <v/>
      </c>
      <c r="I40" s="25">
        <f>IF(A40="","",SUMIFS('الحضور'!$D$6:$D$2005,'الحضور'!$B$6:$B$2005,$B40&amp;"",'الحضور'!$C$6:$C$2005,"إضافي",'الحضور'!$G$6:$G$2005,1))</f>
        <v/>
      </c>
      <c r="J40" s="24">
        <f>IF(A40="","",ROUND(I40*'الموظفون'!$I40*'الإعدادات'!$B$10,2))</f>
        <v/>
      </c>
      <c r="K40" s="25">
        <f>IF(A40="","",SUMIFS('الحضور'!$D$6:$D$2005,'الحضور'!$B$6:$B$2005,$B40&amp;"",'الحضور'!$C$6:$C$2005,"تأخير",'الحضور'!$G$6:$G$2005,1))</f>
        <v/>
      </c>
      <c r="L40" s="24">
        <f>IF(A40="","",ROUND(K40*'الموظفون'!$I40,2))</f>
        <v/>
      </c>
      <c r="M40" s="24">
        <f>IF(A40="","",SUMIFS('السلف والخصومات'!$D$6:$D$1005,'السلف والخصومات'!$B$6:$B$1005,$B40&amp;"",'السلف والخصومات'!$C$6:$C$1005,"مكافأة",'السلف والخصومات'!$G$6:$G$1005,1))</f>
        <v/>
      </c>
      <c r="N40" s="24">
        <f>IF(A40="","",SUMIFS('السلف والخصومات'!$D$6:$D$1005,'السلف والخصومات'!$B$6:$B$1005,$B40&amp;"",'السلف والخصومات'!$C$6:$C$1005,"سلفة",'السلف والخصومات'!$G$6:$G$1005,1)+SUMIFS('السلف والخصومات'!$D$6:$D$1005,'السلف والخصومات'!$B$6:$B$1005,$B40&amp;"",'السلف والخصومات'!$C$6:$C$1005,"خصم",'السلف والخصومات'!$G$6:$G$1005,1))</f>
        <v/>
      </c>
      <c r="O40" s="24">
        <f>IF(A40="","",E40+F40+J40+M40)</f>
        <v/>
      </c>
      <c r="P40" s="24">
        <f>IF(A40="","",ROUND(O40-H40-L40-N40,2))</f>
        <v/>
      </c>
      <c r="Q40" s="4" t="n"/>
    </row>
    <row r="41">
      <c r="A41" s="23">
        <f>IF(AND('الموظفون'!$B41&amp;""&lt;&gt;"",'الموظفون'!$F41&amp;""&lt;&gt;"متوقف"),COUNTIFS('الموظفون'!$B$6:$B41,"?*",'الموظفون'!$F$6:$F41,"&lt;&gt;متوقف"),"")</f>
        <v/>
      </c>
      <c r="B41" s="24">
        <f>IF(A41="","",'الموظفون'!$A41&amp;"")</f>
        <v/>
      </c>
      <c r="C41" s="24">
        <f>IF(A41="","",'الموظفون'!$B41&amp;"")</f>
        <v/>
      </c>
      <c r="D41" s="24">
        <f>IF(A41="","",'الموظفون'!$C41&amp;"")</f>
        <v/>
      </c>
      <c r="E41" s="24">
        <f>IF(A41="","",N('الموظفون'!$D41))</f>
        <v/>
      </c>
      <c r="F41" s="24">
        <f>IF(A41="","",N('الموظفون'!$E41))</f>
        <v/>
      </c>
      <c r="G41" s="23">
        <f>IF(A41="","",COUNTIFS('الحضور'!$B$6:$B$2005,$B41&amp;"",'الحضور'!$C$6:$C$2005,"غياب",'الحضور'!$G$6:$G$2005,1))</f>
        <v/>
      </c>
      <c r="H41" s="24">
        <f>IF(A41="","",ROUND(G41*'الموظفون'!$H41,2))</f>
        <v/>
      </c>
      <c r="I41" s="25">
        <f>IF(A41="","",SUMIFS('الحضور'!$D$6:$D$2005,'الحضور'!$B$6:$B$2005,$B41&amp;"",'الحضور'!$C$6:$C$2005,"إضافي",'الحضور'!$G$6:$G$2005,1))</f>
        <v/>
      </c>
      <c r="J41" s="24">
        <f>IF(A41="","",ROUND(I41*'الموظفون'!$I41*'الإعدادات'!$B$10,2))</f>
        <v/>
      </c>
      <c r="K41" s="25">
        <f>IF(A41="","",SUMIFS('الحضور'!$D$6:$D$2005,'الحضور'!$B$6:$B$2005,$B41&amp;"",'الحضور'!$C$6:$C$2005,"تأخير",'الحضور'!$G$6:$G$2005,1))</f>
        <v/>
      </c>
      <c r="L41" s="24">
        <f>IF(A41="","",ROUND(K41*'الموظفون'!$I41,2))</f>
        <v/>
      </c>
      <c r="M41" s="24">
        <f>IF(A41="","",SUMIFS('السلف والخصومات'!$D$6:$D$1005,'السلف والخصومات'!$B$6:$B$1005,$B41&amp;"",'السلف والخصومات'!$C$6:$C$1005,"مكافأة",'السلف والخصومات'!$G$6:$G$1005,1))</f>
        <v/>
      </c>
      <c r="N41" s="24">
        <f>IF(A41="","",SUMIFS('السلف والخصومات'!$D$6:$D$1005,'السلف والخصومات'!$B$6:$B$1005,$B41&amp;"",'السلف والخصومات'!$C$6:$C$1005,"سلفة",'السلف والخصومات'!$G$6:$G$1005,1)+SUMIFS('السلف والخصومات'!$D$6:$D$1005,'السلف والخصومات'!$B$6:$B$1005,$B41&amp;"",'السلف والخصومات'!$C$6:$C$1005,"خصم",'السلف والخصومات'!$G$6:$G$1005,1))</f>
        <v/>
      </c>
      <c r="O41" s="24">
        <f>IF(A41="","",E41+F41+J41+M41)</f>
        <v/>
      </c>
      <c r="P41" s="24">
        <f>IF(A41="","",ROUND(O41-H41-L41-N41,2))</f>
        <v/>
      </c>
      <c r="Q41" s="4" t="n"/>
    </row>
    <row r="42">
      <c r="A42" s="23">
        <f>IF(AND('الموظفون'!$B42&amp;""&lt;&gt;"",'الموظفون'!$F42&amp;""&lt;&gt;"متوقف"),COUNTIFS('الموظفون'!$B$6:$B42,"?*",'الموظفون'!$F$6:$F42,"&lt;&gt;متوقف"),"")</f>
        <v/>
      </c>
      <c r="B42" s="24">
        <f>IF(A42="","",'الموظفون'!$A42&amp;"")</f>
        <v/>
      </c>
      <c r="C42" s="24">
        <f>IF(A42="","",'الموظفون'!$B42&amp;"")</f>
        <v/>
      </c>
      <c r="D42" s="24">
        <f>IF(A42="","",'الموظفون'!$C42&amp;"")</f>
        <v/>
      </c>
      <c r="E42" s="24">
        <f>IF(A42="","",N('الموظفون'!$D42))</f>
        <v/>
      </c>
      <c r="F42" s="24">
        <f>IF(A42="","",N('الموظفون'!$E42))</f>
        <v/>
      </c>
      <c r="G42" s="23">
        <f>IF(A42="","",COUNTIFS('الحضور'!$B$6:$B$2005,$B42&amp;"",'الحضور'!$C$6:$C$2005,"غياب",'الحضور'!$G$6:$G$2005,1))</f>
        <v/>
      </c>
      <c r="H42" s="24">
        <f>IF(A42="","",ROUND(G42*'الموظفون'!$H42,2))</f>
        <v/>
      </c>
      <c r="I42" s="25">
        <f>IF(A42="","",SUMIFS('الحضور'!$D$6:$D$2005,'الحضور'!$B$6:$B$2005,$B42&amp;"",'الحضور'!$C$6:$C$2005,"إضافي",'الحضور'!$G$6:$G$2005,1))</f>
        <v/>
      </c>
      <c r="J42" s="24">
        <f>IF(A42="","",ROUND(I42*'الموظفون'!$I42*'الإعدادات'!$B$10,2))</f>
        <v/>
      </c>
      <c r="K42" s="25">
        <f>IF(A42="","",SUMIFS('الحضور'!$D$6:$D$2005,'الحضور'!$B$6:$B$2005,$B42&amp;"",'الحضور'!$C$6:$C$2005,"تأخير",'الحضور'!$G$6:$G$2005,1))</f>
        <v/>
      </c>
      <c r="L42" s="24">
        <f>IF(A42="","",ROUND(K42*'الموظفون'!$I42,2))</f>
        <v/>
      </c>
      <c r="M42" s="24">
        <f>IF(A42="","",SUMIFS('السلف والخصومات'!$D$6:$D$1005,'السلف والخصومات'!$B$6:$B$1005,$B42&amp;"",'السلف والخصومات'!$C$6:$C$1005,"مكافأة",'السلف والخصومات'!$G$6:$G$1005,1))</f>
        <v/>
      </c>
      <c r="N42" s="24">
        <f>IF(A42="","",SUMIFS('السلف والخصومات'!$D$6:$D$1005,'السلف والخصومات'!$B$6:$B$1005,$B42&amp;"",'السلف والخصومات'!$C$6:$C$1005,"سلفة",'السلف والخصومات'!$G$6:$G$1005,1)+SUMIFS('السلف والخصومات'!$D$6:$D$1005,'السلف والخصومات'!$B$6:$B$1005,$B42&amp;"",'السلف والخصومات'!$C$6:$C$1005,"خصم",'السلف والخصومات'!$G$6:$G$1005,1))</f>
        <v/>
      </c>
      <c r="O42" s="24">
        <f>IF(A42="","",E42+F42+J42+M42)</f>
        <v/>
      </c>
      <c r="P42" s="24">
        <f>IF(A42="","",ROUND(O42-H42-L42-N42,2))</f>
        <v/>
      </c>
      <c r="Q42" s="4" t="n"/>
    </row>
    <row r="43">
      <c r="A43" s="23">
        <f>IF(AND('الموظفون'!$B43&amp;""&lt;&gt;"",'الموظفون'!$F43&amp;""&lt;&gt;"متوقف"),COUNTIFS('الموظفون'!$B$6:$B43,"?*",'الموظفون'!$F$6:$F43,"&lt;&gt;متوقف"),"")</f>
        <v/>
      </c>
      <c r="B43" s="24">
        <f>IF(A43="","",'الموظفون'!$A43&amp;"")</f>
        <v/>
      </c>
      <c r="C43" s="24">
        <f>IF(A43="","",'الموظفون'!$B43&amp;"")</f>
        <v/>
      </c>
      <c r="D43" s="24">
        <f>IF(A43="","",'الموظفون'!$C43&amp;"")</f>
        <v/>
      </c>
      <c r="E43" s="24">
        <f>IF(A43="","",N('الموظفون'!$D43))</f>
        <v/>
      </c>
      <c r="F43" s="24">
        <f>IF(A43="","",N('الموظفون'!$E43))</f>
        <v/>
      </c>
      <c r="G43" s="23">
        <f>IF(A43="","",COUNTIFS('الحضور'!$B$6:$B$2005,$B43&amp;"",'الحضور'!$C$6:$C$2005,"غياب",'الحضور'!$G$6:$G$2005,1))</f>
        <v/>
      </c>
      <c r="H43" s="24">
        <f>IF(A43="","",ROUND(G43*'الموظفون'!$H43,2))</f>
        <v/>
      </c>
      <c r="I43" s="25">
        <f>IF(A43="","",SUMIFS('الحضور'!$D$6:$D$2005,'الحضور'!$B$6:$B$2005,$B43&amp;"",'الحضور'!$C$6:$C$2005,"إضافي",'الحضور'!$G$6:$G$2005,1))</f>
        <v/>
      </c>
      <c r="J43" s="24">
        <f>IF(A43="","",ROUND(I43*'الموظفون'!$I43*'الإعدادات'!$B$10,2))</f>
        <v/>
      </c>
      <c r="K43" s="25">
        <f>IF(A43="","",SUMIFS('الحضور'!$D$6:$D$2005,'الحضور'!$B$6:$B$2005,$B43&amp;"",'الحضور'!$C$6:$C$2005,"تأخير",'الحضور'!$G$6:$G$2005,1))</f>
        <v/>
      </c>
      <c r="L43" s="24">
        <f>IF(A43="","",ROUND(K43*'الموظفون'!$I43,2))</f>
        <v/>
      </c>
      <c r="M43" s="24">
        <f>IF(A43="","",SUMIFS('السلف والخصومات'!$D$6:$D$1005,'السلف والخصومات'!$B$6:$B$1005,$B43&amp;"",'السلف والخصومات'!$C$6:$C$1005,"مكافأة",'السلف والخصومات'!$G$6:$G$1005,1))</f>
        <v/>
      </c>
      <c r="N43" s="24">
        <f>IF(A43="","",SUMIFS('السلف والخصومات'!$D$6:$D$1005,'السلف والخصومات'!$B$6:$B$1005,$B43&amp;"",'السلف والخصومات'!$C$6:$C$1005,"سلفة",'السلف والخصومات'!$G$6:$G$1005,1)+SUMIFS('السلف والخصومات'!$D$6:$D$1005,'السلف والخصومات'!$B$6:$B$1005,$B43&amp;"",'السلف والخصومات'!$C$6:$C$1005,"خصم",'السلف والخصومات'!$G$6:$G$1005,1))</f>
        <v/>
      </c>
      <c r="O43" s="24">
        <f>IF(A43="","",E43+F43+J43+M43)</f>
        <v/>
      </c>
      <c r="P43" s="24">
        <f>IF(A43="","",ROUND(O43-H43-L43-N43,2))</f>
        <v/>
      </c>
      <c r="Q43" s="4" t="n"/>
    </row>
    <row r="44">
      <c r="A44" s="23">
        <f>IF(AND('الموظفون'!$B44&amp;""&lt;&gt;"",'الموظفون'!$F44&amp;""&lt;&gt;"متوقف"),COUNTIFS('الموظفون'!$B$6:$B44,"?*",'الموظفون'!$F$6:$F44,"&lt;&gt;متوقف"),"")</f>
        <v/>
      </c>
      <c r="B44" s="24">
        <f>IF(A44="","",'الموظفون'!$A44&amp;"")</f>
        <v/>
      </c>
      <c r="C44" s="24">
        <f>IF(A44="","",'الموظفون'!$B44&amp;"")</f>
        <v/>
      </c>
      <c r="D44" s="24">
        <f>IF(A44="","",'الموظفون'!$C44&amp;"")</f>
        <v/>
      </c>
      <c r="E44" s="24">
        <f>IF(A44="","",N('الموظفون'!$D44))</f>
        <v/>
      </c>
      <c r="F44" s="24">
        <f>IF(A44="","",N('الموظفون'!$E44))</f>
        <v/>
      </c>
      <c r="G44" s="23">
        <f>IF(A44="","",COUNTIFS('الحضور'!$B$6:$B$2005,$B44&amp;"",'الحضور'!$C$6:$C$2005,"غياب",'الحضور'!$G$6:$G$2005,1))</f>
        <v/>
      </c>
      <c r="H44" s="24">
        <f>IF(A44="","",ROUND(G44*'الموظفون'!$H44,2))</f>
        <v/>
      </c>
      <c r="I44" s="25">
        <f>IF(A44="","",SUMIFS('الحضور'!$D$6:$D$2005,'الحضور'!$B$6:$B$2005,$B44&amp;"",'الحضور'!$C$6:$C$2005,"إضافي",'الحضور'!$G$6:$G$2005,1))</f>
        <v/>
      </c>
      <c r="J44" s="24">
        <f>IF(A44="","",ROUND(I44*'الموظفون'!$I44*'الإعدادات'!$B$10,2))</f>
        <v/>
      </c>
      <c r="K44" s="25">
        <f>IF(A44="","",SUMIFS('الحضور'!$D$6:$D$2005,'الحضور'!$B$6:$B$2005,$B44&amp;"",'الحضور'!$C$6:$C$2005,"تأخير",'الحضور'!$G$6:$G$2005,1))</f>
        <v/>
      </c>
      <c r="L44" s="24">
        <f>IF(A44="","",ROUND(K44*'الموظفون'!$I44,2))</f>
        <v/>
      </c>
      <c r="M44" s="24">
        <f>IF(A44="","",SUMIFS('السلف والخصومات'!$D$6:$D$1005,'السلف والخصومات'!$B$6:$B$1005,$B44&amp;"",'السلف والخصومات'!$C$6:$C$1005,"مكافأة",'السلف والخصومات'!$G$6:$G$1005,1))</f>
        <v/>
      </c>
      <c r="N44" s="24">
        <f>IF(A44="","",SUMIFS('السلف والخصومات'!$D$6:$D$1005,'السلف والخصومات'!$B$6:$B$1005,$B44&amp;"",'السلف والخصومات'!$C$6:$C$1005,"سلفة",'السلف والخصومات'!$G$6:$G$1005,1)+SUMIFS('السلف والخصومات'!$D$6:$D$1005,'السلف والخصومات'!$B$6:$B$1005,$B44&amp;"",'السلف والخصومات'!$C$6:$C$1005,"خصم",'السلف والخصومات'!$G$6:$G$1005,1))</f>
        <v/>
      </c>
      <c r="O44" s="24">
        <f>IF(A44="","",E44+F44+J44+M44)</f>
        <v/>
      </c>
      <c r="P44" s="24">
        <f>IF(A44="","",ROUND(O44-H44-L44-N44,2))</f>
        <v/>
      </c>
      <c r="Q44" s="4" t="n"/>
    </row>
    <row r="45">
      <c r="A45" s="23">
        <f>IF(AND('الموظفون'!$B45&amp;""&lt;&gt;"",'الموظفون'!$F45&amp;""&lt;&gt;"متوقف"),COUNTIFS('الموظفون'!$B$6:$B45,"?*",'الموظفون'!$F$6:$F45,"&lt;&gt;متوقف"),"")</f>
        <v/>
      </c>
      <c r="B45" s="24">
        <f>IF(A45="","",'الموظفون'!$A45&amp;"")</f>
        <v/>
      </c>
      <c r="C45" s="24">
        <f>IF(A45="","",'الموظفون'!$B45&amp;"")</f>
        <v/>
      </c>
      <c r="D45" s="24">
        <f>IF(A45="","",'الموظفون'!$C45&amp;"")</f>
        <v/>
      </c>
      <c r="E45" s="24">
        <f>IF(A45="","",N('الموظفون'!$D45))</f>
        <v/>
      </c>
      <c r="F45" s="24">
        <f>IF(A45="","",N('الموظفون'!$E45))</f>
        <v/>
      </c>
      <c r="G45" s="23">
        <f>IF(A45="","",COUNTIFS('الحضور'!$B$6:$B$2005,$B45&amp;"",'الحضور'!$C$6:$C$2005,"غياب",'الحضور'!$G$6:$G$2005,1))</f>
        <v/>
      </c>
      <c r="H45" s="24">
        <f>IF(A45="","",ROUND(G45*'الموظفون'!$H45,2))</f>
        <v/>
      </c>
      <c r="I45" s="25">
        <f>IF(A45="","",SUMIFS('الحضور'!$D$6:$D$2005,'الحضور'!$B$6:$B$2005,$B45&amp;"",'الحضور'!$C$6:$C$2005,"إضافي",'الحضور'!$G$6:$G$2005,1))</f>
        <v/>
      </c>
      <c r="J45" s="24">
        <f>IF(A45="","",ROUND(I45*'الموظفون'!$I45*'الإعدادات'!$B$10,2))</f>
        <v/>
      </c>
      <c r="K45" s="25">
        <f>IF(A45="","",SUMIFS('الحضور'!$D$6:$D$2005,'الحضور'!$B$6:$B$2005,$B45&amp;"",'الحضور'!$C$6:$C$2005,"تأخير",'الحضور'!$G$6:$G$2005,1))</f>
        <v/>
      </c>
      <c r="L45" s="24">
        <f>IF(A45="","",ROUND(K45*'الموظفون'!$I45,2))</f>
        <v/>
      </c>
      <c r="M45" s="24">
        <f>IF(A45="","",SUMIFS('السلف والخصومات'!$D$6:$D$1005,'السلف والخصومات'!$B$6:$B$1005,$B45&amp;"",'السلف والخصومات'!$C$6:$C$1005,"مكافأة",'السلف والخصومات'!$G$6:$G$1005,1))</f>
        <v/>
      </c>
      <c r="N45" s="24">
        <f>IF(A45="","",SUMIFS('السلف والخصومات'!$D$6:$D$1005,'السلف والخصومات'!$B$6:$B$1005,$B45&amp;"",'السلف والخصومات'!$C$6:$C$1005,"سلفة",'السلف والخصومات'!$G$6:$G$1005,1)+SUMIFS('السلف والخصومات'!$D$6:$D$1005,'السلف والخصومات'!$B$6:$B$1005,$B45&amp;"",'السلف والخصومات'!$C$6:$C$1005,"خصم",'السلف والخصومات'!$G$6:$G$1005,1))</f>
        <v/>
      </c>
      <c r="O45" s="24">
        <f>IF(A45="","",E45+F45+J45+M45)</f>
        <v/>
      </c>
      <c r="P45" s="24">
        <f>IF(A45="","",ROUND(O45-H45-L45-N45,2))</f>
        <v/>
      </c>
      <c r="Q45" s="4" t="n"/>
    </row>
    <row r="46">
      <c r="A46" s="23">
        <f>IF(AND('الموظفون'!$B46&amp;""&lt;&gt;"",'الموظفون'!$F46&amp;""&lt;&gt;"متوقف"),COUNTIFS('الموظفون'!$B$6:$B46,"?*",'الموظفون'!$F$6:$F46,"&lt;&gt;متوقف"),"")</f>
        <v/>
      </c>
      <c r="B46" s="24">
        <f>IF(A46="","",'الموظفون'!$A46&amp;"")</f>
        <v/>
      </c>
      <c r="C46" s="24">
        <f>IF(A46="","",'الموظفون'!$B46&amp;"")</f>
        <v/>
      </c>
      <c r="D46" s="24">
        <f>IF(A46="","",'الموظفون'!$C46&amp;"")</f>
        <v/>
      </c>
      <c r="E46" s="24">
        <f>IF(A46="","",N('الموظفون'!$D46))</f>
        <v/>
      </c>
      <c r="F46" s="24">
        <f>IF(A46="","",N('الموظفون'!$E46))</f>
        <v/>
      </c>
      <c r="G46" s="23">
        <f>IF(A46="","",COUNTIFS('الحضور'!$B$6:$B$2005,$B46&amp;"",'الحضور'!$C$6:$C$2005,"غياب",'الحضور'!$G$6:$G$2005,1))</f>
        <v/>
      </c>
      <c r="H46" s="24">
        <f>IF(A46="","",ROUND(G46*'الموظفون'!$H46,2))</f>
        <v/>
      </c>
      <c r="I46" s="25">
        <f>IF(A46="","",SUMIFS('الحضور'!$D$6:$D$2005,'الحضور'!$B$6:$B$2005,$B46&amp;"",'الحضور'!$C$6:$C$2005,"إضافي",'الحضور'!$G$6:$G$2005,1))</f>
        <v/>
      </c>
      <c r="J46" s="24">
        <f>IF(A46="","",ROUND(I46*'الموظفون'!$I46*'الإعدادات'!$B$10,2))</f>
        <v/>
      </c>
      <c r="K46" s="25">
        <f>IF(A46="","",SUMIFS('الحضور'!$D$6:$D$2005,'الحضور'!$B$6:$B$2005,$B46&amp;"",'الحضور'!$C$6:$C$2005,"تأخير",'الحضور'!$G$6:$G$2005,1))</f>
        <v/>
      </c>
      <c r="L46" s="24">
        <f>IF(A46="","",ROUND(K46*'الموظفون'!$I46,2))</f>
        <v/>
      </c>
      <c r="M46" s="24">
        <f>IF(A46="","",SUMIFS('السلف والخصومات'!$D$6:$D$1005,'السلف والخصومات'!$B$6:$B$1005,$B46&amp;"",'السلف والخصومات'!$C$6:$C$1005,"مكافأة",'السلف والخصومات'!$G$6:$G$1005,1))</f>
        <v/>
      </c>
      <c r="N46" s="24">
        <f>IF(A46="","",SUMIFS('السلف والخصومات'!$D$6:$D$1005,'السلف والخصومات'!$B$6:$B$1005,$B46&amp;"",'السلف والخصومات'!$C$6:$C$1005,"سلفة",'السلف والخصومات'!$G$6:$G$1005,1)+SUMIFS('السلف والخصومات'!$D$6:$D$1005,'السلف والخصومات'!$B$6:$B$1005,$B46&amp;"",'السلف والخصومات'!$C$6:$C$1005,"خصم",'السلف والخصومات'!$G$6:$G$1005,1))</f>
        <v/>
      </c>
      <c r="O46" s="24">
        <f>IF(A46="","",E46+F46+J46+M46)</f>
        <v/>
      </c>
      <c r="P46" s="24">
        <f>IF(A46="","",ROUND(O46-H46-L46-N46,2))</f>
        <v/>
      </c>
      <c r="Q46" s="4" t="n"/>
    </row>
    <row r="47">
      <c r="A47" s="23">
        <f>IF(AND('الموظفون'!$B47&amp;""&lt;&gt;"",'الموظفون'!$F47&amp;""&lt;&gt;"متوقف"),COUNTIFS('الموظفون'!$B$6:$B47,"?*",'الموظفون'!$F$6:$F47,"&lt;&gt;متوقف"),"")</f>
        <v/>
      </c>
      <c r="B47" s="24">
        <f>IF(A47="","",'الموظفون'!$A47&amp;"")</f>
        <v/>
      </c>
      <c r="C47" s="24">
        <f>IF(A47="","",'الموظفون'!$B47&amp;"")</f>
        <v/>
      </c>
      <c r="D47" s="24">
        <f>IF(A47="","",'الموظفون'!$C47&amp;"")</f>
        <v/>
      </c>
      <c r="E47" s="24">
        <f>IF(A47="","",N('الموظفون'!$D47))</f>
        <v/>
      </c>
      <c r="F47" s="24">
        <f>IF(A47="","",N('الموظفون'!$E47))</f>
        <v/>
      </c>
      <c r="G47" s="23">
        <f>IF(A47="","",COUNTIFS('الحضور'!$B$6:$B$2005,$B47&amp;"",'الحضور'!$C$6:$C$2005,"غياب",'الحضور'!$G$6:$G$2005,1))</f>
        <v/>
      </c>
      <c r="H47" s="24">
        <f>IF(A47="","",ROUND(G47*'الموظفون'!$H47,2))</f>
        <v/>
      </c>
      <c r="I47" s="25">
        <f>IF(A47="","",SUMIFS('الحضور'!$D$6:$D$2005,'الحضور'!$B$6:$B$2005,$B47&amp;"",'الحضور'!$C$6:$C$2005,"إضافي",'الحضور'!$G$6:$G$2005,1))</f>
        <v/>
      </c>
      <c r="J47" s="24">
        <f>IF(A47="","",ROUND(I47*'الموظفون'!$I47*'الإعدادات'!$B$10,2))</f>
        <v/>
      </c>
      <c r="K47" s="25">
        <f>IF(A47="","",SUMIFS('الحضور'!$D$6:$D$2005,'الحضور'!$B$6:$B$2005,$B47&amp;"",'الحضور'!$C$6:$C$2005,"تأخير",'الحضور'!$G$6:$G$2005,1))</f>
        <v/>
      </c>
      <c r="L47" s="24">
        <f>IF(A47="","",ROUND(K47*'الموظفون'!$I47,2))</f>
        <v/>
      </c>
      <c r="M47" s="24">
        <f>IF(A47="","",SUMIFS('السلف والخصومات'!$D$6:$D$1005,'السلف والخصومات'!$B$6:$B$1005,$B47&amp;"",'السلف والخصومات'!$C$6:$C$1005,"مكافأة",'السلف والخصومات'!$G$6:$G$1005,1))</f>
        <v/>
      </c>
      <c r="N47" s="24">
        <f>IF(A47="","",SUMIFS('السلف والخصومات'!$D$6:$D$1005,'السلف والخصومات'!$B$6:$B$1005,$B47&amp;"",'السلف والخصومات'!$C$6:$C$1005,"سلفة",'السلف والخصومات'!$G$6:$G$1005,1)+SUMIFS('السلف والخصومات'!$D$6:$D$1005,'السلف والخصومات'!$B$6:$B$1005,$B47&amp;"",'السلف والخصومات'!$C$6:$C$1005,"خصم",'السلف والخصومات'!$G$6:$G$1005,1))</f>
        <v/>
      </c>
      <c r="O47" s="24">
        <f>IF(A47="","",E47+F47+J47+M47)</f>
        <v/>
      </c>
      <c r="P47" s="24">
        <f>IF(A47="","",ROUND(O47-H47-L47-N47,2))</f>
        <v/>
      </c>
      <c r="Q47" s="4" t="n"/>
    </row>
    <row r="48">
      <c r="A48" s="23">
        <f>IF(AND('الموظفون'!$B48&amp;""&lt;&gt;"",'الموظفون'!$F48&amp;""&lt;&gt;"متوقف"),COUNTIFS('الموظفون'!$B$6:$B48,"?*",'الموظفون'!$F$6:$F48,"&lt;&gt;متوقف"),"")</f>
        <v/>
      </c>
      <c r="B48" s="24">
        <f>IF(A48="","",'الموظفون'!$A48&amp;"")</f>
        <v/>
      </c>
      <c r="C48" s="24">
        <f>IF(A48="","",'الموظفون'!$B48&amp;"")</f>
        <v/>
      </c>
      <c r="D48" s="24">
        <f>IF(A48="","",'الموظفون'!$C48&amp;"")</f>
        <v/>
      </c>
      <c r="E48" s="24">
        <f>IF(A48="","",N('الموظفون'!$D48))</f>
        <v/>
      </c>
      <c r="F48" s="24">
        <f>IF(A48="","",N('الموظفون'!$E48))</f>
        <v/>
      </c>
      <c r="G48" s="23">
        <f>IF(A48="","",COUNTIFS('الحضور'!$B$6:$B$2005,$B48&amp;"",'الحضور'!$C$6:$C$2005,"غياب",'الحضور'!$G$6:$G$2005,1))</f>
        <v/>
      </c>
      <c r="H48" s="24">
        <f>IF(A48="","",ROUND(G48*'الموظفون'!$H48,2))</f>
        <v/>
      </c>
      <c r="I48" s="25">
        <f>IF(A48="","",SUMIFS('الحضور'!$D$6:$D$2005,'الحضور'!$B$6:$B$2005,$B48&amp;"",'الحضور'!$C$6:$C$2005,"إضافي",'الحضور'!$G$6:$G$2005,1))</f>
        <v/>
      </c>
      <c r="J48" s="24">
        <f>IF(A48="","",ROUND(I48*'الموظفون'!$I48*'الإعدادات'!$B$10,2))</f>
        <v/>
      </c>
      <c r="K48" s="25">
        <f>IF(A48="","",SUMIFS('الحضور'!$D$6:$D$2005,'الحضور'!$B$6:$B$2005,$B48&amp;"",'الحضور'!$C$6:$C$2005,"تأخير",'الحضور'!$G$6:$G$2005,1))</f>
        <v/>
      </c>
      <c r="L48" s="24">
        <f>IF(A48="","",ROUND(K48*'الموظفون'!$I48,2))</f>
        <v/>
      </c>
      <c r="M48" s="24">
        <f>IF(A48="","",SUMIFS('السلف والخصومات'!$D$6:$D$1005,'السلف والخصومات'!$B$6:$B$1005,$B48&amp;"",'السلف والخصومات'!$C$6:$C$1005,"مكافأة",'السلف والخصومات'!$G$6:$G$1005,1))</f>
        <v/>
      </c>
      <c r="N48" s="24">
        <f>IF(A48="","",SUMIFS('السلف والخصومات'!$D$6:$D$1005,'السلف والخصومات'!$B$6:$B$1005,$B48&amp;"",'السلف والخصومات'!$C$6:$C$1005,"سلفة",'السلف والخصومات'!$G$6:$G$1005,1)+SUMIFS('السلف والخصومات'!$D$6:$D$1005,'السلف والخصومات'!$B$6:$B$1005,$B48&amp;"",'السلف والخصومات'!$C$6:$C$1005,"خصم",'السلف والخصومات'!$G$6:$G$1005,1))</f>
        <v/>
      </c>
      <c r="O48" s="24">
        <f>IF(A48="","",E48+F48+J48+M48)</f>
        <v/>
      </c>
      <c r="P48" s="24">
        <f>IF(A48="","",ROUND(O48-H48-L48-N48,2))</f>
        <v/>
      </c>
      <c r="Q48" s="4" t="n"/>
    </row>
    <row r="49">
      <c r="A49" s="23">
        <f>IF(AND('الموظفون'!$B49&amp;""&lt;&gt;"",'الموظفون'!$F49&amp;""&lt;&gt;"متوقف"),COUNTIFS('الموظفون'!$B$6:$B49,"?*",'الموظفون'!$F$6:$F49,"&lt;&gt;متوقف"),"")</f>
        <v/>
      </c>
      <c r="B49" s="24">
        <f>IF(A49="","",'الموظفون'!$A49&amp;"")</f>
        <v/>
      </c>
      <c r="C49" s="24">
        <f>IF(A49="","",'الموظفون'!$B49&amp;"")</f>
        <v/>
      </c>
      <c r="D49" s="24">
        <f>IF(A49="","",'الموظفون'!$C49&amp;"")</f>
        <v/>
      </c>
      <c r="E49" s="24">
        <f>IF(A49="","",N('الموظفون'!$D49))</f>
        <v/>
      </c>
      <c r="F49" s="24">
        <f>IF(A49="","",N('الموظفون'!$E49))</f>
        <v/>
      </c>
      <c r="G49" s="23">
        <f>IF(A49="","",COUNTIFS('الحضور'!$B$6:$B$2005,$B49&amp;"",'الحضور'!$C$6:$C$2005,"غياب",'الحضور'!$G$6:$G$2005,1))</f>
        <v/>
      </c>
      <c r="H49" s="24">
        <f>IF(A49="","",ROUND(G49*'الموظفون'!$H49,2))</f>
        <v/>
      </c>
      <c r="I49" s="25">
        <f>IF(A49="","",SUMIFS('الحضور'!$D$6:$D$2005,'الحضور'!$B$6:$B$2005,$B49&amp;"",'الحضور'!$C$6:$C$2005,"إضافي",'الحضور'!$G$6:$G$2005,1))</f>
        <v/>
      </c>
      <c r="J49" s="24">
        <f>IF(A49="","",ROUND(I49*'الموظفون'!$I49*'الإعدادات'!$B$10,2))</f>
        <v/>
      </c>
      <c r="K49" s="25">
        <f>IF(A49="","",SUMIFS('الحضور'!$D$6:$D$2005,'الحضور'!$B$6:$B$2005,$B49&amp;"",'الحضور'!$C$6:$C$2005,"تأخير",'الحضور'!$G$6:$G$2005,1))</f>
        <v/>
      </c>
      <c r="L49" s="24">
        <f>IF(A49="","",ROUND(K49*'الموظفون'!$I49,2))</f>
        <v/>
      </c>
      <c r="M49" s="24">
        <f>IF(A49="","",SUMIFS('السلف والخصومات'!$D$6:$D$1005,'السلف والخصومات'!$B$6:$B$1005,$B49&amp;"",'السلف والخصومات'!$C$6:$C$1005,"مكافأة",'السلف والخصومات'!$G$6:$G$1005,1))</f>
        <v/>
      </c>
      <c r="N49" s="24">
        <f>IF(A49="","",SUMIFS('السلف والخصومات'!$D$6:$D$1005,'السلف والخصومات'!$B$6:$B$1005,$B49&amp;"",'السلف والخصومات'!$C$6:$C$1005,"سلفة",'السلف والخصومات'!$G$6:$G$1005,1)+SUMIFS('السلف والخصومات'!$D$6:$D$1005,'السلف والخصومات'!$B$6:$B$1005,$B49&amp;"",'السلف والخصومات'!$C$6:$C$1005,"خصم",'السلف والخصومات'!$G$6:$G$1005,1))</f>
        <v/>
      </c>
      <c r="O49" s="24">
        <f>IF(A49="","",E49+F49+J49+M49)</f>
        <v/>
      </c>
      <c r="P49" s="24">
        <f>IF(A49="","",ROUND(O49-H49-L49-N49,2))</f>
        <v/>
      </c>
      <c r="Q49" s="4" t="n"/>
    </row>
    <row r="50">
      <c r="A50" s="23">
        <f>IF(AND('الموظفون'!$B50&amp;""&lt;&gt;"",'الموظفون'!$F50&amp;""&lt;&gt;"متوقف"),COUNTIFS('الموظفون'!$B$6:$B50,"?*",'الموظفون'!$F$6:$F50,"&lt;&gt;متوقف"),"")</f>
        <v/>
      </c>
      <c r="B50" s="24">
        <f>IF(A50="","",'الموظفون'!$A50&amp;"")</f>
        <v/>
      </c>
      <c r="C50" s="24">
        <f>IF(A50="","",'الموظفون'!$B50&amp;"")</f>
        <v/>
      </c>
      <c r="D50" s="24">
        <f>IF(A50="","",'الموظفون'!$C50&amp;"")</f>
        <v/>
      </c>
      <c r="E50" s="24">
        <f>IF(A50="","",N('الموظفون'!$D50))</f>
        <v/>
      </c>
      <c r="F50" s="24">
        <f>IF(A50="","",N('الموظفون'!$E50))</f>
        <v/>
      </c>
      <c r="G50" s="23">
        <f>IF(A50="","",COUNTIFS('الحضور'!$B$6:$B$2005,$B50&amp;"",'الحضور'!$C$6:$C$2005,"غياب",'الحضور'!$G$6:$G$2005,1))</f>
        <v/>
      </c>
      <c r="H50" s="24">
        <f>IF(A50="","",ROUND(G50*'الموظفون'!$H50,2))</f>
        <v/>
      </c>
      <c r="I50" s="25">
        <f>IF(A50="","",SUMIFS('الحضور'!$D$6:$D$2005,'الحضور'!$B$6:$B$2005,$B50&amp;"",'الحضور'!$C$6:$C$2005,"إضافي",'الحضور'!$G$6:$G$2005,1))</f>
        <v/>
      </c>
      <c r="J50" s="24">
        <f>IF(A50="","",ROUND(I50*'الموظفون'!$I50*'الإعدادات'!$B$10,2))</f>
        <v/>
      </c>
      <c r="K50" s="25">
        <f>IF(A50="","",SUMIFS('الحضور'!$D$6:$D$2005,'الحضور'!$B$6:$B$2005,$B50&amp;"",'الحضور'!$C$6:$C$2005,"تأخير",'الحضور'!$G$6:$G$2005,1))</f>
        <v/>
      </c>
      <c r="L50" s="24">
        <f>IF(A50="","",ROUND(K50*'الموظفون'!$I50,2))</f>
        <v/>
      </c>
      <c r="M50" s="24">
        <f>IF(A50="","",SUMIFS('السلف والخصومات'!$D$6:$D$1005,'السلف والخصومات'!$B$6:$B$1005,$B50&amp;"",'السلف والخصومات'!$C$6:$C$1005,"مكافأة",'السلف والخصومات'!$G$6:$G$1005,1))</f>
        <v/>
      </c>
      <c r="N50" s="24">
        <f>IF(A50="","",SUMIFS('السلف والخصومات'!$D$6:$D$1005,'السلف والخصومات'!$B$6:$B$1005,$B50&amp;"",'السلف والخصومات'!$C$6:$C$1005,"سلفة",'السلف والخصومات'!$G$6:$G$1005,1)+SUMIFS('السلف والخصومات'!$D$6:$D$1005,'السلف والخصومات'!$B$6:$B$1005,$B50&amp;"",'السلف والخصومات'!$C$6:$C$1005,"خصم",'السلف والخصومات'!$G$6:$G$1005,1))</f>
        <v/>
      </c>
      <c r="O50" s="24">
        <f>IF(A50="","",E50+F50+J50+M50)</f>
        <v/>
      </c>
      <c r="P50" s="24">
        <f>IF(A50="","",ROUND(O50-H50-L50-N50,2))</f>
        <v/>
      </c>
      <c r="Q50" s="4" t="n"/>
    </row>
    <row r="51">
      <c r="A51" s="23">
        <f>IF(AND('الموظفون'!$B51&amp;""&lt;&gt;"",'الموظفون'!$F51&amp;""&lt;&gt;"متوقف"),COUNTIFS('الموظفون'!$B$6:$B51,"?*",'الموظفون'!$F$6:$F51,"&lt;&gt;متوقف"),"")</f>
        <v/>
      </c>
      <c r="B51" s="24">
        <f>IF(A51="","",'الموظفون'!$A51&amp;"")</f>
        <v/>
      </c>
      <c r="C51" s="24">
        <f>IF(A51="","",'الموظفون'!$B51&amp;"")</f>
        <v/>
      </c>
      <c r="D51" s="24">
        <f>IF(A51="","",'الموظفون'!$C51&amp;"")</f>
        <v/>
      </c>
      <c r="E51" s="24">
        <f>IF(A51="","",N('الموظفون'!$D51))</f>
        <v/>
      </c>
      <c r="F51" s="24">
        <f>IF(A51="","",N('الموظفون'!$E51))</f>
        <v/>
      </c>
      <c r="G51" s="23">
        <f>IF(A51="","",COUNTIFS('الحضور'!$B$6:$B$2005,$B51&amp;"",'الحضور'!$C$6:$C$2005,"غياب",'الحضور'!$G$6:$G$2005,1))</f>
        <v/>
      </c>
      <c r="H51" s="24">
        <f>IF(A51="","",ROUND(G51*'الموظفون'!$H51,2))</f>
        <v/>
      </c>
      <c r="I51" s="25">
        <f>IF(A51="","",SUMIFS('الحضور'!$D$6:$D$2005,'الحضور'!$B$6:$B$2005,$B51&amp;"",'الحضور'!$C$6:$C$2005,"إضافي",'الحضور'!$G$6:$G$2005,1))</f>
        <v/>
      </c>
      <c r="J51" s="24">
        <f>IF(A51="","",ROUND(I51*'الموظفون'!$I51*'الإعدادات'!$B$10,2))</f>
        <v/>
      </c>
      <c r="K51" s="25">
        <f>IF(A51="","",SUMIFS('الحضور'!$D$6:$D$2005,'الحضور'!$B$6:$B$2005,$B51&amp;"",'الحضور'!$C$6:$C$2005,"تأخير",'الحضور'!$G$6:$G$2005,1))</f>
        <v/>
      </c>
      <c r="L51" s="24">
        <f>IF(A51="","",ROUND(K51*'الموظفون'!$I51,2))</f>
        <v/>
      </c>
      <c r="M51" s="24">
        <f>IF(A51="","",SUMIFS('السلف والخصومات'!$D$6:$D$1005,'السلف والخصومات'!$B$6:$B$1005,$B51&amp;"",'السلف والخصومات'!$C$6:$C$1005,"مكافأة",'السلف والخصومات'!$G$6:$G$1005,1))</f>
        <v/>
      </c>
      <c r="N51" s="24">
        <f>IF(A51="","",SUMIFS('السلف والخصومات'!$D$6:$D$1005,'السلف والخصومات'!$B$6:$B$1005,$B51&amp;"",'السلف والخصومات'!$C$6:$C$1005,"سلفة",'السلف والخصومات'!$G$6:$G$1005,1)+SUMIFS('السلف والخصومات'!$D$6:$D$1005,'السلف والخصومات'!$B$6:$B$1005,$B51&amp;"",'السلف والخصومات'!$C$6:$C$1005,"خصم",'السلف والخصومات'!$G$6:$G$1005,1))</f>
        <v/>
      </c>
      <c r="O51" s="24">
        <f>IF(A51="","",E51+F51+J51+M51)</f>
        <v/>
      </c>
      <c r="P51" s="24">
        <f>IF(A51="","",ROUND(O51-H51-L51-N51,2))</f>
        <v/>
      </c>
      <c r="Q51" s="4" t="n"/>
    </row>
    <row r="52">
      <c r="A52" s="23">
        <f>IF(AND('الموظفون'!$B52&amp;""&lt;&gt;"",'الموظفون'!$F52&amp;""&lt;&gt;"متوقف"),COUNTIFS('الموظفون'!$B$6:$B52,"?*",'الموظفون'!$F$6:$F52,"&lt;&gt;متوقف"),"")</f>
        <v/>
      </c>
      <c r="B52" s="24">
        <f>IF(A52="","",'الموظفون'!$A52&amp;"")</f>
        <v/>
      </c>
      <c r="C52" s="24">
        <f>IF(A52="","",'الموظفون'!$B52&amp;"")</f>
        <v/>
      </c>
      <c r="D52" s="24">
        <f>IF(A52="","",'الموظفون'!$C52&amp;"")</f>
        <v/>
      </c>
      <c r="E52" s="24">
        <f>IF(A52="","",N('الموظفون'!$D52))</f>
        <v/>
      </c>
      <c r="F52" s="24">
        <f>IF(A52="","",N('الموظفون'!$E52))</f>
        <v/>
      </c>
      <c r="G52" s="23">
        <f>IF(A52="","",COUNTIFS('الحضور'!$B$6:$B$2005,$B52&amp;"",'الحضور'!$C$6:$C$2005,"غياب",'الحضور'!$G$6:$G$2005,1))</f>
        <v/>
      </c>
      <c r="H52" s="24">
        <f>IF(A52="","",ROUND(G52*'الموظفون'!$H52,2))</f>
        <v/>
      </c>
      <c r="I52" s="25">
        <f>IF(A52="","",SUMIFS('الحضور'!$D$6:$D$2005,'الحضور'!$B$6:$B$2005,$B52&amp;"",'الحضور'!$C$6:$C$2005,"إضافي",'الحضور'!$G$6:$G$2005,1))</f>
        <v/>
      </c>
      <c r="J52" s="24">
        <f>IF(A52="","",ROUND(I52*'الموظفون'!$I52*'الإعدادات'!$B$10,2))</f>
        <v/>
      </c>
      <c r="K52" s="25">
        <f>IF(A52="","",SUMIFS('الحضور'!$D$6:$D$2005,'الحضور'!$B$6:$B$2005,$B52&amp;"",'الحضور'!$C$6:$C$2005,"تأخير",'الحضور'!$G$6:$G$2005,1))</f>
        <v/>
      </c>
      <c r="L52" s="24">
        <f>IF(A52="","",ROUND(K52*'الموظفون'!$I52,2))</f>
        <v/>
      </c>
      <c r="M52" s="24">
        <f>IF(A52="","",SUMIFS('السلف والخصومات'!$D$6:$D$1005,'السلف والخصومات'!$B$6:$B$1005,$B52&amp;"",'السلف والخصومات'!$C$6:$C$1005,"مكافأة",'السلف والخصومات'!$G$6:$G$1005,1))</f>
        <v/>
      </c>
      <c r="N52" s="24">
        <f>IF(A52="","",SUMIFS('السلف والخصومات'!$D$6:$D$1005,'السلف والخصومات'!$B$6:$B$1005,$B52&amp;"",'السلف والخصومات'!$C$6:$C$1005,"سلفة",'السلف والخصومات'!$G$6:$G$1005,1)+SUMIFS('السلف والخصومات'!$D$6:$D$1005,'السلف والخصومات'!$B$6:$B$1005,$B52&amp;"",'السلف والخصومات'!$C$6:$C$1005,"خصم",'السلف والخصومات'!$G$6:$G$1005,1))</f>
        <v/>
      </c>
      <c r="O52" s="24">
        <f>IF(A52="","",E52+F52+J52+M52)</f>
        <v/>
      </c>
      <c r="P52" s="24">
        <f>IF(A52="","",ROUND(O52-H52-L52-N52,2))</f>
        <v/>
      </c>
      <c r="Q52" s="4" t="n"/>
    </row>
    <row r="53">
      <c r="A53" s="23">
        <f>IF(AND('الموظفون'!$B53&amp;""&lt;&gt;"",'الموظفون'!$F53&amp;""&lt;&gt;"متوقف"),COUNTIFS('الموظفون'!$B$6:$B53,"?*",'الموظفون'!$F$6:$F53,"&lt;&gt;متوقف"),"")</f>
        <v/>
      </c>
      <c r="B53" s="24">
        <f>IF(A53="","",'الموظفون'!$A53&amp;"")</f>
        <v/>
      </c>
      <c r="C53" s="24">
        <f>IF(A53="","",'الموظفون'!$B53&amp;"")</f>
        <v/>
      </c>
      <c r="D53" s="24">
        <f>IF(A53="","",'الموظفون'!$C53&amp;"")</f>
        <v/>
      </c>
      <c r="E53" s="24">
        <f>IF(A53="","",N('الموظفون'!$D53))</f>
        <v/>
      </c>
      <c r="F53" s="24">
        <f>IF(A53="","",N('الموظفون'!$E53))</f>
        <v/>
      </c>
      <c r="G53" s="23">
        <f>IF(A53="","",COUNTIFS('الحضور'!$B$6:$B$2005,$B53&amp;"",'الحضور'!$C$6:$C$2005,"غياب",'الحضور'!$G$6:$G$2005,1))</f>
        <v/>
      </c>
      <c r="H53" s="24">
        <f>IF(A53="","",ROUND(G53*'الموظفون'!$H53,2))</f>
        <v/>
      </c>
      <c r="I53" s="25">
        <f>IF(A53="","",SUMIFS('الحضور'!$D$6:$D$2005,'الحضور'!$B$6:$B$2005,$B53&amp;"",'الحضور'!$C$6:$C$2005,"إضافي",'الحضور'!$G$6:$G$2005,1))</f>
        <v/>
      </c>
      <c r="J53" s="24">
        <f>IF(A53="","",ROUND(I53*'الموظفون'!$I53*'الإعدادات'!$B$10,2))</f>
        <v/>
      </c>
      <c r="K53" s="25">
        <f>IF(A53="","",SUMIFS('الحضور'!$D$6:$D$2005,'الحضور'!$B$6:$B$2005,$B53&amp;"",'الحضور'!$C$6:$C$2005,"تأخير",'الحضور'!$G$6:$G$2005,1))</f>
        <v/>
      </c>
      <c r="L53" s="24">
        <f>IF(A53="","",ROUND(K53*'الموظفون'!$I53,2))</f>
        <v/>
      </c>
      <c r="M53" s="24">
        <f>IF(A53="","",SUMIFS('السلف والخصومات'!$D$6:$D$1005,'السلف والخصومات'!$B$6:$B$1005,$B53&amp;"",'السلف والخصومات'!$C$6:$C$1005,"مكافأة",'السلف والخصومات'!$G$6:$G$1005,1))</f>
        <v/>
      </c>
      <c r="N53" s="24">
        <f>IF(A53="","",SUMIFS('السلف والخصومات'!$D$6:$D$1005,'السلف والخصومات'!$B$6:$B$1005,$B53&amp;"",'السلف والخصومات'!$C$6:$C$1005,"سلفة",'السلف والخصومات'!$G$6:$G$1005,1)+SUMIFS('السلف والخصومات'!$D$6:$D$1005,'السلف والخصومات'!$B$6:$B$1005,$B53&amp;"",'السلف والخصومات'!$C$6:$C$1005,"خصم",'السلف والخصومات'!$G$6:$G$1005,1))</f>
        <v/>
      </c>
      <c r="O53" s="24">
        <f>IF(A53="","",E53+F53+J53+M53)</f>
        <v/>
      </c>
      <c r="P53" s="24">
        <f>IF(A53="","",ROUND(O53-H53-L53-N53,2))</f>
        <v/>
      </c>
      <c r="Q53" s="4" t="n"/>
    </row>
    <row r="54">
      <c r="A54" s="23">
        <f>IF(AND('الموظفون'!$B54&amp;""&lt;&gt;"",'الموظفون'!$F54&amp;""&lt;&gt;"متوقف"),COUNTIFS('الموظفون'!$B$6:$B54,"?*",'الموظفون'!$F$6:$F54,"&lt;&gt;متوقف"),"")</f>
        <v/>
      </c>
      <c r="B54" s="24">
        <f>IF(A54="","",'الموظفون'!$A54&amp;"")</f>
        <v/>
      </c>
      <c r="C54" s="24">
        <f>IF(A54="","",'الموظفون'!$B54&amp;"")</f>
        <v/>
      </c>
      <c r="D54" s="24">
        <f>IF(A54="","",'الموظفون'!$C54&amp;"")</f>
        <v/>
      </c>
      <c r="E54" s="24">
        <f>IF(A54="","",N('الموظفون'!$D54))</f>
        <v/>
      </c>
      <c r="F54" s="24">
        <f>IF(A54="","",N('الموظفون'!$E54))</f>
        <v/>
      </c>
      <c r="G54" s="23">
        <f>IF(A54="","",COUNTIFS('الحضور'!$B$6:$B$2005,$B54&amp;"",'الحضور'!$C$6:$C$2005,"غياب",'الحضور'!$G$6:$G$2005,1))</f>
        <v/>
      </c>
      <c r="H54" s="24">
        <f>IF(A54="","",ROUND(G54*'الموظفون'!$H54,2))</f>
        <v/>
      </c>
      <c r="I54" s="25">
        <f>IF(A54="","",SUMIFS('الحضور'!$D$6:$D$2005,'الحضور'!$B$6:$B$2005,$B54&amp;"",'الحضور'!$C$6:$C$2005,"إضافي",'الحضور'!$G$6:$G$2005,1))</f>
        <v/>
      </c>
      <c r="J54" s="24">
        <f>IF(A54="","",ROUND(I54*'الموظفون'!$I54*'الإعدادات'!$B$10,2))</f>
        <v/>
      </c>
      <c r="K54" s="25">
        <f>IF(A54="","",SUMIFS('الحضور'!$D$6:$D$2005,'الحضور'!$B$6:$B$2005,$B54&amp;"",'الحضور'!$C$6:$C$2005,"تأخير",'الحضور'!$G$6:$G$2005,1))</f>
        <v/>
      </c>
      <c r="L54" s="24">
        <f>IF(A54="","",ROUND(K54*'الموظفون'!$I54,2))</f>
        <v/>
      </c>
      <c r="M54" s="24">
        <f>IF(A54="","",SUMIFS('السلف والخصومات'!$D$6:$D$1005,'السلف والخصومات'!$B$6:$B$1005,$B54&amp;"",'السلف والخصومات'!$C$6:$C$1005,"مكافأة",'السلف والخصومات'!$G$6:$G$1005,1))</f>
        <v/>
      </c>
      <c r="N54" s="24">
        <f>IF(A54="","",SUMIFS('السلف والخصومات'!$D$6:$D$1005,'السلف والخصومات'!$B$6:$B$1005,$B54&amp;"",'السلف والخصومات'!$C$6:$C$1005,"سلفة",'السلف والخصومات'!$G$6:$G$1005,1)+SUMIFS('السلف والخصومات'!$D$6:$D$1005,'السلف والخصومات'!$B$6:$B$1005,$B54&amp;"",'السلف والخصومات'!$C$6:$C$1005,"خصم",'السلف والخصومات'!$G$6:$G$1005,1))</f>
        <v/>
      </c>
      <c r="O54" s="24">
        <f>IF(A54="","",E54+F54+J54+M54)</f>
        <v/>
      </c>
      <c r="P54" s="24">
        <f>IF(A54="","",ROUND(O54-H54-L54-N54,2))</f>
        <v/>
      </c>
      <c r="Q54" s="4" t="n"/>
    </row>
    <row r="55">
      <c r="A55" s="23">
        <f>IF(AND('الموظفون'!$B55&amp;""&lt;&gt;"",'الموظفون'!$F55&amp;""&lt;&gt;"متوقف"),COUNTIFS('الموظفون'!$B$6:$B55,"?*",'الموظفون'!$F$6:$F55,"&lt;&gt;متوقف"),"")</f>
        <v/>
      </c>
      <c r="B55" s="24">
        <f>IF(A55="","",'الموظفون'!$A55&amp;"")</f>
        <v/>
      </c>
      <c r="C55" s="24">
        <f>IF(A55="","",'الموظفون'!$B55&amp;"")</f>
        <v/>
      </c>
      <c r="D55" s="24">
        <f>IF(A55="","",'الموظفون'!$C55&amp;"")</f>
        <v/>
      </c>
      <c r="E55" s="24">
        <f>IF(A55="","",N('الموظفون'!$D55))</f>
        <v/>
      </c>
      <c r="F55" s="24">
        <f>IF(A55="","",N('الموظفون'!$E55))</f>
        <v/>
      </c>
      <c r="G55" s="23">
        <f>IF(A55="","",COUNTIFS('الحضور'!$B$6:$B$2005,$B55&amp;"",'الحضور'!$C$6:$C$2005,"غياب",'الحضور'!$G$6:$G$2005,1))</f>
        <v/>
      </c>
      <c r="H55" s="24">
        <f>IF(A55="","",ROUND(G55*'الموظفون'!$H55,2))</f>
        <v/>
      </c>
      <c r="I55" s="25">
        <f>IF(A55="","",SUMIFS('الحضور'!$D$6:$D$2005,'الحضور'!$B$6:$B$2005,$B55&amp;"",'الحضور'!$C$6:$C$2005,"إضافي",'الحضور'!$G$6:$G$2005,1))</f>
        <v/>
      </c>
      <c r="J55" s="24">
        <f>IF(A55="","",ROUND(I55*'الموظفون'!$I55*'الإعدادات'!$B$10,2))</f>
        <v/>
      </c>
      <c r="K55" s="25">
        <f>IF(A55="","",SUMIFS('الحضور'!$D$6:$D$2005,'الحضور'!$B$6:$B$2005,$B55&amp;"",'الحضور'!$C$6:$C$2005,"تأخير",'الحضور'!$G$6:$G$2005,1))</f>
        <v/>
      </c>
      <c r="L55" s="24">
        <f>IF(A55="","",ROUND(K55*'الموظفون'!$I55,2))</f>
        <v/>
      </c>
      <c r="M55" s="24">
        <f>IF(A55="","",SUMIFS('السلف والخصومات'!$D$6:$D$1005,'السلف والخصومات'!$B$6:$B$1005,$B55&amp;"",'السلف والخصومات'!$C$6:$C$1005,"مكافأة",'السلف والخصومات'!$G$6:$G$1005,1))</f>
        <v/>
      </c>
      <c r="N55" s="24">
        <f>IF(A55="","",SUMIFS('السلف والخصومات'!$D$6:$D$1005,'السلف والخصومات'!$B$6:$B$1005,$B55&amp;"",'السلف والخصومات'!$C$6:$C$1005,"سلفة",'السلف والخصومات'!$G$6:$G$1005,1)+SUMIFS('السلف والخصومات'!$D$6:$D$1005,'السلف والخصومات'!$B$6:$B$1005,$B55&amp;"",'السلف والخصومات'!$C$6:$C$1005,"خصم",'السلف والخصومات'!$G$6:$G$1005,1))</f>
        <v/>
      </c>
      <c r="O55" s="24">
        <f>IF(A55="","",E55+F55+J55+M55)</f>
        <v/>
      </c>
      <c r="P55" s="24">
        <f>IF(A55="","",ROUND(O55-H55-L55-N55,2))</f>
        <v/>
      </c>
      <c r="Q55" s="4" t="n"/>
    </row>
    <row r="56">
      <c r="A56" s="23">
        <f>IF(AND('الموظفون'!$B56&amp;""&lt;&gt;"",'الموظفون'!$F56&amp;""&lt;&gt;"متوقف"),COUNTIFS('الموظفون'!$B$6:$B56,"?*",'الموظفون'!$F$6:$F56,"&lt;&gt;متوقف"),"")</f>
        <v/>
      </c>
      <c r="B56" s="24">
        <f>IF(A56="","",'الموظفون'!$A56&amp;"")</f>
        <v/>
      </c>
      <c r="C56" s="24">
        <f>IF(A56="","",'الموظفون'!$B56&amp;"")</f>
        <v/>
      </c>
      <c r="D56" s="24">
        <f>IF(A56="","",'الموظفون'!$C56&amp;"")</f>
        <v/>
      </c>
      <c r="E56" s="24">
        <f>IF(A56="","",N('الموظفون'!$D56))</f>
        <v/>
      </c>
      <c r="F56" s="24">
        <f>IF(A56="","",N('الموظفون'!$E56))</f>
        <v/>
      </c>
      <c r="G56" s="23">
        <f>IF(A56="","",COUNTIFS('الحضور'!$B$6:$B$2005,$B56&amp;"",'الحضور'!$C$6:$C$2005,"غياب",'الحضور'!$G$6:$G$2005,1))</f>
        <v/>
      </c>
      <c r="H56" s="24">
        <f>IF(A56="","",ROUND(G56*'الموظفون'!$H56,2))</f>
        <v/>
      </c>
      <c r="I56" s="25">
        <f>IF(A56="","",SUMIFS('الحضور'!$D$6:$D$2005,'الحضور'!$B$6:$B$2005,$B56&amp;"",'الحضور'!$C$6:$C$2005,"إضافي",'الحضور'!$G$6:$G$2005,1))</f>
        <v/>
      </c>
      <c r="J56" s="24">
        <f>IF(A56="","",ROUND(I56*'الموظفون'!$I56*'الإعدادات'!$B$10,2))</f>
        <v/>
      </c>
      <c r="K56" s="25">
        <f>IF(A56="","",SUMIFS('الحضور'!$D$6:$D$2005,'الحضور'!$B$6:$B$2005,$B56&amp;"",'الحضور'!$C$6:$C$2005,"تأخير",'الحضور'!$G$6:$G$2005,1))</f>
        <v/>
      </c>
      <c r="L56" s="24">
        <f>IF(A56="","",ROUND(K56*'الموظفون'!$I56,2))</f>
        <v/>
      </c>
      <c r="M56" s="24">
        <f>IF(A56="","",SUMIFS('السلف والخصومات'!$D$6:$D$1005,'السلف والخصومات'!$B$6:$B$1005,$B56&amp;"",'السلف والخصومات'!$C$6:$C$1005,"مكافأة",'السلف والخصومات'!$G$6:$G$1005,1))</f>
        <v/>
      </c>
      <c r="N56" s="24">
        <f>IF(A56="","",SUMIFS('السلف والخصومات'!$D$6:$D$1005,'السلف والخصومات'!$B$6:$B$1005,$B56&amp;"",'السلف والخصومات'!$C$6:$C$1005,"سلفة",'السلف والخصومات'!$G$6:$G$1005,1)+SUMIFS('السلف والخصومات'!$D$6:$D$1005,'السلف والخصومات'!$B$6:$B$1005,$B56&amp;"",'السلف والخصومات'!$C$6:$C$1005,"خصم",'السلف والخصومات'!$G$6:$G$1005,1))</f>
        <v/>
      </c>
      <c r="O56" s="24">
        <f>IF(A56="","",E56+F56+J56+M56)</f>
        <v/>
      </c>
      <c r="P56" s="24">
        <f>IF(A56="","",ROUND(O56-H56-L56-N56,2))</f>
        <v/>
      </c>
      <c r="Q56" s="4" t="n"/>
    </row>
    <row r="57">
      <c r="A57" s="23">
        <f>IF(AND('الموظفون'!$B57&amp;""&lt;&gt;"",'الموظفون'!$F57&amp;""&lt;&gt;"متوقف"),COUNTIFS('الموظفون'!$B$6:$B57,"?*",'الموظفون'!$F$6:$F57,"&lt;&gt;متوقف"),"")</f>
        <v/>
      </c>
      <c r="B57" s="24">
        <f>IF(A57="","",'الموظفون'!$A57&amp;"")</f>
        <v/>
      </c>
      <c r="C57" s="24">
        <f>IF(A57="","",'الموظفون'!$B57&amp;"")</f>
        <v/>
      </c>
      <c r="D57" s="24">
        <f>IF(A57="","",'الموظفون'!$C57&amp;"")</f>
        <v/>
      </c>
      <c r="E57" s="24">
        <f>IF(A57="","",N('الموظفون'!$D57))</f>
        <v/>
      </c>
      <c r="F57" s="24">
        <f>IF(A57="","",N('الموظفون'!$E57))</f>
        <v/>
      </c>
      <c r="G57" s="23">
        <f>IF(A57="","",COUNTIFS('الحضور'!$B$6:$B$2005,$B57&amp;"",'الحضور'!$C$6:$C$2005,"غياب",'الحضور'!$G$6:$G$2005,1))</f>
        <v/>
      </c>
      <c r="H57" s="24">
        <f>IF(A57="","",ROUND(G57*'الموظفون'!$H57,2))</f>
        <v/>
      </c>
      <c r="I57" s="25">
        <f>IF(A57="","",SUMIFS('الحضور'!$D$6:$D$2005,'الحضور'!$B$6:$B$2005,$B57&amp;"",'الحضور'!$C$6:$C$2005,"إضافي",'الحضور'!$G$6:$G$2005,1))</f>
        <v/>
      </c>
      <c r="J57" s="24">
        <f>IF(A57="","",ROUND(I57*'الموظفون'!$I57*'الإعدادات'!$B$10,2))</f>
        <v/>
      </c>
      <c r="K57" s="25">
        <f>IF(A57="","",SUMIFS('الحضور'!$D$6:$D$2005,'الحضور'!$B$6:$B$2005,$B57&amp;"",'الحضور'!$C$6:$C$2005,"تأخير",'الحضور'!$G$6:$G$2005,1))</f>
        <v/>
      </c>
      <c r="L57" s="24">
        <f>IF(A57="","",ROUND(K57*'الموظفون'!$I57,2))</f>
        <v/>
      </c>
      <c r="M57" s="24">
        <f>IF(A57="","",SUMIFS('السلف والخصومات'!$D$6:$D$1005,'السلف والخصومات'!$B$6:$B$1005,$B57&amp;"",'السلف والخصومات'!$C$6:$C$1005,"مكافأة",'السلف والخصومات'!$G$6:$G$1005,1))</f>
        <v/>
      </c>
      <c r="N57" s="24">
        <f>IF(A57="","",SUMIFS('السلف والخصومات'!$D$6:$D$1005,'السلف والخصومات'!$B$6:$B$1005,$B57&amp;"",'السلف والخصومات'!$C$6:$C$1005,"سلفة",'السلف والخصومات'!$G$6:$G$1005,1)+SUMIFS('السلف والخصومات'!$D$6:$D$1005,'السلف والخصومات'!$B$6:$B$1005,$B57&amp;"",'السلف والخصومات'!$C$6:$C$1005,"خصم",'السلف والخصومات'!$G$6:$G$1005,1))</f>
        <v/>
      </c>
      <c r="O57" s="24">
        <f>IF(A57="","",E57+F57+J57+M57)</f>
        <v/>
      </c>
      <c r="P57" s="24">
        <f>IF(A57="","",ROUND(O57-H57-L57-N57,2))</f>
        <v/>
      </c>
      <c r="Q57" s="4" t="n"/>
    </row>
    <row r="58">
      <c r="A58" s="23">
        <f>IF(AND('الموظفون'!$B58&amp;""&lt;&gt;"",'الموظفون'!$F58&amp;""&lt;&gt;"متوقف"),COUNTIFS('الموظفون'!$B$6:$B58,"?*",'الموظفون'!$F$6:$F58,"&lt;&gt;متوقف"),"")</f>
        <v/>
      </c>
      <c r="B58" s="24">
        <f>IF(A58="","",'الموظفون'!$A58&amp;"")</f>
        <v/>
      </c>
      <c r="C58" s="24">
        <f>IF(A58="","",'الموظفون'!$B58&amp;"")</f>
        <v/>
      </c>
      <c r="D58" s="24">
        <f>IF(A58="","",'الموظفون'!$C58&amp;"")</f>
        <v/>
      </c>
      <c r="E58" s="24">
        <f>IF(A58="","",N('الموظفون'!$D58))</f>
        <v/>
      </c>
      <c r="F58" s="24">
        <f>IF(A58="","",N('الموظفون'!$E58))</f>
        <v/>
      </c>
      <c r="G58" s="23">
        <f>IF(A58="","",COUNTIFS('الحضور'!$B$6:$B$2005,$B58&amp;"",'الحضور'!$C$6:$C$2005,"غياب",'الحضور'!$G$6:$G$2005,1))</f>
        <v/>
      </c>
      <c r="H58" s="24">
        <f>IF(A58="","",ROUND(G58*'الموظفون'!$H58,2))</f>
        <v/>
      </c>
      <c r="I58" s="25">
        <f>IF(A58="","",SUMIFS('الحضور'!$D$6:$D$2005,'الحضور'!$B$6:$B$2005,$B58&amp;"",'الحضور'!$C$6:$C$2005,"إضافي",'الحضور'!$G$6:$G$2005,1))</f>
        <v/>
      </c>
      <c r="J58" s="24">
        <f>IF(A58="","",ROUND(I58*'الموظفون'!$I58*'الإعدادات'!$B$10,2))</f>
        <v/>
      </c>
      <c r="K58" s="25">
        <f>IF(A58="","",SUMIFS('الحضور'!$D$6:$D$2005,'الحضور'!$B$6:$B$2005,$B58&amp;"",'الحضور'!$C$6:$C$2005,"تأخير",'الحضور'!$G$6:$G$2005,1))</f>
        <v/>
      </c>
      <c r="L58" s="24">
        <f>IF(A58="","",ROUND(K58*'الموظفون'!$I58,2))</f>
        <v/>
      </c>
      <c r="M58" s="24">
        <f>IF(A58="","",SUMIFS('السلف والخصومات'!$D$6:$D$1005,'السلف والخصومات'!$B$6:$B$1005,$B58&amp;"",'السلف والخصومات'!$C$6:$C$1005,"مكافأة",'السلف والخصومات'!$G$6:$G$1005,1))</f>
        <v/>
      </c>
      <c r="N58" s="24">
        <f>IF(A58="","",SUMIFS('السلف والخصومات'!$D$6:$D$1005,'السلف والخصومات'!$B$6:$B$1005,$B58&amp;"",'السلف والخصومات'!$C$6:$C$1005,"سلفة",'السلف والخصومات'!$G$6:$G$1005,1)+SUMIFS('السلف والخصومات'!$D$6:$D$1005,'السلف والخصومات'!$B$6:$B$1005,$B58&amp;"",'السلف والخصومات'!$C$6:$C$1005,"خصم",'السلف والخصومات'!$G$6:$G$1005,1))</f>
        <v/>
      </c>
      <c r="O58" s="24">
        <f>IF(A58="","",E58+F58+J58+M58)</f>
        <v/>
      </c>
      <c r="P58" s="24">
        <f>IF(A58="","",ROUND(O58-H58-L58-N58,2))</f>
        <v/>
      </c>
      <c r="Q58" s="4" t="n"/>
    </row>
    <row r="59">
      <c r="A59" s="23">
        <f>IF(AND('الموظفون'!$B59&amp;""&lt;&gt;"",'الموظفون'!$F59&amp;""&lt;&gt;"متوقف"),COUNTIFS('الموظفون'!$B$6:$B59,"?*",'الموظفون'!$F$6:$F59,"&lt;&gt;متوقف"),"")</f>
        <v/>
      </c>
      <c r="B59" s="24">
        <f>IF(A59="","",'الموظفون'!$A59&amp;"")</f>
        <v/>
      </c>
      <c r="C59" s="24">
        <f>IF(A59="","",'الموظفون'!$B59&amp;"")</f>
        <v/>
      </c>
      <c r="D59" s="24">
        <f>IF(A59="","",'الموظفون'!$C59&amp;"")</f>
        <v/>
      </c>
      <c r="E59" s="24">
        <f>IF(A59="","",N('الموظفون'!$D59))</f>
        <v/>
      </c>
      <c r="F59" s="24">
        <f>IF(A59="","",N('الموظفون'!$E59))</f>
        <v/>
      </c>
      <c r="G59" s="23">
        <f>IF(A59="","",COUNTIFS('الحضور'!$B$6:$B$2005,$B59&amp;"",'الحضور'!$C$6:$C$2005,"غياب",'الحضور'!$G$6:$G$2005,1))</f>
        <v/>
      </c>
      <c r="H59" s="24">
        <f>IF(A59="","",ROUND(G59*'الموظفون'!$H59,2))</f>
        <v/>
      </c>
      <c r="I59" s="25">
        <f>IF(A59="","",SUMIFS('الحضور'!$D$6:$D$2005,'الحضور'!$B$6:$B$2005,$B59&amp;"",'الحضور'!$C$6:$C$2005,"إضافي",'الحضور'!$G$6:$G$2005,1))</f>
        <v/>
      </c>
      <c r="J59" s="24">
        <f>IF(A59="","",ROUND(I59*'الموظفون'!$I59*'الإعدادات'!$B$10,2))</f>
        <v/>
      </c>
      <c r="K59" s="25">
        <f>IF(A59="","",SUMIFS('الحضور'!$D$6:$D$2005,'الحضور'!$B$6:$B$2005,$B59&amp;"",'الحضور'!$C$6:$C$2005,"تأخير",'الحضور'!$G$6:$G$2005,1))</f>
        <v/>
      </c>
      <c r="L59" s="24">
        <f>IF(A59="","",ROUND(K59*'الموظفون'!$I59,2))</f>
        <v/>
      </c>
      <c r="M59" s="24">
        <f>IF(A59="","",SUMIFS('السلف والخصومات'!$D$6:$D$1005,'السلف والخصومات'!$B$6:$B$1005,$B59&amp;"",'السلف والخصومات'!$C$6:$C$1005,"مكافأة",'السلف والخصومات'!$G$6:$G$1005,1))</f>
        <v/>
      </c>
      <c r="N59" s="24">
        <f>IF(A59="","",SUMIFS('السلف والخصومات'!$D$6:$D$1005,'السلف والخصومات'!$B$6:$B$1005,$B59&amp;"",'السلف والخصومات'!$C$6:$C$1005,"سلفة",'السلف والخصومات'!$G$6:$G$1005,1)+SUMIFS('السلف والخصومات'!$D$6:$D$1005,'السلف والخصومات'!$B$6:$B$1005,$B59&amp;"",'السلف والخصومات'!$C$6:$C$1005,"خصم",'السلف والخصومات'!$G$6:$G$1005,1))</f>
        <v/>
      </c>
      <c r="O59" s="24">
        <f>IF(A59="","",E59+F59+J59+M59)</f>
        <v/>
      </c>
      <c r="P59" s="24">
        <f>IF(A59="","",ROUND(O59-H59-L59-N59,2))</f>
        <v/>
      </c>
      <c r="Q59" s="4" t="n"/>
    </row>
    <row r="60">
      <c r="A60" s="23">
        <f>IF(AND('الموظفون'!$B60&amp;""&lt;&gt;"",'الموظفون'!$F60&amp;""&lt;&gt;"متوقف"),COUNTIFS('الموظفون'!$B$6:$B60,"?*",'الموظفون'!$F$6:$F60,"&lt;&gt;متوقف"),"")</f>
        <v/>
      </c>
      <c r="B60" s="24">
        <f>IF(A60="","",'الموظفون'!$A60&amp;"")</f>
        <v/>
      </c>
      <c r="C60" s="24">
        <f>IF(A60="","",'الموظفون'!$B60&amp;"")</f>
        <v/>
      </c>
      <c r="D60" s="24">
        <f>IF(A60="","",'الموظفون'!$C60&amp;"")</f>
        <v/>
      </c>
      <c r="E60" s="24">
        <f>IF(A60="","",N('الموظفون'!$D60))</f>
        <v/>
      </c>
      <c r="F60" s="24">
        <f>IF(A60="","",N('الموظفون'!$E60))</f>
        <v/>
      </c>
      <c r="G60" s="23">
        <f>IF(A60="","",COUNTIFS('الحضور'!$B$6:$B$2005,$B60&amp;"",'الحضور'!$C$6:$C$2005,"غياب",'الحضور'!$G$6:$G$2005,1))</f>
        <v/>
      </c>
      <c r="H60" s="24">
        <f>IF(A60="","",ROUND(G60*'الموظفون'!$H60,2))</f>
        <v/>
      </c>
      <c r="I60" s="25">
        <f>IF(A60="","",SUMIFS('الحضور'!$D$6:$D$2005,'الحضور'!$B$6:$B$2005,$B60&amp;"",'الحضور'!$C$6:$C$2005,"إضافي",'الحضور'!$G$6:$G$2005,1))</f>
        <v/>
      </c>
      <c r="J60" s="24">
        <f>IF(A60="","",ROUND(I60*'الموظفون'!$I60*'الإعدادات'!$B$10,2))</f>
        <v/>
      </c>
      <c r="K60" s="25">
        <f>IF(A60="","",SUMIFS('الحضور'!$D$6:$D$2005,'الحضور'!$B$6:$B$2005,$B60&amp;"",'الحضور'!$C$6:$C$2005,"تأخير",'الحضور'!$G$6:$G$2005,1))</f>
        <v/>
      </c>
      <c r="L60" s="24">
        <f>IF(A60="","",ROUND(K60*'الموظفون'!$I60,2))</f>
        <v/>
      </c>
      <c r="M60" s="24">
        <f>IF(A60="","",SUMIFS('السلف والخصومات'!$D$6:$D$1005,'السلف والخصومات'!$B$6:$B$1005,$B60&amp;"",'السلف والخصومات'!$C$6:$C$1005,"مكافأة",'السلف والخصومات'!$G$6:$G$1005,1))</f>
        <v/>
      </c>
      <c r="N60" s="24">
        <f>IF(A60="","",SUMIFS('السلف والخصومات'!$D$6:$D$1005,'السلف والخصومات'!$B$6:$B$1005,$B60&amp;"",'السلف والخصومات'!$C$6:$C$1005,"سلفة",'السلف والخصومات'!$G$6:$G$1005,1)+SUMIFS('السلف والخصومات'!$D$6:$D$1005,'السلف والخصومات'!$B$6:$B$1005,$B60&amp;"",'السلف والخصومات'!$C$6:$C$1005,"خصم",'السلف والخصومات'!$G$6:$G$1005,1))</f>
        <v/>
      </c>
      <c r="O60" s="24">
        <f>IF(A60="","",E60+F60+J60+M60)</f>
        <v/>
      </c>
      <c r="P60" s="24">
        <f>IF(A60="","",ROUND(O60-H60-L60-N60,2))</f>
        <v/>
      </c>
      <c r="Q60" s="4" t="n"/>
    </row>
    <row r="61">
      <c r="A61" s="23">
        <f>IF(AND('الموظفون'!$B61&amp;""&lt;&gt;"",'الموظفون'!$F61&amp;""&lt;&gt;"متوقف"),COUNTIFS('الموظفون'!$B$6:$B61,"?*",'الموظفون'!$F$6:$F61,"&lt;&gt;متوقف"),"")</f>
        <v/>
      </c>
      <c r="B61" s="24">
        <f>IF(A61="","",'الموظفون'!$A61&amp;"")</f>
        <v/>
      </c>
      <c r="C61" s="24">
        <f>IF(A61="","",'الموظفون'!$B61&amp;"")</f>
        <v/>
      </c>
      <c r="D61" s="24">
        <f>IF(A61="","",'الموظفون'!$C61&amp;"")</f>
        <v/>
      </c>
      <c r="E61" s="24">
        <f>IF(A61="","",N('الموظفون'!$D61))</f>
        <v/>
      </c>
      <c r="F61" s="24">
        <f>IF(A61="","",N('الموظفون'!$E61))</f>
        <v/>
      </c>
      <c r="G61" s="23">
        <f>IF(A61="","",COUNTIFS('الحضور'!$B$6:$B$2005,$B61&amp;"",'الحضور'!$C$6:$C$2005,"غياب",'الحضور'!$G$6:$G$2005,1))</f>
        <v/>
      </c>
      <c r="H61" s="24">
        <f>IF(A61="","",ROUND(G61*'الموظفون'!$H61,2))</f>
        <v/>
      </c>
      <c r="I61" s="25">
        <f>IF(A61="","",SUMIFS('الحضور'!$D$6:$D$2005,'الحضور'!$B$6:$B$2005,$B61&amp;"",'الحضور'!$C$6:$C$2005,"إضافي",'الحضور'!$G$6:$G$2005,1))</f>
        <v/>
      </c>
      <c r="J61" s="24">
        <f>IF(A61="","",ROUND(I61*'الموظفون'!$I61*'الإعدادات'!$B$10,2))</f>
        <v/>
      </c>
      <c r="K61" s="25">
        <f>IF(A61="","",SUMIFS('الحضور'!$D$6:$D$2005,'الحضور'!$B$6:$B$2005,$B61&amp;"",'الحضور'!$C$6:$C$2005,"تأخير",'الحضور'!$G$6:$G$2005,1))</f>
        <v/>
      </c>
      <c r="L61" s="24">
        <f>IF(A61="","",ROUND(K61*'الموظفون'!$I61,2))</f>
        <v/>
      </c>
      <c r="M61" s="24">
        <f>IF(A61="","",SUMIFS('السلف والخصومات'!$D$6:$D$1005,'السلف والخصومات'!$B$6:$B$1005,$B61&amp;"",'السلف والخصومات'!$C$6:$C$1005,"مكافأة",'السلف والخصومات'!$G$6:$G$1005,1))</f>
        <v/>
      </c>
      <c r="N61" s="24">
        <f>IF(A61="","",SUMIFS('السلف والخصومات'!$D$6:$D$1005,'السلف والخصومات'!$B$6:$B$1005,$B61&amp;"",'السلف والخصومات'!$C$6:$C$1005,"سلفة",'السلف والخصومات'!$G$6:$G$1005,1)+SUMIFS('السلف والخصومات'!$D$6:$D$1005,'السلف والخصومات'!$B$6:$B$1005,$B61&amp;"",'السلف والخصومات'!$C$6:$C$1005,"خصم",'السلف والخصومات'!$G$6:$G$1005,1))</f>
        <v/>
      </c>
      <c r="O61" s="24">
        <f>IF(A61="","",E61+F61+J61+M61)</f>
        <v/>
      </c>
      <c r="P61" s="24">
        <f>IF(A61="","",ROUND(O61-H61-L61-N61,2))</f>
        <v/>
      </c>
      <c r="Q61" s="4" t="n"/>
    </row>
    <row r="62">
      <c r="A62" s="23">
        <f>IF(AND('الموظفون'!$B62&amp;""&lt;&gt;"",'الموظفون'!$F62&amp;""&lt;&gt;"متوقف"),COUNTIFS('الموظفون'!$B$6:$B62,"?*",'الموظفون'!$F$6:$F62,"&lt;&gt;متوقف"),"")</f>
        <v/>
      </c>
      <c r="B62" s="24">
        <f>IF(A62="","",'الموظفون'!$A62&amp;"")</f>
        <v/>
      </c>
      <c r="C62" s="24">
        <f>IF(A62="","",'الموظفون'!$B62&amp;"")</f>
        <v/>
      </c>
      <c r="D62" s="24">
        <f>IF(A62="","",'الموظفون'!$C62&amp;"")</f>
        <v/>
      </c>
      <c r="E62" s="24">
        <f>IF(A62="","",N('الموظفون'!$D62))</f>
        <v/>
      </c>
      <c r="F62" s="24">
        <f>IF(A62="","",N('الموظفون'!$E62))</f>
        <v/>
      </c>
      <c r="G62" s="23">
        <f>IF(A62="","",COUNTIFS('الحضور'!$B$6:$B$2005,$B62&amp;"",'الحضور'!$C$6:$C$2005,"غياب",'الحضور'!$G$6:$G$2005,1))</f>
        <v/>
      </c>
      <c r="H62" s="24">
        <f>IF(A62="","",ROUND(G62*'الموظفون'!$H62,2))</f>
        <v/>
      </c>
      <c r="I62" s="25">
        <f>IF(A62="","",SUMIFS('الحضور'!$D$6:$D$2005,'الحضور'!$B$6:$B$2005,$B62&amp;"",'الحضور'!$C$6:$C$2005,"إضافي",'الحضور'!$G$6:$G$2005,1))</f>
        <v/>
      </c>
      <c r="J62" s="24">
        <f>IF(A62="","",ROUND(I62*'الموظفون'!$I62*'الإعدادات'!$B$10,2))</f>
        <v/>
      </c>
      <c r="K62" s="25">
        <f>IF(A62="","",SUMIFS('الحضور'!$D$6:$D$2005,'الحضور'!$B$6:$B$2005,$B62&amp;"",'الحضور'!$C$6:$C$2005,"تأخير",'الحضور'!$G$6:$G$2005,1))</f>
        <v/>
      </c>
      <c r="L62" s="24">
        <f>IF(A62="","",ROUND(K62*'الموظفون'!$I62,2))</f>
        <v/>
      </c>
      <c r="M62" s="24">
        <f>IF(A62="","",SUMIFS('السلف والخصومات'!$D$6:$D$1005,'السلف والخصومات'!$B$6:$B$1005,$B62&amp;"",'السلف والخصومات'!$C$6:$C$1005,"مكافأة",'السلف والخصومات'!$G$6:$G$1005,1))</f>
        <v/>
      </c>
      <c r="N62" s="24">
        <f>IF(A62="","",SUMIFS('السلف والخصومات'!$D$6:$D$1005,'السلف والخصومات'!$B$6:$B$1005,$B62&amp;"",'السلف والخصومات'!$C$6:$C$1005,"سلفة",'السلف والخصومات'!$G$6:$G$1005,1)+SUMIFS('السلف والخصومات'!$D$6:$D$1005,'السلف والخصومات'!$B$6:$B$1005,$B62&amp;"",'السلف والخصومات'!$C$6:$C$1005,"خصم",'السلف والخصومات'!$G$6:$G$1005,1))</f>
        <v/>
      </c>
      <c r="O62" s="24">
        <f>IF(A62="","",E62+F62+J62+M62)</f>
        <v/>
      </c>
      <c r="P62" s="24">
        <f>IF(A62="","",ROUND(O62-H62-L62-N62,2))</f>
        <v/>
      </c>
      <c r="Q62" s="4" t="n"/>
    </row>
    <row r="63">
      <c r="A63" s="23">
        <f>IF(AND('الموظفون'!$B63&amp;""&lt;&gt;"",'الموظفون'!$F63&amp;""&lt;&gt;"متوقف"),COUNTIFS('الموظفون'!$B$6:$B63,"?*",'الموظفون'!$F$6:$F63,"&lt;&gt;متوقف"),"")</f>
        <v/>
      </c>
      <c r="B63" s="24">
        <f>IF(A63="","",'الموظفون'!$A63&amp;"")</f>
        <v/>
      </c>
      <c r="C63" s="24">
        <f>IF(A63="","",'الموظفون'!$B63&amp;"")</f>
        <v/>
      </c>
      <c r="D63" s="24">
        <f>IF(A63="","",'الموظفون'!$C63&amp;"")</f>
        <v/>
      </c>
      <c r="E63" s="24">
        <f>IF(A63="","",N('الموظفون'!$D63))</f>
        <v/>
      </c>
      <c r="F63" s="24">
        <f>IF(A63="","",N('الموظفون'!$E63))</f>
        <v/>
      </c>
      <c r="G63" s="23">
        <f>IF(A63="","",COUNTIFS('الحضور'!$B$6:$B$2005,$B63&amp;"",'الحضور'!$C$6:$C$2005,"غياب",'الحضور'!$G$6:$G$2005,1))</f>
        <v/>
      </c>
      <c r="H63" s="24">
        <f>IF(A63="","",ROUND(G63*'الموظفون'!$H63,2))</f>
        <v/>
      </c>
      <c r="I63" s="25">
        <f>IF(A63="","",SUMIFS('الحضور'!$D$6:$D$2005,'الحضور'!$B$6:$B$2005,$B63&amp;"",'الحضور'!$C$6:$C$2005,"إضافي",'الحضور'!$G$6:$G$2005,1))</f>
        <v/>
      </c>
      <c r="J63" s="24">
        <f>IF(A63="","",ROUND(I63*'الموظفون'!$I63*'الإعدادات'!$B$10,2))</f>
        <v/>
      </c>
      <c r="K63" s="25">
        <f>IF(A63="","",SUMIFS('الحضور'!$D$6:$D$2005,'الحضور'!$B$6:$B$2005,$B63&amp;"",'الحضور'!$C$6:$C$2005,"تأخير",'الحضور'!$G$6:$G$2005,1))</f>
        <v/>
      </c>
      <c r="L63" s="24">
        <f>IF(A63="","",ROUND(K63*'الموظفون'!$I63,2))</f>
        <v/>
      </c>
      <c r="M63" s="24">
        <f>IF(A63="","",SUMIFS('السلف والخصومات'!$D$6:$D$1005,'السلف والخصومات'!$B$6:$B$1005,$B63&amp;"",'السلف والخصومات'!$C$6:$C$1005,"مكافأة",'السلف والخصومات'!$G$6:$G$1005,1))</f>
        <v/>
      </c>
      <c r="N63" s="24">
        <f>IF(A63="","",SUMIFS('السلف والخصومات'!$D$6:$D$1005,'السلف والخصومات'!$B$6:$B$1005,$B63&amp;"",'السلف والخصومات'!$C$6:$C$1005,"سلفة",'السلف والخصومات'!$G$6:$G$1005,1)+SUMIFS('السلف والخصومات'!$D$6:$D$1005,'السلف والخصومات'!$B$6:$B$1005,$B63&amp;"",'السلف والخصومات'!$C$6:$C$1005,"خصم",'السلف والخصومات'!$G$6:$G$1005,1))</f>
        <v/>
      </c>
      <c r="O63" s="24">
        <f>IF(A63="","",E63+F63+J63+M63)</f>
        <v/>
      </c>
      <c r="P63" s="24">
        <f>IF(A63="","",ROUND(O63-H63-L63-N63,2))</f>
        <v/>
      </c>
      <c r="Q63" s="4" t="n"/>
    </row>
    <row r="64">
      <c r="A64" s="23">
        <f>IF(AND('الموظفون'!$B64&amp;""&lt;&gt;"",'الموظفون'!$F64&amp;""&lt;&gt;"متوقف"),COUNTIFS('الموظفون'!$B$6:$B64,"?*",'الموظفون'!$F$6:$F64,"&lt;&gt;متوقف"),"")</f>
        <v/>
      </c>
      <c r="B64" s="24">
        <f>IF(A64="","",'الموظفون'!$A64&amp;"")</f>
        <v/>
      </c>
      <c r="C64" s="24">
        <f>IF(A64="","",'الموظفون'!$B64&amp;"")</f>
        <v/>
      </c>
      <c r="D64" s="24">
        <f>IF(A64="","",'الموظفون'!$C64&amp;"")</f>
        <v/>
      </c>
      <c r="E64" s="24">
        <f>IF(A64="","",N('الموظفون'!$D64))</f>
        <v/>
      </c>
      <c r="F64" s="24">
        <f>IF(A64="","",N('الموظفون'!$E64))</f>
        <v/>
      </c>
      <c r="G64" s="23">
        <f>IF(A64="","",COUNTIFS('الحضور'!$B$6:$B$2005,$B64&amp;"",'الحضور'!$C$6:$C$2005,"غياب",'الحضور'!$G$6:$G$2005,1))</f>
        <v/>
      </c>
      <c r="H64" s="24">
        <f>IF(A64="","",ROUND(G64*'الموظفون'!$H64,2))</f>
        <v/>
      </c>
      <c r="I64" s="25">
        <f>IF(A64="","",SUMIFS('الحضور'!$D$6:$D$2005,'الحضور'!$B$6:$B$2005,$B64&amp;"",'الحضور'!$C$6:$C$2005,"إضافي",'الحضور'!$G$6:$G$2005,1))</f>
        <v/>
      </c>
      <c r="J64" s="24">
        <f>IF(A64="","",ROUND(I64*'الموظفون'!$I64*'الإعدادات'!$B$10,2))</f>
        <v/>
      </c>
      <c r="K64" s="25">
        <f>IF(A64="","",SUMIFS('الحضور'!$D$6:$D$2005,'الحضور'!$B$6:$B$2005,$B64&amp;"",'الحضور'!$C$6:$C$2005,"تأخير",'الحضور'!$G$6:$G$2005,1))</f>
        <v/>
      </c>
      <c r="L64" s="24">
        <f>IF(A64="","",ROUND(K64*'الموظفون'!$I64,2))</f>
        <v/>
      </c>
      <c r="M64" s="24">
        <f>IF(A64="","",SUMIFS('السلف والخصومات'!$D$6:$D$1005,'السلف والخصومات'!$B$6:$B$1005,$B64&amp;"",'السلف والخصومات'!$C$6:$C$1005,"مكافأة",'السلف والخصومات'!$G$6:$G$1005,1))</f>
        <v/>
      </c>
      <c r="N64" s="24">
        <f>IF(A64="","",SUMIFS('السلف والخصومات'!$D$6:$D$1005,'السلف والخصومات'!$B$6:$B$1005,$B64&amp;"",'السلف والخصومات'!$C$6:$C$1005,"سلفة",'السلف والخصومات'!$G$6:$G$1005,1)+SUMIFS('السلف والخصومات'!$D$6:$D$1005,'السلف والخصومات'!$B$6:$B$1005,$B64&amp;"",'السلف والخصومات'!$C$6:$C$1005,"خصم",'السلف والخصومات'!$G$6:$G$1005,1))</f>
        <v/>
      </c>
      <c r="O64" s="24">
        <f>IF(A64="","",E64+F64+J64+M64)</f>
        <v/>
      </c>
      <c r="P64" s="24">
        <f>IF(A64="","",ROUND(O64-H64-L64-N64,2))</f>
        <v/>
      </c>
      <c r="Q64" s="4" t="n"/>
    </row>
    <row r="65">
      <c r="A65" s="23">
        <f>IF(AND('الموظفون'!$B65&amp;""&lt;&gt;"",'الموظفون'!$F65&amp;""&lt;&gt;"متوقف"),COUNTIFS('الموظفون'!$B$6:$B65,"?*",'الموظفون'!$F$6:$F65,"&lt;&gt;متوقف"),"")</f>
        <v/>
      </c>
      <c r="B65" s="24">
        <f>IF(A65="","",'الموظفون'!$A65&amp;"")</f>
        <v/>
      </c>
      <c r="C65" s="24">
        <f>IF(A65="","",'الموظفون'!$B65&amp;"")</f>
        <v/>
      </c>
      <c r="D65" s="24">
        <f>IF(A65="","",'الموظفون'!$C65&amp;"")</f>
        <v/>
      </c>
      <c r="E65" s="24">
        <f>IF(A65="","",N('الموظفون'!$D65))</f>
        <v/>
      </c>
      <c r="F65" s="24">
        <f>IF(A65="","",N('الموظفون'!$E65))</f>
        <v/>
      </c>
      <c r="G65" s="23">
        <f>IF(A65="","",COUNTIFS('الحضور'!$B$6:$B$2005,$B65&amp;"",'الحضور'!$C$6:$C$2005,"غياب",'الحضور'!$G$6:$G$2005,1))</f>
        <v/>
      </c>
      <c r="H65" s="24">
        <f>IF(A65="","",ROUND(G65*'الموظفون'!$H65,2))</f>
        <v/>
      </c>
      <c r="I65" s="25">
        <f>IF(A65="","",SUMIFS('الحضور'!$D$6:$D$2005,'الحضور'!$B$6:$B$2005,$B65&amp;"",'الحضور'!$C$6:$C$2005,"إضافي",'الحضور'!$G$6:$G$2005,1))</f>
        <v/>
      </c>
      <c r="J65" s="24">
        <f>IF(A65="","",ROUND(I65*'الموظفون'!$I65*'الإعدادات'!$B$10,2))</f>
        <v/>
      </c>
      <c r="K65" s="25">
        <f>IF(A65="","",SUMIFS('الحضور'!$D$6:$D$2005,'الحضور'!$B$6:$B$2005,$B65&amp;"",'الحضور'!$C$6:$C$2005,"تأخير",'الحضور'!$G$6:$G$2005,1))</f>
        <v/>
      </c>
      <c r="L65" s="24">
        <f>IF(A65="","",ROUND(K65*'الموظفون'!$I65,2))</f>
        <v/>
      </c>
      <c r="M65" s="24">
        <f>IF(A65="","",SUMIFS('السلف والخصومات'!$D$6:$D$1005,'السلف والخصومات'!$B$6:$B$1005,$B65&amp;"",'السلف والخصومات'!$C$6:$C$1005,"مكافأة",'السلف والخصومات'!$G$6:$G$1005,1))</f>
        <v/>
      </c>
      <c r="N65" s="24">
        <f>IF(A65="","",SUMIFS('السلف والخصومات'!$D$6:$D$1005,'السلف والخصومات'!$B$6:$B$1005,$B65&amp;"",'السلف والخصومات'!$C$6:$C$1005,"سلفة",'السلف والخصومات'!$G$6:$G$1005,1)+SUMIFS('السلف والخصومات'!$D$6:$D$1005,'السلف والخصومات'!$B$6:$B$1005,$B65&amp;"",'السلف والخصومات'!$C$6:$C$1005,"خصم",'السلف والخصومات'!$G$6:$G$1005,1))</f>
        <v/>
      </c>
      <c r="O65" s="24">
        <f>IF(A65="","",E65+F65+J65+M65)</f>
        <v/>
      </c>
      <c r="P65" s="24">
        <f>IF(A65="","",ROUND(O65-H65-L65-N65,2))</f>
        <v/>
      </c>
      <c r="Q65" s="4" t="n"/>
    </row>
    <row r="66">
      <c r="A66" s="23">
        <f>IF(AND('الموظفون'!$B66&amp;""&lt;&gt;"",'الموظفون'!$F66&amp;""&lt;&gt;"متوقف"),COUNTIFS('الموظفون'!$B$6:$B66,"?*",'الموظفون'!$F$6:$F66,"&lt;&gt;متوقف"),"")</f>
        <v/>
      </c>
      <c r="B66" s="24">
        <f>IF(A66="","",'الموظفون'!$A66&amp;"")</f>
        <v/>
      </c>
      <c r="C66" s="24">
        <f>IF(A66="","",'الموظفون'!$B66&amp;"")</f>
        <v/>
      </c>
      <c r="D66" s="24">
        <f>IF(A66="","",'الموظفون'!$C66&amp;"")</f>
        <v/>
      </c>
      <c r="E66" s="24">
        <f>IF(A66="","",N('الموظفون'!$D66))</f>
        <v/>
      </c>
      <c r="F66" s="24">
        <f>IF(A66="","",N('الموظفون'!$E66))</f>
        <v/>
      </c>
      <c r="G66" s="23">
        <f>IF(A66="","",COUNTIFS('الحضور'!$B$6:$B$2005,$B66&amp;"",'الحضور'!$C$6:$C$2005,"غياب",'الحضور'!$G$6:$G$2005,1))</f>
        <v/>
      </c>
      <c r="H66" s="24">
        <f>IF(A66="","",ROUND(G66*'الموظفون'!$H66,2))</f>
        <v/>
      </c>
      <c r="I66" s="25">
        <f>IF(A66="","",SUMIFS('الحضور'!$D$6:$D$2005,'الحضور'!$B$6:$B$2005,$B66&amp;"",'الحضور'!$C$6:$C$2005,"إضافي",'الحضور'!$G$6:$G$2005,1))</f>
        <v/>
      </c>
      <c r="J66" s="24">
        <f>IF(A66="","",ROUND(I66*'الموظفون'!$I66*'الإعدادات'!$B$10,2))</f>
        <v/>
      </c>
      <c r="K66" s="25">
        <f>IF(A66="","",SUMIFS('الحضور'!$D$6:$D$2005,'الحضور'!$B$6:$B$2005,$B66&amp;"",'الحضور'!$C$6:$C$2005,"تأخير",'الحضور'!$G$6:$G$2005,1))</f>
        <v/>
      </c>
      <c r="L66" s="24">
        <f>IF(A66="","",ROUND(K66*'الموظفون'!$I66,2))</f>
        <v/>
      </c>
      <c r="M66" s="24">
        <f>IF(A66="","",SUMIFS('السلف والخصومات'!$D$6:$D$1005,'السلف والخصومات'!$B$6:$B$1005,$B66&amp;"",'السلف والخصومات'!$C$6:$C$1005,"مكافأة",'السلف والخصومات'!$G$6:$G$1005,1))</f>
        <v/>
      </c>
      <c r="N66" s="24">
        <f>IF(A66="","",SUMIFS('السلف والخصومات'!$D$6:$D$1005,'السلف والخصومات'!$B$6:$B$1005,$B66&amp;"",'السلف والخصومات'!$C$6:$C$1005,"سلفة",'السلف والخصومات'!$G$6:$G$1005,1)+SUMIFS('السلف والخصومات'!$D$6:$D$1005,'السلف والخصومات'!$B$6:$B$1005,$B66&amp;"",'السلف والخصومات'!$C$6:$C$1005,"خصم",'السلف والخصومات'!$G$6:$G$1005,1))</f>
        <v/>
      </c>
      <c r="O66" s="24">
        <f>IF(A66="","",E66+F66+J66+M66)</f>
        <v/>
      </c>
      <c r="P66" s="24">
        <f>IF(A66="","",ROUND(O66-H66-L66-N66,2))</f>
        <v/>
      </c>
      <c r="Q66" s="4" t="n"/>
    </row>
    <row r="67">
      <c r="A67" s="23">
        <f>IF(AND('الموظفون'!$B67&amp;""&lt;&gt;"",'الموظفون'!$F67&amp;""&lt;&gt;"متوقف"),COUNTIFS('الموظفون'!$B$6:$B67,"?*",'الموظفون'!$F$6:$F67,"&lt;&gt;متوقف"),"")</f>
        <v/>
      </c>
      <c r="B67" s="24">
        <f>IF(A67="","",'الموظفون'!$A67&amp;"")</f>
        <v/>
      </c>
      <c r="C67" s="24">
        <f>IF(A67="","",'الموظفون'!$B67&amp;"")</f>
        <v/>
      </c>
      <c r="D67" s="24">
        <f>IF(A67="","",'الموظفون'!$C67&amp;"")</f>
        <v/>
      </c>
      <c r="E67" s="24">
        <f>IF(A67="","",N('الموظفون'!$D67))</f>
        <v/>
      </c>
      <c r="F67" s="24">
        <f>IF(A67="","",N('الموظفون'!$E67))</f>
        <v/>
      </c>
      <c r="G67" s="23">
        <f>IF(A67="","",COUNTIFS('الحضور'!$B$6:$B$2005,$B67&amp;"",'الحضور'!$C$6:$C$2005,"غياب",'الحضور'!$G$6:$G$2005,1))</f>
        <v/>
      </c>
      <c r="H67" s="24">
        <f>IF(A67="","",ROUND(G67*'الموظفون'!$H67,2))</f>
        <v/>
      </c>
      <c r="I67" s="25">
        <f>IF(A67="","",SUMIFS('الحضور'!$D$6:$D$2005,'الحضور'!$B$6:$B$2005,$B67&amp;"",'الحضور'!$C$6:$C$2005,"إضافي",'الحضور'!$G$6:$G$2005,1))</f>
        <v/>
      </c>
      <c r="J67" s="24">
        <f>IF(A67="","",ROUND(I67*'الموظفون'!$I67*'الإعدادات'!$B$10,2))</f>
        <v/>
      </c>
      <c r="K67" s="25">
        <f>IF(A67="","",SUMIFS('الحضور'!$D$6:$D$2005,'الحضور'!$B$6:$B$2005,$B67&amp;"",'الحضور'!$C$6:$C$2005,"تأخير",'الحضور'!$G$6:$G$2005,1))</f>
        <v/>
      </c>
      <c r="L67" s="24">
        <f>IF(A67="","",ROUND(K67*'الموظفون'!$I67,2))</f>
        <v/>
      </c>
      <c r="M67" s="24">
        <f>IF(A67="","",SUMIFS('السلف والخصومات'!$D$6:$D$1005,'السلف والخصومات'!$B$6:$B$1005,$B67&amp;"",'السلف والخصومات'!$C$6:$C$1005,"مكافأة",'السلف والخصومات'!$G$6:$G$1005,1))</f>
        <v/>
      </c>
      <c r="N67" s="24">
        <f>IF(A67="","",SUMIFS('السلف والخصومات'!$D$6:$D$1005,'السلف والخصومات'!$B$6:$B$1005,$B67&amp;"",'السلف والخصومات'!$C$6:$C$1005,"سلفة",'السلف والخصومات'!$G$6:$G$1005,1)+SUMIFS('السلف والخصومات'!$D$6:$D$1005,'السلف والخصومات'!$B$6:$B$1005,$B67&amp;"",'السلف والخصومات'!$C$6:$C$1005,"خصم",'السلف والخصومات'!$G$6:$G$1005,1))</f>
        <v/>
      </c>
      <c r="O67" s="24">
        <f>IF(A67="","",E67+F67+J67+M67)</f>
        <v/>
      </c>
      <c r="P67" s="24">
        <f>IF(A67="","",ROUND(O67-H67-L67-N67,2))</f>
        <v/>
      </c>
      <c r="Q67" s="4" t="n"/>
    </row>
    <row r="68">
      <c r="A68" s="23">
        <f>IF(AND('الموظفون'!$B68&amp;""&lt;&gt;"",'الموظفون'!$F68&amp;""&lt;&gt;"متوقف"),COUNTIFS('الموظفون'!$B$6:$B68,"?*",'الموظفون'!$F$6:$F68,"&lt;&gt;متوقف"),"")</f>
        <v/>
      </c>
      <c r="B68" s="24">
        <f>IF(A68="","",'الموظفون'!$A68&amp;"")</f>
        <v/>
      </c>
      <c r="C68" s="24">
        <f>IF(A68="","",'الموظفون'!$B68&amp;"")</f>
        <v/>
      </c>
      <c r="D68" s="24">
        <f>IF(A68="","",'الموظفون'!$C68&amp;"")</f>
        <v/>
      </c>
      <c r="E68" s="24">
        <f>IF(A68="","",N('الموظفون'!$D68))</f>
        <v/>
      </c>
      <c r="F68" s="24">
        <f>IF(A68="","",N('الموظفون'!$E68))</f>
        <v/>
      </c>
      <c r="G68" s="23">
        <f>IF(A68="","",COUNTIFS('الحضور'!$B$6:$B$2005,$B68&amp;"",'الحضور'!$C$6:$C$2005,"غياب",'الحضور'!$G$6:$G$2005,1))</f>
        <v/>
      </c>
      <c r="H68" s="24">
        <f>IF(A68="","",ROUND(G68*'الموظفون'!$H68,2))</f>
        <v/>
      </c>
      <c r="I68" s="25">
        <f>IF(A68="","",SUMIFS('الحضور'!$D$6:$D$2005,'الحضور'!$B$6:$B$2005,$B68&amp;"",'الحضور'!$C$6:$C$2005,"إضافي",'الحضور'!$G$6:$G$2005,1))</f>
        <v/>
      </c>
      <c r="J68" s="24">
        <f>IF(A68="","",ROUND(I68*'الموظفون'!$I68*'الإعدادات'!$B$10,2))</f>
        <v/>
      </c>
      <c r="K68" s="25">
        <f>IF(A68="","",SUMIFS('الحضور'!$D$6:$D$2005,'الحضور'!$B$6:$B$2005,$B68&amp;"",'الحضور'!$C$6:$C$2005,"تأخير",'الحضور'!$G$6:$G$2005,1))</f>
        <v/>
      </c>
      <c r="L68" s="24">
        <f>IF(A68="","",ROUND(K68*'الموظفون'!$I68,2))</f>
        <v/>
      </c>
      <c r="M68" s="24">
        <f>IF(A68="","",SUMIFS('السلف والخصومات'!$D$6:$D$1005,'السلف والخصومات'!$B$6:$B$1005,$B68&amp;"",'السلف والخصومات'!$C$6:$C$1005,"مكافأة",'السلف والخصومات'!$G$6:$G$1005,1))</f>
        <v/>
      </c>
      <c r="N68" s="24">
        <f>IF(A68="","",SUMIFS('السلف والخصومات'!$D$6:$D$1005,'السلف والخصومات'!$B$6:$B$1005,$B68&amp;"",'السلف والخصومات'!$C$6:$C$1005,"سلفة",'السلف والخصومات'!$G$6:$G$1005,1)+SUMIFS('السلف والخصومات'!$D$6:$D$1005,'السلف والخصومات'!$B$6:$B$1005,$B68&amp;"",'السلف والخصومات'!$C$6:$C$1005,"خصم",'السلف والخصومات'!$G$6:$G$1005,1))</f>
        <v/>
      </c>
      <c r="O68" s="24">
        <f>IF(A68="","",E68+F68+J68+M68)</f>
        <v/>
      </c>
      <c r="P68" s="24">
        <f>IF(A68="","",ROUND(O68-H68-L68-N68,2))</f>
        <v/>
      </c>
      <c r="Q68" s="4" t="n"/>
    </row>
    <row r="69">
      <c r="A69" s="23">
        <f>IF(AND('الموظفون'!$B69&amp;""&lt;&gt;"",'الموظفون'!$F69&amp;""&lt;&gt;"متوقف"),COUNTIFS('الموظفون'!$B$6:$B69,"?*",'الموظفون'!$F$6:$F69,"&lt;&gt;متوقف"),"")</f>
        <v/>
      </c>
      <c r="B69" s="24">
        <f>IF(A69="","",'الموظفون'!$A69&amp;"")</f>
        <v/>
      </c>
      <c r="C69" s="24">
        <f>IF(A69="","",'الموظفون'!$B69&amp;"")</f>
        <v/>
      </c>
      <c r="D69" s="24">
        <f>IF(A69="","",'الموظفون'!$C69&amp;"")</f>
        <v/>
      </c>
      <c r="E69" s="24">
        <f>IF(A69="","",N('الموظفون'!$D69))</f>
        <v/>
      </c>
      <c r="F69" s="24">
        <f>IF(A69="","",N('الموظفون'!$E69))</f>
        <v/>
      </c>
      <c r="G69" s="23">
        <f>IF(A69="","",COUNTIFS('الحضور'!$B$6:$B$2005,$B69&amp;"",'الحضور'!$C$6:$C$2005,"غياب",'الحضور'!$G$6:$G$2005,1))</f>
        <v/>
      </c>
      <c r="H69" s="24">
        <f>IF(A69="","",ROUND(G69*'الموظفون'!$H69,2))</f>
        <v/>
      </c>
      <c r="I69" s="25">
        <f>IF(A69="","",SUMIFS('الحضور'!$D$6:$D$2005,'الحضور'!$B$6:$B$2005,$B69&amp;"",'الحضور'!$C$6:$C$2005,"إضافي",'الحضور'!$G$6:$G$2005,1))</f>
        <v/>
      </c>
      <c r="J69" s="24">
        <f>IF(A69="","",ROUND(I69*'الموظفون'!$I69*'الإعدادات'!$B$10,2))</f>
        <v/>
      </c>
      <c r="K69" s="25">
        <f>IF(A69="","",SUMIFS('الحضور'!$D$6:$D$2005,'الحضور'!$B$6:$B$2005,$B69&amp;"",'الحضور'!$C$6:$C$2005,"تأخير",'الحضور'!$G$6:$G$2005,1))</f>
        <v/>
      </c>
      <c r="L69" s="24">
        <f>IF(A69="","",ROUND(K69*'الموظفون'!$I69,2))</f>
        <v/>
      </c>
      <c r="M69" s="24">
        <f>IF(A69="","",SUMIFS('السلف والخصومات'!$D$6:$D$1005,'السلف والخصومات'!$B$6:$B$1005,$B69&amp;"",'السلف والخصومات'!$C$6:$C$1005,"مكافأة",'السلف والخصومات'!$G$6:$G$1005,1))</f>
        <v/>
      </c>
      <c r="N69" s="24">
        <f>IF(A69="","",SUMIFS('السلف والخصومات'!$D$6:$D$1005,'السلف والخصومات'!$B$6:$B$1005,$B69&amp;"",'السلف والخصومات'!$C$6:$C$1005,"سلفة",'السلف والخصومات'!$G$6:$G$1005,1)+SUMIFS('السلف والخصومات'!$D$6:$D$1005,'السلف والخصومات'!$B$6:$B$1005,$B69&amp;"",'السلف والخصومات'!$C$6:$C$1005,"خصم",'السلف والخصومات'!$G$6:$G$1005,1))</f>
        <v/>
      </c>
      <c r="O69" s="24">
        <f>IF(A69="","",E69+F69+J69+M69)</f>
        <v/>
      </c>
      <c r="P69" s="24">
        <f>IF(A69="","",ROUND(O69-H69-L69-N69,2))</f>
        <v/>
      </c>
      <c r="Q69" s="4" t="n"/>
    </row>
    <row r="70">
      <c r="A70" s="23">
        <f>IF(AND('الموظفون'!$B70&amp;""&lt;&gt;"",'الموظفون'!$F70&amp;""&lt;&gt;"متوقف"),COUNTIFS('الموظفون'!$B$6:$B70,"?*",'الموظفون'!$F$6:$F70,"&lt;&gt;متوقف"),"")</f>
        <v/>
      </c>
      <c r="B70" s="24">
        <f>IF(A70="","",'الموظفون'!$A70&amp;"")</f>
        <v/>
      </c>
      <c r="C70" s="24">
        <f>IF(A70="","",'الموظفون'!$B70&amp;"")</f>
        <v/>
      </c>
      <c r="D70" s="24">
        <f>IF(A70="","",'الموظفون'!$C70&amp;"")</f>
        <v/>
      </c>
      <c r="E70" s="24">
        <f>IF(A70="","",N('الموظفون'!$D70))</f>
        <v/>
      </c>
      <c r="F70" s="24">
        <f>IF(A70="","",N('الموظفون'!$E70))</f>
        <v/>
      </c>
      <c r="G70" s="23">
        <f>IF(A70="","",COUNTIFS('الحضور'!$B$6:$B$2005,$B70&amp;"",'الحضور'!$C$6:$C$2005,"غياب",'الحضور'!$G$6:$G$2005,1))</f>
        <v/>
      </c>
      <c r="H70" s="24">
        <f>IF(A70="","",ROUND(G70*'الموظفون'!$H70,2))</f>
        <v/>
      </c>
      <c r="I70" s="25">
        <f>IF(A70="","",SUMIFS('الحضور'!$D$6:$D$2005,'الحضور'!$B$6:$B$2005,$B70&amp;"",'الحضور'!$C$6:$C$2005,"إضافي",'الحضور'!$G$6:$G$2005,1))</f>
        <v/>
      </c>
      <c r="J70" s="24">
        <f>IF(A70="","",ROUND(I70*'الموظفون'!$I70*'الإعدادات'!$B$10,2))</f>
        <v/>
      </c>
      <c r="K70" s="25">
        <f>IF(A70="","",SUMIFS('الحضور'!$D$6:$D$2005,'الحضور'!$B$6:$B$2005,$B70&amp;"",'الحضور'!$C$6:$C$2005,"تأخير",'الحضور'!$G$6:$G$2005,1))</f>
        <v/>
      </c>
      <c r="L70" s="24">
        <f>IF(A70="","",ROUND(K70*'الموظفون'!$I70,2))</f>
        <v/>
      </c>
      <c r="M70" s="24">
        <f>IF(A70="","",SUMIFS('السلف والخصومات'!$D$6:$D$1005,'السلف والخصومات'!$B$6:$B$1005,$B70&amp;"",'السلف والخصومات'!$C$6:$C$1005,"مكافأة",'السلف والخصومات'!$G$6:$G$1005,1))</f>
        <v/>
      </c>
      <c r="N70" s="24">
        <f>IF(A70="","",SUMIFS('السلف والخصومات'!$D$6:$D$1005,'السلف والخصومات'!$B$6:$B$1005,$B70&amp;"",'السلف والخصومات'!$C$6:$C$1005,"سلفة",'السلف والخصومات'!$G$6:$G$1005,1)+SUMIFS('السلف والخصومات'!$D$6:$D$1005,'السلف والخصومات'!$B$6:$B$1005,$B70&amp;"",'السلف والخصومات'!$C$6:$C$1005,"خصم",'السلف والخصومات'!$G$6:$G$1005,1))</f>
        <v/>
      </c>
      <c r="O70" s="24">
        <f>IF(A70="","",E70+F70+J70+M70)</f>
        <v/>
      </c>
      <c r="P70" s="24">
        <f>IF(A70="","",ROUND(O70-H70-L70-N70,2))</f>
        <v/>
      </c>
      <c r="Q70" s="4" t="n"/>
    </row>
    <row r="71">
      <c r="A71" s="23">
        <f>IF(AND('الموظفون'!$B71&amp;""&lt;&gt;"",'الموظفون'!$F71&amp;""&lt;&gt;"متوقف"),COUNTIFS('الموظفون'!$B$6:$B71,"?*",'الموظفون'!$F$6:$F71,"&lt;&gt;متوقف"),"")</f>
        <v/>
      </c>
      <c r="B71" s="24">
        <f>IF(A71="","",'الموظفون'!$A71&amp;"")</f>
        <v/>
      </c>
      <c r="C71" s="24">
        <f>IF(A71="","",'الموظفون'!$B71&amp;"")</f>
        <v/>
      </c>
      <c r="D71" s="24">
        <f>IF(A71="","",'الموظفون'!$C71&amp;"")</f>
        <v/>
      </c>
      <c r="E71" s="24">
        <f>IF(A71="","",N('الموظفون'!$D71))</f>
        <v/>
      </c>
      <c r="F71" s="24">
        <f>IF(A71="","",N('الموظفون'!$E71))</f>
        <v/>
      </c>
      <c r="G71" s="23">
        <f>IF(A71="","",COUNTIFS('الحضور'!$B$6:$B$2005,$B71&amp;"",'الحضور'!$C$6:$C$2005,"غياب",'الحضور'!$G$6:$G$2005,1))</f>
        <v/>
      </c>
      <c r="H71" s="24">
        <f>IF(A71="","",ROUND(G71*'الموظفون'!$H71,2))</f>
        <v/>
      </c>
      <c r="I71" s="25">
        <f>IF(A71="","",SUMIFS('الحضور'!$D$6:$D$2005,'الحضور'!$B$6:$B$2005,$B71&amp;"",'الحضور'!$C$6:$C$2005,"إضافي",'الحضور'!$G$6:$G$2005,1))</f>
        <v/>
      </c>
      <c r="J71" s="24">
        <f>IF(A71="","",ROUND(I71*'الموظفون'!$I71*'الإعدادات'!$B$10,2))</f>
        <v/>
      </c>
      <c r="K71" s="25">
        <f>IF(A71="","",SUMIFS('الحضور'!$D$6:$D$2005,'الحضور'!$B$6:$B$2005,$B71&amp;"",'الحضور'!$C$6:$C$2005,"تأخير",'الحضور'!$G$6:$G$2005,1))</f>
        <v/>
      </c>
      <c r="L71" s="24">
        <f>IF(A71="","",ROUND(K71*'الموظفون'!$I71,2))</f>
        <v/>
      </c>
      <c r="M71" s="24">
        <f>IF(A71="","",SUMIFS('السلف والخصومات'!$D$6:$D$1005,'السلف والخصومات'!$B$6:$B$1005,$B71&amp;"",'السلف والخصومات'!$C$6:$C$1005,"مكافأة",'السلف والخصومات'!$G$6:$G$1005,1))</f>
        <v/>
      </c>
      <c r="N71" s="24">
        <f>IF(A71="","",SUMIFS('السلف والخصومات'!$D$6:$D$1005,'السلف والخصومات'!$B$6:$B$1005,$B71&amp;"",'السلف والخصومات'!$C$6:$C$1005,"سلفة",'السلف والخصومات'!$G$6:$G$1005,1)+SUMIFS('السلف والخصومات'!$D$6:$D$1005,'السلف والخصومات'!$B$6:$B$1005,$B71&amp;"",'السلف والخصومات'!$C$6:$C$1005,"خصم",'السلف والخصومات'!$G$6:$G$1005,1))</f>
        <v/>
      </c>
      <c r="O71" s="24">
        <f>IF(A71="","",E71+F71+J71+M71)</f>
        <v/>
      </c>
      <c r="P71" s="24">
        <f>IF(A71="","",ROUND(O71-H71-L71-N71,2))</f>
        <v/>
      </c>
      <c r="Q71" s="4" t="n"/>
    </row>
    <row r="72">
      <c r="A72" s="23">
        <f>IF(AND('الموظفون'!$B72&amp;""&lt;&gt;"",'الموظفون'!$F72&amp;""&lt;&gt;"متوقف"),COUNTIFS('الموظفون'!$B$6:$B72,"?*",'الموظفون'!$F$6:$F72,"&lt;&gt;متوقف"),"")</f>
        <v/>
      </c>
      <c r="B72" s="24">
        <f>IF(A72="","",'الموظفون'!$A72&amp;"")</f>
        <v/>
      </c>
      <c r="C72" s="24">
        <f>IF(A72="","",'الموظفون'!$B72&amp;"")</f>
        <v/>
      </c>
      <c r="D72" s="24">
        <f>IF(A72="","",'الموظفون'!$C72&amp;"")</f>
        <v/>
      </c>
      <c r="E72" s="24">
        <f>IF(A72="","",N('الموظفون'!$D72))</f>
        <v/>
      </c>
      <c r="F72" s="24">
        <f>IF(A72="","",N('الموظفون'!$E72))</f>
        <v/>
      </c>
      <c r="G72" s="23">
        <f>IF(A72="","",COUNTIFS('الحضور'!$B$6:$B$2005,$B72&amp;"",'الحضور'!$C$6:$C$2005,"غياب",'الحضور'!$G$6:$G$2005,1))</f>
        <v/>
      </c>
      <c r="H72" s="24">
        <f>IF(A72="","",ROUND(G72*'الموظفون'!$H72,2))</f>
        <v/>
      </c>
      <c r="I72" s="25">
        <f>IF(A72="","",SUMIFS('الحضور'!$D$6:$D$2005,'الحضور'!$B$6:$B$2005,$B72&amp;"",'الحضور'!$C$6:$C$2005,"إضافي",'الحضور'!$G$6:$G$2005,1))</f>
        <v/>
      </c>
      <c r="J72" s="24">
        <f>IF(A72="","",ROUND(I72*'الموظفون'!$I72*'الإعدادات'!$B$10,2))</f>
        <v/>
      </c>
      <c r="K72" s="25">
        <f>IF(A72="","",SUMIFS('الحضور'!$D$6:$D$2005,'الحضور'!$B$6:$B$2005,$B72&amp;"",'الحضور'!$C$6:$C$2005,"تأخير",'الحضور'!$G$6:$G$2005,1))</f>
        <v/>
      </c>
      <c r="L72" s="24">
        <f>IF(A72="","",ROUND(K72*'الموظفون'!$I72,2))</f>
        <v/>
      </c>
      <c r="M72" s="24">
        <f>IF(A72="","",SUMIFS('السلف والخصومات'!$D$6:$D$1005,'السلف والخصومات'!$B$6:$B$1005,$B72&amp;"",'السلف والخصومات'!$C$6:$C$1005,"مكافأة",'السلف والخصومات'!$G$6:$G$1005,1))</f>
        <v/>
      </c>
      <c r="N72" s="24">
        <f>IF(A72="","",SUMIFS('السلف والخصومات'!$D$6:$D$1005,'السلف والخصومات'!$B$6:$B$1005,$B72&amp;"",'السلف والخصومات'!$C$6:$C$1005,"سلفة",'السلف والخصومات'!$G$6:$G$1005,1)+SUMIFS('السلف والخصومات'!$D$6:$D$1005,'السلف والخصومات'!$B$6:$B$1005,$B72&amp;"",'السلف والخصومات'!$C$6:$C$1005,"خصم",'السلف والخصومات'!$G$6:$G$1005,1))</f>
        <v/>
      </c>
      <c r="O72" s="24">
        <f>IF(A72="","",E72+F72+J72+M72)</f>
        <v/>
      </c>
      <c r="P72" s="24">
        <f>IF(A72="","",ROUND(O72-H72-L72-N72,2))</f>
        <v/>
      </c>
      <c r="Q72" s="4" t="n"/>
    </row>
    <row r="73">
      <c r="A73" s="23">
        <f>IF(AND('الموظفون'!$B73&amp;""&lt;&gt;"",'الموظفون'!$F73&amp;""&lt;&gt;"متوقف"),COUNTIFS('الموظفون'!$B$6:$B73,"?*",'الموظفون'!$F$6:$F73,"&lt;&gt;متوقف"),"")</f>
        <v/>
      </c>
      <c r="B73" s="24">
        <f>IF(A73="","",'الموظفون'!$A73&amp;"")</f>
        <v/>
      </c>
      <c r="C73" s="24">
        <f>IF(A73="","",'الموظفون'!$B73&amp;"")</f>
        <v/>
      </c>
      <c r="D73" s="24">
        <f>IF(A73="","",'الموظفون'!$C73&amp;"")</f>
        <v/>
      </c>
      <c r="E73" s="24">
        <f>IF(A73="","",N('الموظفون'!$D73))</f>
        <v/>
      </c>
      <c r="F73" s="24">
        <f>IF(A73="","",N('الموظفون'!$E73))</f>
        <v/>
      </c>
      <c r="G73" s="23">
        <f>IF(A73="","",COUNTIFS('الحضور'!$B$6:$B$2005,$B73&amp;"",'الحضور'!$C$6:$C$2005,"غياب",'الحضور'!$G$6:$G$2005,1))</f>
        <v/>
      </c>
      <c r="H73" s="24">
        <f>IF(A73="","",ROUND(G73*'الموظفون'!$H73,2))</f>
        <v/>
      </c>
      <c r="I73" s="25">
        <f>IF(A73="","",SUMIFS('الحضور'!$D$6:$D$2005,'الحضور'!$B$6:$B$2005,$B73&amp;"",'الحضور'!$C$6:$C$2005,"إضافي",'الحضور'!$G$6:$G$2005,1))</f>
        <v/>
      </c>
      <c r="J73" s="24">
        <f>IF(A73="","",ROUND(I73*'الموظفون'!$I73*'الإعدادات'!$B$10,2))</f>
        <v/>
      </c>
      <c r="K73" s="25">
        <f>IF(A73="","",SUMIFS('الحضور'!$D$6:$D$2005,'الحضور'!$B$6:$B$2005,$B73&amp;"",'الحضور'!$C$6:$C$2005,"تأخير",'الحضور'!$G$6:$G$2005,1))</f>
        <v/>
      </c>
      <c r="L73" s="24">
        <f>IF(A73="","",ROUND(K73*'الموظفون'!$I73,2))</f>
        <v/>
      </c>
      <c r="M73" s="24">
        <f>IF(A73="","",SUMIFS('السلف والخصومات'!$D$6:$D$1005,'السلف والخصومات'!$B$6:$B$1005,$B73&amp;"",'السلف والخصومات'!$C$6:$C$1005,"مكافأة",'السلف والخصومات'!$G$6:$G$1005,1))</f>
        <v/>
      </c>
      <c r="N73" s="24">
        <f>IF(A73="","",SUMIFS('السلف والخصومات'!$D$6:$D$1005,'السلف والخصومات'!$B$6:$B$1005,$B73&amp;"",'السلف والخصومات'!$C$6:$C$1005,"سلفة",'السلف والخصومات'!$G$6:$G$1005,1)+SUMIFS('السلف والخصومات'!$D$6:$D$1005,'السلف والخصومات'!$B$6:$B$1005,$B73&amp;"",'السلف والخصومات'!$C$6:$C$1005,"خصم",'السلف والخصومات'!$G$6:$G$1005,1))</f>
        <v/>
      </c>
      <c r="O73" s="24">
        <f>IF(A73="","",E73+F73+J73+M73)</f>
        <v/>
      </c>
      <c r="P73" s="24">
        <f>IF(A73="","",ROUND(O73-H73-L73-N73,2))</f>
        <v/>
      </c>
      <c r="Q73" s="4" t="n"/>
    </row>
    <row r="74">
      <c r="A74" s="23">
        <f>IF(AND('الموظفون'!$B74&amp;""&lt;&gt;"",'الموظفون'!$F74&amp;""&lt;&gt;"متوقف"),COUNTIFS('الموظفون'!$B$6:$B74,"?*",'الموظفون'!$F$6:$F74,"&lt;&gt;متوقف"),"")</f>
        <v/>
      </c>
      <c r="B74" s="24">
        <f>IF(A74="","",'الموظفون'!$A74&amp;"")</f>
        <v/>
      </c>
      <c r="C74" s="24">
        <f>IF(A74="","",'الموظفون'!$B74&amp;"")</f>
        <v/>
      </c>
      <c r="D74" s="24">
        <f>IF(A74="","",'الموظفون'!$C74&amp;"")</f>
        <v/>
      </c>
      <c r="E74" s="24">
        <f>IF(A74="","",N('الموظفون'!$D74))</f>
        <v/>
      </c>
      <c r="F74" s="24">
        <f>IF(A74="","",N('الموظفون'!$E74))</f>
        <v/>
      </c>
      <c r="G74" s="23">
        <f>IF(A74="","",COUNTIFS('الحضور'!$B$6:$B$2005,$B74&amp;"",'الحضور'!$C$6:$C$2005,"غياب",'الحضور'!$G$6:$G$2005,1))</f>
        <v/>
      </c>
      <c r="H74" s="24">
        <f>IF(A74="","",ROUND(G74*'الموظفون'!$H74,2))</f>
        <v/>
      </c>
      <c r="I74" s="25">
        <f>IF(A74="","",SUMIFS('الحضور'!$D$6:$D$2005,'الحضور'!$B$6:$B$2005,$B74&amp;"",'الحضور'!$C$6:$C$2005,"إضافي",'الحضور'!$G$6:$G$2005,1))</f>
        <v/>
      </c>
      <c r="J74" s="24">
        <f>IF(A74="","",ROUND(I74*'الموظفون'!$I74*'الإعدادات'!$B$10,2))</f>
        <v/>
      </c>
      <c r="K74" s="25">
        <f>IF(A74="","",SUMIFS('الحضور'!$D$6:$D$2005,'الحضور'!$B$6:$B$2005,$B74&amp;"",'الحضور'!$C$6:$C$2005,"تأخير",'الحضور'!$G$6:$G$2005,1))</f>
        <v/>
      </c>
      <c r="L74" s="24">
        <f>IF(A74="","",ROUND(K74*'الموظفون'!$I74,2))</f>
        <v/>
      </c>
      <c r="M74" s="24">
        <f>IF(A74="","",SUMIFS('السلف والخصومات'!$D$6:$D$1005,'السلف والخصومات'!$B$6:$B$1005,$B74&amp;"",'السلف والخصومات'!$C$6:$C$1005,"مكافأة",'السلف والخصومات'!$G$6:$G$1005,1))</f>
        <v/>
      </c>
      <c r="N74" s="24">
        <f>IF(A74="","",SUMIFS('السلف والخصومات'!$D$6:$D$1005,'السلف والخصومات'!$B$6:$B$1005,$B74&amp;"",'السلف والخصومات'!$C$6:$C$1005,"سلفة",'السلف والخصومات'!$G$6:$G$1005,1)+SUMIFS('السلف والخصومات'!$D$6:$D$1005,'السلف والخصومات'!$B$6:$B$1005,$B74&amp;"",'السلف والخصومات'!$C$6:$C$1005,"خصم",'السلف والخصومات'!$G$6:$G$1005,1))</f>
        <v/>
      </c>
      <c r="O74" s="24">
        <f>IF(A74="","",E74+F74+J74+M74)</f>
        <v/>
      </c>
      <c r="P74" s="24">
        <f>IF(A74="","",ROUND(O74-H74-L74-N74,2))</f>
        <v/>
      </c>
      <c r="Q74" s="4" t="n"/>
    </row>
    <row r="75">
      <c r="A75" s="23">
        <f>IF(AND('الموظفون'!$B75&amp;""&lt;&gt;"",'الموظفون'!$F75&amp;""&lt;&gt;"متوقف"),COUNTIFS('الموظفون'!$B$6:$B75,"?*",'الموظفون'!$F$6:$F75,"&lt;&gt;متوقف"),"")</f>
        <v/>
      </c>
      <c r="B75" s="24">
        <f>IF(A75="","",'الموظفون'!$A75&amp;"")</f>
        <v/>
      </c>
      <c r="C75" s="24">
        <f>IF(A75="","",'الموظفون'!$B75&amp;"")</f>
        <v/>
      </c>
      <c r="D75" s="24">
        <f>IF(A75="","",'الموظفون'!$C75&amp;"")</f>
        <v/>
      </c>
      <c r="E75" s="24">
        <f>IF(A75="","",N('الموظفون'!$D75))</f>
        <v/>
      </c>
      <c r="F75" s="24">
        <f>IF(A75="","",N('الموظفون'!$E75))</f>
        <v/>
      </c>
      <c r="G75" s="23">
        <f>IF(A75="","",COUNTIFS('الحضور'!$B$6:$B$2005,$B75&amp;"",'الحضور'!$C$6:$C$2005,"غياب",'الحضور'!$G$6:$G$2005,1))</f>
        <v/>
      </c>
      <c r="H75" s="24">
        <f>IF(A75="","",ROUND(G75*'الموظفون'!$H75,2))</f>
        <v/>
      </c>
      <c r="I75" s="25">
        <f>IF(A75="","",SUMIFS('الحضور'!$D$6:$D$2005,'الحضور'!$B$6:$B$2005,$B75&amp;"",'الحضور'!$C$6:$C$2005,"إضافي",'الحضور'!$G$6:$G$2005,1))</f>
        <v/>
      </c>
      <c r="J75" s="24">
        <f>IF(A75="","",ROUND(I75*'الموظفون'!$I75*'الإعدادات'!$B$10,2))</f>
        <v/>
      </c>
      <c r="K75" s="25">
        <f>IF(A75="","",SUMIFS('الحضور'!$D$6:$D$2005,'الحضور'!$B$6:$B$2005,$B75&amp;"",'الحضور'!$C$6:$C$2005,"تأخير",'الحضور'!$G$6:$G$2005,1))</f>
        <v/>
      </c>
      <c r="L75" s="24">
        <f>IF(A75="","",ROUND(K75*'الموظفون'!$I75,2))</f>
        <v/>
      </c>
      <c r="M75" s="24">
        <f>IF(A75="","",SUMIFS('السلف والخصومات'!$D$6:$D$1005,'السلف والخصومات'!$B$6:$B$1005,$B75&amp;"",'السلف والخصومات'!$C$6:$C$1005,"مكافأة",'السلف والخصومات'!$G$6:$G$1005,1))</f>
        <v/>
      </c>
      <c r="N75" s="24">
        <f>IF(A75="","",SUMIFS('السلف والخصومات'!$D$6:$D$1005,'السلف والخصومات'!$B$6:$B$1005,$B75&amp;"",'السلف والخصومات'!$C$6:$C$1005,"سلفة",'السلف والخصومات'!$G$6:$G$1005,1)+SUMIFS('السلف والخصومات'!$D$6:$D$1005,'السلف والخصومات'!$B$6:$B$1005,$B75&amp;"",'السلف والخصومات'!$C$6:$C$1005,"خصم",'السلف والخصومات'!$G$6:$G$1005,1))</f>
        <v/>
      </c>
      <c r="O75" s="24">
        <f>IF(A75="","",E75+F75+J75+M75)</f>
        <v/>
      </c>
      <c r="P75" s="24">
        <f>IF(A75="","",ROUND(O75-H75-L75-N75,2))</f>
        <v/>
      </c>
      <c r="Q75" s="4" t="n"/>
    </row>
    <row r="76">
      <c r="A76" s="23">
        <f>IF(AND('الموظفون'!$B76&amp;""&lt;&gt;"",'الموظفون'!$F76&amp;""&lt;&gt;"متوقف"),COUNTIFS('الموظفون'!$B$6:$B76,"?*",'الموظفون'!$F$6:$F76,"&lt;&gt;متوقف"),"")</f>
        <v/>
      </c>
      <c r="B76" s="24">
        <f>IF(A76="","",'الموظفون'!$A76&amp;"")</f>
        <v/>
      </c>
      <c r="C76" s="24">
        <f>IF(A76="","",'الموظفون'!$B76&amp;"")</f>
        <v/>
      </c>
      <c r="D76" s="24">
        <f>IF(A76="","",'الموظفون'!$C76&amp;"")</f>
        <v/>
      </c>
      <c r="E76" s="24">
        <f>IF(A76="","",N('الموظفون'!$D76))</f>
        <v/>
      </c>
      <c r="F76" s="24">
        <f>IF(A76="","",N('الموظفون'!$E76))</f>
        <v/>
      </c>
      <c r="G76" s="23">
        <f>IF(A76="","",COUNTIFS('الحضور'!$B$6:$B$2005,$B76&amp;"",'الحضور'!$C$6:$C$2005,"غياب",'الحضور'!$G$6:$G$2005,1))</f>
        <v/>
      </c>
      <c r="H76" s="24">
        <f>IF(A76="","",ROUND(G76*'الموظفون'!$H76,2))</f>
        <v/>
      </c>
      <c r="I76" s="25">
        <f>IF(A76="","",SUMIFS('الحضور'!$D$6:$D$2005,'الحضور'!$B$6:$B$2005,$B76&amp;"",'الحضور'!$C$6:$C$2005,"إضافي",'الحضور'!$G$6:$G$2005,1))</f>
        <v/>
      </c>
      <c r="J76" s="24">
        <f>IF(A76="","",ROUND(I76*'الموظفون'!$I76*'الإعدادات'!$B$10,2))</f>
        <v/>
      </c>
      <c r="K76" s="25">
        <f>IF(A76="","",SUMIFS('الحضور'!$D$6:$D$2005,'الحضور'!$B$6:$B$2005,$B76&amp;"",'الحضور'!$C$6:$C$2005,"تأخير",'الحضور'!$G$6:$G$2005,1))</f>
        <v/>
      </c>
      <c r="L76" s="24">
        <f>IF(A76="","",ROUND(K76*'الموظفون'!$I76,2))</f>
        <v/>
      </c>
      <c r="M76" s="24">
        <f>IF(A76="","",SUMIFS('السلف والخصومات'!$D$6:$D$1005,'السلف والخصومات'!$B$6:$B$1005,$B76&amp;"",'السلف والخصومات'!$C$6:$C$1005,"مكافأة",'السلف والخصومات'!$G$6:$G$1005,1))</f>
        <v/>
      </c>
      <c r="N76" s="24">
        <f>IF(A76="","",SUMIFS('السلف والخصومات'!$D$6:$D$1005,'السلف والخصومات'!$B$6:$B$1005,$B76&amp;"",'السلف والخصومات'!$C$6:$C$1005,"سلفة",'السلف والخصومات'!$G$6:$G$1005,1)+SUMIFS('السلف والخصومات'!$D$6:$D$1005,'السلف والخصومات'!$B$6:$B$1005,$B76&amp;"",'السلف والخصومات'!$C$6:$C$1005,"خصم",'السلف والخصومات'!$G$6:$G$1005,1))</f>
        <v/>
      </c>
      <c r="O76" s="24">
        <f>IF(A76="","",E76+F76+J76+M76)</f>
        <v/>
      </c>
      <c r="P76" s="24">
        <f>IF(A76="","",ROUND(O76-H76-L76-N76,2))</f>
        <v/>
      </c>
      <c r="Q76" s="4" t="n"/>
    </row>
    <row r="77">
      <c r="A77" s="23">
        <f>IF(AND('الموظفون'!$B77&amp;""&lt;&gt;"",'الموظفون'!$F77&amp;""&lt;&gt;"متوقف"),COUNTIFS('الموظفون'!$B$6:$B77,"?*",'الموظفون'!$F$6:$F77,"&lt;&gt;متوقف"),"")</f>
        <v/>
      </c>
      <c r="B77" s="24">
        <f>IF(A77="","",'الموظفون'!$A77&amp;"")</f>
        <v/>
      </c>
      <c r="C77" s="24">
        <f>IF(A77="","",'الموظفون'!$B77&amp;"")</f>
        <v/>
      </c>
      <c r="D77" s="24">
        <f>IF(A77="","",'الموظفون'!$C77&amp;"")</f>
        <v/>
      </c>
      <c r="E77" s="24">
        <f>IF(A77="","",N('الموظفون'!$D77))</f>
        <v/>
      </c>
      <c r="F77" s="24">
        <f>IF(A77="","",N('الموظفون'!$E77))</f>
        <v/>
      </c>
      <c r="G77" s="23">
        <f>IF(A77="","",COUNTIFS('الحضور'!$B$6:$B$2005,$B77&amp;"",'الحضور'!$C$6:$C$2005,"غياب",'الحضور'!$G$6:$G$2005,1))</f>
        <v/>
      </c>
      <c r="H77" s="24">
        <f>IF(A77="","",ROUND(G77*'الموظفون'!$H77,2))</f>
        <v/>
      </c>
      <c r="I77" s="25">
        <f>IF(A77="","",SUMIFS('الحضور'!$D$6:$D$2005,'الحضور'!$B$6:$B$2005,$B77&amp;"",'الحضور'!$C$6:$C$2005,"إضافي",'الحضور'!$G$6:$G$2005,1))</f>
        <v/>
      </c>
      <c r="J77" s="24">
        <f>IF(A77="","",ROUND(I77*'الموظفون'!$I77*'الإعدادات'!$B$10,2))</f>
        <v/>
      </c>
      <c r="K77" s="25">
        <f>IF(A77="","",SUMIFS('الحضور'!$D$6:$D$2005,'الحضور'!$B$6:$B$2005,$B77&amp;"",'الحضور'!$C$6:$C$2005,"تأخير",'الحضور'!$G$6:$G$2005,1))</f>
        <v/>
      </c>
      <c r="L77" s="24">
        <f>IF(A77="","",ROUND(K77*'الموظفون'!$I77,2))</f>
        <v/>
      </c>
      <c r="M77" s="24">
        <f>IF(A77="","",SUMIFS('السلف والخصومات'!$D$6:$D$1005,'السلف والخصومات'!$B$6:$B$1005,$B77&amp;"",'السلف والخصومات'!$C$6:$C$1005,"مكافأة",'السلف والخصومات'!$G$6:$G$1005,1))</f>
        <v/>
      </c>
      <c r="N77" s="24">
        <f>IF(A77="","",SUMIFS('السلف والخصومات'!$D$6:$D$1005,'السلف والخصومات'!$B$6:$B$1005,$B77&amp;"",'السلف والخصومات'!$C$6:$C$1005,"سلفة",'السلف والخصومات'!$G$6:$G$1005,1)+SUMIFS('السلف والخصومات'!$D$6:$D$1005,'السلف والخصومات'!$B$6:$B$1005,$B77&amp;"",'السلف والخصومات'!$C$6:$C$1005,"خصم",'السلف والخصومات'!$G$6:$G$1005,1))</f>
        <v/>
      </c>
      <c r="O77" s="24">
        <f>IF(A77="","",E77+F77+J77+M77)</f>
        <v/>
      </c>
      <c r="P77" s="24">
        <f>IF(A77="","",ROUND(O77-H77-L77-N77,2))</f>
        <v/>
      </c>
      <c r="Q77" s="4" t="n"/>
    </row>
    <row r="78">
      <c r="A78" s="23">
        <f>IF(AND('الموظفون'!$B78&amp;""&lt;&gt;"",'الموظفون'!$F78&amp;""&lt;&gt;"متوقف"),COUNTIFS('الموظفون'!$B$6:$B78,"?*",'الموظفون'!$F$6:$F78,"&lt;&gt;متوقف"),"")</f>
        <v/>
      </c>
      <c r="B78" s="24">
        <f>IF(A78="","",'الموظفون'!$A78&amp;"")</f>
        <v/>
      </c>
      <c r="C78" s="24">
        <f>IF(A78="","",'الموظفون'!$B78&amp;"")</f>
        <v/>
      </c>
      <c r="D78" s="24">
        <f>IF(A78="","",'الموظفون'!$C78&amp;"")</f>
        <v/>
      </c>
      <c r="E78" s="24">
        <f>IF(A78="","",N('الموظفون'!$D78))</f>
        <v/>
      </c>
      <c r="F78" s="24">
        <f>IF(A78="","",N('الموظفون'!$E78))</f>
        <v/>
      </c>
      <c r="G78" s="23">
        <f>IF(A78="","",COUNTIFS('الحضور'!$B$6:$B$2005,$B78&amp;"",'الحضور'!$C$6:$C$2005,"غياب",'الحضور'!$G$6:$G$2005,1))</f>
        <v/>
      </c>
      <c r="H78" s="24">
        <f>IF(A78="","",ROUND(G78*'الموظفون'!$H78,2))</f>
        <v/>
      </c>
      <c r="I78" s="25">
        <f>IF(A78="","",SUMIFS('الحضور'!$D$6:$D$2005,'الحضور'!$B$6:$B$2005,$B78&amp;"",'الحضور'!$C$6:$C$2005,"إضافي",'الحضور'!$G$6:$G$2005,1))</f>
        <v/>
      </c>
      <c r="J78" s="24">
        <f>IF(A78="","",ROUND(I78*'الموظفون'!$I78*'الإعدادات'!$B$10,2))</f>
        <v/>
      </c>
      <c r="K78" s="25">
        <f>IF(A78="","",SUMIFS('الحضور'!$D$6:$D$2005,'الحضور'!$B$6:$B$2005,$B78&amp;"",'الحضور'!$C$6:$C$2005,"تأخير",'الحضور'!$G$6:$G$2005,1))</f>
        <v/>
      </c>
      <c r="L78" s="24">
        <f>IF(A78="","",ROUND(K78*'الموظفون'!$I78,2))</f>
        <v/>
      </c>
      <c r="M78" s="24">
        <f>IF(A78="","",SUMIFS('السلف والخصومات'!$D$6:$D$1005,'السلف والخصومات'!$B$6:$B$1005,$B78&amp;"",'السلف والخصومات'!$C$6:$C$1005,"مكافأة",'السلف والخصومات'!$G$6:$G$1005,1))</f>
        <v/>
      </c>
      <c r="N78" s="24">
        <f>IF(A78="","",SUMIFS('السلف والخصومات'!$D$6:$D$1005,'السلف والخصومات'!$B$6:$B$1005,$B78&amp;"",'السلف والخصومات'!$C$6:$C$1005,"سلفة",'السلف والخصومات'!$G$6:$G$1005,1)+SUMIFS('السلف والخصومات'!$D$6:$D$1005,'السلف والخصومات'!$B$6:$B$1005,$B78&amp;"",'السلف والخصومات'!$C$6:$C$1005,"خصم",'السلف والخصومات'!$G$6:$G$1005,1))</f>
        <v/>
      </c>
      <c r="O78" s="24">
        <f>IF(A78="","",E78+F78+J78+M78)</f>
        <v/>
      </c>
      <c r="P78" s="24">
        <f>IF(A78="","",ROUND(O78-H78-L78-N78,2))</f>
        <v/>
      </c>
      <c r="Q78" s="4" t="n"/>
    </row>
    <row r="79">
      <c r="A79" s="23">
        <f>IF(AND('الموظفون'!$B79&amp;""&lt;&gt;"",'الموظفون'!$F79&amp;""&lt;&gt;"متوقف"),COUNTIFS('الموظفون'!$B$6:$B79,"?*",'الموظفون'!$F$6:$F79,"&lt;&gt;متوقف"),"")</f>
        <v/>
      </c>
      <c r="B79" s="24">
        <f>IF(A79="","",'الموظفون'!$A79&amp;"")</f>
        <v/>
      </c>
      <c r="C79" s="24">
        <f>IF(A79="","",'الموظفون'!$B79&amp;"")</f>
        <v/>
      </c>
      <c r="D79" s="24">
        <f>IF(A79="","",'الموظفون'!$C79&amp;"")</f>
        <v/>
      </c>
      <c r="E79" s="24">
        <f>IF(A79="","",N('الموظفون'!$D79))</f>
        <v/>
      </c>
      <c r="F79" s="24">
        <f>IF(A79="","",N('الموظفون'!$E79))</f>
        <v/>
      </c>
      <c r="G79" s="23">
        <f>IF(A79="","",COUNTIFS('الحضور'!$B$6:$B$2005,$B79&amp;"",'الحضور'!$C$6:$C$2005,"غياب",'الحضور'!$G$6:$G$2005,1))</f>
        <v/>
      </c>
      <c r="H79" s="24">
        <f>IF(A79="","",ROUND(G79*'الموظفون'!$H79,2))</f>
        <v/>
      </c>
      <c r="I79" s="25">
        <f>IF(A79="","",SUMIFS('الحضور'!$D$6:$D$2005,'الحضور'!$B$6:$B$2005,$B79&amp;"",'الحضور'!$C$6:$C$2005,"إضافي",'الحضور'!$G$6:$G$2005,1))</f>
        <v/>
      </c>
      <c r="J79" s="24">
        <f>IF(A79="","",ROUND(I79*'الموظفون'!$I79*'الإعدادات'!$B$10,2))</f>
        <v/>
      </c>
      <c r="K79" s="25">
        <f>IF(A79="","",SUMIFS('الحضور'!$D$6:$D$2005,'الحضور'!$B$6:$B$2005,$B79&amp;"",'الحضور'!$C$6:$C$2005,"تأخير",'الحضور'!$G$6:$G$2005,1))</f>
        <v/>
      </c>
      <c r="L79" s="24">
        <f>IF(A79="","",ROUND(K79*'الموظفون'!$I79,2))</f>
        <v/>
      </c>
      <c r="M79" s="24">
        <f>IF(A79="","",SUMIFS('السلف والخصومات'!$D$6:$D$1005,'السلف والخصومات'!$B$6:$B$1005,$B79&amp;"",'السلف والخصومات'!$C$6:$C$1005,"مكافأة",'السلف والخصومات'!$G$6:$G$1005,1))</f>
        <v/>
      </c>
      <c r="N79" s="24">
        <f>IF(A79="","",SUMIFS('السلف والخصومات'!$D$6:$D$1005,'السلف والخصومات'!$B$6:$B$1005,$B79&amp;"",'السلف والخصومات'!$C$6:$C$1005,"سلفة",'السلف والخصومات'!$G$6:$G$1005,1)+SUMIFS('السلف والخصومات'!$D$6:$D$1005,'السلف والخصومات'!$B$6:$B$1005,$B79&amp;"",'السلف والخصومات'!$C$6:$C$1005,"خصم",'السلف والخصومات'!$G$6:$G$1005,1))</f>
        <v/>
      </c>
      <c r="O79" s="24">
        <f>IF(A79="","",E79+F79+J79+M79)</f>
        <v/>
      </c>
      <c r="P79" s="24">
        <f>IF(A79="","",ROUND(O79-H79-L79-N79,2))</f>
        <v/>
      </c>
      <c r="Q79" s="4" t="n"/>
    </row>
    <row r="80">
      <c r="A80" s="23">
        <f>IF(AND('الموظفون'!$B80&amp;""&lt;&gt;"",'الموظفون'!$F80&amp;""&lt;&gt;"متوقف"),COUNTIFS('الموظفون'!$B$6:$B80,"?*",'الموظفون'!$F$6:$F80,"&lt;&gt;متوقف"),"")</f>
        <v/>
      </c>
      <c r="B80" s="24">
        <f>IF(A80="","",'الموظفون'!$A80&amp;"")</f>
        <v/>
      </c>
      <c r="C80" s="24">
        <f>IF(A80="","",'الموظفون'!$B80&amp;"")</f>
        <v/>
      </c>
      <c r="D80" s="24">
        <f>IF(A80="","",'الموظفون'!$C80&amp;"")</f>
        <v/>
      </c>
      <c r="E80" s="24">
        <f>IF(A80="","",N('الموظفون'!$D80))</f>
        <v/>
      </c>
      <c r="F80" s="24">
        <f>IF(A80="","",N('الموظفون'!$E80))</f>
        <v/>
      </c>
      <c r="G80" s="23">
        <f>IF(A80="","",COUNTIFS('الحضور'!$B$6:$B$2005,$B80&amp;"",'الحضور'!$C$6:$C$2005,"غياب",'الحضور'!$G$6:$G$2005,1))</f>
        <v/>
      </c>
      <c r="H80" s="24">
        <f>IF(A80="","",ROUND(G80*'الموظفون'!$H80,2))</f>
        <v/>
      </c>
      <c r="I80" s="25">
        <f>IF(A80="","",SUMIFS('الحضور'!$D$6:$D$2005,'الحضور'!$B$6:$B$2005,$B80&amp;"",'الحضور'!$C$6:$C$2005,"إضافي",'الحضور'!$G$6:$G$2005,1))</f>
        <v/>
      </c>
      <c r="J80" s="24">
        <f>IF(A80="","",ROUND(I80*'الموظفون'!$I80*'الإعدادات'!$B$10,2))</f>
        <v/>
      </c>
      <c r="K80" s="25">
        <f>IF(A80="","",SUMIFS('الحضور'!$D$6:$D$2005,'الحضور'!$B$6:$B$2005,$B80&amp;"",'الحضور'!$C$6:$C$2005,"تأخير",'الحضور'!$G$6:$G$2005,1))</f>
        <v/>
      </c>
      <c r="L80" s="24">
        <f>IF(A80="","",ROUND(K80*'الموظفون'!$I80,2))</f>
        <v/>
      </c>
      <c r="M80" s="24">
        <f>IF(A80="","",SUMIFS('السلف والخصومات'!$D$6:$D$1005,'السلف والخصومات'!$B$6:$B$1005,$B80&amp;"",'السلف والخصومات'!$C$6:$C$1005,"مكافأة",'السلف والخصومات'!$G$6:$G$1005,1))</f>
        <v/>
      </c>
      <c r="N80" s="24">
        <f>IF(A80="","",SUMIFS('السلف والخصومات'!$D$6:$D$1005,'السلف والخصومات'!$B$6:$B$1005,$B80&amp;"",'السلف والخصومات'!$C$6:$C$1005,"سلفة",'السلف والخصومات'!$G$6:$G$1005,1)+SUMIFS('السلف والخصومات'!$D$6:$D$1005,'السلف والخصومات'!$B$6:$B$1005,$B80&amp;"",'السلف والخصومات'!$C$6:$C$1005,"خصم",'السلف والخصومات'!$G$6:$G$1005,1))</f>
        <v/>
      </c>
      <c r="O80" s="24">
        <f>IF(A80="","",E80+F80+J80+M80)</f>
        <v/>
      </c>
      <c r="P80" s="24">
        <f>IF(A80="","",ROUND(O80-H80-L80-N80,2))</f>
        <v/>
      </c>
      <c r="Q80" s="4" t="n"/>
    </row>
    <row r="81">
      <c r="A81" s="23">
        <f>IF(AND('الموظفون'!$B81&amp;""&lt;&gt;"",'الموظفون'!$F81&amp;""&lt;&gt;"متوقف"),COUNTIFS('الموظفون'!$B$6:$B81,"?*",'الموظفون'!$F$6:$F81,"&lt;&gt;متوقف"),"")</f>
        <v/>
      </c>
      <c r="B81" s="24">
        <f>IF(A81="","",'الموظفون'!$A81&amp;"")</f>
        <v/>
      </c>
      <c r="C81" s="24">
        <f>IF(A81="","",'الموظفون'!$B81&amp;"")</f>
        <v/>
      </c>
      <c r="D81" s="24">
        <f>IF(A81="","",'الموظفون'!$C81&amp;"")</f>
        <v/>
      </c>
      <c r="E81" s="24">
        <f>IF(A81="","",N('الموظفون'!$D81))</f>
        <v/>
      </c>
      <c r="F81" s="24">
        <f>IF(A81="","",N('الموظفون'!$E81))</f>
        <v/>
      </c>
      <c r="G81" s="23">
        <f>IF(A81="","",COUNTIFS('الحضور'!$B$6:$B$2005,$B81&amp;"",'الحضور'!$C$6:$C$2005,"غياب",'الحضور'!$G$6:$G$2005,1))</f>
        <v/>
      </c>
      <c r="H81" s="24">
        <f>IF(A81="","",ROUND(G81*'الموظفون'!$H81,2))</f>
        <v/>
      </c>
      <c r="I81" s="25">
        <f>IF(A81="","",SUMIFS('الحضور'!$D$6:$D$2005,'الحضور'!$B$6:$B$2005,$B81&amp;"",'الحضور'!$C$6:$C$2005,"إضافي",'الحضور'!$G$6:$G$2005,1))</f>
        <v/>
      </c>
      <c r="J81" s="24">
        <f>IF(A81="","",ROUND(I81*'الموظفون'!$I81*'الإعدادات'!$B$10,2))</f>
        <v/>
      </c>
      <c r="K81" s="25">
        <f>IF(A81="","",SUMIFS('الحضور'!$D$6:$D$2005,'الحضور'!$B$6:$B$2005,$B81&amp;"",'الحضور'!$C$6:$C$2005,"تأخير",'الحضور'!$G$6:$G$2005,1))</f>
        <v/>
      </c>
      <c r="L81" s="24">
        <f>IF(A81="","",ROUND(K81*'الموظفون'!$I81,2))</f>
        <v/>
      </c>
      <c r="M81" s="24">
        <f>IF(A81="","",SUMIFS('السلف والخصومات'!$D$6:$D$1005,'السلف والخصومات'!$B$6:$B$1005,$B81&amp;"",'السلف والخصومات'!$C$6:$C$1005,"مكافأة",'السلف والخصومات'!$G$6:$G$1005,1))</f>
        <v/>
      </c>
      <c r="N81" s="24">
        <f>IF(A81="","",SUMIFS('السلف والخصومات'!$D$6:$D$1005,'السلف والخصومات'!$B$6:$B$1005,$B81&amp;"",'السلف والخصومات'!$C$6:$C$1005,"سلفة",'السلف والخصومات'!$G$6:$G$1005,1)+SUMIFS('السلف والخصومات'!$D$6:$D$1005,'السلف والخصومات'!$B$6:$B$1005,$B81&amp;"",'السلف والخصومات'!$C$6:$C$1005,"خصم",'السلف والخصومات'!$G$6:$G$1005,1))</f>
        <v/>
      </c>
      <c r="O81" s="24">
        <f>IF(A81="","",E81+F81+J81+M81)</f>
        <v/>
      </c>
      <c r="P81" s="24">
        <f>IF(A81="","",ROUND(O81-H81-L81-N81,2))</f>
        <v/>
      </c>
      <c r="Q81" s="4" t="n"/>
    </row>
    <row r="82">
      <c r="A82" s="23">
        <f>IF(AND('الموظفون'!$B82&amp;""&lt;&gt;"",'الموظفون'!$F82&amp;""&lt;&gt;"متوقف"),COUNTIFS('الموظفون'!$B$6:$B82,"?*",'الموظفون'!$F$6:$F82,"&lt;&gt;متوقف"),"")</f>
        <v/>
      </c>
      <c r="B82" s="24">
        <f>IF(A82="","",'الموظفون'!$A82&amp;"")</f>
        <v/>
      </c>
      <c r="C82" s="24">
        <f>IF(A82="","",'الموظفون'!$B82&amp;"")</f>
        <v/>
      </c>
      <c r="D82" s="24">
        <f>IF(A82="","",'الموظفون'!$C82&amp;"")</f>
        <v/>
      </c>
      <c r="E82" s="24">
        <f>IF(A82="","",N('الموظفون'!$D82))</f>
        <v/>
      </c>
      <c r="F82" s="24">
        <f>IF(A82="","",N('الموظفون'!$E82))</f>
        <v/>
      </c>
      <c r="G82" s="23">
        <f>IF(A82="","",COUNTIFS('الحضور'!$B$6:$B$2005,$B82&amp;"",'الحضور'!$C$6:$C$2005,"غياب",'الحضور'!$G$6:$G$2005,1))</f>
        <v/>
      </c>
      <c r="H82" s="24">
        <f>IF(A82="","",ROUND(G82*'الموظفون'!$H82,2))</f>
        <v/>
      </c>
      <c r="I82" s="25">
        <f>IF(A82="","",SUMIFS('الحضور'!$D$6:$D$2005,'الحضور'!$B$6:$B$2005,$B82&amp;"",'الحضور'!$C$6:$C$2005,"إضافي",'الحضور'!$G$6:$G$2005,1))</f>
        <v/>
      </c>
      <c r="J82" s="24">
        <f>IF(A82="","",ROUND(I82*'الموظفون'!$I82*'الإعدادات'!$B$10,2))</f>
        <v/>
      </c>
      <c r="K82" s="25">
        <f>IF(A82="","",SUMIFS('الحضور'!$D$6:$D$2005,'الحضور'!$B$6:$B$2005,$B82&amp;"",'الحضور'!$C$6:$C$2005,"تأخير",'الحضور'!$G$6:$G$2005,1))</f>
        <v/>
      </c>
      <c r="L82" s="24">
        <f>IF(A82="","",ROUND(K82*'الموظفون'!$I82,2))</f>
        <v/>
      </c>
      <c r="M82" s="24">
        <f>IF(A82="","",SUMIFS('السلف والخصومات'!$D$6:$D$1005,'السلف والخصومات'!$B$6:$B$1005,$B82&amp;"",'السلف والخصومات'!$C$6:$C$1005,"مكافأة",'السلف والخصومات'!$G$6:$G$1005,1))</f>
        <v/>
      </c>
      <c r="N82" s="24">
        <f>IF(A82="","",SUMIFS('السلف والخصومات'!$D$6:$D$1005,'السلف والخصومات'!$B$6:$B$1005,$B82&amp;"",'السلف والخصومات'!$C$6:$C$1005,"سلفة",'السلف والخصومات'!$G$6:$G$1005,1)+SUMIFS('السلف والخصومات'!$D$6:$D$1005,'السلف والخصومات'!$B$6:$B$1005,$B82&amp;"",'السلف والخصومات'!$C$6:$C$1005,"خصم",'السلف والخصومات'!$G$6:$G$1005,1))</f>
        <v/>
      </c>
      <c r="O82" s="24">
        <f>IF(A82="","",E82+F82+J82+M82)</f>
        <v/>
      </c>
      <c r="P82" s="24">
        <f>IF(A82="","",ROUND(O82-H82-L82-N82,2))</f>
        <v/>
      </c>
      <c r="Q82" s="4" t="n"/>
    </row>
    <row r="83">
      <c r="A83" s="23">
        <f>IF(AND('الموظفون'!$B83&amp;""&lt;&gt;"",'الموظفون'!$F83&amp;""&lt;&gt;"متوقف"),COUNTIFS('الموظفون'!$B$6:$B83,"?*",'الموظفون'!$F$6:$F83,"&lt;&gt;متوقف"),"")</f>
        <v/>
      </c>
      <c r="B83" s="24">
        <f>IF(A83="","",'الموظفون'!$A83&amp;"")</f>
        <v/>
      </c>
      <c r="C83" s="24">
        <f>IF(A83="","",'الموظفون'!$B83&amp;"")</f>
        <v/>
      </c>
      <c r="D83" s="24">
        <f>IF(A83="","",'الموظفون'!$C83&amp;"")</f>
        <v/>
      </c>
      <c r="E83" s="24">
        <f>IF(A83="","",N('الموظفون'!$D83))</f>
        <v/>
      </c>
      <c r="F83" s="24">
        <f>IF(A83="","",N('الموظفون'!$E83))</f>
        <v/>
      </c>
      <c r="G83" s="23">
        <f>IF(A83="","",COUNTIFS('الحضور'!$B$6:$B$2005,$B83&amp;"",'الحضور'!$C$6:$C$2005,"غياب",'الحضور'!$G$6:$G$2005,1))</f>
        <v/>
      </c>
      <c r="H83" s="24">
        <f>IF(A83="","",ROUND(G83*'الموظفون'!$H83,2))</f>
        <v/>
      </c>
      <c r="I83" s="25">
        <f>IF(A83="","",SUMIFS('الحضور'!$D$6:$D$2005,'الحضور'!$B$6:$B$2005,$B83&amp;"",'الحضور'!$C$6:$C$2005,"إضافي",'الحضور'!$G$6:$G$2005,1))</f>
        <v/>
      </c>
      <c r="J83" s="24">
        <f>IF(A83="","",ROUND(I83*'الموظفون'!$I83*'الإعدادات'!$B$10,2))</f>
        <v/>
      </c>
      <c r="K83" s="25">
        <f>IF(A83="","",SUMIFS('الحضور'!$D$6:$D$2005,'الحضور'!$B$6:$B$2005,$B83&amp;"",'الحضور'!$C$6:$C$2005,"تأخير",'الحضور'!$G$6:$G$2005,1))</f>
        <v/>
      </c>
      <c r="L83" s="24">
        <f>IF(A83="","",ROUND(K83*'الموظفون'!$I83,2))</f>
        <v/>
      </c>
      <c r="M83" s="24">
        <f>IF(A83="","",SUMIFS('السلف والخصومات'!$D$6:$D$1005,'السلف والخصومات'!$B$6:$B$1005,$B83&amp;"",'السلف والخصومات'!$C$6:$C$1005,"مكافأة",'السلف والخصومات'!$G$6:$G$1005,1))</f>
        <v/>
      </c>
      <c r="N83" s="24">
        <f>IF(A83="","",SUMIFS('السلف والخصومات'!$D$6:$D$1005,'السلف والخصومات'!$B$6:$B$1005,$B83&amp;"",'السلف والخصومات'!$C$6:$C$1005,"سلفة",'السلف والخصومات'!$G$6:$G$1005,1)+SUMIFS('السلف والخصومات'!$D$6:$D$1005,'السلف والخصومات'!$B$6:$B$1005,$B83&amp;"",'السلف والخصومات'!$C$6:$C$1005,"خصم",'السلف والخصومات'!$G$6:$G$1005,1))</f>
        <v/>
      </c>
      <c r="O83" s="24">
        <f>IF(A83="","",E83+F83+J83+M83)</f>
        <v/>
      </c>
      <c r="P83" s="24">
        <f>IF(A83="","",ROUND(O83-H83-L83-N83,2))</f>
        <v/>
      </c>
      <c r="Q83" s="4" t="n"/>
    </row>
    <row r="84">
      <c r="A84" s="23">
        <f>IF(AND('الموظفون'!$B84&amp;""&lt;&gt;"",'الموظفون'!$F84&amp;""&lt;&gt;"متوقف"),COUNTIFS('الموظفون'!$B$6:$B84,"?*",'الموظفون'!$F$6:$F84,"&lt;&gt;متوقف"),"")</f>
        <v/>
      </c>
      <c r="B84" s="24">
        <f>IF(A84="","",'الموظفون'!$A84&amp;"")</f>
        <v/>
      </c>
      <c r="C84" s="24">
        <f>IF(A84="","",'الموظفون'!$B84&amp;"")</f>
        <v/>
      </c>
      <c r="D84" s="24">
        <f>IF(A84="","",'الموظفون'!$C84&amp;"")</f>
        <v/>
      </c>
      <c r="E84" s="24">
        <f>IF(A84="","",N('الموظفون'!$D84))</f>
        <v/>
      </c>
      <c r="F84" s="24">
        <f>IF(A84="","",N('الموظفون'!$E84))</f>
        <v/>
      </c>
      <c r="G84" s="23">
        <f>IF(A84="","",COUNTIFS('الحضور'!$B$6:$B$2005,$B84&amp;"",'الحضور'!$C$6:$C$2005,"غياب",'الحضور'!$G$6:$G$2005,1))</f>
        <v/>
      </c>
      <c r="H84" s="24">
        <f>IF(A84="","",ROUND(G84*'الموظفون'!$H84,2))</f>
        <v/>
      </c>
      <c r="I84" s="25">
        <f>IF(A84="","",SUMIFS('الحضور'!$D$6:$D$2005,'الحضور'!$B$6:$B$2005,$B84&amp;"",'الحضور'!$C$6:$C$2005,"إضافي",'الحضور'!$G$6:$G$2005,1))</f>
        <v/>
      </c>
      <c r="J84" s="24">
        <f>IF(A84="","",ROUND(I84*'الموظفون'!$I84*'الإعدادات'!$B$10,2))</f>
        <v/>
      </c>
      <c r="K84" s="25">
        <f>IF(A84="","",SUMIFS('الحضور'!$D$6:$D$2005,'الحضور'!$B$6:$B$2005,$B84&amp;"",'الحضور'!$C$6:$C$2005,"تأخير",'الحضور'!$G$6:$G$2005,1))</f>
        <v/>
      </c>
      <c r="L84" s="24">
        <f>IF(A84="","",ROUND(K84*'الموظفون'!$I84,2))</f>
        <v/>
      </c>
      <c r="M84" s="24">
        <f>IF(A84="","",SUMIFS('السلف والخصومات'!$D$6:$D$1005,'السلف والخصومات'!$B$6:$B$1005,$B84&amp;"",'السلف والخصومات'!$C$6:$C$1005,"مكافأة",'السلف والخصومات'!$G$6:$G$1005,1))</f>
        <v/>
      </c>
      <c r="N84" s="24">
        <f>IF(A84="","",SUMIFS('السلف والخصومات'!$D$6:$D$1005,'السلف والخصومات'!$B$6:$B$1005,$B84&amp;"",'السلف والخصومات'!$C$6:$C$1005,"سلفة",'السلف والخصومات'!$G$6:$G$1005,1)+SUMIFS('السلف والخصومات'!$D$6:$D$1005,'السلف والخصومات'!$B$6:$B$1005,$B84&amp;"",'السلف والخصومات'!$C$6:$C$1005,"خصم",'السلف والخصومات'!$G$6:$G$1005,1))</f>
        <v/>
      </c>
      <c r="O84" s="24">
        <f>IF(A84="","",E84+F84+J84+M84)</f>
        <v/>
      </c>
      <c r="P84" s="24">
        <f>IF(A84="","",ROUND(O84-H84-L84-N84,2))</f>
        <v/>
      </c>
      <c r="Q84" s="4" t="n"/>
    </row>
    <row r="85">
      <c r="A85" s="23">
        <f>IF(AND('الموظفون'!$B85&amp;""&lt;&gt;"",'الموظفون'!$F85&amp;""&lt;&gt;"متوقف"),COUNTIFS('الموظفون'!$B$6:$B85,"?*",'الموظفون'!$F$6:$F85,"&lt;&gt;متوقف"),"")</f>
        <v/>
      </c>
      <c r="B85" s="24">
        <f>IF(A85="","",'الموظفون'!$A85&amp;"")</f>
        <v/>
      </c>
      <c r="C85" s="24">
        <f>IF(A85="","",'الموظفون'!$B85&amp;"")</f>
        <v/>
      </c>
      <c r="D85" s="24">
        <f>IF(A85="","",'الموظفون'!$C85&amp;"")</f>
        <v/>
      </c>
      <c r="E85" s="24">
        <f>IF(A85="","",N('الموظفون'!$D85))</f>
        <v/>
      </c>
      <c r="F85" s="24">
        <f>IF(A85="","",N('الموظفون'!$E85))</f>
        <v/>
      </c>
      <c r="G85" s="23">
        <f>IF(A85="","",COUNTIFS('الحضور'!$B$6:$B$2005,$B85&amp;"",'الحضور'!$C$6:$C$2005,"غياب",'الحضور'!$G$6:$G$2005,1))</f>
        <v/>
      </c>
      <c r="H85" s="24">
        <f>IF(A85="","",ROUND(G85*'الموظفون'!$H85,2))</f>
        <v/>
      </c>
      <c r="I85" s="25">
        <f>IF(A85="","",SUMIFS('الحضور'!$D$6:$D$2005,'الحضور'!$B$6:$B$2005,$B85&amp;"",'الحضور'!$C$6:$C$2005,"إضافي",'الحضور'!$G$6:$G$2005,1))</f>
        <v/>
      </c>
      <c r="J85" s="24">
        <f>IF(A85="","",ROUND(I85*'الموظفون'!$I85*'الإعدادات'!$B$10,2))</f>
        <v/>
      </c>
      <c r="K85" s="25">
        <f>IF(A85="","",SUMIFS('الحضور'!$D$6:$D$2005,'الحضور'!$B$6:$B$2005,$B85&amp;"",'الحضور'!$C$6:$C$2005,"تأخير",'الحضور'!$G$6:$G$2005,1))</f>
        <v/>
      </c>
      <c r="L85" s="24">
        <f>IF(A85="","",ROUND(K85*'الموظفون'!$I85,2))</f>
        <v/>
      </c>
      <c r="M85" s="24">
        <f>IF(A85="","",SUMIFS('السلف والخصومات'!$D$6:$D$1005,'السلف والخصومات'!$B$6:$B$1005,$B85&amp;"",'السلف والخصومات'!$C$6:$C$1005,"مكافأة",'السلف والخصومات'!$G$6:$G$1005,1))</f>
        <v/>
      </c>
      <c r="N85" s="24">
        <f>IF(A85="","",SUMIFS('السلف والخصومات'!$D$6:$D$1005,'السلف والخصومات'!$B$6:$B$1005,$B85&amp;"",'السلف والخصومات'!$C$6:$C$1005,"سلفة",'السلف والخصومات'!$G$6:$G$1005,1)+SUMIFS('السلف والخصومات'!$D$6:$D$1005,'السلف والخصومات'!$B$6:$B$1005,$B85&amp;"",'السلف والخصومات'!$C$6:$C$1005,"خصم",'السلف والخصومات'!$G$6:$G$1005,1))</f>
        <v/>
      </c>
      <c r="O85" s="24">
        <f>IF(A85="","",E85+F85+J85+M85)</f>
        <v/>
      </c>
      <c r="P85" s="24">
        <f>IF(A85="","",ROUND(O85-H85-L85-N85,2))</f>
        <v/>
      </c>
      <c r="Q85" s="4" t="n"/>
    </row>
    <row r="86">
      <c r="A86" s="23">
        <f>IF(AND('الموظفون'!$B86&amp;""&lt;&gt;"",'الموظفون'!$F86&amp;""&lt;&gt;"متوقف"),COUNTIFS('الموظفون'!$B$6:$B86,"?*",'الموظفون'!$F$6:$F86,"&lt;&gt;متوقف"),"")</f>
        <v/>
      </c>
      <c r="B86" s="24">
        <f>IF(A86="","",'الموظفون'!$A86&amp;"")</f>
        <v/>
      </c>
      <c r="C86" s="24">
        <f>IF(A86="","",'الموظفون'!$B86&amp;"")</f>
        <v/>
      </c>
      <c r="D86" s="24">
        <f>IF(A86="","",'الموظفون'!$C86&amp;"")</f>
        <v/>
      </c>
      <c r="E86" s="24">
        <f>IF(A86="","",N('الموظفون'!$D86))</f>
        <v/>
      </c>
      <c r="F86" s="24">
        <f>IF(A86="","",N('الموظفون'!$E86))</f>
        <v/>
      </c>
      <c r="G86" s="23">
        <f>IF(A86="","",COUNTIFS('الحضور'!$B$6:$B$2005,$B86&amp;"",'الحضور'!$C$6:$C$2005,"غياب",'الحضور'!$G$6:$G$2005,1))</f>
        <v/>
      </c>
      <c r="H86" s="24">
        <f>IF(A86="","",ROUND(G86*'الموظفون'!$H86,2))</f>
        <v/>
      </c>
      <c r="I86" s="25">
        <f>IF(A86="","",SUMIFS('الحضور'!$D$6:$D$2005,'الحضور'!$B$6:$B$2005,$B86&amp;"",'الحضور'!$C$6:$C$2005,"إضافي",'الحضور'!$G$6:$G$2005,1))</f>
        <v/>
      </c>
      <c r="J86" s="24">
        <f>IF(A86="","",ROUND(I86*'الموظفون'!$I86*'الإعدادات'!$B$10,2))</f>
        <v/>
      </c>
      <c r="K86" s="25">
        <f>IF(A86="","",SUMIFS('الحضور'!$D$6:$D$2005,'الحضور'!$B$6:$B$2005,$B86&amp;"",'الحضور'!$C$6:$C$2005,"تأخير",'الحضور'!$G$6:$G$2005,1))</f>
        <v/>
      </c>
      <c r="L86" s="24">
        <f>IF(A86="","",ROUND(K86*'الموظفون'!$I86,2))</f>
        <v/>
      </c>
      <c r="M86" s="24">
        <f>IF(A86="","",SUMIFS('السلف والخصومات'!$D$6:$D$1005,'السلف والخصومات'!$B$6:$B$1005,$B86&amp;"",'السلف والخصومات'!$C$6:$C$1005,"مكافأة",'السلف والخصومات'!$G$6:$G$1005,1))</f>
        <v/>
      </c>
      <c r="N86" s="24">
        <f>IF(A86="","",SUMIFS('السلف والخصومات'!$D$6:$D$1005,'السلف والخصومات'!$B$6:$B$1005,$B86&amp;"",'السلف والخصومات'!$C$6:$C$1005,"سلفة",'السلف والخصومات'!$G$6:$G$1005,1)+SUMIFS('السلف والخصومات'!$D$6:$D$1005,'السلف والخصومات'!$B$6:$B$1005,$B86&amp;"",'السلف والخصومات'!$C$6:$C$1005,"خصم",'السلف والخصومات'!$G$6:$G$1005,1))</f>
        <v/>
      </c>
      <c r="O86" s="24">
        <f>IF(A86="","",E86+F86+J86+M86)</f>
        <v/>
      </c>
      <c r="P86" s="24">
        <f>IF(A86="","",ROUND(O86-H86-L86-N86,2))</f>
        <v/>
      </c>
      <c r="Q86" s="4" t="n"/>
    </row>
    <row r="87">
      <c r="A87" s="23">
        <f>IF(AND('الموظفون'!$B87&amp;""&lt;&gt;"",'الموظفون'!$F87&amp;""&lt;&gt;"متوقف"),COUNTIFS('الموظفون'!$B$6:$B87,"?*",'الموظفون'!$F$6:$F87,"&lt;&gt;متوقف"),"")</f>
        <v/>
      </c>
      <c r="B87" s="24">
        <f>IF(A87="","",'الموظفون'!$A87&amp;"")</f>
        <v/>
      </c>
      <c r="C87" s="24">
        <f>IF(A87="","",'الموظفون'!$B87&amp;"")</f>
        <v/>
      </c>
      <c r="D87" s="24">
        <f>IF(A87="","",'الموظفون'!$C87&amp;"")</f>
        <v/>
      </c>
      <c r="E87" s="24">
        <f>IF(A87="","",N('الموظفون'!$D87))</f>
        <v/>
      </c>
      <c r="F87" s="24">
        <f>IF(A87="","",N('الموظفون'!$E87))</f>
        <v/>
      </c>
      <c r="G87" s="23">
        <f>IF(A87="","",COUNTIFS('الحضور'!$B$6:$B$2005,$B87&amp;"",'الحضور'!$C$6:$C$2005,"غياب",'الحضور'!$G$6:$G$2005,1))</f>
        <v/>
      </c>
      <c r="H87" s="24">
        <f>IF(A87="","",ROUND(G87*'الموظفون'!$H87,2))</f>
        <v/>
      </c>
      <c r="I87" s="25">
        <f>IF(A87="","",SUMIFS('الحضور'!$D$6:$D$2005,'الحضور'!$B$6:$B$2005,$B87&amp;"",'الحضور'!$C$6:$C$2005,"إضافي",'الحضور'!$G$6:$G$2005,1))</f>
        <v/>
      </c>
      <c r="J87" s="24">
        <f>IF(A87="","",ROUND(I87*'الموظفون'!$I87*'الإعدادات'!$B$10,2))</f>
        <v/>
      </c>
      <c r="K87" s="25">
        <f>IF(A87="","",SUMIFS('الحضور'!$D$6:$D$2005,'الحضور'!$B$6:$B$2005,$B87&amp;"",'الحضور'!$C$6:$C$2005,"تأخير",'الحضور'!$G$6:$G$2005,1))</f>
        <v/>
      </c>
      <c r="L87" s="24">
        <f>IF(A87="","",ROUND(K87*'الموظفون'!$I87,2))</f>
        <v/>
      </c>
      <c r="M87" s="24">
        <f>IF(A87="","",SUMIFS('السلف والخصومات'!$D$6:$D$1005,'السلف والخصومات'!$B$6:$B$1005,$B87&amp;"",'السلف والخصومات'!$C$6:$C$1005,"مكافأة",'السلف والخصومات'!$G$6:$G$1005,1))</f>
        <v/>
      </c>
      <c r="N87" s="24">
        <f>IF(A87="","",SUMIFS('السلف والخصومات'!$D$6:$D$1005,'السلف والخصومات'!$B$6:$B$1005,$B87&amp;"",'السلف والخصومات'!$C$6:$C$1005,"سلفة",'السلف والخصومات'!$G$6:$G$1005,1)+SUMIFS('السلف والخصومات'!$D$6:$D$1005,'السلف والخصومات'!$B$6:$B$1005,$B87&amp;"",'السلف والخصومات'!$C$6:$C$1005,"خصم",'السلف والخصومات'!$G$6:$G$1005,1))</f>
        <v/>
      </c>
      <c r="O87" s="24">
        <f>IF(A87="","",E87+F87+J87+M87)</f>
        <v/>
      </c>
      <c r="P87" s="24">
        <f>IF(A87="","",ROUND(O87-H87-L87-N87,2))</f>
        <v/>
      </c>
      <c r="Q87" s="4" t="n"/>
    </row>
    <row r="88">
      <c r="A88" s="23">
        <f>IF(AND('الموظفون'!$B88&amp;""&lt;&gt;"",'الموظفون'!$F88&amp;""&lt;&gt;"متوقف"),COUNTIFS('الموظفون'!$B$6:$B88,"?*",'الموظفون'!$F$6:$F88,"&lt;&gt;متوقف"),"")</f>
        <v/>
      </c>
      <c r="B88" s="24">
        <f>IF(A88="","",'الموظفون'!$A88&amp;"")</f>
        <v/>
      </c>
      <c r="C88" s="24">
        <f>IF(A88="","",'الموظفون'!$B88&amp;"")</f>
        <v/>
      </c>
      <c r="D88" s="24">
        <f>IF(A88="","",'الموظفون'!$C88&amp;"")</f>
        <v/>
      </c>
      <c r="E88" s="24">
        <f>IF(A88="","",N('الموظفون'!$D88))</f>
        <v/>
      </c>
      <c r="F88" s="24">
        <f>IF(A88="","",N('الموظفون'!$E88))</f>
        <v/>
      </c>
      <c r="G88" s="23">
        <f>IF(A88="","",COUNTIFS('الحضور'!$B$6:$B$2005,$B88&amp;"",'الحضور'!$C$6:$C$2005,"غياب",'الحضور'!$G$6:$G$2005,1))</f>
        <v/>
      </c>
      <c r="H88" s="24">
        <f>IF(A88="","",ROUND(G88*'الموظفون'!$H88,2))</f>
        <v/>
      </c>
      <c r="I88" s="25">
        <f>IF(A88="","",SUMIFS('الحضور'!$D$6:$D$2005,'الحضور'!$B$6:$B$2005,$B88&amp;"",'الحضور'!$C$6:$C$2005,"إضافي",'الحضور'!$G$6:$G$2005,1))</f>
        <v/>
      </c>
      <c r="J88" s="24">
        <f>IF(A88="","",ROUND(I88*'الموظفون'!$I88*'الإعدادات'!$B$10,2))</f>
        <v/>
      </c>
      <c r="K88" s="25">
        <f>IF(A88="","",SUMIFS('الحضور'!$D$6:$D$2005,'الحضور'!$B$6:$B$2005,$B88&amp;"",'الحضور'!$C$6:$C$2005,"تأخير",'الحضور'!$G$6:$G$2005,1))</f>
        <v/>
      </c>
      <c r="L88" s="24">
        <f>IF(A88="","",ROUND(K88*'الموظفون'!$I88,2))</f>
        <v/>
      </c>
      <c r="M88" s="24">
        <f>IF(A88="","",SUMIFS('السلف والخصومات'!$D$6:$D$1005,'السلف والخصومات'!$B$6:$B$1005,$B88&amp;"",'السلف والخصومات'!$C$6:$C$1005,"مكافأة",'السلف والخصومات'!$G$6:$G$1005,1))</f>
        <v/>
      </c>
      <c r="N88" s="24">
        <f>IF(A88="","",SUMIFS('السلف والخصومات'!$D$6:$D$1005,'السلف والخصومات'!$B$6:$B$1005,$B88&amp;"",'السلف والخصومات'!$C$6:$C$1005,"سلفة",'السلف والخصومات'!$G$6:$G$1005,1)+SUMIFS('السلف والخصومات'!$D$6:$D$1005,'السلف والخصومات'!$B$6:$B$1005,$B88&amp;"",'السلف والخصومات'!$C$6:$C$1005,"خصم",'السلف والخصومات'!$G$6:$G$1005,1))</f>
        <v/>
      </c>
      <c r="O88" s="24">
        <f>IF(A88="","",E88+F88+J88+M88)</f>
        <v/>
      </c>
      <c r="P88" s="24">
        <f>IF(A88="","",ROUND(O88-H88-L88-N88,2))</f>
        <v/>
      </c>
      <c r="Q88" s="4" t="n"/>
    </row>
    <row r="89">
      <c r="A89" s="23">
        <f>IF(AND('الموظفون'!$B89&amp;""&lt;&gt;"",'الموظفون'!$F89&amp;""&lt;&gt;"متوقف"),COUNTIFS('الموظفون'!$B$6:$B89,"?*",'الموظفون'!$F$6:$F89,"&lt;&gt;متوقف"),"")</f>
        <v/>
      </c>
      <c r="B89" s="24">
        <f>IF(A89="","",'الموظفون'!$A89&amp;"")</f>
        <v/>
      </c>
      <c r="C89" s="24">
        <f>IF(A89="","",'الموظفون'!$B89&amp;"")</f>
        <v/>
      </c>
      <c r="D89" s="24">
        <f>IF(A89="","",'الموظفون'!$C89&amp;"")</f>
        <v/>
      </c>
      <c r="E89" s="24">
        <f>IF(A89="","",N('الموظفون'!$D89))</f>
        <v/>
      </c>
      <c r="F89" s="24">
        <f>IF(A89="","",N('الموظفون'!$E89))</f>
        <v/>
      </c>
      <c r="G89" s="23">
        <f>IF(A89="","",COUNTIFS('الحضور'!$B$6:$B$2005,$B89&amp;"",'الحضور'!$C$6:$C$2005,"غياب",'الحضور'!$G$6:$G$2005,1))</f>
        <v/>
      </c>
      <c r="H89" s="24">
        <f>IF(A89="","",ROUND(G89*'الموظفون'!$H89,2))</f>
        <v/>
      </c>
      <c r="I89" s="25">
        <f>IF(A89="","",SUMIFS('الحضور'!$D$6:$D$2005,'الحضور'!$B$6:$B$2005,$B89&amp;"",'الحضور'!$C$6:$C$2005,"إضافي",'الحضور'!$G$6:$G$2005,1))</f>
        <v/>
      </c>
      <c r="J89" s="24">
        <f>IF(A89="","",ROUND(I89*'الموظفون'!$I89*'الإعدادات'!$B$10,2))</f>
        <v/>
      </c>
      <c r="K89" s="25">
        <f>IF(A89="","",SUMIFS('الحضور'!$D$6:$D$2005,'الحضور'!$B$6:$B$2005,$B89&amp;"",'الحضور'!$C$6:$C$2005,"تأخير",'الحضور'!$G$6:$G$2005,1))</f>
        <v/>
      </c>
      <c r="L89" s="24">
        <f>IF(A89="","",ROUND(K89*'الموظفون'!$I89,2))</f>
        <v/>
      </c>
      <c r="M89" s="24">
        <f>IF(A89="","",SUMIFS('السلف والخصومات'!$D$6:$D$1005,'السلف والخصومات'!$B$6:$B$1005,$B89&amp;"",'السلف والخصومات'!$C$6:$C$1005,"مكافأة",'السلف والخصومات'!$G$6:$G$1005,1))</f>
        <v/>
      </c>
      <c r="N89" s="24">
        <f>IF(A89="","",SUMIFS('السلف والخصومات'!$D$6:$D$1005,'السلف والخصومات'!$B$6:$B$1005,$B89&amp;"",'السلف والخصومات'!$C$6:$C$1005,"سلفة",'السلف والخصومات'!$G$6:$G$1005,1)+SUMIFS('السلف والخصومات'!$D$6:$D$1005,'السلف والخصومات'!$B$6:$B$1005,$B89&amp;"",'السلف والخصومات'!$C$6:$C$1005,"خصم",'السلف والخصومات'!$G$6:$G$1005,1))</f>
        <v/>
      </c>
      <c r="O89" s="24">
        <f>IF(A89="","",E89+F89+J89+M89)</f>
        <v/>
      </c>
      <c r="P89" s="24">
        <f>IF(A89="","",ROUND(O89-H89-L89-N89,2))</f>
        <v/>
      </c>
      <c r="Q89" s="4" t="n"/>
    </row>
    <row r="90">
      <c r="A90" s="23">
        <f>IF(AND('الموظفون'!$B90&amp;""&lt;&gt;"",'الموظفون'!$F90&amp;""&lt;&gt;"متوقف"),COUNTIFS('الموظفون'!$B$6:$B90,"?*",'الموظفون'!$F$6:$F90,"&lt;&gt;متوقف"),"")</f>
        <v/>
      </c>
      <c r="B90" s="24">
        <f>IF(A90="","",'الموظفون'!$A90&amp;"")</f>
        <v/>
      </c>
      <c r="C90" s="24">
        <f>IF(A90="","",'الموظفون'!$B90&amp;"")</f>
        <v/>
      </c>
      <c r="D90" s="24">
        <f>IF(A90="","",'الموظفون'!$C90&amp;"")</f>
        <v/>
      </c>
      <c r="E90" s="24">
        <f>IF(A90="","",N('الموظفون'!$D90))</f>
        <v/>
      </c>
      <c r="F90" s="24">
        <f>IF(A90="","",N('الموظفون'!$E90))</f>
        <v/>
      </c>
      <c r="G90" s="23">
        <f>IF(A90="","",COUNTIFS('الحضور'!$B$6:$B$2005,$B90&amp;"",'الحضور'!$C$6:$C$2005,"غياب",'الحضور'!$G$6:$G$2005,1))</f>
        <v/>
      </c>
      <c r="H90" s="24">
        <f>IF(A90="","",ROUND(G90*'الموظفون'!$H90,2))</f>
        <v/>
      </c>
      <c r="I90" s="25">
        <f>IF(A90="","",SUMIFS('الحضور'!$D$6:$D$2005,'الحضور'!$B$6:$B$2005,$B90&amp;"",'الحضور'!$C$6:$C$2005,"إضافي",'الحضور'!$G$6:$G$2005,1))</f>
        <v/>
      </c>
      <c r="J90" s="24">
        <f>IF(A90="","",ROUND(I90*'الموظفون'!$I90*'الإعدادات'!$B$10,2))</f>
        <v/>
      </c>
      <c r="K90" s="25">
        <f>IF(A90="","",SUMIFS('الحضور'!$D$6:$D$2005,'الحضور'!$B$6:$B$2005,$B90&amp;"",'الحضور'!$C$6:$C$2005,"تأخير",'الحضور'!$G$6:$G$2005,1))</f>
        <v/>
      </c>
      <c r="L90" s="24">
        <f>IF(A90="","",ROUND(K90*'الموظفون'!$I90,2))</f>
        <v/>
      </c>
      <c r="M90" s="24">
        <f>IF(A90="","",SUMIFS('السلف والخصومات'!$D$6:$D$1005,'السلف والخصومات'!$B$6:$B$1005,$B90&amp;"",'السلف والخصومات'!$C$6:$C$1005,"مكافأة",'السلف والخصومات'!$G$6:$G$1005,1))</f>
        <v/>
      </c>
      <c r="N90" s="24">
        <f>IF(A90="","",SUMIFS('السلف والخصومات'!$D$6:$D$1005,'السلف والخصومات'!$B$6:$B$1005,$B90&amp;"",'السلف والخصومات'!$C$6:$C$1005,"سلفة",'السلف والخصومات'!$G$6:$G$1005,1)+SUMIFS('السلف والخصومات'!$D$6:$D$1005,'السلف والخصومات'!$B$6:$B$1005,$B90&amp;"",'السلف والخصومات'!$C$6:$C$1005,"خصم",'السلف والخصومات'!$G$6:$G$1005,1))</f>
        <v/>
      </c>
      <c r="O90" s="24">
        <f>IF(A90="","",E90+F90+J90+M90)</f>
        <v/>
      </c>
      <c r="P90" s="24">
        <f>IF(A90="","",ROUND(O90-H90-L90-N90,2))</f>
        <v/>
      </c>
      <c r="Q90" s="4" t="n"/>
    </row>
    <row r="91">
      <c r="A91" s="23">
        <f>IF(AND('الموظفون'!$B91&amp;""&lt;&gt;"",'الموظفون'!$F91&amp;""&lt;&gt;"متوقف"),COUNTIFS('الموظفون'!$B$6:$B91,"?*",'الموظفون'!$F$6:$F91,"&lt;&gt;متوقف"),"")</f>
        <v/>
      </c>
      <c r="B91" s="24">
        <f>IF(A91="","",'الموظفون'!$A91&amp;"")</f>
        <v/>
      </c>
      <c r="C91" s="24">
        <f>IF(A91="","",'الموظفون'!$B91&amp;"")</f>
        <v/>
      </c>
      <c r="D91" s="24">
        <f>IF(A91="","",'الموظفون'!$C91&amp;"")</f>
        <v/>
      </c>
      <c r="E91" s="24">
        <f>IF(A91="","",N('الموظفون'!$D91))</f>
        <v/>
      </c>
      <c r="F91" s="24">
        <f>IF(A91="","",N('الموظفون'!$E91))</f>
        <v/>
      </c>
      <c r="G91" s="23">
        <f>IF(A91="","",COUNTIFS('الحضور'!$B$6:$B$2005,$B91&amp;"",'الحضور'!$C$6:$C$2005,"غياب",'الحضور'!$G$6:$G$2005,1))</f>
        <v/>
      </c>
      <c r="H91" s="24">
        <f>IF(A91="","",ROUND(G91*'الموظفون'!$H91,2))</f>
        <v/>
      </c>
      <c r="I91" s="25">
        <f>IF(A91="","",SUMIFS('الحضور'!$D$6:$D$2005,'الحضور'!$B$6:$B$2005,$B91&amp;"",'الحضور'!$C$6:$C$2005,"إضافي",'الحضور'!$G$6:$G$2005,1))</f>
        <v/>
      </c>
      <c r="J91" s="24">
        <f>IF(A91="","",ROUND(I91*'الموظفون'!$I91*'الإعدادات'!$B$10,2))</f>
        <v/>
      </c>
      <c r="K91" s="25">
        <f>IF(A91="","",SUMIFS('الحضور'!$D$6:$D$2005,'الحضور'!$B$6:$B$2005,$B91&amp;"",'الحضور'!$C$6:$C$2005,"تأخير",'الحضور'!$G$6:$G$2005,1))</f>
        <v/>
      </c>
      <c r="L91" s="24">
        <f>IF(A91="","",ROUND(K91*'الموظفون'!$I91,2))</f>
        <v/>
      </c>
      <c r="M91" s="24">
        <f>IF(A91="","",SUMIFS('السلف والخصومات'!$D$6:$D$1005,'السلف والخصومات'!$B$6:$B$1005,$B91&amp;"",'السلف والخصومات'!$C$6:$C$1005,"مكافأة",'السلف والخصومات'!$G$6:$G$1005,1))</f>
        <v/>
      </c>
      <c r="N91" s="24">
        <f>IF(A91="","",SUMIFS('السلف والخصومات'!$D$6:$D$1005,'السلف والخصومات'!$B$6:$B$1005,$B91&amp;"",'السلف والخصومات'!$C$6:$C$1005,"سلفة",'السلف والخصومات'!$G$6:$G$1005,1)+SUMIFS('السلف والخصومات'!$D$6:$D$1005,'السلف والخصومات'!$B$6:$B$1005,$B91&amp;"",'السلف والخصومات'!$C$6:$C$1005,"خصم",'السلف والخصومات'!$G$6:$G$1005,1))</f>
        <v/>
      </c>
      <c r="O91" s="24">
        <f>IF(A91="","",E91+F91+J91+M91)</f>
        <v/>
      </c>
      <c r="P91" s="24">
        <f>IF(A91="","",ROUND(O91-H91-L91-N91,2))</f>
        <v/>
      </c>
      <c r="Q91" s="4" t="n"/>
    </row>
    <row r="92">
      <c r="A92" s="23">
        <f>IF(AND('الموظفون'!$B92&amp;""&lt;&gt;"",'الموظفون'!$F92&amp;""&lt;&gt;"متوقف"),COUNTIFS('الموظفون'!$B$6:$B92,"?*",'الموظفون'!$F$6:$F92,"&lt;&gt;متوقف"),"")</f>
        <v/>
      </c>
      <c r="B92" s="24">
        <f>IF(A92="","",'الموظفون'!$A92&amp;"")</f>
        <v/>
      </c>
      <c r="C92" s="24">
        <f>IF(A92="","",'الموظفون'!$B92&amp;"")</f>
        <v/>
      </c>
      <c r="D92" s="24">
        <f>IF(A92="","",'الموظفون'!$C92&amp;"")</f>
        <v/>
      </c>
      <c r="E92" s="24">
        <f>IF(A92="","",N('الموظفون'!$D92))</f>
        <v/>
      </c>
      <c r="F92" s="24">
        <f>IF(A92="","",N('الموظفون'!$E92))</f>
        <v/>
      </c>
      <c r="G92" s="23">
        <f>IF(A92="","",COUNTIFS('الحضور'!$B$6:$B$2005,$B92&amp;"",'الحضور'!$C$6:$C$2005,"غياب",'الحضور'!$G$6:$G$2005,1))</f>
        <v/>
      </c>
      <c r="H92" s="24">
        <f>IF(A92="","",ROUND(G92*'الموظفون'!$H92,2))</f>
        <v/>
      </c>
      <c r="I92" s="25">
        <f>IF(A92="","",SUMIFS('الحضور'!$D$6:$D$2005,'الحضور'!$B$6:$B$2005,$B92&amp;"",'الحضور'!$C$6:$C$2005,"إضافي",'الحضور'!$G$6:$G$2005,1))</f>
        <v/>
      </c>
      <c r="J92" s="24">
        <f>IF(A92="","",ROUND(I92*'الموظفون'!$I92*'الإعدادات'!$B$10,2))</f>
        <v/>
      </c>
      <c r="K92" s="25">
        <f>IF(A92="","",SUMIFS('الحضور'!$D$6:$D$2005,'الحضور'!$B$6:$B$2005,$B92&amp;"",'الحضور'!$C$6:$C$2005,"تأخير",'الحضور'!$G$6:$G$2005,1))</f>
        <v/>
      </c>
      <c r="L92" s="24">
        <f>IF(A92="","",ROUND(K92*'الموظفون'!$I92,2))</f>
        <v/>
      </c>
      <c r="M92" s="24">
        <f>IF(A92="","",SUMIFS('السلف والخصومات'!$D$6:$D$1005,'السلف والخصومات'!$B$6:$B$1005,$B92&amp;"",'السلف والخصومات'!$C$6:$C$1005,"مكافأة",'السلف والخصومات'!$G$6:$G$1005,1))</f>
        <v/>
      </c>
      <c r="N92" s="24">
        <f>IF(A92="","",SUMIFS('السلف والخصومات'!$D$6:$D$1005,'السلف والخصومات'!$B$6:$B$1005,$B92&amp;"",'السلف والخصومات'!$C$6:$C$1005,"سلفة",'السلف والخصومات'!$G$6:$G$1005,1)+SUMIFS('السلف والخصومات'!$D$6:$D$1005,'السلف والخصومات'!$B$6:$B$1005,$B92&amp;"",'السلف والخصومات'!$C$6:$C$1005,"خصم",'السلف والخصومات'!$G$6:$G$1005,1))</f>
        <v/>
      </c>
      <c r="O92" s="24">
        <f>IF(A92="","",E92+F92+J92+M92)</f>
        <v/>
      </c>
      <c r="P92" s="24">
        <f>IF(A92="","",ROUND(O92-H92-L92-N92,2))</f>
        <v/>
      </c>
      <c r="Q92" s="4" t="n"/>
    </row>
    <row r="93">
      <c r="A93" s="23">
        <f>IF(AND('الموظفون'!$B93&amp;""&lt;&gt;"",'الموظفون'!$F93&amp;""&lt;&gt;"متوقف"),COUNTIFS('الموظفون'!$B$6:$B93,"?*",'الموظفون'!$F$6:$F93,"&lt;&gt;متوقف"),"")</f>
        <v/>
      </c>
      <c r="B93" s="24">
        <f>IF(A93="","",'الموظفون'!$A93&amp;"")</f>
        <v/>
      </c>
      <c r="C93" s="24">
        <f>IF(A93="","",'الموظفون'!$B93&amp;"")</f>
        <v/>
      </c>
      <c r="D93" s="24">
        <f>IF(A93="","",'الموظفون'!$C93&amp;"")</f>
        <v/>
      </c>
      <c r="E93" s="24">
        <f>IF(A93="","",N('الموظفون'!$D93))</f>
        <v/>
      </c>
      <c r="F93" s="24">
        <f>IF(A93="","",N('الموظفون'!$E93))</f>
        <v/>
      </c>
      <c r="G93" s="23">
        <f>IF(A93="","",COUNTIFS('الحضور'!$B$6:$B$2005,$B93&amp;"",'الحضور'!$C$6:$C$2005,"غياب",'الحضور'!$G$6:$G$2005,1))</f>
        <v/>
      </c>
      <c r="H93" s="24">
        <f>IF(A93="","",ROUND(G93*'الموظفون'!$H93,2))</f>
        <v/>
      </c>
      <c r="I93" s="25">
        <f>IF(A93="","",SUMIFS('الحضور'!$D$6:$D$2005,'الحضور'!$B$6:$B$2005,$B93&amp;"",'الحضور'!$C$6:$C$2005,"إضافي",'الحضور'!$G$6:$G$2005,1))</f>
        <v/>
      </c>
      <c r="J93" s="24">
        <f>IF(A93="","",ROUND(I93*'الموظفون'!$I93*'الإعدادات'!$B$10,2))</f>
        <v/>
      </c>
      <c r="K93" s="25">
        <f>IF(A93="","",SUMIFS('الحضور'!$D$6:$D$2005,'الحضور'!$B$6:$B$2005,$B93&amp;"",'الحضور'!$C$6:$C$2005,"تأخير",'الحضور'!$G$6:$G$2005,1))</f>
        <v/>
      </c>
      <c r="L93" s="24">
        <f>IF(A93="","",ROUND(K93*'الموظفون'!$I93,2))</f>
        <v/>
      </c>
      <c r="M93" s="24">
        <f>IF(A93="","",SUMIFS('السلف والخصومات'!$D$6:$D$1005,'السلف والخصومات'!$B$6:$B$1005,$B93&amp;"",'السلف والخصومات'!$C$6:$C$1005,"مكافأة",'السلف والخصومات'!$G$6:$G$1005,1))</f>
        <v/>
      </c>
      <c r="N93" s="24">
        <f>IF(A93="","",SUMIFS('السلف والخصومات'!$D$6:$D$1005,'السلف والخصومات'!$B$6:$B$1005,$B93&amp;"",'السلف والخصومات'!$C$6:$C$1005,"سلفة",'السلف والخصومات'!$G$6:$G$1005,1)+SUMIFS('السلف والخصومات'!$D$6:$D$1005,'السلف والخصومات'!$B$6:$B$1005,$B93&amp;"",'السلف والخصومات'!$C$6:$C$1005,"خصم",'السلف والخصومات'!$G$6:$G$1005,1))</f>
        <v/>
      </c>
      <c r="O93" s="24">
        <f>IF(A93="","",E93+F93+J93+M93)</f>
        <v/>
      </c>
      <c r="P93" s="24">
        <f>IF(A93="","",ROUND(O93-H93-L93-N93,2))</f>
        <v/>
      </c>
      <c r="Q93" s="4" t="n"/>
    </row>
    <row r="94">
      <c r="A94" s="23">
        <f>IF(AND('الموظفون'!$B94&amp;""&lt;&gt;"",'الموظفون'!$F94&amp;""&lt;&gt;"متوقف"),COUNTIFS('الموظفون'!$B$6:$B94,"?*",'الموظفون'!$F$6:$F94,"&lt;&gt;متوقف"),"")</f>
        <v/>
      </c>
      <c r="B94" s="24">
        <f>IF(A94="","",'الموظفون'!$A94&amp;"")</f>
        <v/>
      </c>
      <c r="C94" s="24">
        <f>IF(A94="","",'الموظفون'!$B94&amp;"")</f>
        <v/>
      </c>
      <c r="D94" s="24">
        <f>IF(A94="","",'الموظفون'!$C94&amp;"")</f>
        <v/>
      </c>
      <c r="E94" s="24">
        <f>IF(A94="","",N('الموظفون'!$D94))</f>
        <v/>
      </c>
      <c r="F94" s="24">
        <f>IF(A94="","",N('الموظفون'!$E94))</f>
        <v/>
      </c>
      <c r="G94" s="23">
        <f>IF(A94="","",COUNTIFS('الحضور'!$B$6:$B$2005,$B94&amp;"",'الحضور'!$C$6:$C$2005,"غياب",'الحضور'!$G$6:$G$2005,1))</f>
        <v/>
      </c>
      <c r="H94" s="24">
        <f>IF(A94="","",ROUND(G94*'الموظفون'!$H94,2))</f>
        <v/>
      </c>
      <c r="I94" s="25">
        <f>IF(A94="","",SUMIFS('الحضور'!$D$6:$D$2005,'الحضور'!$B$6:$B$2005,$B94&amp;"",'الحضور'!$C$6:$C$2005,"إضافي",'الحضور'!$G$6:$G$2005,1))</f>
        <v/>
      </c>
      <c r="J94" s="24">
        <f>IF(A94="","",ROUND(I94*'الموظفون'!$I94*'الإعدادات'!$B$10,2))</f>
        <v/>
      </c>
      <c r="K94" s="25">
        <f>IF(A94="","",SUMIFS('الحضور'!$D$6:$D$2005,'الحضور'!$B$6:$B$2005,$B94&amp;"",'الحضور'!$C$6:$C$2005,"تأخير",'الحضور'!$G$6:$G$2005,1))</f>
        <v/>
      </c>
      <c r="L94" s="24">
        <f>IF(A94="","",ROUND(K94*'الموظفون'!$I94,2))</f>
        <v/>
      </c>
      <c r="M94" s="24">
        <f>IF(A94="","",SUMIFS('السلف والخصومات'!$D$6:$D$1005,'السلف والخصومات'!$B$6:$B$1005,$B94&amp;"",'السلف والخصومات'!$C$6:$C$1005,"مكافأة",'السلف والخصومات'!$G$6:$G$1005,1))</f>
        <v/>
      </c>
      <c r="N94" s="24">
        <f>IF(A94="","",SUMIFS('السلف والخصومات'!$D$6:$D$1005,'السلف والخصومات'!$B$6:$B$1005,$B94&amp;"",'السلف والخصومات'!$C$6:$C$1005,"سلفة",'السلف والخصومات'!$G$6:$G$1005,1)+SUMIFS('السلف والخصومات'!$D$6:$D$1005,'السلف والخصومات'!$B$6:$B$1005,$B94&amp;"",'السلف والخصومات'!$C$6:$C$1005,"خصم",'السلف والخصومات'!$G$6:$G$1005,1))</f>
        <v/>
      </c>
      <c r="O94" s="24">
        <f>IF(A94="","",E94+F94+J94+M94)</f>
        <v/>
      </c>
      <c r="P94" s="24">
        <f>IF(A94="","",ROUND(O94-H94-L94-N94,2))</f>
        <v/>
      </c>
      <c r="Q94" s="4" t="n"/>
    </row>
    <row r="95">
      <c r="A95" s="23">
        <f>IF(AND('الموظفون'!$B95&amp;""&lt;&gt;"",'الموظفون'!$F95&amp;""&lt;&gt;"متوقف"),COUNTIFS('الموظفون'!$B$6:$B95,"?*",'الموظفون'!$F$6:$F95,"&lt;&gt;متوقف"),"")</f>
        <v/>
      </c>
      <c r="B95" s="24">
        <f>IF(A95="","",'الموظفون'!$A95&amp;"")</f>
        <v/>
      </c>
      <c r="C95" s="24">
        <f>IF(A95="","",'الموظفون'!$B95&amp;"")</f>
        <v/>
      </c>
      <c r="D95" s="24">
        <f>IF(A95="","",'الموظفون'!$C95&amp;"")</f>
        <v/>
      </c>
      <c r="E95" s="24">
        <f>IF(A95="","",N('الموظفون'!$D95))</f>
        <v/>
      </c>
      <c r="F95" s="24">
        <f>IF(A95="","",N('الموظفون'!$E95))</f>
        <v/>
      </c>
      <c r="G95" s="23">
        <f>IF(A95="","",COUNTIFS('الحضور'!$B$6:$B$2005,$B95&amp;"",'الحضور'!$C$6:$C$2005,"غياب",'الحضور'!$G$6:$G$2005,1))</f>
        <v/>
      </c>
      <c r="H95" s="24">
        <f>IF(A95="","",ROUND(G95*'الموظفون'!$H95,2))</f>
        <v/>
      </c>
      <c r="I95" s="25">
        <f>IF(A95="","",SUMIFS('الحضور'!$D$6:$D$2005,'الحضور'!$B$6:$B$2005,$B95&amp;"",'الحضور'!$C$6:$C$2005,"إضافي",'الحضور'!$G$6:$G$2005,1))</f>
        <v/>
      </c>
      <c r="J95" s="24">
        <f>IF(A95="","",ROUND(I95*'الموظفون'!$I95*'الإعدادات'!$B$10,2))</f>
        <v/>
      </c>
      <c r="K95" s="25">
        <f>IF(A95="","",SUMIFS('الحضور'!$D$6:$D$2005,'الحضور'!$B$6:$B$2005,$B95&amp;"",'الحضور'!$C$6:$C$2005,"تأخير",'الحضور'!$G$6:$G$2005,1))</f>
        <v/>
      </c>
      <c r="L95" s="24">
        <f>IF(A95="","",ROUND(K95*'الموظفون'!$I95,2))</f>
        <v/>
      </c>
      <c r="M95" s="24">
        <f>IF(A95="","",SUMIFS('السلف والخصومات'!$D$6:$D$1005,'السلف والخصومات'!$B$6:$B$1005,$B95&amp;"",'السلف والخصومات'!$C$6:$C$1005,"مكافأة",'السلف والخصومات'!$G$6:$G$1005,1))</f>
        <v/>
      </c>
      <c r="N95" s="24">
        <f>IF(A95="","",SUMIFS('السلف والخصومات'!$D$6:$D$1005,'السلف والخصومات'!$B$6:$B$1005,$B95&amp;"",'السلف والخصومات'!$C$6:$C$1005,"سلفة",'السلف والخصومات'!$G$6:$G$1005,1)+SUMIFS('السلف والخصومات'!$D$6:$D$1005,'السلف والخصومات'!$B$6:$B$1005,$B95&amp;"",'السلف والخصومات'!$C$6:$C$1005,"خصم",'السلف والخصومات'!$G$6:$G$1005,1))</f>
        <v/>
      </c>
      <c r="O95" s="24">
        <f>IF(A95="","",E95+F95+J95+M95)</f>
        <v/>
      </c>
      <c r="P95" s="24">
        <f>IF(A95="","",ROUND(O95-H95-L95-N95,2))</f>
        <v/>
      </c>
      <c r="Q95" s="4" t="n"/>
    </row>
    <row r="96">
      <c r="A96" s="23">
        <f>IF(AND('الموظفون'!$B96&amp;""&lt;&gt;"",'الموظفون'!$F96&amp;""&lt;&gt;"متوقف"),COUNTIFS('الموظفون'!$B$6:$B96,"?*",'الموظفون'!$F$6:$F96,"&lt;&gt;متوقف"),"")</f>
        <v/>
      </c>
      <c r="B96" s="24">
        <f>IF(A96="","",'الموظفون'!$A96&amp;"")</f>
        <v/>
      </c>
      <c r="C96" s="24">
        <f>IF(A96="","",'الموظفون'!$B96&amp;"")</f>
        <v/>
      </c>
      <c r="D96" s="24">
        <f>IF(A96="","",'الموظفون'!$C96&amp;"")</f>
        <v/>
      </c>
      <c r="E96" s="24">
        <f>IF(A96="","",N('الموظفون'!$D96))</f>
        <v/>
      </c>
      <c r="F96" s="24">
        <f>IF(A96="","",N('الموظفون'!$E96))</f>
        <v/>
      </c>
      <c r="G96" s="23">
        <f>IF(A96="","",COUNTIFS('الحضور'!$B$6:$B$2005,$B96&amp;"",'الحضور'!$C$6:$C$2005,"غياب",'الحضور'!$G$6:$G$2005,1))</f>
        <v/>
      </c>
      <c r="H96" s="24">
        <f>IF(A96="","",ROUND(G96*'الموظفون'!$H96,2))</f>
        <v/>
      </c>
      <c r="I96" s="25">
        <f>IF(A96="","",SUMIFS('الحضور'!$D$6:$D$2005,'الحضور'!$B$6:$B$2005,$B96&amp;"",'الحضور'!$C$6:$C$2005,"إضافي",'الحضور'!$G$6:$G$2005,1))</f>
        <v/>
      </c>
      <c r="J96" s="24">
        <f>IF(A96="","",ROUND(I96*'الموظفون'!$I96*'الإعدادات'!$B$10,2))</f>
        <v/>
      </c>
      <c r="K96" s="25">
        <f>IF(A96="","",SUMIFS('الحضور'!$D$6:$D$2005,'الحضور'!$B$6:$B$2005,$B96&amp;"",'الحضور'!$C$6:$C$2005,"تأخير",'الحضور'!$G$6:$G$2005,1))</f>
        <v/>
      </c>
      <c r="L96" s="24">
        <f>IF(A96="","",ROUND(K96*'الموظفون'!$I96,2))</f>
        <v/>
      </c>
      <c r="M96" s="24">
        <f>IF(A96="","",SUMIFS('السلف والخصومات'!$D$6:$D$1005,'السلف والخصومات'!$B$6:$B$1005,$B96&amp;"",'السلف والخصومات'!$C$6:$C$1005,"مكافأة",'السلف والخصومات'!$G$6:$G$1005,1))</f>
        <v/>
      </c>
      <c r="N96" s="24">
        <f>IF(A96="","",SUMIFS('السلف والخصومات'!$D$6:$D$1005,'السلف والخصومات'!$B$6:$B$1005,$B96&amp;"",'السلف والخصومات'!$C$6:$C$1005,"سلفة",'السلف والخصومات'!$G$6:$G$1005,1)+SUMIFS('السلف والخصومات'!$D$6:$D$1005,'السلف والخصومات'!$B$6:$B$1005,$B96&amp;"",'السلف والخصومات'!$C$6:$C$1005,"خصم",'السلف والخصومات'!$G$6:$G$1005,1))</f>
        <v/>
      </c>
      <c r="O96" s="24">
        <f>IF(A96="","",E96+F96+J96+M96)</f>
        <v/>
      </c>
      <c r="P96" s="24">
        <f>IF(A96="","",ROUND(O96-H96-L96-N96,2))</f>
        <v/>
      </c>
      <c r="Q96" s="4" t="n"/>
    </row>
    <row r="97">
      <c r="A97" s="23">
        <f>IF(AND('الموظفون'!$B97&amp;""&lt;&gt;"",'الموظفون'!$F97&amp;""&lt;&gt;"متوقف"),COUNTIFS('الموظفون'!$B$6:$B97,"?*",'الموظفون'!$F$6:$F97,"&lt;&gt;متوقف"),"")</f>
        <v/>
      </c>
      <c r="B97" s="24">
        <f>IF(A97="","",'الموظفون'!$A97&amp;"")</f>
        <v/>
      </c>
      <c r="C97" s="24">
        <f>IF(A97="","",'الموظفون'!$B97&amp;"")</f>
        <v/>
      </c>
      <c r="D97" s="24">
        <f>IF(A97="","",'الموظفون'!$C97&amp;"")</f>
        <v/>
      </c>
      <c r="E97" s="24">
        <f>IF(A97="","",N('الموظفون'!$D97))</f>
        <v/>
      </c>
      <c r="F97" s="24">
        <f>IF(A97="","",N('الموظفون'!$E97))</f>
        <v/>
      </c>
      <c r="G97" s="23">
        <f>IF(A97="","",COUNTIFS('الحضور'!$B$6:$B$2005,$B97&amp;"",'الحضور'!$C$6:$C$2005,"غياب",'الحضور'!$G$6:$G$2005,1))</f>
        <v/>
      </c>
      <c r="H97" s="24">
        <f>IF(A97="","",ROUND(G97*'الموظفون'!$H97,2))</f>
        <v/>
      </c>
      <c r="I97" s="25">
        <f>IF(A97="","",SUMIFS('الحضور'!$D$6:$D$2005,'الحضور'!$B$6:$B$2005,$B97&amp;"",'الحضور'!$C$6:$C$2005,"إضافي",'الحضور'!$G$6:$G$2005,1))</f>
        <v/>
      </c>
      <c r="J97" s="24">
        <f>IF(A97="","",ROUND(I97*'الموظفون'!$I97*'الإعدادات'!$B$10,2))</f>
        <v/>
      </c>
      <c r="K97" s="25">
        <f>IF(A97="","",SUMIFS('الحضور'!$D$6:$D$2005,'الحضور'!$B$6:$B$2005,$B97&amp;"",'الحضور'!$C$6:$C$2005,"تأخير",'الحضور'!$G$6:$G$2005,1))</f>
        <v/>
      </c>
      <c r="L97" s="24">
        <f>IF(A97="","",ROUND(K97*'الموظفون'!$I97,2))</f>
        <v/>
      </c>
      <c r="M97" s="24">
        <f>IF(A97="","",SUMIFS('السلف والخصومات'!$D$6:$D$1005,'السلف والخصومات'!$B$6:$B$1005,$B97&amp;"",'السلف والخصومات'!$C$6:$C$1005,"مكافأة",'السلف والخصومات'!$G$6:$G$1005,1))</f>
        <v/>
      </c>
      <c r="N97" s="24">
        <f>IF(A97="","",SUMIFS('السلف والخصومات'!$D$6:$D$1005,'السلف والخصومات'!$B$6:$B$1005,$B97&amp;"",'السلف والخصومات'!$C$6:$C$1005,"سلفة",'السلف والخصومات'!$G$6:$G$1005,1)+SUMIFS('السلف والخصومات'!$D$6:$D$1005,'السلف والخصومات'!$B$6:$B$1005,$B97&amp;"",'السلف والخصومات'!$C$6:$C$1005,"خصم",'السلف والخصومات'!$G$6:$G$1005,1))</f>
        <v/>
      </c>
      <c r="O97" s="24">
        <f>IF(A97="","",E97+F97+J97+M97)</f>
        <v/>
      </c>
      <c r="P97" s="24">
        <f>IF(A97="","",ROUND(O97-H97-L97-N97,2))</f>
        <v/>
      </c>
      <c r="Q97" s="4" t="n"/>
    </row>
    <row r="98">
      <c r="A98" s="23">
        <f>IF(AND('الموظفون'!$B98&amp;""&lt;&gt;"",'الموظفون'!$F98&amp;""&lt;&gt;"متوقف"),COUNTIFS('الموظفون'!$B$6:$B98,"?*",'الموظفون'!$F$6:$F98,"&lt;&gt;متوقف"),"")</f>
        <v/>
      </c>
      <c r="B98" s="24">
        <f>IF(A98="","",'الموظفون'!$A98&amp;"")</f>
        <v/>
      </c>
      <c r="C98" s="24">
        <f>IF(A98="","",'الموظفون'!$B98&amp;"")</f>
        <v/>
      </c>
      <c r="D98" s="24">
        <f>IF(A98="","",'الموظفون'!$C98&amp;"")</f>
        <v/>
      </c>
      <c r="E98" s="24">
        <f>IF(A98="","",N('الموظفون'!$D98))</f>
        <v/>
      </c>
      <c r="F98" s="24">
        <f>IF(A98="","",N('الموظفون'!$E98))</f>
        <v/>
      </c>
      <c r="G98" s="23">
        <f>IF(A98="","",COUNTIFS('الحضور'!$B$6:$B$2005,$B98&amp;"",'الحضور'!$C$6:$C$2005,"غياب",'الحضور'!$G$6:$G$2005,1))</f>
        <v/>
      </c>
      <c r="H98" s="24">
        <f>IF(A98="","",ROUND(G98*'الموظفون'!$H98,2))</f>
        <v/>
      </c>
      <c r="I98" s="25">
        <f>IF(A98="","",SUMIFS('الحضور'!$D$6:$D$2005,'الحضور'!$B$6:$B$2005,$B98&amp;"",'الحضور'!$C$6:$C$2005,"إضافي",'الحضور'!$G$6:$G$2005,1))</f>
        <v/>
      </c>
      <c r="J98" s="24">
        <f>IF(A98="","",ROUND(I98*'الموظفون'!$I98*'الإعدادات'!$B$10,2))</f>
        <v/>
      </c>
      <c r="K98" s="25">
        <f>IF(A98="","",SUMIFS('الحضور'!$D$6:$D$2005,'الحضور'!$B$6:$B$2005,$B98&amp;"",'الحضور'!$C$6:$C$2005,"تأخير",'الحضور'!$G$6:$G$2005,1))</f>
        <v/>
      </c>
      <c r="L98" s="24">
        <f>IF(A98="","",ROUND(K98*'الموظفون'!$I98,2))</f>
        <v/>
      </c>
      <c r="M98" s="24">
        <f>IF(A98="","",SUMIFS('السلف والخصومات'!$D$6:$D$1005,'السلف والخصومات'!$B$6:$B$1005,$B98&amp;"",'السلف والخصومات'!$C$6:$C$1005,"مكافأة",'السلف والخصومات'!$G$6:$G$1005,1))</f>
        <v/>
      </c>
      <c r="N98" s="24">
        <f>IF(A98="","",SUMIFS('السلف والخصومات'!$D$6:$D$1005,'السلف والخصومات'!$B$6:$B$1005,$B98&amp;"",'السلف والخصومات'!$C$6:$C$1005,"سلفة",'السلف والخصومات'!$G$6:$G$1005,1)+SUMIFS('السلف والخصومات'!$D$6:$D$1005,'السلف والخصومات'!$B$6:$B$1005,$B98&amp;"",'السلف والخصومات'!$C$6:$C$1005,"خصم",'السلف والخصومات'!$G$6:$G$1005,1))</f>
        <v/>
      </c>
      <c r="O98" s="24">
        <f>IF(A98="","",E98+F98+J98+M98)</f>
        <v/>
      </c>
      <c r="P98" s="24">
        <f>IF(A98="","",ROUND(O98-H98-L98-N98,2))</f>
        <v/>
      </c>
      <c r="Q98" s="4" t="n"/>
    </row>
    <row r="99">
      <c r="A99" s="23">
        <f>IF(AND('الموظفون'!$B99&amp;""&lt;&gt;"",'الموظفون'!$F99&amp;""&lt;&gt;"متوقف"),COUNTIFS('الموظفون'!$B$6:$B99,"?*",'الموظفون'!$F$6:$F99,"&lt;&gt;متوقف"),"")</f>
        <v/>
      </c>
      <c r="B99" s="24">
        <f>IF(A99="","",'الموظفون'!$A99&amp;"")</f>
        <v/>
      </c>
      <c r="C99" s="24">
        <f>IF(A99="","",'الموظفون'!$B99&amp;"")</f>
        <v/>
      </c>
      <c r="D99" s="24">
        <f>IF(A99="","",'الموظفون'!$C99&amp;"")</f>
        <v/>
      </c>
      <c r="E99" s="24">
        <f>IF(A99="","",N('الموظفون'!$D99))</f>
        <v/>
      </c>
      <c r="F99" s="24">
        <f>IF(A99="","",N('الموظفون'!$E99))</f>
        <v/>
      </c>
      <c r="G99" s="23">
        <f>IF(A99="","",COUNTIFS('الحضور'!$B$6:$B$2005,$B99&amp;"",'الحضور'!$C$6:$C$2005,"غياب",'الحضور'!$G$6:$G$2005,1))</f>
        <v/>
      </c>
      <c r="H99" s="24">
        <f>IF(A99="","",ROUND(G99*'الموظفون'!$H99,2))</f>
        <v/>
      </c>
      <c r="I99" s="25">
        <f>IF(A99="","",SUMIFS('الحضور'!$D$6:$D$2005,'الحضور'!$B$6:$B$2005,$B99&amp;"",'الحضور'!$C$6:$C$2005,"إضافي",'الحضور'!$G$6:$G$2005,1))</f>
        <v/>
      </c>
      <c r="J99" s="24">
        <f>IF(A99="","",ROUND(I99*'الموظفون'!$I99*'الإعدادات'!$B$10,2))</f>
        <v/>
      </c>
      <c r="K99" s="25">
        <f>IF(A99="","",SUMIFS('الحضور'!$D$6:$D$2005,'الحضور'!$B$6:$B$2005,$B99&amp;"",'الحضور'!$C$6:$C$2005,"تأخير",'الحضور'!$G$6:$G$2005,1))</f>
        <v/>
      </c>
      <c r="L99" s="24">
        <f>IF(A99="","",ROUND(K99*'الموظفون'!$I99,2))</f>
        <v/>
      </c>
      <c r="M99" s="24">
        <f>IF(A99="","",SUMIFS('السلف والخصومات'!$D$6:$D$1005,'السلف والخصومات'!$B$6:$B$1005,$B99&amp;"",'السلف والخصومات'!$C$6:$C$1005,"مكافأة",'السلف والخصومات'!$G$6:$G$1005,1))</f>
        <v/>
      </c>
      <c r="N99" s="24">
        <f>IF(A99="","",SUMIFS('السلف والخصومات'!$D$6:$D$1005,'السلف والخصومات'!$B$6:$B$1005,$B99&amp;"",'السلف والخصومات'!$C$6:$C$1005,"سلفة",'السلف والخصومات'!$G$6:$G$1005,1)+SUMIFS('السلف والخصومات'!$D$6:$D$1005,'السلف والخصومات'!$B$6:$B$1005,$B99&amp;"",'السلف والخصومات'!$C$6:$C$1005,"خصم",'السلف والخصومات'!$G$6:$G$1005,1))</f>
        <v/>
      </c>
      <c r="O99" s="24">
        <f>IF(A99="","",E99+F99+J99+M99)</f>
        <v/>
      </c>
      <c r="P99" s="24">
        <f>IF(A99="","",ROUND(O99-H99-L99-N99,2))</f>
        <v/>
      </c>
      <c r="Q99" s="4" t="n"/>
    </row>
    <row r="100">
      <c r="A100" s="23">
        <f>IF(AND('الموظفون'!$B100&amp;""&lt;&gt;"",'الموظفون'!$F100&amp;""&lt;&gt;"متوقف"),COUNTIFS('الموظفون'!$B$6:$B100,"?*",'الموظفون'!$F$6:$F100,"&lt;&gt;متوقف"),"")</f>
        <v/>
      </c>
      <c r="B100" s="24">
        <f>IF(A100="","",'الموظفون'!$A100&amp;"")</f>
        <v/>
      </c>
      <c r="C100" s="24">
        <f>IF(A100="","",'الموظفون'!$B100&amp;"")</f>
        <v/>
      </c>
      <c r="D100" s="24">
        <f>IF(A100="","",'الموظفون'!$C100&amp;"")</f>
        <v/>
      </c>
      <c r="E100" s="24">
        <f>IF(A100="","",N('الموظفون'!$D100))</f>
        <v/>
      </c>
      <c r="F100" s="24">
        <f>IF(A100="","",N('الموظفون'!$E100))</f>
        <v/>
      </c>
      <c r="G100" s="23">
        <f>IF(A100="","",COUNTIFS('الحضور'!$B$6:$B$2005,$B100&amp;"",'الحضور'!$C$6:$C$2005,"غياب",'الحضور'!$G$6:$G$2005,1))</f>
        <v/>
      </c>
      <c r="H100" s="24">
        <f>IF(A100="","",ROUND(G100*'الموظفون'!$H100,2))</f>
        <v/>
      </c>
      <c r="I100" s="25">
        <f>IF(A100="","",SUMIFS('الحضور'!$D$6:$D$2005,'الحضور'!$B$6:$B$2005,$B100&amp;"",'الحضور'!$C$6:$C$2005,"إضافي",'الحضور'!$G$6:$G$2005,1))</f>
        <v/>
      </c>
      <c r="J100" s="24">
        <f>IF(A100="","",ROUND(I100*'الموظفون'!$I100*'الإعدادات'!$B$10,2))</f>
        <v/>
      </c>
      <c r="K100" s="25">
        <f>IF(A100="","",SUMIFS('الحضور'!$D$6:$D$2005,'الحضور'!$B$6:$B$2005,$B100&amp;"",'الحضور'!$C$6:$C$2005,"تأخير",'الحضور'!$G$6:$G$2005,1))</f>
        <v/>
      </c>
      <c r="L100" s="24">
        <f>IF(A100="","",ROUND(K100*'الموظفون'!$I100,2))</f>
        <v/>
      </c>
      <c r="M100" s="24">
        <f>IF(A100="","",SUMIFS('السلف والخصومات'!$D$6:$D$1005,'السلف والخصومات'!$B$6:$B$1005,$B100&amp;"",'السلف والخصومات'!$C$6:$C$1005,"مكافأة",'السلف والخصومات'!$G$6:$G$1005,1))</f>
        <v/>
      </c>
      <c r="N100" s="24">
        <f>IF(A100="","",SUMIFS('السلف والخصومات'!$D$6:$D$1005,'السلف والخصومات'!$B$6:$B$1005,$B100&amp;"",'السلف والخصومات'!$C$6:$C$1005,"سلفة",'السلف والخصومات'!$G$6:$G$1005,1)+SUMIFS('السلف والخصومات'!$D$6:$D$1005,'السلف والخصومات'!$B$6:$B$1005,$B100&amp;"",'السلف والخصومات'!$C$6:$C$1005,"خصم",'السلف والخصومات'!$G$6:$G$1005,1))</f>
        <v/>
      </c>
      <c r="O100" s="24">
        <f>IF(A100="","",E100+F100+J100+M100)</f>
        <v/>
      </c>
      <c r="P100" s="24">
        <f>IF(A100="","",ROUND(O100-H100-L100-N100,2))</f>
        <v/>
      </c>
      <c r="Q100" s="4" t="n"/>
    </row>
    <row r="101">
      <c r="A101" s="23">
        <f>IF(AND('الموظفون'!$B101&amp;""&lt;&gt;"",'الموظفون'!$F101&amp;""&lt;&gt;"متوقف"),COUNTIFS('الموظفون'!$B$6:$B101,"?*",'الموظفون'!$F$6:$F101,"&lt;&gt;متوقف"),"")</f>
        <v/>
      </c>
      <c r="B101" s="24">
        <f>IF(A101="","",'الموظفون'!$A101&amp;"")</f>
        <v/>
      </c>
      <c r="C101" s="24">
        <f>IF(A101="","",'الموظفون'!$B101&amp;"")</f>
        <v/>
      </c>
      <c r="D101" s="24">
        <f>IF(A101="","",'الموظفون'!$C101&amp;"")</f>
        <v/>
      </c>
      <c r="E101" s="24">
        <f>IF(A101="","",N('الموظفون'!$D101))</f>
        <v/>
      </c>
      <c r="F101" s="24">
        <f>IF(A101="","",N('الموظفون'!$E101))</f>
        <v/>
      </c>
      <c r="G101" s="23">
        <f>IF(A101="","",COUNTIFS('الحضور'!$B$6:$B$2005,$B101&amp;"",'الحضور'!$C$6:$C$2005,"غياب",'الحضور'!$G$6:$G$2005,1))</f>
        <v/>
      </c>
      <c r="H101" s="24">
        <f>IF(A101="","",ROUND(G101*'الموظفون'!$H101,2))</f>
        <v/>
      </c>
      <c r="I101" s="25">
        <f>IF(A101="","",SUMIFS('الحضور'!$D$6:$D$2005,'الحضور'!$B$6:$B$2005,$B101&amp;"",'الحضور'!$C$6:$C$2005,"إضافي",'الحضور'!$G$6:$G$2005,1))</f>
        <v/>
      </c>
      <c r="J101" s="24">
        <f>IF(A101="","",ROUND(I101*'الموظفون'!$I101*'الإعدادات'!$B$10,2))</f>
        <v/>
      </c>
      <c r="K101" s="25">
        <f>IF(A101="","",SUMIFS('الحضور'!$D$6:$D$2005,'الحضور'!$B$6:$B$2005,$B101&amp;"",'الحضور'!$C$6:$C$2005,"تأخير",'الحضور'!$G$6:$G$2005,1))</f>
        <v/>
      </c>
      <c r="L101" s="24">
        <f>IF(A101="","",ROUND(K101*'الموظفون'!$I101,2))</f>
        <v/>
      </c>
      <c r="M101" s="24">
        <f>IF(A101="","",SUMIFS('السلف والخصومات'!$D$6:$D$1005,'السلف والخصومات'!$B$6:$B$1005,$B101&amp;"",'السلف والخصومات'!$C$6:$C$1005,"مكافأة",'السلف والخصومات'!$G$6:$G$1005,1))</f>
        <v/>
      </c>
      <c r="N101" s="24">
        <f>IF(A101="","",SUMIFS('السلف والخصومات'!$D$6:$D$1005,'السلف والخصومات'!$B$6:$B$1005,$B101&amp;"",'السلف والخصومات'!$C$6:$C$1005,"سلفة",'السلف والخصومات'!$G$6:$G$1005,1)+SUMIFS('السلف والخصومات'!$D$6:$D$1005,'السلف والخصومات'!$B$6:$B$1005,$B101&amp;"",'السلف والخصومات'!$C$6:$C$1005,"خصم",'السلف والخصومات'!$G$6:$G$1005,1))</f>
        <v/>
      </c>
      <c r="O101" s="24">
        <f>IF(A101="","",E101+F101+J101+M101)</f>
        <v/>
      </c>
      <c r="P101" s="24">
        <f>IF(A101="","",ROUND(O101-H101-L101-N101,2))</f>
        <v/>
      </c>
      <c r="Q101" s="4" t="n"/>
    </row>
    <row r="102">
      <c r="A102" s="23">
        <f>IF(AND('الموظفون'!$B102&amp;""&lt;&gt;"",'الموظفون'!$F102&amp;""&lt;&gt;"متوقف"),COUNTIFS('الموظفون'!$B$6:$B102,"?*",'الموظفون'!$F$6:$F102,"&lt;&gt;متوقف"),"")</f>
        <v/>
      </c>
      <c r="B102" s="24">
        <f>IF(A102="","",'الموظفون'!$A102&amp;"")</f>
        <v/>
      </c>
      <c r="C102" s="24">
        <f>IF(A102="","",'الموظفون'!$B102&amp;"")</f>
        <v/>
      </c>
      <c r="D102" s="24">
        <f>IF(A102="","",'الموظفون'!$C102&amp;"")</f>
        <v/>
      </c>
      <c r="E102" s="24">
        <f>IF(A102="","",N('الموظفون'!$D102))</f>
        <v/>
      </c>
      <c r="F102" s="24">
        <f>IF(A102="","",N('الموظفون'!$E102))</f>
        <v/>
      </c>
      <c r="G102" s="23">
        <f>IF(A102="","",COUNTIFS('الحضور'!$B$6:$B$2005,$B102&amp;"",'الحضور'!$C$6:$C$2005,"غياب",'الحضور'!$G$6:$G$2005,1))</f>
        <v/>
      </c>
      <c r="H102" s="24">
        <f>IF(A102="","",ROUND(G102*'الموظفون'!$H102,2))</f>
        <v/>
      </c>
      <c r="I102" s="25">
        <f>IF(A102="","",SUMIFS('الحضور'!$D$6:$D$2005,'الحضور'!$B$6:$B$2005,$B102&amp;"",'الحضور'!$C$6:$C$2005,"إضافي",'الحضور'!$G$6:$G$2005,1))</f>
        <v/>
      </c>
      <c r="J102" s="24">
        <f>IF(A102="","",ROUND(I102*'الموظفون'!$I102*'الإعدادات'!$B$10,2))</f>
        <v/>
      </c>
      <c r="K102" s="25">
        <f>IF(A102="","",SUMIFS('الحضور'!$D$6:$D$2005,'الحضور'!$B$6:$B$2005,$B102&amp;"",'الحضور'!$C$6:$C$2005,"تأخير",'الحضور'!$G$6:$G$2005,1))</f>
        <v/>
      </c>
      <c r="L102" s="24">
        <f>IF(A102="","",ROUND(K102*'الموظفون'!$I102,2))</f>
        <v/>
      </c>
      <c r="M102" s="24">
        <f>IF(A102="","",SUMIFS('السلف والخصومات'!$D$6:$D$1005,'السلف والخصومات'!$B$6:$B$1005,$B102&amp;"",'السلف والخصومات'!$C$6:$C$1005,"مكافأة",'السلف والخصومات'!$G$6:$G$1005,1))</f>
        <v/>
      </c>
      <c r="N102" s="24">
        <f>IF(A102="","",SUMIFS('السلف والخصومات'!$D$6:$D$1005,'السلف والخصومات'!$B$6:$B$1005,$B102&amp;"",'السلف والخصومات'!$C$6:$C$1005,"سلفة",'السلف والخصومات'!$G$6:$G$1005,1)+SUMIFS('السلف والخصومات'!$D$6:$D$1005,'السلف والخصومات'!$B$6:$B$1005,$B102&amp;"",'السلف والخصومات'!$C$6:$C$1005,"خصم",'السلف والخصومات'!$G$6:$G$1005,1))</f>
        <v/>
      </c>
      <c r="O102" s="24">
        <f>IF(A102="","",E102+F102+J102+M102)</f>
        <v/>
      </c>
      <c r="P102" s="24">
        <f>IF(A102="","",ROUND(O102-H102-L102-N102,2))</f>
        <v/>
      </c>
      <c r="Q102" s="4" t="n"/>
    </row>
    <row r="103">
      <c r="A103" s="23">
        <f>IF(AND('الموظفون'!$B103&amp;""&lt;&gt;"",'الموظفون'!$F103&amp;""&lt;&gt;"متوقف"),COUNTIFS('الموظفون'!$B$6:$B103,"?*",'الموظفون'!$F$6:$F103,"&lt;&gt;متوقف"),"")</f>
        <v/>
      </c>
      <c r="B103" s="24">
        <f>IF(A103="","",'الموظفون'!$A103&amp;"")</f>
        <v/>
      </c>
      <c r="C103" s="24">
        <f>IF(A103="","",'الموظفون'!$B103&amp;"")</f>
        <v/>
      </c>
      <c r="D103" s="24">
        <f>IF(A103="","",'الموظفون'!$C103&amp;"")</f>
        <v/>
      </c>
      <c r="E103" s="24">
        <f>IF(A103="","",N('الموظفون'!$D103))</f>
        <v/>
      </c>
      <c r="F103" s="24">
        <f>IF(A103="","",N('الموظفون'!$E103))</f>
        <v/>
      </c>
      <c r="G103" s="23">
        <f>IF(A103="","",COUNTIFS('الحضور'!$B$6:$B$2005,$B103&amp;"",'الحضور'!$C$6:$C$2005,"غياب",'الحضور'!$G$6:$G$2005,1))</f>
        <v/>
      </c>
      <c r="H103" s="24">
        <f>IF(A103="","",ROUND(G103*'الموظفون'!$H103,2))</f>
        <v/>
      </c>
      <c r="I103" s="25">
        <f>IF(A103="","",SUMIFS('الحضور'!$D$6:$D$2005,'الحضور'!$B$6:$B$2005,$B103&amp;"",'الحضور'!$C$6:$C$2005,"إضافي",'الحضور'!$G$6:$G$2005,1))</f>
        <v/>
      </c>
      <c r="J103" s="24">
        <f>IF(A103="","",ROUND(I103*'الموظفون'!$I103*'الإعدادات'!$B$10,2))</f>
        <v/>
      </c>
      <c r="K103" s="25">
        <f>IF(A103="","",SUMIFS('الحضور'!$D$6:$D$2005,'الحضور'!$B$6:$B$2005,$B103&amp;"",'الحضور'!$C$6:$C$2005,"تأخير",'الحضور'!$G$6:$G$2005,1))</f>
        <v/>
      </c>
      <c r="L103" s="24">
        <f>IF(A103="","",ROUND(K103*'الموظفون'!$I103,2))</f>
        <v/>
      </c>
      <c r="M103" s="24">
        <f>IF(A103="","",SUMIFS('السلف والخصومات'!$D$6:$D$1005,'السلف والخصومات'!$B$6:$B$1005,$B103&amp;"",'السلف والخصومات'!$C$6:$C$1005,"مكافأة",'السلف والخصومات'!$G$6:$G$1005,1))</f>
        <v/>
      </c>
      <c r="N103" s="24">
        <f>IF(A103="","",SUMIFS('السلف والخصومات'!$D$6:$D$1005,'السلف والخصومات'!$B$6:$B$1005,$B103&amp;"",'السلف والخصومات'!$C$6:$C$1005,"سلفة",'السلف والخصومات'!$G$6:$G$1005,1)+SUMIFS('السلف والخصومات'!$D$6:$D$1005,'السلف والخصومات'!$B$6:$B$1005,$B103&amp;"",'السلف والخصومات'!$C$6:$C$1005,"خصم",'السلف والخصومات'!$G$6:$G$1005,1))</f>
        <v/>
      </c>
      <c r="O103" s="24">
        <f>IF(A103="","",E103+F103+J103+M103)</f>
        <v/>
      </c>
      <c r="P103" s="24">
        <f>IF(A103="","",ROUND(O103-H103-L103-N103,2))</f>
        <v/>
      </c>
      <c r="Q103" s="4" t="n"/>
    </row>
    <row r="104">
      <c r="A104" s="23">
        <f>IF(AND('الموظفون'!$B104&amp;""&lt;&gt;"",'الموظفون'!$F104&amp;""&lt;&gt;"متوقف"),COUNTIFS('الموظفون'!$B$6:$B104,"?*",'الموظفون'!$F$6:$F104,"&lt;&gt;متوقف"),"")</f>
        <v/>
      </c>
      <c r="B104" s="24">
        <f>IF(A104="","",'الموظفون'!$A104&amp;"")</f>
        <v/>
      </c>
      <c r="C104" s="24">
        <f>IF(A104="","",'الموظفون'!$B104&amp;"")</f>
        <v/>
      </c>
      <c r="D104" s="24">
        <f>IF(A104="","",'الموظفون'!$C104&amp;"")</f>
        <v/>
      </c>
      <c r="E104" s="24">
        <f>IF(A104="","",N('الموظفون'!$D104))</f>
        <v/>
      </c>
      <c r="F104" s="24">
        <f>IF(A104="","",N('الموظفون'!$E104))</f>
        <v/>
      </c>
      <c r="G104" s="23">
        <f>IF(A104="","",COUNTIFS('الحضور'!$B$6:$B$2005,$B104&amp;"",'الحضور'!$C$6:$C$2005,"غياب",'الحضور'!$G$6:$G$2005,1))</f>
        <v/>
      </c>
      <c r="H104" s="24">
        <f>IF(A104="","",ROUND(G104*'الموظفون'!$H104,2))</f>
        <v/>
      </c>
      <c r="I104" s="25">
        <f>IF(A104="","",SUMIFS('الحضور'!$D$6:$D$2005,'الحضور'!$B$6:$B$2005,$B104&amp;"",'الحضور'!$C$6:$C$2005,"إضافي",'الحضور'!$G$6:$G$2005,1))</f>
        <v/>
      </c>
      <c r="J104" s="24">
        <f>IF(A104="","",ROUND(I104*'الموظفون'!$I104*'الإعدادات'!$B$10,2))</f>
        <v/>
      </c>
      <c r="K104" s="25">
        <f>IF(A104="","",SUMIFS('الحضور'!$D$6:$D$2005,'الحضور'!$B$6:$B$2005,$B104&amp;"",'الحضور'!$C$6:$C$2005,"تأخير",'الحضور'!$G$6:$G$2005,1))</f>
        <v/>
      </c>
      <c r="L104" s="24">
        <f>IF(A104="","",ROUND(K104*'الموظفون'!$I104,2))</f>
        <v/>
      </c>
      <c r="M104" s="24">
        <f>IF(A104="","",SUMIFS('السلف والخصومات'!$D$6:$D$1005,'السلف والخصومات'!$B$6:$B$1005,$B104&amp;"",'السلف والخصومات'!$C$6:$C$1005,"مكافأة",'السلف والخصومات'!$G$6:$G$1005,1))</f>
        <v/>
      </c>
      <c r="N104" s="24">
        <f>IF(A104="","",SUMIFS('السلف والخصومات'!$D$6:$D$1005,'السلف والخصومات'!$B$6:$B$1005,$B104&amp;"",'السلف والخصومات'!$C$6:$C$1005,"سلفة",'السلف والخصومات'!$G$6:$G$1005,1)+SUMIFS('السلف والخصومات'!$D$6:$D$1005,'السلف والخصومات'!$B$6:$B$1005,$B104&amp;"",'السلف والخصومات'!$C$6:$C$1005,"خصم",'السلف والخصومات'!$G$6:$G$1005,1))</f>
        <v/>
      </c>
      <c r="O104" s="24">
        <f>IF(A104="","",E104+F104+J104+M104)</f>
        <v/>
      </c>
      <c r="P104" s="24">
        <f>IF(A104="","",ROUND(O104-H104-L104-N104,2))</f>
        <v/>
      </c>
      <c r="Q104" s="4" t="n"/>
    </row>
    <row r="105">
      <c r="A105" s="23">
        <f>IF(AND('الموظفون'!$B105&amp;""&lt;&gt;"",'الموظفون'!$F105&amp;""&lt;&gt;"متوقف"),COUNTIFS('الموظفون'!$B$6:$B105,"?*",'الموظفون'!$F$6:$F105,"&lt;&gt;متوقف"),"")</f>
        <v/>
      </c>
      <c r="B105" s="24">
        <f>IF(A105="","",'الموظفون'!$A105&amp;"")</f>
        <v/>
      </c>
      <c r="C105" s="24">
        <f>IF(A105="","",'الموظفون'!$B105&amp;"")</f>
        <v/>
      </c>
      <c r="D105" s="24">
        <f>IF(A105="","",'الموظفون'!$C105&amp;"")</f>
        <v/>
      </c>
      <c r="E105" s="24">
        <f>IF(A105="","",N('الموظفون'!$D105))</f>
        <v/>
      </c>
      <c r="F105" s="24">
        <f>IF(A105="","",N('الموظفون'!$E105))</f>
        <v/>
      </c>
      <c r="G105" s="23">
        <f>IF(A105="","",COUNTIFS('الحضور'!$B$6:$B$2005,$B105&amp;"",'الحضور'!$C$6:$C$2005,"غياب",'الحضور'!$G$6:$G$2005,1))</f>
        <v/>
      </c>
      <c r="H105" s="24">
        <f>IF(A105="","",ROUND(G105*'الموظفون'!$H105,2))</f>
        <v/>
      </c>
      <c r="I105" s="25">
        <f>IF(A105="","",SUMIFS('الحضور'!$D$6:$D$2005,'الحضور'!$B$6:$B$2005,$B105&amp;"",'الحضور'!$C$6:$C$2005,"إضافي",'الحضور'!$G$6:$G$2005,1))</f>
        <v/>
      </c>
      <c r="J105" s="24">
        <f>IF(A105="","",ROUND(I105*'الموظفون'!$I105*'الإعدادات'!$B$10,2))</f>
        <v/>
      </c>
      <c r="K105" s="25">
        <f>IF(A105="","",SUMIFS('الحضور'!$D$6:$D$2005,'الحضور'!$B$6:$B$2005,$B105&amp;"",'الحضور'!$C$6:$C$2005,"تأخير",'الحضور'!$G$6:$G$2005,1))</f>
        <v/>
      </c>
      <c r="L105" s="24">
        <f>IF(A105="","",ROUND(K105*'الموظفون'!$I105,2))</f>
        <v/>
      </c>
      <c r="M105" s="24">
        <f>IF(A105="","",SUMIFS('السلف والخصومات'!$D$6:$D$1005,'السلف والخصومات'!$B$6:$B$1005,$B105&amp;"",'السلف والخصومات'!$C$6:$C$1005,"مكافأة",'السلف والخصومات'!$G$6:$G$1005,1))</f>
        <v/>
      </c>
      <c r="N105" s="24">
        <f>IF(A105="","",SUMIFS('السلف والخصومات'!$D$6:$D$1005,'السلف والخصومات'!$B$6:$B$1005,$B105&amp;"",'السلف والخصومات'!$C$6:$C$1005,"سلفة",'السلف والخصومات'!$G$6:$G$1005,1)+SUMIFS('السلف والخصومات'!$D$6:$D$1005,'السلف والخصومات'!$B$6:$B$1005,$B105&amp;"",'السلف والخصومات'!$C$6:$C$1005,"خصم",'السلف والخصومات'!$G$6:$G$1005,1))</f>
        <v/>
      </c>
      <c r="O105" s="24">
        <f>IF(A105="","",E105+F105+J105+M105)</f>
        <v/>
      </c>
      <c r="P105" s="24">
        <f>IF(A105="","",ROUND(O105-H105-L105-N105,2))</f>
        <v/>
      </c>
      <c r="Q105" s="4" t="n"/>
    </row>
    <row r="106">
      <c r="A106" s="23">
        <f>IF(AND('الموظفون'!$B106&amp;""&lt;&gt;"",'الموظفون'!$F106&amp;""&lt;&gt;"متوقف"),COUNTIFS('الموظفون'!$B$6:$B106,"?*",'الموظفون'!$F$6:$F106,"&lt;&gt;متوقف"),"")</f>
        <v/>
      </c>
      <c r="B106" s="24">
        <f>IF(A106="","",'الموظفون'!$A106&amp;"")</f>
        <v/>
      </c>
      <c r="C106" s="24">
        <f>IF(A106="","",'الموظفون'!$B106&amp;"")</f>
        <v/>
      </c>
      <c r="D106" s="24">
        <f>IF(A106="","",'الموظفون'!$C106&amp;"")</f>
        <v/>
      </c>
      <c r="E106" s="24">
        <f>IF(A106="","",N('الموظفون'!$D106))</f>
        <v/>
      </c>
      <c r="F106" s="24">
        <f>IF(A106="","",N('الموظفون'!$E106))</f>
        <v/>
      </c>
      <c r="G106" s="23">
        <f>IF(A106="","",COUNTIFS('الحضور'!$B$6:$B$2005,$B106&amp;"",'الحضور'!$C$6:$C$2005,"غياب",'الحضور'!$G$6:$G$2005,1))</f>
        <v/>
      </c>
      <c r="H106" s="24">
        <f>IF(A106="","",ROUND(G106*'الموظفون'!$H106,2))</f>
        <v/>
      </c>
      <c r="I106" s="25">
        <f>IF(A106="","",SUMIFS('الحضور'!$D$6:$D$2005,'الحضور'!$B$6:$B$2005,$B106&amp;"",'الحضور'!$C$6:$C$2005,"إضافي",'الحضور'!$G$6:$G$2005,1))</f>
        <v/>
      </c>
      <c r="J106" s="24">
        <f>IF(A106="","",ROUND(I106*'الموظفون'!$I106*'الإعدادات'!$B$10,2))</f>
        <v/>
      </c>
      <c r="K106" s="25">
        <f>IF(A106="","",SUMIFS('الحضور'!$D$6:$D$2005,'الحضور'!$B$6:$B$2005,$B106&amp;"",'الحضور'!$C$6:$C$2005,"تأخير",'الحضور'!$G$6:$G$2005,1))</f>
        <v/>
      </c>
      <c r="L106" s="24">
        <f>IF(A106="","",ROUND(K106*'الموظفون'!$I106,2))</f>
        <v/>
      </c>
      <c r="M106" s="24">
        <f>IF(A106="","",SUMIFS('السلف والخصومات'!$D$6:$D$1005,'السلف والخصومات'!$B$6:$B$1005,$B106&amp;"",'السلف والخصومات'!$C$6:$C$1005,"مكافأة",'السلف والخصومات'!$G$6:$G$1005,1))</f>
        <v/>
      </c>
      <c r="N106" s="24">
        <f>IF(A106="","",SUMIFS('السلف والخصومات'!$D$6:$D$1005,'السلف والخصومات'!$B$6:$B$1005,$B106&amp;"",'السلف والخصومات'!$C$6:$C$1005,"سلفة",'السلف والخصومات'!$G$6:$G$1005,1)+SUMIFS('السلف والخصومات'!$D$6:$D$1005,'السلف والخصومات'!$B$6:$B$1005,$B106&amp;"",'السلف والخصومات'!$C$6:$C$1005,"خصم",'السلف والخصومات'!$G$6:$G$1005,1))</f>
        <v/>
      </c>
      <c r="O106" s="24">
        <f>IF(A106="","",E106+F106+J106+M106)</f>
        <v/>
      </c>
      <c r="P106" s="24">
        <f>IF(A106="","",ROUND(O106-H106-L106-N106,2))</f>
        <v/>
      </c>
      <c r="Q106" s="4" t="n"/>
    </row>
    <row r="107">
      <c r="A107" s="23">
        <f>IF(AND('الموظفون'!$B107&amp;""&lt;&gt;"",'الموظفون'!$F107&amp;""&lt;&gt;"متوقف"),COUNTIFS('الموظفون'!$B$6:$B107,"?*",'الموظفون'!$F$6:$F107,"&lt;&gt;متوقف"),"")</f>
        <v/>
      </c>
      <c r="B107" s="24">
        <f>IF(A107="","",'الموظفون'!$A107&amp;"")</f>
        <v/>
      </c>
      <c r="C107" s="24">
        <f>IF(A107="","",'الموظفون'!$B107&amp;"")</f>
        <v/>
      </c>
      <c r="D107" s="24">
        <f>IF(A107="","",'الموظفون'!$C107&amp;"")</f>
        <v/>
      </c>
      <c r="E107" s="24">
        <f>IF(A107="","",N('الموظفون'!$D107))</f>
        <v/>
      </c>
      <c r="F107" s="24">
        <f>IF(A107="","",N('الموظفون'!$E107))</f>
        <v/>
      </c>
      <c r="G107" s="23">
        <f>IF(A107="","",COUNTIFS('الحضور'!$B$6:$B$2005,$B107&amp;"",'الحضور'!$C$6:$C$2005,"غياب",'الحضور'!$G$6:$G$2005,1))</f>
        <v/>
      </c>
      <c r="H107" s="24">
        <f>IF(A107="","",ROUND(G107*'الموظفون'!$H107,2))</f>
        <v/>
      </c>
      <c r="I107" s="25">
        <f>IF(A107="","",SUMIFS('الحضور'!$D$6:$D$2005,'الحضور'!$B$6:$B$2005,$B107&amp;"",'الحضور'!$C$6:$C$2005,"إضافي",'الحضور'!$G$6:$G$2005,1))</f>
        <v/>
      </c>
      <c r="J107" s="24">
        <f>IF(A107="","",ROUND(I107*'الموظفون'!$I107*'الإعدادات'!$B$10,2))</f>
        <v/>
      </c>
      <c r="K107" s="25">
        <f>IF(A107="","",SUMIFS('الحضور'!$D$6:$D$2005,'الحضور'!$B$6:$B$2005,$B107&amp;"",'الحضور'!$C$6:$C$2005,"تأخير",'الحضور'!$G$6:$G$2005,1))</f>
        <v/>
      </c>
      <c r="L107" s="24">
        <f>IF(A107="","",ROUND(K107*'الموظفون'!$I107,2))</f>
        <v/>
      </c>
      <c r="M107" s="24">
        <f>IF(A107="","",SUMIFS('السلف والخصومات'!$D$6:$D$1005,'السلف والخصومات'!$B$6:$B$1005,$B107&amp;"",'السلف والخصومات'!$C$6:$C$1005,"مكافأة",'السلف والخصومات'!$G$6:$G$1005,1))</f>
        <v/>
      </c>
      <c r="N107" s="24">
        <f>IF(A107="","",SUMIFS('السلف والخصومات'!$D$6:$D$1005,'السلف والخصومات'!$B$6:$B$1005,$B107&amp;"",'السلف والخصومات'!$C$6:$C$1005,"سلفة",'السلف والخصومات'!$G$6:$G$1005,1)+SUMIFS('السلف والخصومات'!$D$6:$D$1005,'السلف والخصومات'!$B$6:$B$1005,$B107&amp;"",'السلف والخصومات'!$C$6:$C$1005,"خصم",'السلف والخصومات'!$G$6:$G$1005,1))</f>
        <v/>
      </c>
      <c r="O107" s="24">
        <f>IF(A107="","",E107+F107+J107+M107)</f>
        <v/>
      </c>
      <c r="P107" s="24">
        <f>IF(A107="","",ROUND(O107-H107-L107-N107,2))</f>
        <v/>
      </c>
      <c r="Q107" s="4" t="n"/>
    </row>
    <row r="108">
      <c r="A108" s="23">
        <f>IF(AND('الموظفون'!$B108&amp;""&lt;&gt;"",'الموظفون'!$F108&amp;""&lt;&gt;"متوقف"),COUNTIFS('الموظفون'!$B$6:$B108,"?*",'الموظفون'!$F$6:$F108,"&lt;&gt;متوقف"),"")</f>
        <v/>
      </c>
      <c r="B108" s="24">
        <f>IF(A108="","",'الموظفون'!$A108&amp;"")</f>
        <v/>
      </c>
      <c r="C108" s="24">
        <f>IF(A108="","",'الموظفون'!$B108&amp;"")</f>
        <v/>
      </c>
      <c r="D108" s="24">
        <f>IF(A108="","",'الموظفون'!$C108&amp;"")</f>
        <v/>
      </c>
      <c r="E108" s="24">
        <f>IF(A108="","",N('الموظفون'!$D108))</f>
        <v/>
      </c>
      <c r="F108" s="24">
        <f>IF(A108="","",N('الموظفون'!$E108))</f>
        <v/>
      </c>
      <c r="G108" s="23">
        <f>IF(A108="","",COUNTIFS('الحضور'!$B$6:$B$2005,$B108&amp;"",'الحضور'!$C$6:$C$2005,"غياب",'الحضور'!$G$6:$G$2005,1))</f>
        <v/>
      </c>
      <c r="H108" s="24">
        <f>IF(A108="","",ROUND(G108*'الموظفون'!$H108,2))</f>
        <v/>
      </c>
      <c r="I108" s="25">
        <f>IF(A108="","",SUMIFS('الحضور'!$D$6:$D$2005,'الحضور'!$B$6:$B$2005,$B108&amp;"",'الحضور'!$C$6:$C$2005,"إضافي",'الحضور'!$G$6:$G$2005,1))</f>
        <v/>
      </c>
      <c r="J108" s="24">
        <f>IF(A108="","",ROUND(I108*'الموظفون'!$I108*'الإعدادات'!$B$10,2))</f>
        <v/>
      </c>
      <c r="K108" s="25">
        <f>IF(A108="","",SUMIFS('الحضور'!$D$6:$D$2005,'الحضور'!$B$6:$B$2005,$B108&amp;"",'الحضور'!$C$6:$C$2005,"تأخير",'الحضور'!$G$6:$G$2005,1))</f>
        <v/>
      </c>
      <c r="L108" s="24">
        <f>IF(A108="","",ROUND(K108*'الموظفون'!$I108,2))</f>
        <v/>
      </c>
      <c r="M108" s="24">
        <f>IF(A108="","",SUMIFS('السلف والخصومات'!$D$6:$D$1005,'السلف والخصومات'!$B$6:$B$1005,$B108&amp;"",'السلف والخصومات'!$C$6:$C$1005,"مكافأة",'السلف والخصومات'!$G$6:$G$1005,1))</f>
        <v/>
      </c>
      <c r="N108" s="24">
        <f>IF(A108="","",SUMIFS('السلف والخصومات'!$D$6:$D$1005,'السلف والخصومات'!$B$6:$B$1005,$B108&amp;"",'السلف والخصومات'!$C$6:$C$1005,"سلفة",'السلف والخصومات'!$G$6:$G$1005,1)+SUMIFS('السلف والخصومات'!$D$6:$D$1005,'السلف والخصومات'!$B$6:$B$1005,$B108&amp;"",'السلف والخصومات'!$C$6:$C$1005,"خصم",'السلف والخصومات'!$G$6:$G$1005,1))</f>
        <v/>
      </c>
      <c r="O108" s="24">
        <f>IF(A108="","",E108+F108+J108+M108)</f>
        <v/>
      </c>
      <c r="P108" s="24">
        <f>IF(A108="","",ROUND(O108-H108-L108-N108,2))</f>
        <v/>
      </c>
      <c r="Q108" s="4" t="n"/>
    </row>
    <row r="109">
      <c r="A109" s="23">
        <f>IF(AND('الموظفون'!$B109&amp;""&lt;&gt;"",'الموظفون'!$F109&amp;""&lt;&gt;"متوقف"),COUNTIFS('الموظفون'!$B$6:$B109,"?*",'الموظفون'!$F$6:$F109,"&lt;&gt;متوقف"),"")</f>
        <v/>
      </c>
      <c r="B109" s="24">
        <f>IF(A109="","",'الموظفون'!$A109&amp;"")</f>
        <v/>
      </c>
      <c r="C109" s="24">
        <f>IF(A109="","",'الموظفون'!$B109&amp;"")</f>
        <v/>
      </c>
      <c r="D109" s="24">
        <f>IF(A109="","",'الموظفون'!$C109&amp;"")</f>
        <v/>
      </c>
      <c r="E109" s="24">
        <f>IF(A109="","",N('الموظفون'!$D109))</f>
        <v/>
      </c>
      <c r="F109" s="24">
        <f>IF(A109="","",N('الموظفون'!$E109))</f>
        <v/>
      </c>
      <c r="G109" s="23">
        <f>IF(A109="","",COUNTIFS('الحضور'!$B$6:$B$2005,$B109&amp;"",'الحضور'!$C$6:$C$2005,"غياب",'الحضور'!$G$6:$G$2005,1))</f>
        <v/>
      </c>
      <c r="H109" s="24">
        <f>IF(A109="","",ROUND(G109*'الموظفون'!$H109,2))</f>
        <v/>
      </c>
      <c r="I109" s="25">
        <f>IF(A109="","",SUMIFS('الحضور'!$D$6:$D$2005,'الحضور'!$B$6:$B$2005,$B109&amp;"",'الحضور'!$C$6:$C$2005,"إضافي",'الحضور'!$G$6:$G$2005,1))</f>
        <v/>
      </c>
      <c r="J109" s="24">
        <f>IF(A109="","",ROUND(I109*'الموظفون'!$I109*'الإعدادات'!$B$10,2))</f>
        <v/>
      </c>
      <c r="K109" s="25">
        <f>IF(A109="","",SUMIFS('الحضور'!$D$6:$D$2005,'الحضور'!$B$6:$B$2005,$B109&amp;"",'الحضور'!$C$6:$C$2005,"تأخير",'الحضور'!$G$6:$G$2005,1))</f>
        <v/>
      </c>
      <c r="L109" s="24">
        <f>IF(A109="","",ROUND(K109*'الموظفون'!$I109,2))</f>
        <v/>
      </c>
      <c r="M109" s="24">
        <f>IF(A109="","",SUMIFS('السلف والخصومات'!$D$6:$D$1005,'السلف والخصومات'!$B$6:$B$1005,$B109&amp;"",'السلف والخصومات'!$C$6:$C$1005,"مكافأة",'السلف والخصومات'!$G$6:$G$1005,1))</f>
        <v/>
      </c>
      <c r="N109" s="24">
        <f>IF(A109="","",SUMIFS('السلف والخصومات'!$D$6:$D$1005,'السلف والخصومات'!$B$6:$B$1005,$B109&amp;"",'السلف والخصومات'!$C$6:$C$1005,"سلفة",'السلف والخصومات'!$G$6:$G$1005,1)+SUMIFS('السلف والخصومات'!$D$6:$D$1005,'السلف والخصومات'!$B$6:$B$1005,$B109&amp;"",'السلف والخصومات'!$C$6:$C$1005,"خصم",'السلف والخصومات'!$G$6:$G$1005,1))</f>
        <v/>
      </c>
      <c r="O109" s="24">
        <f>IF(A109="","",E109+F109+J109+M109)</f>
        <v/>
      </c>
      <c r="P109" s="24">
        <f>IF(A109="","",ROUND(O109-H109-L109-N109,2))</f>
        <v/>
      </c>
      <c r="Q109" s="4" t="n"/>
    </row>
    <row r="110">
      <c r="A110" s="23">
        <f>IF(AND('الموظفون'!$B110&amp;""&lt;&gt;"",'الموظفون'!$F110&amp;""&lt;&gt;"متوقف"),COUNTIFS('الموظفون'!$B$6:$B110,"?*",'الموظفون'!$F$6:$F110,"&lt;&gt;متوقف"),"")</f>
        <v/>
      </c>
      <c r="B110" s="24">
        <f>IF(A110="","",'الموظفون'!$A110&amp;"")</f>
        <v/>
      </c>
      <c r="C110" s="24">
        <f>IF(A110="","",'الموظفون'!$B110&amp;"")</f>
        <v/>
      </c>
      <c r="D110" s="24">
        <f>IF(A110="","",'الموظفون'!$C110&amp;"")</f>
        <v/>
      </c>
      <c r="E110" s="24">
        <f>IF(A110="","",N('الموظفون'!$D110))</f>
        <v/>
      </c>
      <c r="F110" s="24">
        <f>IF(A110="","",N('الموظفون'!$E110))</f>
        <v/>
      </c>
      <c r="G110" s="23">
        <f>IF(A110="","",COUNTIFS('الحضور'!$B$6:$B$2005,$B110&amp;"",'الحضور'!$C$6:$C$2005,"غياب",'الحضور'!$G$6:$G$2005,1))</f>
        <v/>
      </c>
      <c r="H110" s="24">
        <f>IF(A110="","",ROUND(G110*'الموظفون'!$H110,2))</f>
        <v/>
      </c>
      <c r="I110" s="25">
        <f>IF(A110="","",SUMIFS('الحضور'!$D$6:$D$2005,'الحضور'!$B$6:$B$2005,$B110&amp;"",'الحضور'!$C$6:$C$2005,"إضافي",'الحضور'!$G$6:$G$2005,1))</f>
        <v/>
      </c>
      <c r="J110" s="24">
        <f>IF(A110="","",ROUND(I110*'الموظفون'!$I110*'الإعدادات'!$B$10,2))</f>
        <v/>
      </c>
      <c r="K110" s="25">
        <f>IF(A110="","",SUMIFS('الحضور'!$D$6:$D$2005,'الحضور'!$B$6:$B$2005,$B110&amp;"",'الحضور'!$C$6:$C$2005,"تأخير",'الحضور'!$G$6:$G$2005,1))</f>
        <v/>
      </c>
      <c r="L110" s="24">
        <f>IF(A110="","",ROUND(K110*'الموظفون'!$I110,2))</f>
        <v/>
      </c>
      <c r="M110" s="24">
        <f>IF(A110="","",SUMIFS('السلف والخصومات'!$D$6:$D$1005,'السلف والخصومات'!$B$6:$B$1005,$B110&amp;"",'السلف والخصومات'!$C$6:$C$1005,"مكافأة",'السلف والخصومات'!$G$6:$G$1005,1))</f>
        <v/>
      </c>
      <c r="N110" s="24">
        <f>IF(A110="","",SUMIFS('السلف والخصومات'!$D$6:$D$1005,'السلف والخصومات'!$B$6:$B$1005,$B110&amp;"",'السلف والخصومات'!$C$6:$C$1005,"سلفة",'السلف والخصومات'!$G$6:$G$1005,1)+SUMIFS('السلف والخصومات'!$D$6:$D$1005,'السلف والخصومات'!$B$6:$B$1005,$B110&amp;"",'السلف والخصومات'!$C$6:$C$1005,"خصم",'السلف والخصومات'!$G$6:$G$1005,1))</f>
        <v/>
      </c>
      <c r="O110" s="24">
        <f>IF(A110="","",E110+F110+J110+M110)</f>
        <v/>
      </c>
      <c r="P110" s="24">
        <f>IF(A110="","",ROUND(O110-H110-L110-N110,2))</f>
        <v/>
      </c>
      <c r="Q110" s="4" t="n"/>
    </row>
    <row r="111">
      <c r="A111" s="23">
        <f>IF(AND('الموظفون'!$B111&amp;""&lt;&gt;"",'الموظفون'!$F111&amp;""&lt;&gt;"متوقف"),COUNTIFS('الموظفون'!$B$6:$B111,"?*",'الموظفون'!$F$6:$F111,"&lt;&gt;متوقف"),"")</f>
        <v/>
      </c>
      <c r="B111" s="24">
        <f>IF(A111="","",'الموظفون'!$A111&amp;"")</f>
        <v/>
      </c>
      <c r="C111" s="24">
        <f>IF(A111="","",'الموظفون'!$B111&amp;"")</f>
        <v/>
      </c>
      <c r="D111" s="24">
        <f>IF(A111="","",'الموظفون'!$C111&amp;"")</f>
        <v/>
      </c>
      <c r="E111" s="24">
        <f>IF(A111="","",N('الموظفون'!$D111))</f>
        <v/>
      </c>
      <c r="F111" s="24">
        <f>IF(A111="","",N('الموظفون'!$E111))</f>
        <v/>
      </c>
      <c r="G111" s="23">
        <f>IF(A111="","",COUNTIFS('الحضور'!$B$6:$B$2005,$B111&amp;"",'الحضور'!$C$6:$C$2005,"غياب",'الحضور'!$G$6:$G$2005,1))</f>
        <v/>
      </c>
      <c r="H111" s="24">
        <f>IF(A111="","",ROUND(G111*'الموظفون'!$H111,2))</f>
        <v/>
      </c>
      <c r="I111" s="25">
        <f>IF(A111="","",SUMIFS('الحضور'!$D$6:$D$2005,'الحضور'!$B$6:$B$2005,$B111&amp;"",'الحضور'!$C$6:$C$2005,"إضافي",'الحضور'!$G$6:$G$2005,1))</f>
        <v/>
      </c>
      <c r="J111" s="24">
        <f>IF(A111="","",ROUND(I111*'الموظفون'!$I111*'الإعدادات'!$B$10,2))</f>
        <v/>
      </c>
      <c r="K111" s="25">
        <f>IF(A111="","",SUMIFS('الحضور'!$D$6:$D$2005,'الحضور'!$B$6:$B$2005,$B111&amp;"",'الحضور'!$C$6:$C$2005,"تأخير",'الحضور'!$G$6:$G$2005,1))</f>
        <v/>
      </c>
      <c r="L111" s="24">
        <f>IF(A111="","",ROUND(K111*'الموظفون'!$I111,2))</f>
        <v/>
      </c>
      <c r="M111" s="24">
        <f>IF(A111="","",SUMIFS('السلف والخصومات'!$D$6:$D$1005,'السلف والخصومات'!$B$6:$B$1005,$B111&amp;"",'السلف والخصومات'!$C$6:$C$1005,"مكافأة",'السلف والخصومات'!$G$6:$G$1005,1))</f>
        <v/>
      </c>
      <c r="N111" s="24">
        <f>IF(A111="","",SUMIFS('السلف والخصومات'!$D$6:$D$1005,'السلف والخصومات'!$B$6:$B$1005,$B111&amp;"",'السلف والخصومات'!$C$6:$C$1005,"سلفة",'السلف والخصومات'!$G$6:$G$1005,1)+SUMIFS('السلف والخصومات'!$D$6:$D$1005,'السلف والخصومات'!$B$6:$B$1005,$B111&amp;"",'السلف والخصومات'!$C$6:$C$1005,"خصم",'السلف والخصومات'!$G$6:$G$1005,1))</f>
        <v/>
      </c>
      <c r="O111" s="24">
        <f>IF(A111="","",E111+F111+J111+M111)</f>
        <v/>
      </c>
      <c r="P111" s="24">
        <f>IF(A111="","",ROUND(O111-H111-L111-N111,2))</f>
        <v/>
      </c>
      <c r="Q111" s="4" t="n"/>
    </row>
    <row r="112">
      <c r="A112" s="23">
        <f>IF(AND('الموظفون'!$B112&amp;""&lt;&gt;"",'الموظفون'!$F112&amp;""&lt;&gt;"متوقف"),COUNTIFS('الموظفون'!$B$6:$B112,"?*",'الموظفون'!$F$6:$F112,"&lt;&gt;متوقف"),"")</f>
        <v/>
      </c>
      <c r="B112" s="24">
        <f>IF(A112="","",'الموظفون'!$A112&amp;"")</f>
        <v/>
      </c>
      <c r="C112" s="24">
        <f>IF(A112="","",'الموظفون'!$B112&amp;"")</f>
        <v/>
      </c>
      <c r="D112" s="24">
        <f>IF(A112="","",'الموظفون'!$C112&amp;"")</f>
        <v/>
      </c>
      <c r="E112" s="24">
        <f>IF(A112="","",N('الموظفون'!$D112))</f>
        <v/>
      </c>
      <c r="F112" s="24">
        <f>IF(A112="","",N('الموظفون'!$E112))</f>
        <v/>
      </c>
      <c r="G112" s="23">
        <f>IF(A112="","",COUNTIFS('الحضور'!$B$6:$B$2005,$B112&amp;"",'الحضور'!$C$6:$C$2005,"غياب",'الحضور'!$G$6:$G$2005,1))</f>
        <v/>
      </c>
      <c r="H112" s="24">
        <f>IF(A112="","",ROUND(G112*'الموظفون'!$H112,2))</f>
        <v/>
      </c>
      <c r="I112" s="25">
        <f>IF(A112="","",SUMIFS('الحضور'!$D$6:$D$2005,'الحضور'!$B$6:$B$2005,$B112&amp;"",'الحضور'!$C$6:$C$2005,"إضافي",'الحضور'!$G$6:$G$2005,1))</f>
        <v/>
      </c>
      <c r="J112" s="24">
        <f>IF(A112="","",ROUND(I112*'الموظفون'!$I112*'الإعدادات'!$B$10,2))</f>
        <v/>
      </c>
      <c r="K112" s="25">
        <f>IF(A112="","",SUMIFS('الحضور'!$D$6:$D$2005,'الحضور'!$B$6:$B$2005,$B112&amp;"",'الحضور'!$C$6:$C$2005,"تأخير",'الحضور'!$G$6:$G$2005,1))</f>
        <v/>
      </c>
      <c r="L112" s="24">
        <f>IF(A112="","",ROUND(K112*'الموظفون'!$I112,2))</f>
        <v/>
      </c>
      <c r="M112" s="24">
        <f>IF(A112="","",SUMIFS('السلف والخصومات'!$D$6:$D$1005,'السلف والخصومات'!$B$6:$B$1005,$B112&amp;"",'السلف والخصومات'!$C$6:$C$1005,"مكافأة",'السلف والخصومات'!$G$6:$G$1005,1))</f>
        <v/>
      </c>
      <c r="N112" s="24">
        <f>IF(A112="","",SUMIFS('السلف والخصومات'!$D$6:$D$1005,'السلف والخصومات'!$B$6:$B$1005,$B112&amp;"",'السلف والخصومات'!$C$6:$C$1005,"سلفة",'السلف والخصومات'!$G$6:$G$1005,1)+SUMIFS('السلف والخصومات'!$D$6:$D$1005,'السلف والخصومات'!$B$6:$B$1005,$B112&amp;"",'السلف والخصومات'!$C$6:$C$1005,"خصم",'السلف والخصومات'!$G$6:$G$1005,1))</f>
        <v/>
      </c>
      <c r="O112" s="24">
        <f>IF(A112="","",E112+F112+J112+M112)</f>
        <v/>
      </c>
      <c r="P112" s="24">
        <f>IF(A112="","",ROUND(O112-H112-L112-N112,2))</f>
        <v/>
      </c>
      <c r="Q112" s="4" t="n"/>
    </row>
    <row r="113">
      <c r="A113" s="23">
        <f>IF(AND('الموظفون'!$B113&amp;""&lt;&gt;"",'الموظفون'!$F113&amp;""&lt;&gt;"متوقف"),COUNTIFS('الموظفون'!$B$6:$B113,"?*",'الموظفون'!$F$6:$F113,"&lt;&gt;متوقف"),"")</f>
        <v/>
      </c>
      <c r="B113" s="24">
        <f>IF(A113="","",'الموظفون'!$A113&amp;"")</f>
        <v/>
      </c>
      <c r="C113" s="24">
        <f>IF(A113="","",'الموظفون'!$B113&amp;"")</f>
        <v/>
      </c>
      <c r="D113" s="24">
        <f>IF(A113="","",'الموظفون'!$C113&amp;"")</f>
        <v/>
      </c>
      <c r="E113" s="24">
        <f>IF(A113="","",N('الموظفون'!$D113))</f>
        <v/>
      </c>
      <c r="F113" s="24">
        <f>IF(A113="","",N('الموظفون'!$E113))</f>
        <v/>
      </c>
      <c r="G113" s="23">
        <f>IF(A113="","",COUNTIFS('الحضور'!$B$6:$B$2005,$B113&amp;"",'الحضور'!$C$6:$C$2005,"غياب",'الحضور'!$G$6:$G$2005,1))</f>
        <v/>
      </c>
      <c r="H113" s="24">
        <f>IF(A113="","",ROUND(G113*'الموظفون'!$H113,2))</f>
        <v/>
      </c>
      <c r="I113" s="25">
        <f>IF(A113="","",SUMIFS('الحضور'!$D$6:$D$2005,'الحضور'!$B$6:$B$2005,$B113&amp;"",'الحضور'!$C$6:$C$2005,"إضافي",'الحضور'!$G$6:$G$2005,1))</f>
        <v/>
      </c>
      <c r="J113" s="24">
        <f>IF(A113="","",ROUND(I113*'الموظفون'!$I113*'الإعدادات'!$B$10,2))</f>
        <v/>
      </c>
      <c r="K113" s="25">
        <f>IF(A113="","",SUMIFS('الحضور'!$D$6:$D$2005,'الحضور'!$B$6:$B$2005,$B113&amp;"",'الحضور'!$C$6:$C$2005,"تأخير",'الحضور'!$G$6:$G$2005,1))</f>
        <v/>
      </c>
      <c r="L113" s="24">
        <f>IF(A113="","",ROUND(K113*'الموظفون'!$I113,2))</f>
        <v/>
      </c>
      <c r="M113" s="24">
        <f>IF(A113="","",SUMIFS('السلف والخصومات'!$D$6:$D$1005,'السلف والخصومات'!$B$6:$B$1005,$B113&amp;"",'السلف والخصومات'!$C$6:$C$1005,"مكافأة",'السلف والخصومات'!$G$6:$G$1005,1))</f>
        <v/>
      </c>
      <c r="N113" s="24">
        <f>IF(A113="","",SUMIFS('السلف والخصومات'!$D$6:$D$1005,'السلف والخصومات'!$B$6:$B$1005,$B113&amp;"",'السلف والخصومات'!$C$6:$C$1005,"سلفة",'السلف والخصومات'!$G$6:$G$1005,1)+SUMIFS('السلف والخصومات'!$D$6:$D$1005,'السلف والخصومات'!$B$6:$B$1005,$B113&amp;"",'السلف والخصومات'!$C$6:$C$1005,"خصم",'السلف والخصومات'!$G$6:$G$1005,1))</f>
        <v/>
      </c>
      <c r="O113" s="24">
        <f>IF(A113="","",E113+F113+J113+M113)</f>
        <v/>
      </c>
      <c r="P113" s="24">
        <f>IF(A113="","",ROUND(O113-H113-L113-N113,2))</f>
        <v/>
      </c>
      <c r="Q113" s="4" t="n"/>
    </row>
    <row r="114">
      <c r="A114" s="23">
        <f>IF(AND('الموظفون'!$B114&amp;""&lt;&gt;"",'الموظفون'!$F114&amp;""&lt;&gt;"متوقف"),COUNTIFS('الموظفون'!$B$6:$B114,"?*",'الموظفون'!$F$6:$F114,"&lt;&gt;متوقف"),"")</f>
        <v/>
      </c>
      <c r="B114" s="24">
        <f>IF(A114="","",'الموظفون'!$A114&amp;"")</f>
        <v/>
      </c>
      <c r="C114" s="24">
        <f>IF(A114="","",'الموظفون'!$B114&amp;"")</f>
        <v/>
      </c>
      <c r="D114" s="24">
        <f>IF(A114="","",'الموظفون'!$C114&amp;"")</f>
        <v/>
      </c>
      <c r="E114" s="24">
        <f>IF(A114="","",N('الموظفون'!$D114))</f>
        <v/>
      </c>
      <c r="F114" s="24">
        <f>IF(A114="","",N('الموظفون'!$E114))</f>
        <v/>
      </c>
      <c r="G114" s="23">
        <f>IF(A114="","",COUNTIFS('الحضور'!$B$6:$B$2005,$B114&amp;"",'الحضور'!$C$6:$C$2005,"غياب",'الحضور'!$G$6:$G$2005,1))</f>
        <v/>
      </c>
      <c r="H114" s="24">
        <f>IF(A114="","",ROUND(G114*'الموظفون'!$H114,2))</f>
        <v/>
      </c>
      <c r="I114" s="25">
        <f>IF(A114="","",SUMIFS('الحضور'!$D$6:$D$2005,'الحضور'!$B$6:$B$2005,$B114&amp;"",'الحضور'!$C$6:$C$2005,"إضافي",'الحضور'!$G$6:$G$2005,1))</f>
        <v/>
      </c>
      <c r="J114" s="24">
        <f>IF(A114="","",ROUND(I114*'الموظفون'!$I114*'الإعدادات'!$B$10,2))</f>
        <v/>
      </c>
      <c r="K114" s="25">
        <f>IF(A114="","",SUMIFS('الحضور'!$D$6:$D$2005,'الحضور'!$B$6:$B$2005,$B114&amp;"",'الحضور'!$C$6:$C$2005,"تأخير",'الحضور'!$G$6:$G$2005,1))</f>
        <v/>
      </c>
      <c r="L114" s="24">
        <f>IF(A114="","",ROUND(K114*'الموظفون'!$I114,2))</f>
        <v/>
      </c>
      <c r="M114" s="24">
        <f>IF(A114="","",SUMIFS('السلف والخصومات'!$D$6:$D$1005,'السلف والخصومات'!$B$6:$B$1005,$B114&amp;"",'السلف والخصومات'!$C$6:$C$1005,"مكافأة",'السلف والخصومات'!$G$6:$G$1005,1))</f>
        <v/>
      </c>
      <c r="N114" s="24">
        <f>IF(A114="","",SUMIFS('السلف والخصومات'!$D$6:$D$1005,'السلف والخصومات'!$B$6:$B$1005,$B114&amp;"",'السلف والخصومات'!$C$6:$C$1005,"سلفة",'السلف والخصومات'!$G$6:$G$1005,1)+SUMIFS('السلف والخصومات'!$D$6:$D$1005,'السلف والخصومات'!$B$6:$B$1005,$B114&amp;"",'السلف والخصومات'!$C$6:$C$1005,"خصم",'السلف والخصومات'!$G$6:$G$1005,1))</f>
        <v/>
      </c>
      <c r="O114" s="24">
        <f>IF(A114="","",E114+F114+J114+M114)</f>
        <v/>
      </c>
      <c r="P114" s="24">
        <f>IF(A114="","",ROUND(O114-H114-L114-N114,2))</f>
        <v/>
      </c>
      <c r="Q114" s="4" t="n"/>
    </row>
    <row r="115">
      <c r="A115" s="23">
        <f>IF(AND('الموظفون'!$B115&amp;""&lt;&gt;"",'الموظفون'!$F115&amp;""&lt;&gt;"متوقف"),COUNTIFS('الموظفون'!$B$6:$B115,"?*",'الموظفون'!$F$6:$F115,"&lt;&gt;متوقف"),"")</f>
        <v/>
      </c>
      <c r="B115" s="24">
        <f>IF(A115="","",'الموظفون'!$A115&amp;"")</f>
        <v/>
      </c>
      <c r="C115" s="24">
        <f>IF(A115="","",'الموظفون'!$B115&amp;"")</f>
        <v/>
      </c>
      <c r="D115" s="24">
        <f>IF(A115="","",'الموظفون'!$C115&amp;"")</f>
        <v/>
      </c>
      <c r="E115" s="24">
        <f>IF(A115="","",N('الموظفون'!$D115))</f>
        <v/>
      </c>
      <c r="F115" s="24">
        <f>IF(A115="","",N('الموظفون'!$E115))</f>
        <v/>
      </c>
      <c r="G115" s="23">
        <f>IF(A115="","",COUNTIFS('الحضور'!$B$6:$B$2005,$B115&amp;"",'الحضور'!$C$6:$C$2005,"غياب",'الحضور'!$G$6:$G$2005,1))</f>
        <v/>
      </c>
      <c r="H115" s="24">
        <f>IF(A115="","",ROUND(G115*'الموظفون'!$H115,2))</f>
        <v/>
      </c>
      <c r="I115" s="25">
        <f>IF(A115="","",SUMIFS('الحضور'!$D$6:$D$2005,'الحضور'!$B$6:$B$2005,$B115&amp;"",'الحضور'!$C$6:$C$2005,"إضافي",'الحضور'!$G$6:$G$2005,1))</f>
        <v/>
      </c>
      <c r="J115" s="24">
        <f>IF(A115="","",ROUND(I115*'الموظفون'!$I115*'الإعدادات'!$B$10,2))</f>
        <v/>
      </c>
      <c r="K115" s="25">
        <f>IF(A115="","",SUMIFS('الحضور'!$D$6:$D$2005,'الحضور'!$B$6:$B$2005,$B115&amp;"",'الحضور'!$C$6:$C$2005,"تأخير",'الحضور'!$G$6:$G$2005,1))</f>
        <v/>
      </c>
      <c r="L115" s="24">
        <f>IF(A115="","",ROUND(K115*'الموظفون'!$I115,2))</f>
        <v/>
      </c>
      <c r="M115" s="24">
        <f>IF(A115="","",SUMIFS('السلف والخصومات'!$D$6:$D$1005,'السلف والخصومات'!$B$6:$B$1005,$B115&amp;"",'السلف والخصومات'!$C$6:$C$1005,"مكافأة",'السلف والخصومات'!$G$6:$G$1005,1))</f>
        <v/>
      </c>
      <c r="N115" s="24">
        <f>IF(A115="","",SUMIFS('السلف والخصومات'!$D$6:$D$1005,'السلف والخصومات'!$B$6:$B$1005,$B115&amp;"",'السلف والخصومات'!$C$6:$C$1005,"سلفة",'السلف والخصومات'!$G$6:$G$1005,1)+SUMIFS('السلف والخصومات'!$D$6:$D$1005,'السلف والخصومات'!$B$6:$B$1005,$B115&amp;"",'السلف والخصومات'!$C$6:$C$1005,"خصم",'السلف والخصومات'!$G$6:$G$1005,1))</f>
        <v/>
      </c>
      <c r="O115" s="24">
        <f>IF(A115="","",E115+F115+J115+M115)</f>
        <v/>
      </c>
      <c r="P115" s="24">
        <f>IF(A115="","",ROUND(O115-H115-L115-N115,2))</f>
        <v/>
      </c>
      <c r="Q115" s="4" t="n"/>
    </row>
    <row r="116">
      <c r="A116" s="23">
        <f>IF(AND('الموظفون'!$B116&amp;""&lt;&gt;"",'الموظفون'!$F116&amp;""&lt;&gt;"متوقف"),COUNTIFS('الموظفون'!$B$6:$B116,"?*",'الموظفون'!$F$6:$F116,"&lt;&gt;متوقف"),"")</f>
        <v/>
      </c>
      <c r="B116" s="24">
        <f>IF(A116="","",'الموظفون'!$A116&amp;"")</f>
        <v/>
      </c>
      <c r="C116" s="24">
        <f>IF(A116="","",'الموظفون'!$B116&amp;"")</f>
        <v/>
      </c>
      <c r="D116" s="24">
        <f>IF(A116="","",'الموظفون'!$C116&amp;"")</f>
        <v/>
      </c>
      <c r="E116" s="24">
        <f>IF(A116="","",N('الموظفون'!$D116))</f>
        <v/>
      </c>
      <c r="F116" s="24">
        <f>IF(A116="","",N('الموظفون'!$E116))</f>
        <v/>
      </c>
      <c r="G116" s="23">
        <f>IF(A116="","",COUNTIFS('الحضور'!$B$6:$B$2005,$B116&amp;"",'الحضور'!$C$6:$C$2005,"غياب",'الحضور'!$G$6:$G$2005,1))</f>
        <v/>
      </c>
      <c r="H116" s="24">
        <f>IF(A116="","",ROUND(G116*'الموظفون'!$H116,2))</f>
        <v/>
      </c>
      <c r="I116" s="25">
        <f>IF(A116="","",SUMIFS('الحضور'!$D$6:$D$2005,'الحضور'!$B$6:$B$2005,$B116&amp;"",'الحضور'!$C$6:$C$2005,"إضافي",'الحضور'!$G$6:$G$2005,1))</f>
        <v/>
      </c>
      <c r="J116" s="24">
        <f>IF(A116="","",ROUND(I116*'الموظفون'!$I116*'الإعدادات'!$B$10,2))</f>
        <v/>
      </c>
      <c r="K116" s="25">
        <f>IF(A116="","",SUMIFS('الحضور'!$D$6:$D$2005,'الحضور'!$B$6:$B$2005,$B116&amp;"",'الحضور'!$C$6:$C$2005,"تأخير",'الحضور'!$G$6:$G$2005,1))</f>
        <v/>
      </c>
      <c r="L116" s="24">
        <f>IF(A116="","",ROUND(K116*'الموظفون'!$I116,2))</f>
        <v/>
      </c>
      <c r="M116" s="24">
        <f>IF(A116="","",SUMIFS('السلف والخصومات'!$D$6:$D$1005,'السلف والخصومات'!$B$6:$B$1005,$B116&amp;"",'السلف والخصومات'!$C$6:$C$1005,"مكافأة",'السلف والخصومات'!$G$6:$G$1005,1))</f>
        <v/>
      </c>
      <c r="N116" s="24">
        <f>IF(A116="","",SUMIFS('السلف والخصومات'!$D$6:$D$1005,'السلف والخصومات'!$B$6:$B$1005,$B116&amp;"",'السلف والخصومات'!$C$6:$C$1005,"سلفة",'السلف والخصومات'!$G$6:$G$1005,1)+SUMIFS('السلف والخصومات'!$D$6:$D$1005,'السلف والخصومات'!$B$6:$B$1005,$B116&amp;"",'السلف والخصومات'!$C$6:$C$1005,"خصم",'السلف والخصومات'!$G$6:$G$1005,1))</f>
        <v/>
      </c>
      <c r="O116" s="24">
        <f>IF(A116="","",E116+F116+J116+M116)</f>
        <v/>
      </c>
      <c r="P116" s="24">
        <f>IF(A116="","",ROUND(O116-H116-L116-N116,2))</f>
        <v/>
      </c>
      <c r="Q116" s="4" t="n"/>
    </row>
    <row r="117">
      <c r="A117" s="23">
        <f>IF(AND('الموظفون'!$B117&amp;""&lt;&gt;"",'الموظفون'!$F117&amp;""&lt;&gt;"متوقف"),COUNTIFS('الموظفون'!$B$6:$B117,"?*",'الموظفون'!$F$6:$F117,"&lt;&gt;متوقف"),"")</f>
        <v/>
      </c>
      <c r="B117" s="24">
        <f>IF(A117="","",'الموظفون'!$A117&amp;"")</f>
        <v/>
      </c>
      <c r="C117" s="24">
        <f>IF(A117="","",'الموظفون'!$B117&amp;"")</f>
        <v/>
      </c>
      <c r="D117" s="24">
        <f>IF(A117="","",'الموظفون'!$C117&amp;"")</f>
        <v/>
      </c>
      <c r="E117" s="24">
        <f>IF(A117="","",N('الموظفون'!$D117))</f>
        <v/>
      </c>
      <c r="F117" s="24">
        <f>IF(A117="","",N('الموظفون'!$E117))</f>
        <v/>
      </c>
      <c r="G117" s="23">
        <f>IF(A117="","",COUNTIFS('الحضور'!$B$6:$B$2005,$B117&amp;"",'الحضور'!$C$6:$C$2005,"غياب",'الحضور'!$G$6:$G$2005,1))</f>
        <v/>
      </c>
      <c r="H117" s="24">
        <f>IF(A117="","",ROUND(G117*'الموظفون'!$H117,2))</f>
        <v/>
      </c>
      <c r="I117" s="25">
        <f>IF(A117="","",SUMIFS('الحضور'!$D$6:$D$2005,'الحضور'!$B$6:$B$2005,$B117&amp;"",'الحضور'!$C$6:$C$2005,"إضافي",'الحضور'!$G$6:$G$2005,1))</f>
        <v/>
      </c>
      <c r="J117" s="24">
        <f>IF(A117="","",ROUND(I117*'الموظفون'!$I117*'الإعدادات'!$B$10,2))</f>
        <v/>
      </c>
      <c r="K117" s="25">
        <f>IF(A117="","",SUMIFS('الحضور'!$D$6:$D$2005,'الحضور'!$B$6:$B$2005,$B117&amp;"",'الحضور'!$C$6:$C$2005,"تأخير",'الحضور'!$G$6:$G$2005,1))</f>
        <v/>
      </c>
      <c r="L117" s="24">
        <f>IF(A117="","",ROUND(K117*'الموظفون'!$I117,2))</f>
        <v/>
      </c>
      <c r="M117" s="24">
        <f>IF(A117="","",SUMIFS('السلف والخصومات'!$D$6:$D$1005,'السلف والخصومات'!$B$6:$B$1005,$B117&amp;"",'السلف والخصومات'!$C$6:$C$1005,"مكافأة",'السلف والخصومات'!$G$6:$G$1005,1))</f>
        <v/>
      </c>
      <c r="N117" s="24">
        <f>IF(A117="","",SUMIFS('السلف والخصومات'!$D$6:$D$1005,'السلف والخصومات'!$B$6:$B$1005,$B117&amp;"",'السلف والخصومات'!$C$6:$C$1005,"سلفة",'السلف والخصومات'!$G$6:$G$1005,1)+SUMIFS('السلف والخصومات'!$D$6:$D$1005,'السلف والخصومات'!$B$6:$B$1005,$B117&amp;"",'السلف والخصومات'!$C$6:$C$1005,"خصم",'السلف والخصومات'!$G$6:$G$1005,1))</f>
        <v/>
      </c>
      <c r="O117" s="24">
        <f>IF(A117="","",E117+F117+J117+M117)</f>
        <v/>
      </c>
      <c r="P117" s="24">
        <f>IF(A117="","",ROUND(O117-H117-L117-N117,2))</f>
        <v/>
      </c>
      <c r="Q117" s="4" t="n"/>
    </row>
    <row r="118">
      <c r="A118" s="23">
        <f>IF(AND('الموظفون'!$B118&amp;""&lt;&gt;"",'الموظفون'!$F118&amp;""&lt;&gt;"متوقف"),COUNTIFS('الموظفون'!$B$6:$B118,"?*",'الموظفون'!$F$6:$F118,"&lt;&gt;متوقف"),"")</f>
        <v/>
      </c>
      <c r="B118" s="24">
        <f>IF(A118="","",'الموظفون'!$A118&amp;"")</f>
        <v/>
      </c>
      <c r="C118" s="24">
        <f>IF(A118="","",'الموظفون'!$B118&amp;"")</f>
        <v/>
      </c>
      <c r="D118" s="24">
        <f>IF(A118="","",'الموظفون'!$C118&amp;"")</f>
        <v/>
      </c>
      <c r="E118" s="24">
        <f>IF(A118="","",N('الموظفون'!$D118))</f>
        <v/>
      </c>
      <c r="F118" s="24">
        <f>IF(A118="","",N('الموظفون'!$E118))</f>
        <v/>
      </c>
      <c r="G118" s="23">
        <f>IF(A118="","",COUNTIFS('الحضور'!$B$6:$B$2005,$B118&amp;"",'الحضور'!$C$6:$C$2005,"غياب",'الحضور'!$G$6:$G$2005,1))</f>
        <v/>
      </c>
      <c r="H118" s="24">
        <f>IF(A118="","",ROUND(G118*'الموظفون'!$H118,2))</f>
        <v/>
      </c>
      <c r="I118" s="25">
        <f>IF(A118="","",SUMIFS('الحضور'!$D$6:$D$2005,'الحضور'!$B$6:$B$2005,$B118&amp;"",'الحضور'!$C$6:$C$2005,"إضافي",'الحضور'!$G$6:$G$2005,1))</f>
        <v/>
      </c>
      <c r="J118" s="24">
        <f>IF(A118="","",ROUND(I118*'الموظفون'!$I118*'الإعدادات'!$B$10,2))</f>
        <v/>
      </c>
      <c r="K118" s="25">
        <f>IF(A118="","",SUMIFS('الحضور'!$D$6:$D$2005,'الحضور'!$B$6:$B$2005,$B118&amp;"",'الحضور'!$C$6:$C$2005,"تأخير",'الحضور'!$G$6:$G$2005,1))</f>
        <v/>
      </c>
      <c r="L118" s="24">
        <f>IF(A118="","",ROUND(K118*'الموظفون'!$I118,2))</f>
        <v/>
      </c>
      <c r="M118" s="24">
        <f>IF(A118="","",SUMIFS('السلف والخصومات'!$D$6:$D$1005,'السلف والخصومات'!$B$6:$B$1005,$B118&amp;"",'السلف والخصومات'!$C$6:$C$1005,"مكافأة",'السلف والخصومات'!$G$6:$G$1005,1))</f>
        <v/>
      </c>
      <c r="N118" s="24">
        <f>IF(A118="","",SUMIFS('السلف والخصومات'!$D$6:$D$1005,'السلف والخصومات'!$B$6:$B$1005,$B118&amp;"",'السلف والخصومات'!$C$6:$C$1005,"سلفة",'السلف والخصومات'!$G$6:$G$1005,1)+SUMIFS('السلف والخصومات'!$D$6:$D$1005,'السلف والخصومات'!$B$6:$B$1005,$B118&amp;"",'السلف والخصومات'!$C$6:$C$1005,"خصم",'السلف والخصومات'!$G$6:$G$1005,1))</f>
        <v/>
      </c>
      <c r="O118" s="24">
        <f>IF(A118="","",E118+F118+J118+M118)</f>
        <v/>
      </c>
      <c r="P118" s="24">
        <f>IF(A118="","",ROUND(O118-H118-L118-N118,2))</f>
        <v/>
      </c>
      <c r="Q118" s="4" t="n"/>
    </row>
    <row r="119">
      <c r="A119" s="23">
        <f>IF(AND('الموظفون'!$B119&amp;""&lt;&gt;"",'الموظفون'!$F119&amp;""&lt;&gt;"متوقف"),COUNTIFS('الموظفون'!$B$6:$B119,"?*",'الموظفون'!$F$6:$F119,"&lt;&gt;متوقف"),"")</f>
        <v/>
      </c>
      <c r="B119" s="24">
        <f>IF(A119="","",'الموظفون'!$A119&amp;"")</f>
        <v/>
      </c>
      <c r="C119" s="24">
        <f>IF(A119="","",'الموظفون'!$B119&amp;"")</f>
        <v/>
      </c>
      <c r="D119" s="24">
        <f>IF(A119="","",'الموظفون'!$C119&amp;"")</f>
        <v/>
      </c>
      <c r="E119" s="24">
        <f>IF(A119="","",N('الموظفون'!$D119))</f>
        <v/>
      </c>
      <c r="F119" s="24">
        <f>IF(A119="","",N('الموظفون'!$E119))</f>
        <v/>
      </c>
      <c r="G119" s="23">
        <f>IF(A119="","",COUNTIFS('الحضور'!$B$6:$B$2005,$B119&amp;"",'الحضور'!$C$6:$C$2005,"غياب",'الحضور'!$G$6:$G$2005,1))</f>
        <v/>
      </c>
      <c r="H119" s="24">
        <f>IF(A119="","",ROUND(G119*'الموظفون'!$H119,2))</f>
        <v/>
      </c>
      <c r="I119" s="25">
        <f>IF(A119="","",SUMIFS('الحضور'!$D$6:$D$2005,'الحضور'!$B$6:$B$2005,$B119&amp;"",'الحضور'!$C$6:$C$2005,"إضافي",'الحضور'!$G$6:$G$2005,1))</f>
        <v/>
      </c>
      <c r="J119" s="24">
        <f>IF(A119="","",ROUND(I119*'الموظفون'!$I119*'الإعدادات'!$B$10,2))</f>
        <v/>
      </c>
      <c r="K119" s="25">
        <f>IF(A119="","",SUMIFS('الحضور'!$D$6:$D$2005,'الحضور'!$B$6:$B$2005,$B119&amp;"",'الحضور'!$C$6:$C$2005,"تأخير",'الحضور'!$G$6:$G$2005,1))</f>
        <v/>
      </c>
      <c r="L119" s="24">
        <f>IF(A119="","",ROUND(K119*'الموظفون'!$I119,2))</f>
        <v/>
      </c>
      <c r="M119" s="24">
        <f>IF(A119="","",SUMIFS('السلف والخصومات'!$D$6:$D$1005,'السلف والخصومات'!$B$6:$B$1005,$B119&amp;"",'السلف والخصومات'!$C$6:$C$1005,"مكافأة",'السلف والخصومات'!$G$6:$G$1005,1))</f>
        <v/>
      </c>
      <c r="N119" s="24">
        <f>IF(A119="","",SUMIFS('السلف والخصومات'!$D$6:$D$1005,'السلف والخصومات'!$B$6:$B$1005,$B119&amp;"",'السلف والخصومات'!$C$6:$C$1005,"سلفة",'السلف والخصومات'!$G$6:$G$1005,1)+SUMIFS('السلف والخصومات'!$D$6:$D$1005,'السلف والخصومات'!$B$6:$B$1005,$B119&amp;"",'السلف والخصومات'!$C$6:$C$1005,"خصم",'السلف والخصومات'!$G$6:$G$1005,1))</f>
        <v/>
      </c>
      <c r="O119" s="24">
        <f>IF(A119="","",E119+F119+J119+M119)</f>
        <v/>
      </c>
      <c r="P119" s="24">
        <f>IF(A119="","",ROUND(O119-H119-L119-N119,2))</f>
        <v/>
      </c>
      <c r="Q119" s="4" t="n"/>
    </row>
    <row r="120">
      <c r="A120" s="23">
        <f>IF(AND('الموظفون'!$B120&amp;""&lt;&gt;"",'الموظفون'!$F120&amp;""&lt;&gt;"متوقف"),COUNTIFS('الموظفون'!$B$6:$B120,"?*",'الموظفون'!$F$6:$F120,"&lt;&gt;متوقف"),"")</f>
        <v/>
      </c>
      <c r="B120" s="24">
        <f>IF(A120="","",'الموظفون'!$A120&amp;"")</f>
        <v/>
      </c>
      <c r="C120" s="24">
        <f>IF(A120="","",'الموظفون'!$B120&amp;"")</f>
        <v/>
      </c>
      <c r="D120" s="24">
        <f>IF(A120="","",'الموظفون'!$C120&amp;"")</f>
        <v/>
      </c>
      <c r="E120" s="24">
        <f>IF(A120="","",N('الموظفون'!$D120))</f>
        <v/>
      </c>
      <c r="F120" s="24">
        <f>IF(A120="","",N('الموظفون'!$E120))</f>
        <v/>
      </c>
      <c r="G120" s="23">
        <f>IF(A120="","",COUNTIFS('الحضور'!$B$6:$B$2005,$B120&amp;"",'الحضور'!$C$6:$C$2005,"غياب",'الحضور'!$G$6:$G$2005,1))</f>
        <v/>
      </c>
      <c r="H120" s="24">
        <f>IF(A120="","",ROUND(G120*'الموظفون'!$H120,2))</f>
        <v/>
      </c>
      <c r="I120" s="25">
        <f>IF(A120="","",SUMIFS('الحضور'!$D$6:$D$2005,'الحضور'!$B$6:$B$2005,$B120&amp;"",'الحضور'!$C$6:$C$2005,"إضافي",'الحضور'!$G$6:$G$2005,1))</f>
        <v/>
      </c>
      <c r="J120" s="24">
        <f>IF(A120="","",ROUND(I120*'الموظفون'!$I120*'الإعدادات'!$B$10,2))</f>
        <v/>
      </c>
      <c r="K120" s="25">
        <f>IF(A120="","",SUMIFS('الحضور'!$D$6:$D$2005,'الحضور'!$B$6:$B$2005,$B120&amp;"",'الحضور'!$C$6:$C$2005,"تأخير",'الحضور'!$G$6:$G$2005,1))</f>
        <v/>
      </c>
      <c r="L120" s="24">
        <f>IF(A120="","",ROUND(K120*'الموظفون'!$I120,2))</f>
        <v/>
      </c>
      <c r="M120" s="24">
        <f>IF(A120="","",SUMIFS('السلف والخصومات'!$D$6:$D$1005,'السلف والخصومات'!$B$6:$B$1005,$B120&amp;"",'السلف والخصومات'!$C$6:$C$1005,"مكافأة",'السلف والخصومات'!$G$6:$G$1005,1))</f>
        <v/>
      </c>
      <c r="N120" s="24">
        <f>IF(A120="","",SUMIFS('السلف والخصومات'!$D$6:$D$1005,'السلف والخصومات'!$B$6:$B$1005,$B120&amp;"",'السلف والخصومات'!$C$6:$C$1005,"سلفة",'السلف والخصومات'!$G$6:$G$1005,1)+SUMIFS('السلف والخصومات'!$D$6:$D$1005,'السلف والخصومات'!$B$6:$B$1005,$B120&amp;"",'السلف والخصومات'!$C$6:$C$1005,"خصم",'السلف والخصومات'!$G$6:$G$1005,1))</f>
        <v/>
      </c>
      <c r="O120" s="24">
        <f>IF(A120="","",E120+F120+J120+M120)</f>
        <v/>
      </c>
      <c r="P120" s="24">
        <f>IF(A120="","",ROUND(O120-H120-L120-N120,2))</f>
        <v/>
      </c>
      <c r="Q120" s="4" t="n"/>
    </row>
    <row r="121">
      <c r="A121" s="23">
        <f>IF(AND('الموظفون'!$B121&amp;""&lt;&gt;"",'الموظفون'!$F121&amp;""&lt;&gt;"متوقف"),COUNTIFS('الموظفون'!$B$6:$B121,"?*",'الموظفون'!$F$6:$F121,"&lt;&gt;متوقف"),"")</f>
        <v/>
      </c>
      <c r="B121" s="24">
        <f>IF(A121="","",'الموظفون'!$A121&amp;"")</f>
        <v/>
      </c>
      <c r="C121" s="24">
        <f>IF(A121="","",'الموظفون'!$B121&amp;"")</f>
        <v/>
      </c>
      <c r="D121" s="24">
        <f>IF(A121="","",'الموظفون'!$C121&amp;"")</f>
        <v/>
      </c>
      <c r="E121" s="24">
        <f>IF(A121="","",N('الموظفون'!$D121))</f>
        <v/>
      </c>
      <c r="F121" s="24">
        <f>IF(A121="","",N('الموظفون'!$E121))</f>
        <v/>
      </c>
      <c r="G121" s="23">
        <f>IF(A121="","",COUNTIFS('الحضور'!$B$6:$B$2005,$B121&amp;"",'الحضور'!$C$6:$C$2005,"غياب",'الحضور'!$G$6:$G$2005,1))</f>
        <v/>
      </c>
      <c r="H121" s="24">
        <f>IF(A121="","",ROUND(G121*'الموظفون'!$H121,2))</f>
        <v/>
      </c>
      <c r="I121" s="25">
        <f>IF(A121="","",SUMIFS('الحضور'!$D$6:$D$2005,'الحضور'!$B$6:$B$2005,$B121&amp;"",'الحضور'!$C$6:$C$2005,"إضافي",'الحضور'!$G$6:$G$2005,1))</f>
        <v/>
      </c>
      <c r="J121" s="24">
        <f>IF(A121="","",ROUND(I121*'الموظفون'!$I121*'الإعدادات'!$B$10,2))</f>
        <v/>
      </c>
      <c r="K121" s="25">
        <f>IF(A121="","",SUMIFS('الحضور'!$D$6:$D$2005,'الحضور'!$B$6:$B$2005,$B121&amp;"",'الحضور'!$C$6:$C$2005,"تأخير",'الحضور'!$G$6:$G$2005,1))</f>
        <v/>
      </c>
      <c r="L121" s="24">
        <f>IF(A121="","",ROUND(K121*'الموظفون'!$I121,2))</f>
        <v/>
      </c>
      <c r="M121" s="24">
        <f>IF(A121="","",SUMIFS('السلف والخصومات'!$D$6:$D$1005,'السلف والخصومات'!$B$6:$B$1005,$B121&amp;"",'السلف والخصومات'!$C$6:$C$1005,"مكافأة",'السلف والخصومات'!$G$6:$G$1005,1))</f>
        <v/>
      </c>
      <c r="N121" s="24">
        <f>IF(A121="","",SUMIFS('السلف والخصومات'!$D$6:$D$1005,'السلف والخصومات'!$B$6:$B$1005,$B121&amp;"",'السلف والخصومات'!$C$6:$C$1005,"سلفة",'السلف والخصومات'!$G$6:$G$1005,1)+SUMIFS('السلف والخصومات'!$D$6:$D$1005,'السلف والخصومات'!$B$6:$B$1005,$B121&amp;"",'السلف والخصومات'!$C$6:$C$1005,"خصم",'السلف والخصومات'!$G$6:$G$1005,1))</f>
        <v/>
      </c>
      <c r="O121" s="24">
        <f>IF(A121="","",E121+F121+J121+M121)</f>
        <v/>
      </c>
      <c r="P121" s="24">
        <f>IF(A121="","",ROUND(O121-H121-L121-N121,2))</f>
        <v/>
      </c>
      <c r="Q121" s="4" t="n"/>
    </row>
    <row r="122">
      <c r="A122" s="23">
        <f>IF(AND('الموظفون'!$B122&amp;""&lt;&gt;"",'الموظفون'!$F122&amp;""&lt;&gt;"متوقف"),COUNTIFS('الموظفون'!$B$6:$B122,"?*",'الموظفون'!$F$6:$F122,"&lt;&gt;متوقف"),"")</f>
        <v/>
      </c>
      <c r="B122" s="24">
        <f>IF(A122="","",'الموظفون'!$A122&amp;"")</f>
        <v/>
      </c>
      <c r="C122" s="24">
        <f>IF(A122="","",'الموظفون'!$B122&amp;"")</f>
        <v/>
      </c>
      <c r="D122" s="24">
        <f>IF(A122="","",'الموظفون'!$C122&amp;"")</f>
        <v/>
      </c>
      <c r="E122" s="24">
        <f>IF(A122="","",N('الموظفون'!$D122))</f>
        <v/>
      </c>
      <c r="F122" s="24">
        <f>IF(A122="","",N('الموظفون'!$E122))</f>
        <v/>
      </c>
      <c r="G122" s="23">
        <f>IF(A122="","",COUNTIFS('الحضور'!$B$6:$B$2005,$B122&amp;"",'الحضور'!$C$6:$C$2005,"غياب",'الحضور'!$G$6:$G$2005,1))</f>
        <v/>
      </c>
      <c r="H122" s="24">
        <f>IF(A122="","",ROUND(G122*'الموظفون'!$H122,2))</f>
        <v/>
      </c>
      <c r="I122" s="25">
        <f>IF(A122="","",SUMIFS('الحضور'!$D$6:$D$2005,'الحضور'!$B$6:$B$2005,$B122&amp;"",'الحضور'!$C$6:$C$2005,"إضافي",'الحضور'!$G$6:$G$2005,1))</f>
        <v/>
      </c>
      <c r="J122" s="24">
        <f>IF(A122="","",ROUND(I122*'الموظفون'!$I122*'الإعدادات'!$B$10,2))</f>
        <v/>
      </c>
      <c r="K122" s="25">
        <f>IF(A122="","",SUMIFS('الحضور'!$D$6:$D$2005,'الحضور'!$B$6:$B$2005,$B122&amp;"",'الحضور'!$C$6:$C$2005,"تأخير",'الحضور'!$G$6:$G$2005,1))</f>
        <v/>
      </c>
      <c r="L122" s="24">
        <f>IF(A122="","",ROUND(K122*'الموظفون'!$I122,2))</f>
        <v/>
      </c>
      <c r="M122" s="24">
        <f>IF(A122="","",SUMIFS('السلف والخصومات'!$D$6:$D$1005,'السلف والخصومات'!$B$6:$B$1005,$B122&amp;"",'السلف والخصومات'!$C$6:$C$1005,"مكافأة",'السلف والخصومات'!$G$6:$G$1005,1))</f>
        <v/>
      </c>
      <c r="N122" s="24">
        <f>IF(A122="","",SUMIFS('السلف والخصومات'!$D$6:$D$1005,'السلف والخصومات'!$B$6:$B$1005,$B122&amp;"",'السلف والخصومات'!$C$6:$C$1005,"سلفة",'السلف والخصومات'!$G$6:$G$1005,1)+SUMIFS('السلف والخصومات'!$D$6:$D$1005,'السلف والخصومات'!$B$6:$B$1005,$B122&amp;"",'السلف والخصومات'!$C$6:$C$1005,"خصم",'السلف والخصومات'!$G$6:$G$1005,1))</f>
        <v/>
      </c>
      <c r="O122" s="24">
        <f>IF(A122="","",E122+F122+J122+M122)</f>
        <v/>
      </c>
      <c r="P122" s="24">
        <f>IF(A122="","",ROUND(O122-H122-L122-N122,2))</f>
        <v/>
      </c>
      <c r="Q122" s="4" t="n"/>
    </row>
    <row r="123">
      <c r="A123" s="23">
        <f>IF(AND('الموظفون'!$B123&amp;""&lt;&gt;"",'الموظفون'!$F123&amp;""&lt;&gt;"متوقف"),COUNTIFS('الموظفون'!$B$6:$B123,"?*",'الموظفون'!$F$6:$F123,"&lt;&gt;متوقف"),"")</f>
        <v/>
      </c>
      <c r="B123" s="24">
        <f>IF(A123="","",'الموظفون'!$A123&amp;"")</f>
        <v/>
      </c>
      <c r="C123" s="24">
        <f>IF(A123="","",'الموظفون'!$B123&amp;"")</f>
        <v/>
      </c>
      <c r="D123" s="24">
        <f>IF(A123="","",'الموظفون'!$C123&amp;"")</f>
        <v/>
      </c>
      <c r="E123" s="24">
        <f>IF(A123="","",N('الموظفون'!$D123))</f>
        <v/>
      </c>
      <c r="F123" s="24">
        <f>IF(A123="","",N('الموظفون'!$E123))</f>
        <v/>
      </c>
      <c r="G123" s="23">
        <f>IF(A123="","",COUNTIFS('الحضور'!$B$6:$B$2005,$B123&amp;"",'الحضور'!$C$6:$C$2005,"غياب",'الحضور'!$G$6:$G$2005,1))</f>
        <v/>
      </c>
      <c r="H123" s="24">
        <f>IF(A123="","",ROUND(G123*'الموظفون'!$H123,2))</f>
        <v/>
      </c>
      <c r="I123" s="25">
        <f>IF(A123="","",SUMIFS('الحضور'!$D$6:$D$2005,'الحضور'!$B$6:$B$2005,$B123&amp;"",'الحضور'!$C$6:$C$2005,"إضافي",'الحضور'!$G$6:$G$2005,1))</f>
        <v/>
      </c>
      <c r="J123" s="24">
        <f>IF(A123="","",ROUND(I123*'الموظفون'!$I123*'الإعدادات'!$B$10,2))</f>
        <v/>
      </c>
      <c r="K123" s="25">
        <f>IF(A123="","",SUMIFS('الحضور'!$D$6:$D$2005,'الحضور'!$B$6:$B$2005,$B123&amp;"",'الحضور'!$C$6:$C$2005,"تأخير",'الحضور'!$G$6:$G$2005,1))</f>
        <v/>
      </c>
      <c r="L123" s="24">
        <f>IF(A123="","",ROUND(K123*'الموظفون'!$I123,2))</f>
        <v/>
      </c>
      <c r="M123" s="24">
        <f>IF(A123="","",SUMIFS('السلف والخصومات'!$D$6:$D$1005,'السلف والخصومات'!$B$6:$B$1005,$B123&amp;"",'السلف والخصومات'!$C$6:$C$1005,"مكافأة",'السلف والخصومات'!$G$6:$G$1005,1))</f>
        <v/>
      </c>
      <c r="N123" s="24">
        <f>IF(A123="","",SUMIFS('السلف والخصومات'!$D$6:$D$1005,'السلف والخصومات'!$B$6:$B$1005,$B123&amp;"",'السلف والخصومات'!$C$6:$C$1005,"سلفة",'السلف والخصومات'!$G$6:$G$1005,1)+SUMIFS('السلف والخصومات'!$D$6:$D$1005,'السلف والخصومات'!$B$6:$B$1005,$B123&amp;"",'السلف والخصومات'!$C$6:$C$1005,"خصم",'السلف والخصومات'!$G$6:$G$1005,1))</f>
        <v/>
      </c>
      <c r="O123" s="24">
        <f>IF(A123="","",E123+F123+J123+M123)</f>
        <v/>
      </c>
      <c r="P123" s="24">
        <f>IF(A123="","",ROUND(O123-H123-L123-N123,2))</f>
        <v/>
      </c>
      <c r="Q123" s="4" t="n"/>
    </row>
    <row r="124">
      <c r="A124" s="23">
        <f>IF(AND('الموظفون'!$B124&amp;""&lt;&gt;"",'الموظفون'!$F124&amp;""&lt;&gt;"متوقف"),COUNTIFS('الموظفون'!$B$6:$B124,"?*",'الموظفون'!$F$6:$F124,"&lt;&gt;متوقف"),"")</f>
        <v/>
      </c>
      <c r="B124" s="24">
        <f>IF(A124="","",'الموظفون'!$A124&amp;"")</f>
        <v/>
      </c>
      <c r="C124" s="24">
        <f>IF(A124="","",'الموظفون'!$B124&amp;"")</f>
        <v/>
      </c>
      <c r="D124" s="24">
        <f>IF(A124="","",'الموظفون'!$C124&amp;"")</f>
        <v/>
      </c>
      <c r="E124" s="24">
        <f>IF(A124="","",N('الموظفون'!$D124))</f>
        <v/>
      </c>
      <c r="F124" s="24">
        <f>IF(A124="","",N('الموظفون'!$E124))</f>
        <v/>
      </c>
      <c r="G124" s="23">
        <f>IF(A124="","",COUNTIFS('الحضور'!$B$6:$B$2005,$B124&amp;"",'الحضور'!$C$6:$C$2005,"غياب",'الحضور'!$G$6:$G$2005,1))</f>
        <v/>
      </c>
      <c r="H124" s="24">
        <f>IF(A124="","",ROUND(G124*'الموظفون'!$H124,2))</f>
        <v/>
      </c>
      <c r="I124" s="25">
        <f>IF(A124="","",SUMIFS('الحضور'!$D$6:$D$2005,'الحضور'!$B$6:$B$2005,$B124&amp;"",'الحضور'!$C$6:$C$2005,"إضافي",'الحضور'!$G$6:$G$2005,1))</f>
        <v/>
      </c>
      <c r="J124" s="24">
        <f>IF(A124="","",ROUND(I124*'الموظفون'!$I124*'الإعدادات'!$B$10,2))</f>
        <v/>
      </c>
      <c r="K124" s="25">
        <f>IF(A124="","",SUMIFS('الحضور'!$D$6:$D$2005,'الحضور'!$B$6:$B$2005,$B124&amp;"",'الحضور'!$C$6:$C$2005,"تأخير",'الحضور'!$G$6:$G$2005,1))</f>
        <v/>
      </c>
      <c r="L124" s="24">
        <f>IF(A124="","",ROUND(K124*'الموظفون'!$I124,2))</f>
        <v/>
      </c>
      <c r="M124" s="24">
        <f>IF(A124="","",SUMIFS('السلف والخصومات'!$D$6:$D$1005,'السلف والخصومات'!$B$6:$B$1005,$B124&amp;"",'السلف والخصومات'!$C$6:$C$1005,"مكافأة",'السلف والخصومات'!$G$6:$G$1005,1))</f>
        <v/>
      </c>
      <c r="N124" s="24">
        <f>IF(A124="","",SUMIFS('السلف والخصومات'!$D$6:$D$1005,'السلف والخصومات'!$B$6:$B$1005,$B124&amp;"",'السلف والخصومات'!$C$6:$C$1005,"سلفة",'السلف والخصومات'!$G$6:$G$1005,1)+SUMIFS('السلف والخصومات'!$D$6:$D$1005,'السلف والخصومات'!$B$6:$B$1005,$B124&amp;"",'السلف والخصومات'!$C$6:$C$1005,"خصم",'السلف والخصومات'!$G$6:$G$1005,1))</f>
        <v/>
      </c>
      <c r="O124" s="24">
        <f>IF(A124="","",E124+F124+J124+M124)</f>
        <v/>
      </c>
      <c r="P124" s="24">
        <f>IF(A124="","",ROUND(O124-H124-L124-N124,2))</f>
        <v/>
      </c>
      <c r="Q124" s="4" t="n"/>
    </row>
    <row r="125">
      <c r="A125" s="23">
        <f>IF(AND('الموظفون'!$B125&amp;""&lt;&gt;"",'الموظفون'!$F125&amp;""&lt;&gt;"متوقف"),COUNTIFS('الموظفون'!$B$6:$B125,"?*",'الموظفون'!$F$6:$F125,"&lt;&gt;متوقف"),"")</f>
        <v/>
      </c>
      <c r="B125" s="24">
        <f>IF(A125="","",'الموظفون'!$A125&amp;"")</f>
        <v/>
      </c>
      <c r="C125" s="24">
        <f>IF(A125="","",'الموظفون'!$B125&amp;"")</f>
        <v/>
      </c>
      <c r="D125" s="24">
        <f>IF(A125="","",'الموظفون'!$C125&amp;"")</f>
        <v/>
      </c>
      <c r="E125" s="24">
        <f>IF(A125="","",N('الموظفون'!$D125))</f>
        <v/>
      </c>
      <c r="F125" s="24">
        <f>IF(A125="","",N('الموظفون'!$E125))</f>
        <v/>
      </c>
      <c r="G125" s="23">
        <f>IF(A125="","",COUNTIFS('الحضور'!$B$6:$B$2005,$B125&amp;"",'الحضور'!$C$6:$C$2005,"غياب",'الحضور'!$G$6:$G$2005,1))</f>
        <v/>
      </c>
      <c r="H125" s="24">
        <f>IF(A125="","",ROUND(G125*'الموظفون'!$H125,2))</f>
        <v/>
      </c>
      <c r="I125" s="25">
        <f>IF(A125="","",SUMIFS('الحضور'!$D$6:$D$2005,'الحضور'!$B$6:$B$2005,$B125&amp;"",'الحضور'!$C$6:$C$2005,"إضافي",'الحضور'!$G$6:$G$2005,1))</f>
        <v/>
      </c>
      <c r="J125" s="24">
        <f>IF(A125="","",ROUND(I125*'الموظفون'!$I125*'الإعدادات'!$B$10,2))</f>
        <v/>
      </c>
      <c r="K125" s="25">
        <f>IF(A125="","",SUMIFS('الحضور'!$D$6:$D$2005,'الحضور'!$B$6:$B$2005,$B125&amp;"",'الحضور'!$C$6:$C$2005,"تأخير",'الحضور'!$G$6:$G$2005,1))</f>
        <v/>
      </c>
      <c r="L125" s="24">
        <f>IF(A125="","",ROUND(K125*'الموظفون'!$I125,2))</f>
        <v/>
      </c>
      <c r="M125" s="24">
        <f>IF(A125="","",SUMIFS('السلف والخصومات'!$D$6:$D$1005,'السلف والخصومات'!$B$6:$B$1005,$B125&amp;"",'السلف والخصومات'!$C$6:$C$1005,"مكافأة",'السلف والخصومات'!$G$6:$G$1005,1))</f>
        <v/>
      </c>
      <c r="N125" s="24">
        <f>IF(A125="","",SUMIFS('السلف والخصومات'!$D$6:$D$1005,'السلف والخصومات'!$B$6:$B$1005,$B125&amp;"",'السلف والخصومات'!$C$6:$C$1005,"سلفة",'السلف والخصومات'!$G$6:$G$1005,1)+SUMIFS('السلف والخصومات'!$D$6:$D$1005,'السلف والخصومات'!$B$6:$B$1005,$B125&amp;"",'السلف والخصومات'!$C$6:$C$1005,"خصم",'السلف والخصومات'!$G$6:$G$1005,1))</f>
        <v/>
      </c>
      <c r="O125" s="24">
        <f>IF(A125="","",E125+F125+J125+M125)</f>
        <v/>
      </c>
      <c r="P125" s="24">
        <f>IF(A125="","",ROUND(O125-H125-L125-N125,2))</f>
        <v/>
      </c>
      <c r="Q125" s="4" t="n"/>
    </row>
    <row r="126">
      <c r="A126" s="23">
        <f>IF(AND('الموظفون'!$B126&amp;""&lt;&gt;"",'الموظفون'!$F126&amp;""&lt;&gt;"متوقف"),COUNTIFS('الموظفون'!$B$6:$B126,"?*",'الموظفون'!$F$6:$F126,"&lt;&gt;متوقف"),"")</f>
        <v/>
      </c>
      <c r="B126" s="24">
        <f>IF(A126="","",'الموظفون'!$A126&amp;"")</f>
        <v/>
      </c>
      <c r="C126" s="24">
        <f>IF(A126="","",'الموظفون'!$B126&amp;"")</f>
        <v/>
      </c>
      <c r="D126" s="24">
        <f>IF(A126="","",'الموظفون'!$C126&amp;"")</f>
        <v/>
      </c>
      <c r="E126" s="24">
        <f>IF(A126="","",N('الموظفون'!$D126))</f>
        <v/>
      </c>
      <c r="F126" s="24">
        <f>IF(A126="","",N('الموظفون'!$E126))</f>
        <v/>
      </c>
      <c r="G126" s="23">
        <f>IF(A126="","",COUNTIFS('الحضور'!$B$6:$B$2005,$B126&amp;"",'الحضور'!$C$6:$C$2005,"غياب",'الحضور'!$G$6:$G$2005,1))</f>
        <v/>
      </c>
      <c r="H126" s="24">
        <f>IF(A126="","",ROUND(G126*'الموظفون'!$H126,2))</f>
        <v/>
      </c>
      <c r="I126" s="25">
        <f>IF(A126="","",SUMIFS('الحضور'!$D$6:$D$2005,'الحضور'!$B$6:$B$2005,$B126&amp;"",'الحضور'!$C$6:$C$2005,"إضافي",'الحضور'!$G$6:$G$2005,1))</f>
        <v/>
      </c>
      <c r="J126" s="24">
        <f>IF(A126="","",ROUND(I126*'الموظفون'!$I126*'الإعدادات'!$B$10,2))</f>
        <v/>
      </c>
      <c r="K126" s="25">
        <f>IF(A126="","",SUMIFS('الحضور'!$D$6:$D$2005,'الحضور'!$B$6:$B$2005,$B126&amp;"",'الحضور'!$C$6:$C$2005,"تأخير",'الحضور'!$G$6:$G$2005,1))</f>
        <v/>
      </c>
      <c r="L126" s="24">
        <f>IF(A126="","",ROUND(K126*'الموظفون'!$I126,2))</f>
        <v/>
      </c>
      <c r="M126" s="24">
        <f>IF(A126="","",SUMIFS('السلف والخصومات'!$D$6:$D$1005,'السلف والخصومات'!$B$6:$B$1005,$B126&amp;"",'السلف والخصومات'!$C$6:$C$1005,"مكافأة",'السلف والخصومات'!$G$6:$G$1005,1))</f>
        <v/>
      </c>
      <c r="N126" s="24">
        <f>IF(A126="","",SUMIFS('السلف والخصومات'!$D$6:$D$1005,'السلف والخصومات'!$B$6:$B$1005,$B126&amp;"",'السلف والخصومات'!$C$6:$C$1005,"سلفة",'السلف والخصومات'!$G$6:$G$1005,1)+SUMIFS('السلف والخصومات'!$D$6:$D$1005,'السلف والخصومات'!$B$6:$B$1005,$B126&amp;"",'السلف والخصومات'!$C$6:$C$1005,"خصم",'السلف والخصومات'!$G$6:$G$1005,1))</f>
        <v/>
      </c>
      <c r="O126" s="24">
        <f>IF(A126="","",E126+F126+J126+M126)</f>
        <v/>
      </c>
      <c r="P126" s="24">
        <f>IF(A126="","",ROUND(O126-H126-L126-N126,2))</f>
        <v/>
      </c>
      <c r="Q126" s="4" t="n"/>
    </row>
    <row r="127">
      <c r="A127" s="23">
        <f>IF(AND('الموظفون'!$B127&amp;""&lt;&gt;"",'الموظفون'!$F127&amp;""&lt;&gt;"متوقف"),COUNTIFS('الموظفون'!$B$6:$B127,"?*",'الموظفون'!$F$6:$F127,"&lt;&gt;متوقف"),"")</f>
        <v/>
      </c>
      <c r="B127" s="24">
        <f>IF(A127="","",'الموظفون'!$A127&amp;"")</f>
        <v/>
      </c>
      <c r="C127" s="24">
        <f>IF(A127="","",'الموظفون'!$B127&amp;"")</f>
        <v/>
      </c>
      <c r="D127" s="24">
        <f>IF(A127="","",'الموظفون'!$C127&amp;"")</f>
        <v/>
      </c>
      <c r="E127" s="24">
        <f>IF(A127="","",N('الموظفون'!$D127))</f>
        <v/>
      </c>
      <c r="F127" s="24">
        <f>IF(A127="","",N('الموظفون'!$E127))</f>
        <v/>
      </c>
      <c r="G127" s="23">
        <f>IF(A127="","",COUNTIFS('الحضور'!$B$6:$B$2005,$B127&amp;"",'الحضور'!$C$6:$C$2005,"غياب",'الحضور'!$G$6:$G$2005,1))</f>
        <v/>
      </c>
      <c r="H127" s="24">
        <f>IF(A127="","",ROUND(G127*'الموظفون'!$H127,2))</f>
        <v/>
      </c>
      <c r="I127" s="25">
        <f>IF(A127="","",SUMIFS('الحضور'!$D$6:$D$2005,'الحضور'!$B$6:$B$2005,$B127&amp;"",'الحضور'!$C$6:$C$2005,"إضافي",'الحضور'!$G$6:$G$2005,1))</f>
        <v/>
      </c>
      <c r="J127" s="24">
        <f>IF(A127="","",ROUND(I127*'الموظفون'!$I127*'الإعدادات'!$B$10,2))</f>
        <v/>
      </c>
      <c r="K127" s="25">
        <f>IF(A127="","",SUMIFS('الحضور'!$D$6:$D$2005,'الحضور'!$B$6:$B$2005,$B127&amp;"",'الحضور'!$C$6:$C$2005,"تأخير",'الحضور'!$G$6:$G$2005,1))</f>
        <v/>
      </c>
      <c r="L127" s="24">
        <f>IF(A127="","",ROUND(K127*'الموظفون'!$I127,2))</f>
        <v/>
      </c>
      <c r="M127" s="24">
        <f>IF(A127="","",SUMIFS('السلف والخصومات'!$D$6:$D$1005,'السلف والخصومات'!$B$6:$B$1005,$B127&amp;"",'السلف والخصومات'!$C$6:$C$1005,"مكافأة",'السلف والخصومات'!$G$6:$G$1005,1))</f>
        <v/>
      </c>
      <c r="N127" s="24">
        <f>IF(A127="","",SUMIFS('السلف والخصومات'!$D$6:$D$1005,'السلف والخصومات'!$B$6:$B$1005,$B127&amp;"",'السلف والخصومات'!$C$6:$C$1005,"سلفة",'السلف والخصومات'!$G$6:$G$1005,1)+SUMIFS('السلف والخصومات'!$D$6:$D$1005,'السلف والخصومات'!$B$6:$B$1005,$B127&amp;"",'السلف والخصومات'!$C$6:$C$1005,"خصم",'السلف والخصومات'!$G$6:$G$1005,1))</f>
        <v/>
      </c>
      <c r="O127" s="24">
        <f>IF(A127="","",E127+F127+J127+M127)</f>
        <v/>
      </c>
      <c r="P127" s="24">
        <f>IF(A127="","",ROUND(O127-H127-L127-N127,2))</f>
        <v/>
      </c>
      <c r="Q127" s="4" t="n"/>
    </row>
    <row r="128">
      <c r="A128" s="23">
        <f>IF(AND('الموظفون'!$B128&amp;""&lt;&gt;"",'الموظفون'!$F128&amp;""&lt;&gt;"متوقف"),COUNTIFS('الموظفون'!$B$6:$B128,"?*",'الموظفون'!$F$6:$F128,"&lt;&gt;متوقف"),"")</f>
        <v/>
      </c>
      <c r="B128" s="24">
        <f>IF(A128="","",'الموظفون'!$A128&amp;"")</f>
        <v/>
      </c>
      <c r="C128" s="24">
        <f>IF(A128="","",'الموظفون'!$B128&amp;"")</f>
        <v/>
      </c>
      <c r="D128" s="24">
        <f>IF(A128="","",'الموظفون'!$C128&amp;"")</f>
        <v/>
      </c>
      <c r="E128" s="24">
        <f>IF(A128="","",N('الموظفون'!$D128))</f>
        <v/>
      </c>
      <c r="F128" s="24">
        <f>IF(A128="","",N('الموظفون'!$E128))</f>
        <v/>
      </c>
      <c r="G128" s="23">
        <f>IF(A128="","",COUNTIFS('الحضور'!$B$6:$B$2005,$B128&amp;"",'الحضور'!$C$6:$C$2005,"غياب",'الحضور'!$G$6:$G$2005,1))</f>
        <v/>
      </c>
      <c r="H128" s="24">
        <f>IF(A128="","",ROUND(G128*'الموظفون'!$H128,2))</f>
        <v/>
      </c>
      <c r="I128" s="25">
        <f>IF(A128="","",SUMIFS('الحضور'!$D$6:$D$2005,'الحضور'!$B$6:$B$2005,$B128&amp;"",'الحضور'!$C$6:$C$2005,"إضافي",'الحضور'!$G$6:$G$2005,1))</f>
        <v/>
      </c>
      <c r="J128" s="24">
        <f>IF(A128="","",ROUND(I128*'الموظفون'!$I128*'الإعدادات'!$B$10,2))</f>
        <v/>
      </c>
      <c r="K128" s="25">
        <f>IF(A128="","",SUMIFS('الحضور'!$D$6:$D$2005,'الحضور'!$B$6:$B$2005,$B128&amp;"",'الحضور'!$C$6:$C$2005,"تأخير",'الحضور'!$G$6:$G$2005,1))</f>
        <v/>
      </c>
      <c r="L128" s="24">
        <f>IF(A128="","",ROUND(K128*'الموظفون'!$I128,2))</f>
        <v/>
      </c>
      <c r="M128" s="24">
        <f>IF(A128="","",SUMIFS('السلف والخصومات'!$D$6:$D$1005,'السلف والخصومات'!$B$6:$B$1005,$B128&amp;"",'السلف والخصومات'!$C$6:$C$1005,"مكافأة",'السلف والخصومات'!$G$6:$G$1005,1))</f>
        <v/>
      </c>
      <c r="N128" s="24">
        <f>IF(A128="","",SUMIFS('السلف والخصومات'!$D$6:$D$1005,'السلف والخصومات'!$B$6:$B$1005,$B128&amp;"",'السلف والخصومات'!$C$6:$C$1005,"سلفة",'السلف والخصومات'!$G$6:$G$1005,1)+SUMIFS('السلف والخصومات'!$D$6:$D$1005,'السلف والخصومات'!$B$6:$B$1005,$B128&amp;"",'السلف والخصومات'!$C$6:$C$1005,"خصم",'السلف والخصومات'!$G$6:$G$1005,1))</f>
        <v/>
      </c>
      <c r="O128" s="24">
        <f>IF(A128="","",E128+F128+J128+M128)</f>
        <v/>
      </c>
      <c r="P128" s="24">
        <f>IF(A128="","",ROUND(O128-H128-L128-N128,2))</f>
        <v/>
      </c>
      <c r="Q128" s="4" t="n"/>
    </row>
    <row r="129">
      <c r="A129" s="23">
        <f>IF(AND('الموظفون'!$B129&amp;""&lt;&gt;"",'الموظفون'!$F129&amp;""&lt;&gt;"متوقف"),COUNTIFS('الموظفون'!$B$6:$B129,"?*",'الموظفون'!$F$6:$F129,"&lt;&gt;متوقف"),"")</f>
        <v/>
      </c>
      <c r="B129" s="24">
        <f>IF(A129="","",'الموظفون'!$A129&amp;"")</f>
        <v/>
      </c>
      <c r="C129" s="24">
        <f>IF(A129="","",'الموظفون'!$B129&amp;"")</f>
        <v/>
      </c>
      <c r="D129" s="24">
        <f>IF(A129="","",'الموظفون'!$C129&amp;"")</f>
        <v/>
      </c>
      <c r="E129" s="24">
        <f>IF(A129="","",N('الموظفون'!$D129))</f>
        <v/>
      </c>
      <c r="F129" s="24">
        <f>IF(A129="","",N('الموظفون'!$E129))</f>
        <v/>
      </c>
      <c r="G129" s="23">
        <f>IF(A129="","",COUNTIFS('الحضور'!$B$6:$B$2005,$B129&amp;"",'الحضور'!$C$6:$C$2005,"غياب",'الحضور'!$G$6:$G$2005,1))</f>
        <v/>
      </c>
      <c r="H129" s="24">
        <f>IF(A129="","",ROUND(G129*'الموظفون'!$H129,2))</f>
        <v/>
      </c>
      <c r="I129" s="25">
        <f>IF(A129="","",SUMIFS('الحضور'!$D$6:$D$2005,'الحضور'!$B$6:$B$2005,$B129&amp;"",'الحضور'!$C$6:$C$2005,"إضافي",'الحضور'!$G$6:$G$2005,1))</f>
        <v/>
      </c>
      <c r="J129" s="24">
        <f>IF(A129="","",ROUND(I129*'الموظفون'!$I129*'الإعدادات'!$B$10,2))</f>
        <v/>
      </c>
      <c r="K129" s="25">
        <f>IF(A129="","",SUMIFS('الحضور'!$D$6:$D$2005,'الحضور'!$B$6:$B$2005,$B129&amp;"",'الحضور'!$C$6:$C$2005,"تأخير",'الحضور'!$G$6:$G$2005,1))</f>
        <v/>
      </c>
      <c r="L129" s="24">
        <f>IF(A129="","",ROUND(K129*'الموظفون'!$I129,2))</f>
        <v/>
      </c>
      <c r="M129" s="24">
        <f>IF(A129="","",SUMIFS('السلف والخصومات'!$D$6:$D$1005,'السلف والخصومات'!$B$6:$B$1005,$B129&amp;"",'السلف والخصومات'!$C$6:$C$1005,"مكافأة",'السلف والخصومات'!$G$6:$G$1005,1))</f>
        <v/>
      </c>
      <c r="N129" s="24">
        <f>IF(A129="","",SUMIFS('السلف والخصومات'!$D$6:$D$1005,'السلف والخصومات'!$B$6:$B$1005,$B129&amp;"",'السلف والخصومات'!$C$6:$C$1005,"سلفة",'السلف والخصومات'!$G$6:$G$1005,1)+SUMIFS('السلف والخصومات'!$D$6:$D$1005,'السلف والخصومات'!$B$6:$B$1005,$B129&amp;"",'السلف والخصومات'!$C$6:$C$1005,"خصم",'السلف والخصومات'!$G$6:$G$1005,1))</f>
        <v/>
      </c>
      <c r="O129" s="24">
        <f>IF(A129="","",E129+F129+J129+M129)</f>
        <v/>
      </c>
      <c r="P129" s="24">
        <f>IF(A129="","",ROUND(O129-H129-L129-N129,2))</f>
        <v/>
      </c>
      <c r="Q129" s="4" t="n"/>
    </row>
    <row r="130">
      <c r="A130" s="23">
        <f>IF(AND('الموظفون'!$B130&amp;""&lt;&gt;"",'الموظفون'!$F130&amp;""&lt;&gt;"متوقف"),COUNTIFS('الموظفون'!$B$6:$B130,"?*",'الموظفون'!$F$6:$F130,"&lt;&gt;متوقف"),"")</f>
        <v/>
      </c>
      <c r="B130" s="24">
        <f>IF(A130="","",'الموظفون'!$A130&amp;"")</f>
        <v/>
      </c>
      <c r="C130" s="24">
        <f>IF(A130="","",'الموظفون'!$B130&amp;"")</f>
        <v/>
      </c>
      <c r="D130" s="24">
        <f>IF(A130="","",'الموظفون'!$C130&amp;"")</f>
        <v/>
      </c>
      <c r="E130" s="24">
        <f>IF(A130="","",N('الموظفون'!$D130))</f>
        <v/>
      </c>
      <c r="F130" s="24">
        <f>IF(A130="","",N('الموظفون'!$E130))</f>
        <v/>
      </c>
      <c r="G130" s="23">
        <f>IF(A130="","",COUNTIFS('الحضور'!$B$6:$B$2005,$B130&amp;"",'الحضور'!$C$6:$C$2005,"غياب",'الحضور'!$G$6:$G$2005,1))</f>
        <v/>
      </c>
      <c r="H130" s="24">
        <f>IF(A130="","",ROUND(G130*'الموظفون'!$H130,2))</f>
        <v/>
      </c>
      <c r="I130" s="25">
        <f>IF(A130="","",SUMIFS('الحضور'!$D$6:$D$2005,'الحضور'!$B$6:$B$2005,$B130&amp;"",'الحضور'!$C$6:$C$2005,"إضافي",'الحضور'!$G$6:$G$2005,1))</f>
        <v/>
      </c>
      <c r="J130" s="24">
        <f>IF(A130="","",ROUND(I130*'الموظفون'!$I130*'الإعدادات'!$B$10,2))</f>
        <v/>
      </c>
      <c r="K130" s="25">
        <f>IF(A130="","",SUMIFS('الحضور'!$D$6:$D$2005,'الحضور'!$B$6:$B$2005,$B130&amp;"",'الحضور'!$C$6:$C$2005,"تأخير",'الحضور'!$G$6:$G$2005,1))</f>
        <v/>
      </c>
      <c r="L130" s="24">
        <f>IF(A130="","",ROUND(K130*'الموظفون'!$I130,2))</f>
        <v/>
      </c>
      <c r="M130" s="24">
        <f>IF(A130="","",SUMIFS('السلف والخصومات'!$D$6:$D$1005,'السلف والخصومات'!$B$6:$B$1005,$B130&amp;"",'السلف والخصومات'!$C$6:$C$1005,"مكافأة",'السلف والخصومات'!$G$6:$G$1005,1))</f>
        <v/>
      </c>
      <c r="N130" s="24">
        <f>IF(A130="","",SUMIFS('السلف والخصومات'!$D$6:$D$1005,'السلف والخصومات'!$B$6:$B$1005,$B130&amp;"",'السلف والخصومات'!$C$6:$C$1005,"سلفة",'السلف والخصومات'!$G$6:$G$1005,1)+SUMIFS('السلف والخصومات'!$D$6:$D$1005,'السلف والخصومات'!$B$6:$B$1005,$B130&amp;"",'السلف والخصومات'!$C$6:$C$1005,"خصم",'السلف والخصومات'!$G$6:$G$1005,1))</f>
        <v/>
      </c>
      <c r="O130" s="24">
        <f>IF(A130="","",E130+F130+J130+M130)</f>
        <v/>
      </c>
      <c r="P130" s="24">
        <f>IF(A130="","",ROUND(O130-H130-L130-N130,2))</f>
        <v/>
      </c>
      <c r="Q130" s="4" t="n"/>
    </row>
    <row r="131">
      <c r="A131" s="23">
        <f>IF(AND('الموظفون'!$B131&amp;""&lt;&gt;"",'الموظفون'!$F131&amp;""&lt;&gt;"متوقف"),COUNTIFS('الموظفون'!$B$6:$B131,"?*",'الموظفون'!$F$6:$F131,"&lt;&gt;متوقف"),"")</f>
        <v/>
      </c>
      <c r="B131" s="24">
        <f>IF(A131="","",'الموظفون'!$A131&amp;"")</f>
        <v/>
      </c>
      <c r="C131" s="24">
        <f>IF(A131="","",'الموظفون'!$B131&amp;"")</f>
        <v/>
      </c>
      <c r="D131" s="24">
        <f>IF(A131="","",'الموظفون'!$C131&amp;"")</f>
        <v/>
      </c>
      <c r="E131" s="24">
        <f>IF(A131="","",N('الموظفون'!$D131))</f>
        <v/>
      </c>
      <c r="F131" s="24">
        <f>IF(A131="","",N('الموظفون'!$E131))</f>
        <v/>
      </c>
      <c r="G131" s="23">
        <f>IF(A131="","",COUNTIFS('الحضور'!$B$6:$B$2005,$B131&amp;"",'الحضور'!$C$6:$C$2005,"غياب",'الحضور'!$G$6:$G$2005,1))</f>
        <v/>
      </c>
      <c r="H131" s="24">
        <f>IF(A131="","",ROUND(G131*'الموظفون'!$H131,2))</f>
        <v/>
      </c>
      <c r="I131" s="25">
        <f>IF(A131="","",SUMIFS('الحضور'!$D$6:$D$2005,'الحضور'!$B$6:$B$2005,$B131&amp;"",'الحضور'!$C$6:$C$2005,"إضافي",'الحضور'!$G$6:$G$2005,1))</f>
        <v/>
      </c>
      <c r="J131" s="24">
        <f>IF(A131="","",ROUND(I131*'الموظفون'!$I131*'الإعدادات'!$B$10,2))</f>
        <v/>
      </c>
      <c r="K131" s="25">
        <f>IF(A131="","",SUMIFS('الحضور'!$D$6:$D$2005,'الحضور'!$B$6:$B$2005,$B131&amp;"",'الحضور'!$C$6:$C$2005,"تأخير",'الحضور'!$G$6:$G$2005,1))</f>
        <v/>
      </c>
      <c r="L131" s="24">
        <f>IF(A131="","",ROUND(K131*'الموظفون'!$I131,2))</f>
        <v/>
      </c>
      <c r="M131" s="24">
        <f>IF(A131="","",SUMIFS('السلف والخصومات'!$D$6:$D$1005,'السلف والخصومات'!$B$6:$B$1005,$B131&amp;"",'السلف والخصومات'!$C$6:$C$1005,"مكافأة",'السلف والخصومات'!$G$6:$G$1005,1))</f>
        <v/>
      </c>
      <c r="N131" s="24">
        <f>IF(A131="","",SUMIFS('السلف والخصومات'!$D$6:$D$1005,'السلف والخصومات'!$B$6:$B$1005,$B131&amp;"",'السلف والخصومات'!$C$6:$C$1005,"سلفة",'السلف والخصومات'!$G$6:$G$1005,1)+SUMIFS('السلف والخصومات'!$D$6:$D$1005,'السلف والخصومات'!$B$6:$B$1005,$B131&amp;"",'السلف والخصومات'!$C$6:$C$1005,"خصم",'السلف والخصومات'!$G$6:$G$1005,1))</f>
        <v/>
      </c>
      <c r="O131" s="24">
        <f>IF(A131="","",E131+F131+J131+M131)</f>
        <v/>
      </c>
      <c r="P131" s="24">
        <f>IF(A131="","",ROUND(O131-H131-L131-N131,2))</f>
        <v/>
      </c>
      <c r="Q131" s="4" t="n"/>
    </row>
    <row r="132">
      <c r="A132" s="23">
        <f>IF(AND('الموظفون'!$B132&amp;""&lt;&gt;"",'الموظفون'!$F132&amp;""&lt;&gt;"متوقف"),COUNTIFS('الموظفون'!$B$6:$B132,"?*",'الموظفون'!$F$6:$F132,"&lt;&gt;متوقف"),"")</f>
        <v/>
      </c>
      <c r="B132" s="24">
        <f>IF(A132="","",'الموظفون'!$A132&amp;"")</f>
        <v/>
      </c>
      <c r="C132" s="24">
        <f>IF(A132="","",'الموظفون'!$B132&amp;"")</f>
        <v/>
      </c>
      <c r="D132" s="24">
        <f>IF(A132="","",'الموظفون'!$C132&amp;"")</f>
        <v/>
      </c>
      <c r="E132" s="24">
        <f>IF(A132="","",N('الموظفون'!$D132))</f>
        <v/>
      </c>
      <c r="F132" s="24">
        <f>IF(A132="","",N('الموظفون'!$E132))</f>
        <v/>
      </c>
      <c r="G132" s="23">
        <f>IF(A132="","",COUNTIFS('الحضور'!$B$6:$B$2005,$B132&amp;"",'الحضور'!$C$6:$C$2005,"غياب",'الحضور'!$G$6:$G$2005,1))</f>
        <v/>
      </c>
      <c r="H132" s="24">
        <f>IF(A132="","",ROUND(G132*'الموظفون'!$H132,2))</f>
        <v/>
      </c>
      <c r="I132" s="25">
        <f>IF(A132="","",SUMIFS('الحضور'!$D$6:$D$2005,'الحضور'!$B$6:$B$2005,$B132&amp;"",'الحضور'!$C$6:$C$2005,"إضافي",'الحضور'!$G$6:$G$2005,1))</f>
        <v/>
      </c>
      <c r="J132" s="24">
        <f>IF(A132="","",ROUND(I132*'الموظفون'!$I132*'الإعدادات'!$B$10,2))</f>
        <v/>
      </c>
      <c r="K132" s="25">
        <f>IF(A132="","",SUMIFS('الحضور'!$D$6:$D$2005,'الحضور'!$B$6:$B$2005,$B132&amp;"",'الحضور'!$C$6:$C$2005,"تأخير",'الحضور'!$G$6:$G$2005,1))</f>
        <v/>
      </c>
      <c r="L132" s="24">
        <f>IF(A132="","",ROUND(K132*'الموظفون'!$I132,2))</f>
        <v/>
      </c>
      <c r="M132" s="24">
        <f>IF(A132="","",SUMIFS('السلف والخصومات'!$D$6:$D$1005,'السلف والخصومات'!$B$6:$B$1005,$B132&amp;"",'السلف والخصومات'!$C$6:$C$1005,"مكافأة",'السلف والخصومات'!$G$6:$G$1005,1))</f>
        <v/>
      </c>
      <c r="N132" s="24">
        <f>IF(A132="","",SUMIFS('السلف والخصومات'!$D$6:$D$1005,'السلف والخصومات'!$B$6:$B$1005,$B132&amp;"",'السلف والخصومات'!$C$6:$C$1005,"سلفة",'السلف والخصومات'!$G$6:$G$1005,1)+SUMIFS('السلف والخصومات'!$D$6:$D$1005,'السلف والخصومات'!$B$6:$B$1005,$B132&amp;"",'السلف والخصومات'!$C$6:$C$1005,"خصم",'السلف والخصومات'!$G$6:$G$1005,1))</f>
        <v/>
      </c>
      <c r="O132" s="24">
        <f>IF(A132="","",E132+F132+J132+M132)</f>
        <v/>
      </c>
      <c r="P132" s="24">
        <f>IF(A132="","",ROUND(O132-H132-L132-N132,2))</f>
        <v/>
      </c>
      <c r="Q132" s="4" t="n"/>
    </row>
    <row r="133">
      <c r="A133" s="23">
        <f>IF(AND('الموظفون'!$B133&amp;""&lt;&gt;"",'الموظفون'!$F133&amp;""&lt;&gt;"متوقف"),COUNTIFS('الموظفون'!$B$6:$B133,"?*",'الموظفون'!$F$6:$F133,"&lt;&gt;متوقف"),"")</f>
        <v/>
      </c>
      <c r="B133" s="24">
        <f>IF(A133="","",'الموظفون'!$A133&amp;"")</f>
        <v/>
      </c>
      <c r="C133" s="24">
        <f>IF(A133="","",'الموظفون'!$B133&amp;"")</f>
        <v/>
      </c>
      <c r="D133" s="24">
        <f>IF(A133="","",'الموظفون'!$C133&amp;"")</f>
        <v/>
      </c>
      <c r="E133" s="24">
        <f>IF(A133="","",N('الموظفون'!$D133))</f>
        <v/>
      </c>
      <c r="F133" s="24">
        <f>IF(A133="","",N('الموظفون'!$E133))</f>
        <v/>
      </c>
      <c r="G133" s="23">
        <f>IF(A133="","",COUNTIFS('الحضور'!$B$6:$B$2005,$B133&amp;"",'الحضور'!$C$6:$C$2005,"غياب",'الحضور'!$G$6:$G$2005,1))</f>
        <v/>
      </c>
      <c r="H133" s="24">
        <f>IF(A133="","",ROUND(G133*'الموظفون'!$H133,2))</f>
        <v/>
      </c>
      <c r="I133" s="25">
        <f>IF(A133="","",SUMIFS('الحضور'!$D$6:$D$2005,'الحضور'!$B$6:$B$2005,$B133&amp;"",'الحضور'!$C$6:$C$2005,"إضافي",'الحضور'!$G$6:$G$2005,1))</f>
        <v/>
      </c>
      <c r="J133" s="24">
        <f>IF(A133="","",ROUND(I133*'الموظفون'!$I133*'الإعدادات'!$B$10,2))</f>
        <v/>
      </c>
      <c r="K133" s="25">
        <f>IF(A133="","",SUMIFS('الحضور'!$D$6:$D$2005,'الحضور'!$B$6:$B$2005,$B133&amp;"",'الحضور'!$C$6:$C$2005,"تأخير",'الحضور'!$G$6:$G$2005,1))</f>
        <v/>
      </c>
      <c r="L133" s="24">
        <f>IF(A133="","",ROUND(K133*'الموظفون'!$I133,2))</f>
        <v/>
      </c>
      <c r="M133" s="24">
        <f>IF(A133="","",SUMIFS('السلف والخصومات'!$D$6:$D$1005,'السلف والخصومات'!$B$6:$B$1005,$B133&amp;"",'السلف والخصومات'!$C$6:$C$1005,"مكافأة",'السلف والخصومات'!$G$6:$G$1005,1))</f>
        <v/>
      </c>
      <c r="N133" s="24">
        <f>IF(A133="","",SUMIFS('السلف والخصومات'!$D$6:$D$1005,'السلف والخصومات'!$B$6:$B$1005,$B133&amp;"",'السلف والخصومات'!$C$6:$C$1005,"سلفة",'السلف والخصومات'!$G$6:$G$1005,1)+SUMIFS('السلف والخصومات'!$D$6:$D$1005,'السلف والخصومات'!$B$6:$B$1005,$B133&amp;"",'السلف والخصومات'!$C$6:$C$1005,"خصم",'السلف والخصومات'!$G$6:$G$1005,1))</f>
        <v/>
      </c>
      <c r="O133" s="24">
        <f>IF(A133="","",E133+F133+J133+M133)</f>
        <v/>
      </c>
      <c r="P133" s="24">
        <f>IF(A133="","",ROUND(O133-H133-L133-N133,2))</f>
        <v/>
      </c>
      <c r="Q133" s="4" t="n"/>
    </row>
    <row r="134">
      <c r="A134" s="23">
        <f>IF(AND('الموظفون'!$B134&amp;""&lt;&gt;"",'الموظفون'!$F134&amp;""&lt;&gt;"متوقف"),COUNTIFS('الموظفون'!$B$6:$B134,"?*",'الموظفون'!$F$6:$F134,"&lt;&gt;متوقف"),"")</f>
        <v/>
      </c>
      <c r="B134" s="24">
        <f>IF(A134="","",'الموظفون'!$A134&amp;"")</f>
        <v/>
      </c>
      <c r="C134" s="24">
        <f>IF(A134="","",'الموظفون'!$B134&amp;"")</f>
        <v/>
      </c>
      <c r="D134" s="24">
        <f>IF(A134="","",'الموظفون'!$C134&amp;"")</f>
        <v/>
      </c>
      <c r="E134" s="24">
        <f>IF(A134="","",N('الموظفون'!$D134))</f>
        <v/>
      </c>
      <c r="F134" s="24">
        <f>IF(A134="","",N('الموظفون'!$E134))</f>
        <v/>
      </c>
      <c r="G134" s="23">
        <f>IF(A134="","",COUNTIFS('الحضور'!$B$6:$B$2005,$B134&amp;"",'الحضور'!$C$6:$C$2005,"غياب",'الحضور'!$G$6:$G$2005,1))</f>
        <v/>
      </c>
      <c r="H134" s="24">
        <f>IF(A134="","",ROUND(G134*'الموظفون'!$H134,2))</f>
        <v/>
      </c>
      <c r="I134" s="25">
        <f>IF(A134="","",SUMIFS('الحضور'!$D$6:$D$2005,'الحضور'!$B$6:$B$2005,$B134&amp;"",'الحضور'!$C$6:$C$2005,"إضافي",'الحضور'!$G$6:$G$2005,1))</f>
        <v/>
      </c>
      <c r="J134" s="24">
        <f>IF(A134="","",ROUND(I134*'الموظفون'!$I134*'الإعدادات'!$B$10,2))</f>
        <v/>
      </c>
      <c r="K134" s="25">
        <f>IF(A134="","",SUMIFS('الحضور'!$D$6:$D$2005,'الحضور'!$B$6:$B$2005,$B134&amp;"",'الحضور'!$C$6:$C$2005,"تأخير",'الحضور'!$G$6:$G$2005,1))</f>
        <v/>
      </c>
      <c r="L134" s="24">
        <f>IF(A134="","",ROUND(K134*'الموظفون'!$I134,2))</f>
        <v/>
      </c>
      <c r="M134" s="24">
        <f>IF(A134="","",SUMIFS('السلف والخصومات'!$D$6:$D$1005,'السلف والخصومات'!$B$6:$B$1005,$B134&amp;"",'السلف والخصومات'!$C$6:$C$1005,"مكافأة",'السلف والخصومات'!$G$6:$G$1005,1))</f>
        <v/>
      </c>
      <c r="N134" s="24">
        <f>IF(A134="","",SUMIFS('السلف والخصومات'!$D$6:$D$1005,'السلف والخصومات'!$B$6:$B$1005,$B134&amp;"",'السلف والخصومات'!$C$6:$C$1005,"سلفة",'السلف والخصومات'!$G$6:$G$1005,1)+SUMIFS('السلف والخصومات'!$D$6:$D$1005,'السلف والخصومات'!$B$6:$B$1005,$B134&amp;"",'السلف والخصومات'!$C$6:$C$1005,"خصم",'السلف والخصومات'!$G$6:$G$1005,1))</f>
        <v/>
      </c>
      <c r="O134" s="24">
        <f>IF(A134="","",E134+F134+J134+M134)</f>
        <v/>
      </c>
      <c r="P134" s="24">
        <f>IF(A134="","",ROUND(O134-H134-L134-N134,2))</f>
        <v/>
      </c>
      <c r="Q134" s="4" t="n"/>
    </row>
    <row r="135">
      <c r="A135" s="23">
        <f>IF(AND('الموظفون'!$B135&amp;""&lt;&gt;"",'الموظفون'!$F135&amp;""&lt;&gt;"متوقف"),COUNTIFS('الموظفون'!$B$6:$B135,"?*",'الموظفون'!$F$6:$F135,"&lt;&gt;متوقف"),"")</f>
        <v/>
      </c>
      <c r="B135" s="24">
        <f>IF(A135="","",'الموظفون'!$A135&amp;"")</f>
        <v/>
      </c>
      <c r="C135" s="24">
        <f>IF(A135="","",'الموظفون'!$B135&amp;"")</f>
        <v/>
      </c>
      <c r="D135" s="24">
        <f>IF(A135="","",'الموظفون'!$C135&amp;"")</f>
        <v/>
      </c>
      <c r="E135" s="24">
        <f>IF(A135="","",N('الموظفون'!$D135))</f>
        <v/>
      </c>
      <c r="F135" s="24">
        <f>IF(A135="","",N('الموظفون'!$E135))</f>
        <v/>
      </c>
      <c r="G135" s="23">
        <f>IF(A135="","",COUNTIFS('الحضور'!$B$6:$B$2005,$B135&amp;"",'الحضور'!$C$6:$C$2005,"غياب",'الحضور'!$G$6:$G$2005,1))</f>
        <v/>
      </c>
      <c r="H135" s="24">
        <f>IF(A135="","",ROUND(G135*'الموظفون'!$H135,2))</f>
        <v/>
      </c>
      <c r="I135" s="25">
        <f>IF(A135="","",SUMIFS('الحضور'!$D$6:$D$2005,'الحضور'!$B$6:$B$2005,$B135&amp;"",'الحضور'!$C$6:$C$2005,"إضافي",'الحضور'!$G$6:$G$2005,1))</f>
        <v/>
      </c>
      <c r="J135" s="24">
        <f>IF(A135="","",ROUND(I135*'الموظفون'!$I135*'الإعدادات'!$B$10,2))</f>
        <v/>
      </c>
      <c r="K135" s="25">
        <f>IF(A135="","",SUMIFS('الحضور'!$D$6:$D$2005,'الحضور'!$B$6:$B$2005,$B135&amp;"",'الحضور'!$C$6:$C$2005,"تأخير",'الحضور'!$G$6:$G$2005,1))</f>
        <v/>
      </c>
      <c r="L135" s="24">
        <f>IF(A135="","",ROUND(K135*'الموظفون'!$I135,2))</f>
        <v/>
      </c>
      <c r="M135" s="24">
        <f>IF(A135="","",SUMIFS('السلف والخصومات'!$D$6:$D$1005,'السلف والخصومات'!$B$6:$B$1005,$B135&amp;"",'السلف والخصومات'!$C$6:$C$1005,"مكافأة",'السلف والخصومات'!$G$6:$G$1005,1))</f>
        <v/>
      </c>
      <c r="N135" s="24">
        <f>IF(A135="","",SUMIFS('السلف والخصومات'!$D$6:$D$1005,'السلف والخصومات'!$B$6:$B$1005,$B135&amp;"",'السلف والخصومات'!$C$6:$C$1005,"سلفة",'السلف والخصومات'!$G$6:$G$1005,1)+SUMIFS('السلف والخصومات'!$D$6:$D$1005,'السلف والخصومات'!$B$6:$B$1005,$B135&amp;"",'السلف والخصومات'!$C$6:$C$1005,"خصم",'السلف والخصومات'!$G$6:$G$1005,1))</f>
        <v/>
      </c>
      <c r="O135" s="24">
        <f>IF(A135="","",E135+F135+J135+M135)</f>
        <v/>
      </c>
      <c r="P135" s="24">
        <f>IF(A135="","",ROUND(O135-H135-L135-N135,2))</f>
        <v/>
      </c>
      <c r="Q135" s="4" t="n"/>
    </row>
    <row r="136">
      <c r="A136" s="23">
        <f>IF(AND('الموظفون'!$B136&amp;""&lt;&gt;"",'الموظفون'!$F136&amp;""&lt;&gt;"متوقف"),COUNTIFS('الموظفون'!$B$6:$B136,"?*",'الموظفون'!$F$6:$F136,"&lt;&gt;متوقف"),"")</f>
        <v/>
      </c>
      <c r="B136" s="24">
        <f>IF(A136="","",'الموظفون'!$A136&amp;"")</f>
        <v/>
      </c>
      <c r="C136" s="24">
        <f>IF(A136="","",'الموظفون'!$B136&amp;"")</f>
        <v/>
      </c>
      <c r="D136" s="24">
        <f>IF(A136="","",'الموظفون'!$C136&amp;"")</f>
        <v/>
      </c>
      <c r="E136" s="24">
        <f>IF(A136="","",N('الموظفون'!$D136))</f>
        <v/>
      </c>
      <c r="F136" s="24">
        <f>IF(A136="","",N('الموظفون'!$E136))</f>
        <v/>
      </c>
      <c r="G136" s="23">
        <f>IF(A136="","",COUNTIFS('الحضور'!$B$6:$B$2005,$B136&amp;"",'الحضور'!$C$6:$C$2005,"غياب",'الحضور'!$G$6:$G$2005,1))</f>
        <v/>
      </c>
      <c r="H136" s="24">
        <f>IF(A136="","",ROUND(G136*'الموظفون'!$H136,2))</f>
        <v/>
      </c>
      <c r="I136" s="25">
        <f>IF(A136="","",SUMIFS('الحضور'!$D$6:$D$2005,'الحضور'!$B$6:$B$2005,$B136&amp;"",'الحضور'!$C$6:$C$2005,"إضافي",'الحضور'!$G$6:$G$2005,1))</f>
        <v/>
      </c>
      <c r="J136" s="24">
        <f>IF(A136="","",ROUND(I136*'الموظفون'!$I136*'الإعدادات'!$B$10,2))</f>
        <v/>
      </c>
      <c r="K136" s="25">
        <f>IF(A136="","",SUMIFS('الحضور'!$D$6:$D$2005,'الحضور'!$B$6:$B$2005,$B136&amp;"",'الحضور'!$C$6:$C$2005,"تأخير",'الحضور'!$G$6:$G$2005,1))</f>
        <v/>
      </c>
      <c r="L136" s="24">
        <f>IF(A136="","",ROUND(K136*'الموظفون'!$I136,2))</f>
        <v/>
      </c>
      <c r="M136" s="24">
        <f>IF(A136="","",SUMIFS('السلف والخصومات'!$D$6:$D$1005,'السلف والخصومات'!$B$6:$B$1005,$B136&amp;"",'السلف والخصومات'!$C$6:$C$1005,"مكافأة",'السلف والخصومات'!$G$6:$G$1005,1))</f>
        <v/>
      </c>
      <c r="N136" s="24">
        <f>IF(A136="","",SUMIFS('السلف والخصومات'!$D$6:$D$1005,'السلف والخصومات'!$B$6:$B$1005,$B136&amp;"",'السلف والخصومات'!$C$6:$C$1005,"سلفة",'السلف والخصومات'!$G$6:$G$1005,1)+SUMIFS('السلف والخصومات'!$D$6:$D$1005,'السلف والخصومات'!$B$6:$B$1005,$B136&amp;"",'السلف والخصومات'!$C$6:$C$1005,"خصم",'السلف والخصومات'!$G$6:$G$1005,1))</f>
        <v/>
      </c>
      <c r="O136" s="24">
        <f>IF(A136="","",E136+F136+J136+M136)</f>
        <v/>
      </c>
      <c r="P136" s="24">
        <f>IF(A136="","",ROUND(O136-H136-L136-N136,2))</f>
        <v/>
      </c>
      <c r="Q136" s="4" t="n"/>
    </row>
    <row r="137">
      <c r="A137" s="23">
        <f>IF(AND('الموظفون'!$B137&amp;""&lt;&gt;"",'الموظفون'!$F137&amp;""&lt;&gt;"متوقف"),COUNTIFS('الموظفون'!$B$6:$B137,"?*",'الموظفون'!$F$6:$F137,"&lt;&gt;متوقف"),"")</f>
        <v/>
      </c>
      <c r="B137" s="24">
        <f>IF(A137="","",'الموظفون'!$A137&amp;"")</f>
        <v/>
      </c>
      <c r="C137" s="24">
        <f>IF(A137="","",'الموظفون'!$B137&amp;"")</f>
        <v/>
      </c>
      <c r="D137" s="24">
        <f>IF(A137="","",'الموظفون'!$C137&amp;"")</f>
        <v/>
      </c>
      <c r="E137" s="24">
        <f>IF(A137="","",N('الموظفون'!$D137))</f>
        <v/>
      </c>
      <c r="F137" s="24">
        <f>IF(A137="","",N('الموظفون'!$E137))</f>
        <v/>
      </c>
      <c r="G137" s="23">
        <f>IF(A137="","",COUNTIFS('الحضور'!$B$6:$B$2005,$B137&amp;"",'الحضور'!$C$6:$C$2005,"غياب",'الحضور'!$G$6:$G$2005,1))</f>
        <v/>
      </c>
      <c r="H137" s="24">
        <f>IF(A137="","",ROUND(G137*'الموظفون'!$H137,2))</f>
        <v/>
      </c>
      <c r="I137" s="25">
        <f>IF(A137="","",SUMIFS('الحضور'!$D$6:$D$2005,'الحضور'!$B$6:$B$2005,$B137&amp;"",'الحضور'!$C$6:$C$2005,"إضافي",'الحضور'!$G$6:$G$2005,1))</f>
        <v/>
      </c>
      <c r="J137" s="24">
        <f>IF(A137="","",ROUND(I137*'الموظفون'!$I137*'الإعدادات'!$B$10,2))</f>
        <v/>
      </c>
      <c r="K137" s="25">
        <f>IF(A137="","",SUMIFS('الحضور'!$D$6:$D$2005,'الحضور'!$B$6:$B$2005,$B137&amp;"",'الحضور'!$C$6:$C$2005,"تأخير",'الحضور'!$G$6:$G$2005,1))</f>
        <v/>
      </c>
      <c r="L137" s="24">
        <f>IF(A137="","",ROUND(K137*'الموظفون'!$I137,2))</f>
        <v/>
      </c>
      <c r="M137" s="24">
        <f>IF(A137="","",SUMIFS('السلف والخصومات'!$D$6:$D$1005,'السلف والخصومات'!$B$6:$B$1005,$B137&amp;"",'السلف والخصومات'!$C$6:$C$1005,"مكافأة",'السلف والخصومات'!$G$6:$G$1005,1))</f>
        <v/>
      </c>
      <c r="N137" s="24">
        <f>IF(A137="","",SUMIFS('السلف والخصومات'!$D$6:$D$1005,'السلف والخصومات'!$B$6:$B$1005,$B137&amp;"",'السلف والخصومات'!$C$6:$C$1005,"سلفة",'السلف والخصومات'!$G$6:$G$1005,1)+SUMIFS('السلف والخصومات'!$D$6:$D$1005,'السلف والخصومات'!$B$6:$B$1005,$B137&amp;"",'السلف والخصومات'!$C$6:$C$1005,"خصم",'السلف والخصومات'!$G$6:$G$1005,1))</f>
        <v/>
      </c>
      <c r="O137" s="24">
        <f>IF(A137="","",E137+F137+J137+M137)</f>
        <v/>
      </c>
      <c r="P137" s="24">
        <f>IF(A137="","",ROUND(O137-H137-L137-N137,2))</f>
        <v/>
      </c>
      <c r="Q137" s="4" t="n"/>
    </row>
    <row r="138">
      <c r="A138" s="23">
        <f>IF(AND('الموظفون'!$B138&amp;""&lt;&gt;"",'الموظفون'!$F138&amp;""&lt;&gt;"متوقف"),COUNTIFS('الموظفون'!$B$6:$B138,"?*",'الموظفون'!$F$6:$F138,"&lt;&gt;متوقف"),"")</f>
        <v/>
      </c>
      <c r="B138" s="24">
        <f>IF(A138="","",'الموظفون'!$A138&amp;"")</f>
        <v/>
      </c>
      <c r="C138" s="24">
        <f>IF(A138="","",'الموظفون'!$B138&amp;"")</f>
        <v/>
      </c>
      <c r="D138" s="24">
        <f>IF(A138="","",'الموظفون'!$C138&amp;"")</f>
        <v/>
      </c>
      <c r="E138" s="24">
        <f>IF(A138="","",N('الموظفون'!$D138))</f>
        <v/>
      </c>
      <c r="F138" s="24">
        <f>IF(A138="","",N('الموظفون'!$E138))</f>
        <v/>
      </c>
      <c r="G138" s="23">
        <f>IF(A138="","",COUNTIFS('الحضور'!$B$6:$B$2005,$B138&amp;"",'الحضور'!$C$6:$C$2005,"غياب",'الحضور'!$G$6:$G$2005,1))</f>
        <v/>
      </c>
      <c r="H138" s="24">
        <f>IF(A138="","",ROUND(G138*'الموظفون'!$H138,2))</f>
        <v/>
      </c>
      <c r="I138" s="25">
        <f>IF(A138="","",SUMIFS('الحضور'!$D$6:$D$2005,'الحضور'!$B$6:$B$2005,$B138&amp;"",'الحضور'!$C$6:$C$2005,"إضافي",'الحضور'!$G$6:$G$2005,1))</f>
        <v/>
      </c>
      <c r="J138" s="24">
        <f>IF(A138="","",ROUND(I138*'الموظفون'!$I138*'الإعدادات'!$B$10,2))</f>
        <v/>
      </c>
      <c r="K138" s="25">
        <f>IF(A138="","",SUMIFS('الحضور'!$D$6:$D$2005,'الحضور'!$B$6:$B$2005,$B138&amp;"",'الحضور'!$C$6:$C$2005,"تأخير",'الحضور'!$G$6:$G$2005,1))</f>
        <v/>
      </c>
      <c r="L138" s="24">
        <f>IF(A138="","",ROUND(K138*'الموظفون'!$I138,2))</f>
        <v/>
      </c>
      <c r="M138" s="24">
        <f>IF(A138="","",SUMIFS('السلف والخصومات'!$D$6:$D$1005,'السلف والخصومات'!$B$6:$B$1005,$B138&amp;"",'السلف والخصومات'!$C$6:$C$1005,"مكافأة",'السلف والخصومات'!$G$6:$G$1005,1))</f>
        <v/>
      </c>
      <c r="N138" s="24">
        <f>IF(A138="","",SUMIFS('السلف والخصومات'!$D$6:$D$1005,'السلف والخصومات'!$B$6:$B$1005,$B138&amp;"",'السلف والخصومات'!$C$6:$C$1005,"سلفة",'السلف والخصومات'!$G$6:$G$1005,1)+SUMIFS('السلف والخصومات'!$D$6:$D$1005,'السلف والخصومات'!$B$6:$B$1005,$B138&amp;"",'السلف والخصومات'!$C$6:$C$1005,"خصم",'السلف والخصومات'!$G$6:$G$1005,1))</f>
        <v/>
      </c>
      <c r="O138" s="24">
        <f>IF(A138="","",E138+F138+J138+M138)</f>
        <v/>
      </c>
      <c r="P138" s="24">
        <f>IF(A138="","",ROUND(O138-H138-L138-N138,2))</f>
        <v/>
      </c>
      <c r="Q138" s="4" t="n"/>
    </row>
    <row r="139">
      <c r="A139" s="23">
        <f>IF(AND('الموظفون'!$B139&amp;""&lt;&gt;"",'الموظفون'!$F139&amp;""&lt;&gt;"متوقف"),COUNTIFS('الموظفون'!$B$6:$B139,"?*",'الموظفون'!$F$6:$F139,"&lt;&gt;متوقف"),"")</f>
        <v/>
      </c>
      <c r="B139" s="24">
        <f>IF(A139="","",'الموظفون'!$A139&amp;"")</f>
        <v/>
      </c>
      <c r="C139" s="24">
        <f>IF(A139="","",'الموظفون'!$B139&amp;"")</f>
        <v/>
      </c>
      <c r="D139" s="24">
        <f>IF(A139="","",'الموظفون'!$C139&amp;"")</f>
        <v/>
      </c>
      <c r="E139" s="24">
        <f>IF(A139="","",N('الموظفون'!$D139))</f>
        <v/>
      </c>
      <c r="F139" s="24">
        <f>IF(A139="","",N('الموظفون'!$E139))</f>
        <v/>
      </c>
      <c r="G139" s="23">
        <f>IF(A139="","",COUNTIFS('الحضور'!$B$6:$B$2005,$B139&amp;"",'الحضور'!$C$6:$C$2005,"غياب",'الحضور'!$G$6:$G$2005,1))</f>
        <v/>
      </c>
      <c r="H139" s="24">
        <f>IF(A139="","",ROUND(G139*'الموظفون'!$H139,2))</f>
        <v/>
      </c>
      <c r="I139" s="25">
        <f>IF(A139="","",SUMIFS('الحضور'!$D$6:$D$2005,'الحضور'!$B$6:$B$2005,$B139&amp;"",'الحضور'!$C$6:$C$2005,"إضافي",'الحضور'!$G$6:$G$2005,1))</f>
        <v/>
      </c>
      <c r="J139" s="24">
        <f>IF(A139="","",ROUND(I139*'الموظفون'!$I139*'الإعدادات'!$B$10,2))</f>
        <v/>
      </c>
      <c r="K139" s="25">
        <f>IF(A139="","",SUMIFS('الحضور'!$D$6:$D$2005,'الحضور'!$B$6:$B$2005,$B139&amp;"",'الحضور'!$C$6:$C$2005,"تأخير",'الحضور'!$G$6:$G$2005,1))</f>
        <v/>
      </c>
      <c r="L139" s="24">
        <f>IF(A139="","",ROUND(K139*'الموظفون'!$I139,2))</f>
        <v/>
      </c>
      <c r="M139" s="24">
        <f>IF(A139="","",SUMIFS('السلف والخصومات'!$D$6:$D$1005,'السلف والخصومات'!$B$6:$B$1005,$B139&amp;"",'السلف والخصومات'!$C$6:$C$1005,"مكافأة",'السلف والخصومات'!$G$6:$G$1005,1))</f>
        <v/>
      </c>
      <c r="N139" s="24">
        <f>IF(A139="","",SUMIFS('السلف والخصومات'!$D$6:$D$1005,'السلف والخصومات'!$B$6:$B$1005,$B139&amp;"",'السلف والخصومات'!$C$6:$C$1005,"سلفة",'السلف والخصومات'!$G$6:$G$1005,1)+SUMIFS('السلف والخصومات'!$D$6:$D$1005,'السلف والخصومات'!$B$6:$B$1005,$B139&amp;"",'السلف والخصومات'!$C$6:$C$1005,"خصم",'السلف والخصومات'!$G$6:$G$1005,1))</f>
        <v/>
      </c>
      <c r="O139" s="24">
        <f>IF(A139="","",E139+F139+J139+M139)</f>
        <v/>
      </c>
      <c r="P139" s="24">
        <f>IF(A139="","",ROUND(O139-H139-L139-N139,2))</f>
        <v/>
      </c>
      <c r="Q139" s="4" t="n"/>
    </row>
    <row r="140">
      <c r="A140" s="23">
        <f>IF(AND('الموظفون'!$B140&amp;""&lt;&gt;"",'الموظفون'!$F140&amp;""&lt;&gt;"متوقف"),COUNTIFS('الموظفون'!$B$6:$B140,"?*",'الموظفون'!$F$6:$F140,"&lt;&gt;متوقف"),"")</f>
        <v/>
      </c>
      <c r="B140" s="24">
        <f>IF(A140="","",'الموظفون'!$A140&amp;"")</f>
        <v/>
      </c>
      <c r="C140" s="24">
        <f>IF(A140="","",'الموظفون'!$B140&amp;"")</f>
        <v/>
      </c>
      <c r="D140" s="24">
        <f>IF(A140="","",'الموظفون'!$C140&amp;"")</f>
        <v/>
      </c>
      <c r="E140" s="24">
        <f>IF(A140="","",N('الموظفون'!$D140))</f>
        <v/>
      </c>
      <c r="F140" s="24">
        <f>IF(A140="","",N('الموظفون'!$E140))</f>
        <v/>
      </c>
      <c r="G140" s="23">
        <f>IF(A140="","",COUNTIFS('الحضور'!$B$6:$B$2005,$B140&amp;"",'الحضور'!$C$6:$C$2005,"غياب",'الحضور'!$G$6:$G$2005,1))</f>
        <v/>
      </c>
      <c r="H140" s="24">
        <f>IF(A140="","",ROUND(G140*'الموظفون'!$H140,2))</f>
        <v/>
      </c>
      <c r="I140" s="25">
        <f>IF(A140="","",SUMIFS('الحضور'!$D$6:$D$2005,'الحضور'!$B$6:$B$2005,$B140&amp;"",'الحضور'!$C$6:$C$2005,"إضافي",'الحضور'!$G$6:$G$2005,1))</f>
        <v/>
      </c>
      <c r="J140" s="24">
        <f>IF(A140="","",ROUND(I140*'الموظفون'!$I140*'الإعدادات'!$B$10,2))</f>
        <v/>
      </c>
      <c r="K140" s="25">
        <f>IF(A140="","",SUMIFS('الحضور'!$D$6:$D$2005,'الحضور'!$B$6:$B$2005,$B140&amp;"",'الحضور'!$C$6:$C$2005,"تأخير",'الحضور'!$G$6:$G$2005,1))</f>
        <v/>
      </c>
      <c r="L140" s="24">
        <f>IF(A140="","",ROUND(K140*'الموظفون'!$I140,2))</f>
        <v/>
      </c>
      <c r="M140" s="24">
        <f>IF(A140="","",SUMIFS('السلف والخصومات'!$D$6:$D$1005,'السلف والخصومات'!$B$6:$B$1005,$B140&amp;"",'السلف والخصومات'!$C$6:$C$1005,"مكافأة",'السلف والخصومات'!$G$6:$G$1005,1))</f>
        <v/>
      </c>
      <c r="N140" s="24">
        <f>IF(A140="","",SUMIFS('السلف والخصومات'!$D$6:$D$1005,'السلف والخصومات'!$B$6:$B$1005,$B140&amp;"",'السلف والخصومات'!$C$6:$C$1005,"سلفة",'السلف والخصومات'!$G$6:$G$1005,1)+SUMIFS('السلف والخصومات'!$D$6:$D$1005,'السلف والخصومات'!$B$6:$B$1005,$B140&amp;"",'السلف والخصومات'!$C$6:$C$1005,"خصم",'السلف والخصومات'!$G$6:$G$1005,1))</f>
        <v/>
      </c>
      <c r="O140" s="24">
        <f>IF(A140="","",E140+F140+J140+M140)</f>
        <v/>
      </c>
      <c r="P140" s="24">
        <f>IF(A140="","",ROUND(O140-H140-L140-N140,2))</f>
        <v/>
      </c>
      <c r="Q140" s="4" t="n"/>
    </row>
    <row r="141">
      <c r="A141" s="23">
        <f>IF(AND('الموظفون'!$B141&amp;""&lt;&gt;"",'الموظفون'!$F141&amp;""&lt;&gt;"متوقف"),COUNTIFS('الموظفون'!$B$6:$B141,"?*",'الموظفون'!$F$6:$F141,"&lt;&gt;متوقف"),"")</f>
        <v/>
      </c>
      <c r="B141" s="24">
        <f>IF(A141="","",'الموظفون'!$A141&amp;"")</f>
        <v/>
      </c>
      <c r="C141" s="24">
        <f>IF(A141="","",'الموظفون'!$B141&amp;"")</f>
        <v/>
      </c>
      <c r="D141" s="24">
        <f>IF(A141="","",'الموظفون'!$C141&amp;"")</f>
        <v/>
      </c>
      <c r="E141" s="24">
        <f>IF(A141="","",N('الموظفون'!$D141))</f>
        <v/>
      </c>
      <c r="F141" s="24">
        <f>IF(A141="","",N('الموظفون'!$E141))</f>
        <v/>
      </c>
      <c r="G141" s="23">
        <f>IF(A141="","",COUNTIFS('الحضور'!$B$6:$B$2005,$B141&amp;"",'الحضور'!$C$6:$C$2005,"غياب",'الحضور'!$G$6:$G$2005,1))</f>
        <v/>
      </c>
      <c r="H141" s="24">
        <f>IF(A141="","",ROUND(G141*'الموظفون'!$H141,2))</f>
        <v/>
      </c>
      <c r="I141" s="25">
        <f>IF(A141="","",SUMIFS('الحضور'!$D$6:$D$2005,'الحضور'!$B$6:$B$2005,$B141&amp;"",'الحضور'!$C$6:$C$2005,"إضافي",'الحضور'!$G$6:$G$2005,1))</f>
        <v/>
      </c>
      <c r="J141" s="24">
        <f>IF(A141="","",ROUND(I141*'الموظفون'!$I141*'الإعدادات'!$B$10,2))</f>
        <v/>
      </c>
      <c r="K141" s="25">
        <f>IF(A141="","",SUMIFS('الحضور'!$D$6:$D$2005,'الحضور'!$B$6:$B$2005,$B141&amp;"",'الحضور'!$C$6:$C$2005,"تأخير",'الحضور'!$G$6:$G$2005,1))</f>
        <v/>
      </c>
      <c r="L141" s="24">
        <f>IF(A141="","",ROUND(K141*'الموظفون'!$I141,2))</f>
        <v/>
      </c>
      <c r="M141" s="24">
        <f>IF(A141="","",SUMIFS('السلف والخصومات'!$D$6:$D$1005,'السلف والخصومات'!$B$6:$B$1005,$B141&amp;"",'السلف والخصومات'!$C$6:$C$1005,"مكافأة",'السلف والخصومات'!$G$6:$G$1005,1))</f>
        <v/>
      </c>
      <c r="N141" s="24">
        <f>IF(A141="","",SUMIFS('السلف والخصومات'!$D$6:$D$1005,'السلف والخصومات'!$B$6:$B$1005,$B141&amp;"",'السلف والخصومات'!$C$6:$C$1005,"سلفة",'السلف والخصومات'!$G$6:$G$1005,1)+SUMIFS('السلف والخصومات'!$D$6:$D$1005,'السلف والخصومات'!$B$6:$B$1005,$B141&amp;"",'السلف والخصومات'!$C$6:$C$1005,"خصم",'السلف والخصومات'!$G$6:$G$1005,1))</f>
        <v/>
      </c>
      <c r="O141" s="24">
        <f>IF(A141="","",E141+F141+J141+M141)</f>
        <v/>
      </c>
      <c r="P141" s="24">
        <f>IF(A141="","",ROUND(O141-H141-L141-N141,2))</f>
        <v/>
      </c>
      <c r="Q141" s="4" t="n"/>
    </row>
    <row r="142">
      <c r="A142" s="23">
        <f>IF(AND('الموظفون'!$B142&amp;""&lt;&gt;"",'الموظفون'!$F142&amp;""&lt;&gt;"متوقف"),COUNTIFS('الموظفون'!$B$6:$B142,"?*",'الموظفون'!$F$6:$F142,"&lt;&gt;متوقف"),"")</f>
        <v/>
      </c>
      <c r="B142" s="24">
        <f>IF(A142="","",'الموظفون'!$A142&amp;"")</f>
        <v/>
      </c>
      <c r="C142" s="24">
        <f>IF(A142="","",'الموظفون'!$B142&amp;"")</f>
        <v/>
      </c>
      <c r="D142" s="24">
        <f>IF(A142="","",'الموظفون'!$C142&amp;"")</f>
        <v/>
      </c>
      <c r="E142" s="24">
        <f>IF(A142="","",N('الموظفون'!$D142))</f>
        <v/>
      </c>
      <c r="F142" s="24">
        <f>IF(A142="","",N('الموظفون'!$E142))</f>
        <v/>
      </c>
      <c r="G142" s="23">
        <f>IF(A142="","",COUNTIFS('الحضور'!$B$6:$B$2005,$B142&amp;"",'الحضور'!$C$6:$C$2005,"غياب",'الحضور'!$G$6:$G$2005,1))</f>
        <v/>
      </c>
      <c r="H142" s="24">
        <f>IF(A142="","",ROUND(G142*'الموظفون'!$H142,2))</f>
        <v/>
      </c>
      <c r="I142" s="25">
        <f>IF(A142="","",SUMIFS('الحضور'!$D$6:$D$2005,'الحضور'!$B$6:$B$2005,$B142&amp;"",'الحضور'!$C$6:$C$2005,"إضافي",'الحضور'!$G$6:$G$2005,1))</f>
        <v/>
      </c>
      <c r="J142" s="24">
        <f>IF(A142="","",ROUND(I142*'الموظفون'!$I142*'الإعدادات'!$B$10,2))</f>
        <v/>
      </c>
      <c r="K142" s="25">
        <f>IF(A142="","",SUMIFS('الحضور'!$D$6:$D$2005,'الحضور'!$B$6:$B$2005,$B142&amp;"",'الحضور'!$C$6:$C$2005,"تأخير",'الحضور'!$G$6:$G$2005,1))</f>
        <v/>
      </c>
      <c r="L142" s="24">
        <f>IF(A142="","",ROUND(K142*'الموظفون'!$I142,2))</f>
        <v/>
      </c>
      <c r="M142" s="24">
        <f>IF(A142="","",SUMIFS('السلف والخصومات'!$D$6:$D$1005,'السلف والخصومات'!$B$6:$B$1005,$B142&amp;"",'السلف والخصومات'!$C$6:$C$1005,"مكافأة",'السلف والخصومات'!$G$6:$G$1005,1))</f>
        <v/>
      </c>
      <c r="N142" s="24">
        <f>IF(A142="","",SUMIFS('السلف والخصومات'!$D$6:$D$1005,'السلف والخصومات'!$B$6:$B$1005,$B142&amp;"",'السلف والخصومات'!$C$6:$C$1005,"سلفة",'السلف والخصومات'!$G$6:$G$1005,1)+SUMIFS('السلف والخصومات'!$D$6:$D$1005,'السلف والخصومات'!$B$6:$B$1005,$B142&amp;"",'السلف والخصومات'!$C$6:$C$1005,"خصم",'السلف والخصومات'!$G$6:$G$1005,1))</f>
        <v/>
      </c>
      <c r="O142" s="24">
        <f>IF(A142="","",E142+F142+J142+M142)</f>
        <v/>
      </c>
      <c r="P142" s="24">
        <f>IF(A142="","",ROUND(O142-H142-L142-N142,2))</f>
        <v/>
      </c>
      <c r="Q142" s="4" t="n"/>
    </row>
    <row r="143">
      <c r="A143" s="23">
        <f>IF(AND('الموظفون'!$B143&amp;""&lt;&gt;"",'الموظفون'!$F143&amp;""&lt;&gt;"متوقف"),COUNTIFS('الموظفون'!$B$6:$B143,"?*",'الموظفون'!$F$6:$F143,"&lt;&gt;متوقف"),"")</f>
        <v/>
      </c>
      <c r="B143" s="24">
        <f>IF(A143="","",'الموظفون'!$A143&amp;"")</f>
        <v/>
      </c>
      <c r="C143" s="24">
        <f>IF(A143="","",'الموظفون'!$B143&amp;"")</f>
        <v/>
      </c>
      <c r="D143" s="24">
        <f>IF(A143="","",'الموظفون'!$C143&amp;"")</f>
        <v/>
      </c>
      <c r="E143" s="24">
        <f>IF(A143="","",N('الموظفون'!$D143))</f>
        <v/>
      </c>
      <c r="F143" s="24">
        <f>IF(A143="","",N('الموظفون'!$E143))</f>
        <v/>
      </c>
      <c r="G143" s="23">
        <f>IF(A143="","",COUNTIFS('الحضور'!$B$6:$B$2005,$B143&amp;"",'الحضور'!$C$6:$C$2005,"غياب",'الحضور'!$G$6:$G$2005,1))</f>
        <v/>
      </c>
      <c r="H143" s="24">
        <f>IF(A143="","",ROUND(G143*'الموظفون'!$H143,2))</f>
        <v/>
      </c>
      <c r="I143" s="25">
        <f>IF(A143="","",SUMIFS('الحضور'!$D$6:$D$2005,'الحضور'!$B$6:$B$2005,$B143&amp;"",'الحضور'!$C$6:$C$2005,"إضافي",'الحضور'!$G$6:$G$2005,1))</f>
        <v/>
      </c>
      <c r="J143" s="24">
        <f>IF(A143="","",ROUND(I143*'الموظفون'!$I143*'الإعدادات'!$B$10,2))</f>
        <v/>
      </c>
      <c r="K143" s="25">
        <f>IF(A143="","",SUMIFS('الحضور'!$D$6:$D$2005,'الحضور'!$B$6:$B$2005,$B143&amp;"",'الحضور'!$C$6:$C$2005,"تأخير",'الحضور'!$G$6:$G$2005,1))</f>
        <v/>
      </c>
      <c r="L143" s="24">
        <f>IF(A143="","",ROUND(K143*'الموظفون'!$I143,2))</f>
        <v/>
      </c>
      <c r="M143" s="24">
        <f>IF(A143="","",SUMIFS('السلف والخصومات'!$D$6:$D$1005,'السلف والخصومات'!$B$6:$B$1005,$B143&amp;"",'السلف والخصومات'!$C$6:$C$1005,"مكافأة",'السلف والخصومات'!$G$6:$G$1005,1))</f>
        <v/>
      </c>
      <c r="N143" s="24">
        <f>IF(A143="","",SUMIFS('السلف والخصومات'!$D$6:$D$1005,'السلف والخصومات'!$B$6:$B$1005,$B143&amp;"",'السلف والخصومات'!$C$6:$C$1005,"سلفة",'السلف والخصومات'!$G$6:$G$1005,1)+SUMIFS('السلف والخصومات'!$D$6:$D$1005,'السلف والخصومات'!$B$6:$B$1005,$B143&amp;"",'السلف والخصومات'!$C$6:$C$1005,"خصم",'السلف والخصومات'!$G$6:$G$1005,1))</f>
        <v/>
      </c>
      <c r="O143" s="24">
        <f>IF(A143="","",E143+F143+J143+M143)</f>
        <v/>
      </c>
      <c r="P143" s="24">
        <f>IF(A143="","",ROUND(O143-H143-L143-N143,2))</f>
        <v/>
      </c>
      <c r="Q143" s="4" t="n"/>
    </row>
    <row r="144">
      <c r="A144" s="23">
        <f>IF(AND('الموظفون'!$B144&amp;""&lt;&gt;"",'الموظفون'!$F144&amp;""&lt;&gt;"متوقف"),COUNTIFS('الموظفون'!$B$6:$B144,"?*",'الموظفون'!$F$6:$F144,"&lt;&gt;متوقف"),"")</f>
        <v/>
      </c>
      <c r="B144" s="24">
        <f>IF(A144="","",'الموظفون'!$A144&amp;"")</f>
        <v/>
      </c>
      <c r="C144" s="24">
        <f>IF(A144="","",'الموظفون'!$B144&amp;"")</f>
        <v/>
      </c>
      <c r="D144" s="24">
        <f>IF(A144="","",'الموظفون'!$C144&amp;"")</f>
        <v/>
      </c>
      <c r="E144" s="24">
        <f>IF(A144="","",N('الموظفون'!$D144))</f>
        <v/>
      </c>
      <c r="F144" s="24">
        <f>IF(A144="","",N('الموظفون'!$E144))</f>
        <v/>
      </c>
      <c r="G144" s="23">
        <f>IF(A144="","",COUNTIFS('الحضور'!$B$6:$B$2005,$B144&amp;"",'الحضور'!$C$6:$C$2005,"غياب",'الحضور'!$G$6:$G$2005,1))</f>
        <v/>
      </c>
      <c r="H144" s="24">
        <f>IF(A144="","",ROUND(G144*'الموظفون'!$H144,2))</f>
        <v/>
      </c>
      <c r="I144" s="25">
        <f>IF(A144="","",SUMIFS('الحضور'!$D$6:$D$2005,'الحضور'!$B$6:$B$2005,$B144&amp;"",'الحضور'!$C$6:$C$2005,"إضافي",'الحضور'!$G$6:$G$2005,1))</f>
        <v/>
      </c>
      <c r="J144" s="24">
        <f>IF(A144="","",ROUND(I144*'الموظفون'!$I144*'الإعدادات'!$B$10,2))</f>
        <v/>
      </c>
      <c r="K144" s="25">
        <f>IF(A144="","",SUMIFS('الحضور'!$D$6:$D$2005,'الحضور'!$B$6:$B$2005,$B144&amp;"",'الحضور'!$C$6:$C$2005,"تأخير",'الحضور'!$G$6:$G$2005,1))</f>
        <v/>
      </c>
      <c r="L144" s="24">
        <f>IF(A144="","",ROUND(K144*'الموظفون'!$I144,2))</f>
        <v/>
      </c>
      <c r="M144" s="24">
        <f>IF(A144="","",SUMIFS('السلف والخصومات'!$D$6:$D$1005,'السلف والخصومات'!$B$6:$B$1005,$B144&amp;"",'السلف والخصومات'!$C$6:$C$1005,"مكافأة",'السلف والخصومات'!$G$6:$G$1005,1))</f>
        <v/>
      </c>
      <c r="N144" s="24">
        <f>IF(A144="","",SUMIFS('السلف والخصومات'!$D$6:$D$1005,'السلف والخصومات'!$B$6:$B$1005,$B144&amp;"",'السلف والخصومات'!$C$6:$C$1005,"سلفة",'السلف والخصومات'!$G$6:$G$1005,1)+SUMIFS('السلف والخصومات'!$D$6:$D$1005,'السلف والخصومات'!$B$6:$B$1005,$B144&amp;"",'السلف والخصومات'!$C$6:$C$1005,"خصم",'السلف والخصومات'!$G$6:$G$1005,1))</f>
        <v/>
      </c>
      <c r="O144" s="24">
        <f>IF(A144="","",E144+F144+J144+M144)</f>
        <v/>
      </c>
      <c r="P144" s="24">
        <f>IF(A144="","",ROUND(O144-H144-L144-N144,2))</f>
        <v/>
      </c>
      <c r="Q144" s="4" t="n"/>
    </row>
    <row r="145">
      <c r="A145" s="23">
        <f>IF(AND('الموظفون'!$B145&amp;""&lt;&gt;"",'الموظفون'!$F145&amp;""&lt;&gt;"متوقف"),COUNTIFS('الموظفون'!$B$6:$B145,"?*",'الموظفون'!$F$6:$F145,"&lt;&gt;متوقف"),"")</f>
        <v/>
      </c>
      <c r="B145" s="24">
        <f>IF(A145="","",'الموظفون'!$A145&amp;"")</f>
        <v/>
      </c>
      <c r="C145" s="24">
        <f>IF(A145="","",'الموظفون'!$B145&amp;"")</f>
        <v/>
      </c>
      <c r="D145" s="24">
        <f>IF(A145="","",'الموظفون'!$C145&amp;"")</f>
        <v/>
      </c>
      <c r="E145" s="24">
        <f>IF(A145="","",N('الموظفون'!$D145))</f>
        <v/>
      </c>
      <c r="F145" s="24">
        <f>IF(A145="","",N('الموظفون'!$E145))</f>
        <v/>
      </c>
      <c r="G145" s="23">
        <f>IF(A145="","",COUNTIFS('الحضور'!$B$6:$B$2005,$B145&amp;"",'الحضور'!$C$6:$C$2005,"غياب",'الحضور'!$G$6:$G$2005,1))</f>
        <v/>
      </c>
      <c r="H145" s="24">
        <f>IF(A145="","",ROUND(G145*'الموظفون'!$H145,2))</f>
        <v/>
      </c>
      <c r="I145" s="25">
        <f>IF(A145="","",SUMIFS('الحضور'!$D$6:$D$2005,'الحضور'!$B$6:$B$2005,$B145&amp;"",'الحضور'!$C$6:$C$2005,"إضافي",'الحضور'!$G$6:$G$2005,1))</f>
        <v/>
      </c>
      <c r="J145" s="24">
        <f>IF(A145="","",ROUND(I145*'الموظفون'!$I145*'الإعدادات'!$B$10,2))</f>
        <v/>
      </c>
      <c r="K145" s="25">
        <f>IF(A145="","",SUMIFS('الحضور'!$D$6:$D$2005,'الحضور'!$B$6:$B$2005,$B145&amp;"",'الحضور'!$C$6:$C$2005,"تأخير",'الحضور'!$G$6:$G$2005,1))</f>
        <v/>
      </c>
      <c r="L145" s="24">
        <f>IF(A145="","",ROUND(K145*'الموظفون'!$I145,2))</f>
        <v/>
      </c>
      <c r="M145" s="24">
        <f>IF(A145="","",SUMIFS('السلف والخصومات'!$D$6:$D$1005,'السلف والخصومات'!$B$6:$B$1005,$B145&amp;"",'السلف والخصومات'!$C$6:$C$1005,"مكافأة",'السلف والخصومات'!$G$6:$G$1005,1))</f>
        <v/>
      </c>
      <c r="N145" s="24">
        <f>IF(A145="","",SUMIFS('السلف والخصومات'!$D$6:$D$1005,'السلف والخصومات'!$B$6:$B$1005,$B145&amp;"",'السلف والخصومات'!$C$6:$C$1005,"سلفة",'السلف والخصومات'!$G$6:$G$1005,1)+SUMIFS('السلف والخصومات'!$D$6:$D$1005,'السلف والخصومات'!$B$6:$B$1005,$B145&amp;"",'السلف والخصومات'!$C$6:$C$1005,"خصم",'السلف والخصومات'!$G$6:$G$1005,1))</f>
        <v/>
      </c>
      <c r="O145" s="24">
        <f>IF(A145="","",E145+F145+J145+M145)</f>
        <v/>
      </c>
      <c r="P145" s="24">
        <f>IF(A145="","",ROUND(O145-H145-L145-N145,2))</f>
        <v/>
      </c>
      <c r="Q145" s="4" t="n"/>
    </row>
    <row r="146">
      <c r="A146" s="23">
        <f>IF(AND('الموظفون'!$B146&amp;""&lt;&gt;"",'الموظفون'!$F146&amp;""&lt;&gt;"متوقف"),COUNTIFS('الموظفون'!$B$6:$B146,"?*",'الموظفون'!$F$6:$F146,"&lt;&gt;متوقف"),"")</f>
        <v/>
      </c>
      <c r="B146" s="24">
        <f>IF(A146="","",'الموظفون'!$A146&amp;"")</f>
        <v/>
      </c>
      <c r="C146" s="24">
        <f>IF(A146="","",'الموظفون'!$B146&amp;"")</f>
        <v/>
      </c>
      <c r="D146" s="24">
        <f>IF(A146="","",'الموظفون'!$C146&amp;"")</f>
        <v/>
      </c>
      <c r="E146" s="24">
        <f>IF(A146="","",N('الموظفون'!$D146))</f>
        <v/>
      </c>
      <c r="F146" s="24">
        <f>IF(A146="","",N('الموظفون'!$E146))</f>
        <v/>
      </c>
      <c r="G146" s="23">
        <f>IF(A146="","",COUNTIFS('الحضور'!$B$6:$B$2005,$B146&amp;"",'الحضور'!$C$6:$C$2005,"غياب",'الحضور'!$G$6:$G$2005,1))</f>
        <v/>
      </c>
      <c r="H146" s="24">
        <f>IF(A146="","",ROUND(G146*'الموظفون'!$H146,2))</f>
        <v/>
      </c>
      <c r="I146" s="25">
        <f>IF(A146="","",SUMIFS('الحضور'!$D$6:$D$2005,'الحضور'!$B$6:$B$2005,$B146&amp;"",'الحضور'!$C$6:$C$2005,"إضافي",'الحضور'!$G$6:$G$2005,1))</f>
        <v/>
      </c>
      <c r="J146" s="24">
        <f>IF(A146="","",ROUND(I146*'الموظفون'!$I146*'الإعدادات'!$B$10,2))</f>
        <v/>
      </c>
      <c r="K146" s="25">
        <f>IF(A146="","",SUMIFS('الحضور'!$D$6:$D$2005,'الحضور'!$B$6:$B$2005,$B146&amp;"",'الحضور'!$C$6:$C$2005,"تأخير",'الحضور'!$G$6:$G$2005,1))</f>
        <v/>
      </c>
      <c r="L146" s="24">
        <f>IF(A146="","",ROUND(K146*'الموظفون'!$I146,2))</f>
        <v/>
      </c>
      <c r="M146" s="24">
        <f>IF(A146="","",SUMIFS('السلف والخصومات'!$D$6:$D$1005,'السلف والخصومات'!$B$6:$B$1005,$B146&amp;"",'السلف والخصومات'!$C$6:$C$1005,"مكافأة",'السلف والخصومات'!$G$6:$G$1005,1))</f>
        <v/>
      </c>
      <c r="N146" s="24">
        <f>IF(A146="","",SUMIFS('السلف والخصومات'!$D$6:$D$1005,'السلف والخصومات'!$B$6:$B$1005,$B146&amp;"",'السلف والخصومات'!$C$6:$C$1005,"سلفة",'السلف والخصومات'!$G$6:$G$1005,1)+SUMIFS('السلف والخصومات'!$D$6:$D$1005,'السلف والخصومات'!$B$6:$B$1005,$B146&amp;"",'السلف والخصومات'!$C$6:$C$1005,"خصم",'السلف والخصومات'!$G$6:$G$1005,1))</f>
        <v/>
      </c>
      <c r="O146" s="24">
        <f>IF(A146="","",E146+F146+J146+M146)</f>
        <v/>
      </c>
      <c r="P146" s="24">
        <f>IF(A146="","",ROUND(O146-H146-L146-N146,2))</f>
        <v/>
      </c>
      <c r="Q146" s="4" t="n"/>
    </row>
    <row r="147">
      <c r="A147" s="23">
        <f>IF(AND('الموظفون'!$B147&amp;""&lt;&gt;"",'الموظفون'!$F147&amp;""&lt;&gt;"متوقف"),COUNTIFS('الموظفون'!$B$6:$B147,"?*",'الموظفون'!$F$6:$F147,"&lt;&gt;متوقف"),"")</f>
        <v/>
      </c>
      <c r="B147" s="24">
        <f>IF(A147="","",'الموظفون'!$A147&amp;"")</f>
        <v/>
      </c>
      <c r="C147" s="24">
        <f>IF(A147="","",'الموظفون'!$B147&amp;"")</f>
        <v/>
      </c>
      <c r="D147" s="24">
        <f>IF(A147="","",'الموظفون'!$C147&amp;"")</f>
        <v/>
      </c>
      <c r="E147" s="24">
        <f>IF(A147="","",N('الموظفون'!$D147))</f>
        <v/>
      </c>
      <c r="F147" s="24">
        <f>IF(A147="","",N('الموظفون'!$E147))</f>
        <v/>
      </c>
      <c r="G147" s="23">
        <f>IF(A147="","",COUNTIFS('الحضور'!$B$6:$B$2005,$B147&amp;"",'الحضور'!$C$6:$C$2005,"غياب",'الحضور'!$G$6:$G$2005,1))</f>
        <v/>
      </c>
      <c r="H147" s="24">
        <f>IF(A147="","",ROUND(G147*'الموظفون'!$H147,2))</f>
        <v/>
      </c>
      <c r="I147" s="25">
        <f>IF(A147="","",SUMIFS('الحضور'!$D$6:$D$2005,'الحضور'!$B$6:$B$2005,$B147&amp;"",'الحضور'!$C$6:$C$2005,"إضافي",'الحضور'!$G$6:$G$2005,1))</f>
        <v/>
      </c>
      <c r="J147" s="24">
        <f>IF(A147="","",ROUND(I147*'الموظفون'!$I147*'الإعدادات'!$B$10,2))</f>
        <v/>
      </c>
      <c r="K147" s="25">
        <f>IF(A147="","",SUMIFS('الحضور'!$D$6:$D$2005,'الحضور'!$B$6:$B$2005,$B147&amp;"",'الحضور'!$C$6:$C$2005,"تأخير",'الحضور'!$G$6:$G$2005,1))</f>
        <v/>
      </c>
      <c r="L147" s="24">
        <f>IF(A147="","",ROUND(K147*'الموظفون'!$I147,2))</f>
        <v/>
      </c>
      <c r="M147" s="24">
        <f>IF(A147="","",SUMIFS('السلف والخصومات'!$D$6:$D$1005,'السلف والخصومات'!$B$6:$B$1005,$B147&amp;"",'السلف والخصومات'!$C$6:$C$1005,"مكافأة",'السلف والخصومات'!$G$6:$G$1005,1))</f>
        <v/>
      </c>
      <c r="N147" s="24">
        <f>IF(A147="","",SUMIFS('السلف والخصومات'!$D$6:$D$1005,'السلف والخصومات'!$B$6:$B$1005,$B147&amp;"",'السلف والخصومات'!$C$6:$C$1005,"سلفة",'السلف والخصومات'!$G$6:$G$1005,1)+SUMIFS('السلف والخصومات'!$D$6:$D$1005,'السلف والخصومات'!$B$6:$B$1005,$B147&amp;"",'السلف والخصومات'!$C$6:$C$1005,"خصم",'السلف والخصومات'!$G$6:$G$1005,1))</f>
        <v/>
      </c>
      <c r="O147" s="24">
        <f>IF(A147="","",E147+F147+J147+M147)</f>
        <v/>
      </c>
      <c r="P147" s="24">
        <f>IF(A147="","",ROUND(O147-H147-L147-N147,2))</f>
        <v/>
      </c>
      <c r="Q147" s="4" t="n"/>
    </row>
    <row r="148">
      <c r="A148" s="23">
        <f>IF(AND('الموظفون'!$B148&amp;""&lt;&gt;"",'الموظفون'!$F148&amp;""&lt;&gt;"متوقف"),COUNTIFS('الموظفون'!$B$6:$B148,"?*",'الموظفون'!$F$6:$F148,"&lt;&gt;متوقف"),"")</f>
        <v/>
      </c>
      <c r="B148" s="24">
        <f>IF(A148="","",'الموظفون'!$A148&amp;"")</f>
        <v/>
      </c>
      <c r="C148" s="24">
        <f>IF(A148="","",'الموظفون'!$B148&amp;"")</f>
        <v/>
      </c>
      <c r="D148" s="24">
        <f>IF(A148="","",'الموظفون'!$C148&amp;"")</f>
        <v/>
      </c>
      <c r="E148" s="24">
        <f>IF(A148="","",N('الموظفون'!$D148))</f>
        <v/>
      </c>
      <c r="F148" s="24">
        <f>IF(A148="","",N('الموظفون'!$E148))</f>
        <v/>
      </c>
      <c r="G148" s="23">
        <f>IF(A148="","",COUNTIFS('الحضور'!$B$6:$B$2005,$B148&amp;"",'الحضور'!$C$6:$C$2005,"غياب",'الحضور'!$G$6:$G$2005,1))</f>
        <v/>
      </c>
      <c r="H148" s="24">
        <f>IF(A148="","",ROUND(G148*'الموظفون'!$H148,2))</f>
        <v/>
      </c>
      <c r="I148" s="25">
        <f>IF(A148="","",SUMIFS('الحضور'!$D$6:$D$2005,'الحضور'!$B$6:$B$2005,$B148&amp;"",'الحضور'!$C$6:$C$2005,"إضافي",'الحضور'!$G$6:$G$2005,1))</f>
        <v/>
      </c>
      <c r="J148" s="24">
        <f>IF(A148="","",ROUND(I148*'الموظفون'!$I148*'الإعدادات'!$B$10,2))</f>
        <v/>
      </c>
      <c r="K148" s="25">
        <f>IF(A148="","",SUMIFS('الحضور'!$D$6:$D$2005,'الحضور'!$B$6:$B$2005,$B148&amp;"",'الحضور'!$C$6:$C$2005,"تأخير",'الحضور'!$G$6:$G$2005,1))</f>
        <v/>
      </c>
      <c r="L148" s="24">
        <f>IF(A148="","",ROUND(K148*'الموظفون'!$I148,2))</f>
        <v/>
      </c>
      <c r="M148" s="24">
        <f>IF(A148="","",SUMIFS('السلف والخصومات'!$D$6:$D$1005,'السلف والخصومات'!$B$6:$B$1005,$B148&amp;"",'السلف والخصومات'!$C$6:$C$1005,"مكافأة",'السلف والخصومات'!$G$6:$G$1005,1))</f>
        <v/>
      </c>
      <c r="N148" s="24">
        <f>IF(A148="","",SUMIFS('السلف والخصومات'!$D$6:$D$1005,'السلف والخصومات'!$B$6:$B$1005,$B148&amp;"",'السلف والخصومات'!$C$6:$C$1005,"سلفة",'السلف والخصومات'!$G$6:$G$1005,1)+SUMIFS('السلف والخصومات'!$D$6:$D$1005,'السلف والخصومات'!$B$6:$B$1005,$B148&amp;"",'السلف والخصومات'!$C$6:$C$1005,"خصم",'السلف والخصومات'!$G$6:$G$1005,1))</f>
        <v/>
      </c>
      <c r="O148" s="24">
        <f>IF(A148="","",E148+F148+J148+M148)</f>
        <v/>
      </c>
      <c r="P148" s="24">
        <f>IF(A148="","",ROUND(O148-H148-L148-N148,2))</f>
        <v/>
      </c>
      <c r="Q148" s="4" t="n"/>
    </row>
    <row r="149">
      <c r="A149" s="23">
        <f>IF(AND('الموظفون'!$B149&amp;""&lt;&gt;"",'الموظفون'!$F149&amp;""&lt;&gt;"متوقف"),COUNTIFS('الموظفون'!$B$6:$B149,"?*",'الموظفون'!$F$6:$F149,"&lt;&gt;متوقف"),"")</f>
        <v/>
      </c>
      <c r="B149" s="24">
        <f>IF(A149="","",'الموظفون'!$A149&amp;"")</f>
        <v/>
      </c>
      <c r="C149" s="24">
        <f>IF(A149="","",'الموظفون'!$B149&amp;"")</f>
        <v/>
      </c>
      <c r="D149" s="24">
        <f>IF(A149="","",'الموظفون'!$C149&amp;"")</f>
        <v/>
      </c>
      <c r="E149" s="24">
        <f>IF(A149="","",N('الموظفون'!$D149))</f>
        <v/>
      </c>
      <c r="F149" s="24">
        <f>IF(A149="","",N('الموظفون'!$E149))</f>
        <v/>
      </c>
      <c r="G149" s="23">
        <f>IF(A149="","",COUNTIFS('الحضور'!$B$6:$B$2005,$B149&amp;"",'الحضور'!$C$6:$C$2005,"غياب",'الحضور'!$G$6:$G$2005,1))</f>
        <v/>
      </c>
      <c r="H149" s="24">
        <f>IF(A149="","",ROUND(G149*'الموظفون'!$H149,2))</f>
        <v/>
      </c>
      <c r="I149" s="25">
        <f>IF(A149="","",SUMIFS('الحضور'!$D$6:$D$2005,'الحضور'!$B$6:$B$2005,$B149&amp;"",'الحضور'!$C$6:$C$2005,"إضافي",'الحضور'!$G$6:$G$2005,1))</f>
        <v/>
      </c>
      <c r="J149" s="24">
        <f>IF(A149="","",ROUND(I149*'الموظفون'!$I149*'الإعدادات'!$B$10,2))</f>
        <v/>
      </c>
      <c r="K149" s="25">
        <f>IF(A149="","",SUMIFS('الحضور'!$D$6:$D$2005,'الحضور'!$B$6:$B$2005,$B149&amp;"",'الحضور'!$C$6:$C$2005,"تأخير",'الحضور'!$G$6:$G$2005,1))</f>
        <v/>
      </c>
      <c r="L149" s="24">
        <f>IF(A149="","",ROUND(K149*'الموظفون'!$I149,2))</f>
        <v/>
      </c>
      <c r="M149" s="24">
        <f>IF(A149="","",SUMIFS('السلف والخصومات'!$D$6:$D$1005,'السلف والخصومات'!$B$6:$B$1005,$B149&amp;"",'السلف والخصومات'!$C$6:$C$1005,"مكافأة",'السلف والخصومات'!$G$6:$G$1005,1))</f>
        <v/>
      </c>
      <c r="N149" s="24">
        <f>IF(A149="","",SUMIFS('السلف والخصومات'!$D$6:$D$1005,'السلف والخصومات'!$B$6:$B$1005,$B149&amp;"",'السلف والخصومات'!$C$6:$C$1005,"سلفة",'السلف والخصومات'!$G$6:$G$1005,1)+SUMIFS('السلف والخصومات'!$D$6:$D$1005,'السلف والخصومات'!$B$6:$B$1005,$B149&amp;"",'السلف والخصومات'!$C$6:$C$1005,"خصم",'السلف والخصومات'!$G$6:$G$1005,1))</f>
        <v/>
      </c>
      <c r="O149" s="24">
        <f>IF(A149="","",E149+F149+J149+M149)</f>
        <v/>
      </c>
      <c r="P149" s="24">
        <f>IF(A149="","",ROUND(O149-H149-L149-N149,2))</f>
        <v/>
      </c>
      <c r="Q149" s="4" t="n"/>
    </row>
    <row r="150">
      <c r="A150" s="23">
        <f>IF(AND('الموظفون'!$B150&amp;""&lt;&gt;"",'الموظفون'!$F150&amp;""&lt;&gt;"متوقف"),COUNTIFS('الموظفون'!$B$6:$B150,"?*",'الموظفون'!$F$6:$F150,"&lt;&gt;متوقف"),"")</f>
        <v/>
      </c>
      <c r="B150" s="24">
        <f>IF(A150="","",'الموظفون'!$A150&amp;"")</f>
        <v/>
      </c>
      <c r="C150" s="24">
        <f>IF(A150="","",'الموظفون'!$B150&amp;"")</f>
        <v/>
      </c>
      <c r="D150" s="24">
        <f>IF(A150="","",'الموظفون'!$C150&amp;"")</f>
        <v/>
      </c>
      <c r="E150" s="24">
        <f>IF(A150="","",N('الموظفون'!$D150))</f>
        <v/>
      </c>
      <c r="F150" s="24">
        <f>IF(A150="","",N('الموظفون'!$E150))</f>
        <v/>
      </c>
      <c r="G150" s="23">
        <f>IF(A150="","",COUNTIFS('الحضور'!$B$6:$B$2005,$B150&amp;"",'الحضور'!$C$6:$C$2005,"غياب",'الحضور'!$G$6:$G$2005,1))</f>
        <v/>
      </c>
      <c r="H150" s="24">
        <f>IF(A150="","",ROUND(G150*'الموظفون'!$H150,2))</f>
        <v/>
      </c>
      <c r="I150" s="25">
        <f>IF(A150="","",SUMIFS('الحضور'!$D$6:$D$2005,'الحضور'!$B$6:$B$2005,$B150&amp;"",'الحضور'!$C$6:$C$2005,"إضافي",'الحضور'!$G$6:$G$2005,1))</f>
        <v/>
      </c>
      <c r="J150" s="24">
        <f>IF(A150="","",ROUND(I150*'الموظفون'!$I150*'الإعدادات'!$B$10,2))</f>
        <v/>
      </c>
      <c r="K150" s="25">
        <f>IF(A150="","",SUMIFS('الحضور'!$D$6:$D$2005,'الحضور'!$B$6:$B$2005,$B150&amp;"",'الحضور'!$C$6:$C$2005,"تأخير",'الحضور'!$G$6:$G$2005,1))</f>
        <v/>
      </c>
      <c r="L150" s="24">
        <f>IF(A150="","",ROUND(K150*'الموظفون'!$I150,2))</f>
        <v/>
      </c>
      <c r="M150" s="24">
        <f>IF(A150="","",SUMIFS('السلف والخصومات'!$D$6:$D$1005,'السلف والخصومات'!$B$6:$B$1005,$B150&amp;"",'السلف والخصومات'!$C$6:$C$1005,"مكافأة",'السلف والخصومات'!$G$6:$G$1005,1))</f>
        <v/>
      </c>
      <c r="N150" s="24">
        <f>IF(A150="","",SUMIFS('السلف والخصومات'!$D$6:$D$1005,'السلف والخصومات'!$B$6:$B$1005,$B150&amp;"",'السلف والخصومات'!$C$6:$C$1005,"سلفة",'السلف والخصومات'!$G$6:$G$1005,1)+SUMIFS('السلف والخصومات'!$D$6:$D$1005,'السلف والخصومات'!$B$6:$B$1005,$B150&amp;"",'السلف والخصومات'!$C$6:$C$1005,"خصم",'السلف والخصومات'!$G$6:$G$1005,1))</f>
        <v/>
      </c>
      <c r="O150" s="24">
        <f>IF(A150="","",E150+F150+J150+M150)</f>
        <v/>
      </c>
      <c r="P150" s="24">
        <f>IF(A150="","",ROUND(O150-H150-L150-N150,2))</f>
        <v/>
      </c>
      <c r="Q150" s="4" t="n"/>
    </row>
    <row r="151">
      <c r="A151" s="23">
        <f>IF(AND('الموظفون'!$B151&amp;""&lt;&gt;"",'الموظفون'!$F151&amp;""&lt;&gt;"متوقف"),COUNTIFS('الموظفون'!$B$6:$B151,"?*",'الموظفون'!$F$6:$F151,"&lt;&gt;متوقف"),"")</f>
        <v/>
      </c>
      <c r="B151" s="24">
        <f>IF(A151="","",'الموظفون'!$A151&amp;"")</f>
        <v/>
      </c>
      <c r="C151" s="24">
        <f>IF(A151="","",'الموظفون'!$B151&amp;"")</f>
        <v/>
      </c>
      <c r="D151" s="24">
        <f>IF(A151="","",'الموظفون'!$C151&amp;"")</f>
        <v/>
      </c>
      <c r="E151" s="24">
        <f>IF(A151="","",N('الموظفون'!$D151))</f>
        <v/>
      </c>
      <c r="F151" s="24">
        <f>IF(A151="","",N('الموظفون'!$E151))</f>
        <v/>
      </c>
      <c r="G151" s="23">
        <f>IF(A151="","",COUNTIFS('الحضور'!$B$6:$B$2005,$B151&amp;"",'الحضور'!$C$6:$C$2005,"غياب",'الحضور'!$G$6:$G$2005,1))</f>
        <v/>
      </c>
      <c r="H151" s="24">
        <f>IF(A151="","",ROUND(G151*'الموظفون'!$H151,2))</f>
        <v/>
      </c>
      <c r="I151" s="25">
        <f>IF(A151="","",SUMIFS('الحضور'!$D$6:$D$2005,'الحضور'!$B$6:$B$2005,$B151&amp;"",'الحضور'!$C$6:$C$2005,"إضافي",'الحضور'!$G$6:$G$2005,1))</f>
        <v/>
      </c>
      <c r="J151" s="24">
        <f>IF(A151="","",ROUND(I151*'الموظفون'!$I151*'الإعدادات'!$B$10,2))</f>
        <v/>
      </c>
      <c r="K151" s="25">
        <f>IF(A151="","",SUMIFS('الحضور'!$D$6:$D$2005,'الحضور'!$B$6:$B$2005,$B151&amp;"",'الحضور'!$C$6:$C$2005,"تأخير",'الحضور'!$G$6:$G$2005,1))</f>
        <v/>
      </c>
      <c r="L151" s="24">
        <f>IF(A151="","",ROUND(K151*'الموظفون'!$I151,2))</f>
        <v/>
      </c>
      <c r="M151" s="24">
        <f>IF(A151="","",SUMIFS('السلف والخصومات'!$D$6:$D$1005,'السلف والخصومات'!$B$6:$B$1005,$B151&amp;"",'السلف والخصومات'!$C$6:$C$1005,"مكافأة",'السلف والخصومات'!$G$6:$G$1005,1))</f>
        <v/>
      </c>
      <c r="N151" s="24">
        <f>IF(A151="","",SUMIFS('السلف والخصومات'!$D$6:$D$1005,'السلف والخصومات'!$B$6:$B$1005,$B151&amp;"",'السلف والخصومات'!$C$6:$C$1005,"سلفة",'السلف والخصومات'!$G$6:$G$1005,1)+SUMIFS('السلف والخصومات'!$D$6:$D$1005,'السلف والخصومات'!$B$6:$B$1005,$B151&amp;"",'السلف والخصومات'!$C$6:$C$1005,"خصم",'السلف والخصومات'!$G$6:$G$1005,1))</f>
        <v/>
      </c>
      <c r="O151" s="24">
        <f>IF(A151="","",E151+F151+J151+M151)</f>
        <v/>
      </c>
      <c r="P151" s="24">
        <f>IF(A151="","",ROUND(O151-H151-L151-N151,2))</f>
        <v/>
      </c>
      <c r="Q151" s="4" t="n"/>
    </row>
    <row r="152">
      <c r="A152" s="23">
        <f>IF(AND('الموظفون'!$B152&amp;""&lt;&gt;"",'الموظفون'!$F152&amp;""&lt;&gt;"متوقف"),COUNTIFS('الموظفون'!$B$6:$B152,"?*",'الموظفون'!$F$6:$F152,"&lt;&gt;متوقف"),"")</f>
        <v/>
      </c>
      <c r="B152" s="24">
        <f>IF(A152="","",'الموظفون'!$A152&amp;"")</f>
        <v/>
      </c>
      <c r="C152" s="24">
        <f>IF(A152="","",'الموظفون'!$B152&amp;"")</f>
        <v/>
      </c>
      <c r="D152" s="24">
        <f>IF(A152="","",'الموظفون'!$C152&amp;"")</f>
        <v/>
      </c>
      <c r="E152" s="24">
        <f>IF(A152="","",N('الموظفون'!$D152))</f>
        <v/>
      </c>
      <c r="F152" s="24">
        <f>IF(A152="","",N('الموظفون'!$E152))</f>
        <v/>
      </c>
      <c r="G152" s="23">
        <f>IF(A152="","",COUNTIFS('الحضور'!$B$6:$B$2005,$B152&amp;"",'الحضور'!$C$6:$C$2005,"غياب",'الحضور'!$G$6:$G$2005,1))</f>
        <v/>
      </c>
      <c r="H152" s="24">
        <f>IF(A152="","",ROUND(G152*'الموظفون'!$H152,2))</f>
        <v/>
      </c>
      <c r="I152" s="25">
        <f>IF(A152="","",SUMIFS('الحضور'!$D$6:$D$2005,'الحضور'!$B$6:$B$2005,$B152&amp;"",'الحضور'!$C$6:$C$2005,"إضافي",'الحضور'!$G$6:$G$2005,1))</f>
        <v/>
      </c>
      <c r="J152" s="24">
        <f>IF(A152="","",ROUND(I152*'الموظفون'!$I152*'الإعدادات'!$B$10,2))</f>
        <v/>
      </c>
      <c r="K152" s="25">
        <f>IF(A152="","",SUMIFS('الحضور'!$D$6:$D$2005,'الحضور'!$B$6:$B$2005,$B152&amp;"",'الحضور'!$C$6:$C$2005,"تأخير",'الحضور'!$G$6:$G$2005,1))</f>
        <v/>
      </c>
      <c r="L152" s="24">
        <f>IF(A152="","",ROUND(K152*'الموظفون'!$I152,2))</f>
        <v/>
      </c>
      <c r="M152" s="24">
        <f>IF(A152="","",SUMIFS('السلف والخصومات'!$D$6:$D$1005,'السلف والخصومات'!$B$6:$B$1005,$B152&amp;"",'السلف والخصومات'!$C$6:$C$1005,"مكافأة",'السلف والخصومات'!$G$6:$G$1005,1))</f>
        <v/>
      </c>
      <c r="N152" s="24">
        <f>IF(A152="","",SUMIFS('السلف والخصومات'!$D$6:$D$1005,'السلف والخصومات'!$B$6:$B$1005,$B152&amp;"",'السلف والخصومات'!$C$6:$C$1005,"سلفة",'السلف والخصومات'!$G$6:$G$1005,1)+SUMIFS('السلف والخصومات'!$D$6:$D$1005,'السلف والخصومات'!$B$6:$B$1005,$B152&amp;"",'السلف والخصومات'!$C$6:$C$1005,"خصم",'السلف والخصومات'!$G$6:$G$1005,1))</f>
        <v/>
      </c>
      <c r="O152" s="24">
        <f>IF(A152="","",E152+F152+J152+M152)</f>
        <v/>
      </c>
      <c r="P152" s="24">
        <f>IF(A152="","",ROUND(O152-H152-L152-N152,2))</f>
        <v/>
      </c>
      <c r="Q152" s="4" t="n"/>
    </row>
    <row r="153">
      <c r="A153" s="23">
        <f>IF(AND('الموظفون'!$B153&amp;""&lt;&gt;"",'الموظفون'!$F153&amp;""&lt;&gt;"متوقف"),COUNTIFS('الموظفون'!$B$6:$B153,"?*",'الموظفون'!$F$6:$F153,"&lt;&gt;متوقف"),"")</f>
        <v/>
      </c>
      <c r="B153" s="24">
        <f>IF(A153="","",'الموظفون'!$A153&amp;"")</f>
        <v/>
      </c>
      <c r="C153" s="24">
        <f>IF(A153="","",'الموظفون'!$B153&amp;"")</f>
        <v/>
      </c>
      <c r="D153" s="24">
        <f>IF(A153="","",'الموظفون'!$C153&amp;"")</f>
        <v/>
      </c>
      <c r="E153" s="24">
        <f>IF(A153="","",N('الموظفون'!$D153))</f>
        <v/>
      </c>
      <c r="F153" s="24">
        <f>IF(A153="","",N('الموظفون'!$E153))</f>
        <v/>
      </c>
      <c r="G153" s="23">
        <f>IF(A153="","",COUNTIFS('الحضور'!$B$6:$B$2005,$B153&amp;"",'الحضور'!$C$6:$C$2005,"غياب",'الحضور'!$G$6:$G$2005,1))</f>
        <v/>
      </c>
      <c r="H153" s="24">
        <f>IF(A153="","",ROUND(G153*'الموظفون'!$H153,2))</f>
        <v/>
      </c>
      <c r="I153" s="25">
        <f>IF(A153="","",SUMIFS('الحضور'!$D$6:$D$2005,'الحضور'!$B$6:$B$2005,$B153&amp;"",'الحضور'!$C$6:$C$2005,"إضافي",'الحضور'!$G$6:$G$2005,1))</f>
        <v/>
      </c>
      <c r="J153" s="24">
        <f>IF(A153="","",ROUND(I153*'الموظفون'!$I153*'الإعدادات'!$B$10,2))</f>
        <v/>
      </c>
      <c r="K153" s="25">
        <f>IF(A153="","",SUMIFS('الحضور'!$D$6:$D$2005,'الحضور'!$B$6:$B$2005,$B153&amp;"",'الحضور'!$C$6:$C$2005,"تأخير",'الحضور'!$G$6:$G$2005,1))</f>
        <v/>
      </c>
      <c r="L153" s="24">
        <f>IF(A153="","",ROUND(K153*'الموظفون'!$I153,2))</f>
        <v/>
      </c>
      <c r="M153" s="24">
        <f>IF(A153="","",SUMIFS('السلف والخصومات'!$D$6:$D$1005,'السلف والخصومات'!$B$6:$B$1005,$B153&amp;"",'السلف والخصومات'!$C$6:$C$1005,"مكافأة",'السلف والخصومات'!$G$6:$G$1005,1))</f>
        <v/>
      </c>
      <c r="N153" s="24">
        <f>IF(A153="","",SUMIFS('السلف والخصومات'!$D$6:$D$1005,'السلف والخصومات'!$B$6:$B$1005,$B153&amp;"",'السلف والخصومات'!$C$6:$C$1005,"سلفة",'السلف والخصومات'!$G$6:$G$1005,1)+SUMIFS('السلف والخصومات'!$D$6:$D$1005,'السلف والخصومات'!$B$6:$B$1005,$B153&amp;"",'السلف والخصومات'!$C$6:$C$1005,"خصم",'السلف والخصومات'!$G$6:$G$1005,1))</f>
        <v/>
      </c>
      <c r="O153" s="24">
        <f>IF(A153="","",E153+F153+J153+M153)</f>
        <v/>
      </c>
      <c r="P153" s="24">
        <f>IF(A153="","",ROUND(O153-H153-L153-N153,2))</f>
        <v/>
      </c>
      <c r="Q153" s="4" t="n"/>
    </row>
    <row r="154">
      <c r="A154" s="23">
        <f>IF(AND('الموظفون'!$B154&amp;""&lt;&gt;"",'الموظفون'!$F154&amp;""&lt;&gt;"متوقف"),COUNTIFS('الموظفون'!$B$6:$B154,"?*",'الموظفون'!$F$6:$F154,"&lt;&gt;متوقف"),"")</f>
        <v/>
      </c>
      <c r="B154" s="24">
        <f>IF(A154="","",'الموظفون'!$A154&amp;"")</f>
        <v/>
      </c>
      <c r="C154" s="24">
        <f>IF(A154="","",'الموظفون'!$B154&amp;"")</f>
        <v/>
      </c>
      <c r="D154" s="24">
        <f>IF(A154="","",'الموظفون'!$C154&amp;"")</f>
        <v/>
      </c>
      <c r="E154" s="24">
        <f>IF(A154="","",N('الموظفون'!$D154))</f>
        <v/>
      </c>
      <c r="F154" s="24">
        <f>IF(A154="","",N('الموظفون'!$E154))</f>
        <v/>
      </c>
      <c r="G154" s="23">
        <f>IF(A154="","",COUNTIFS('الحضور'!$B$6:$B$2005,$B154&amp;"",'الحضور'!$C$6:$C$2005,"غياب",'الحضور'!$G$6:$G$2005,1))</f>
        <v/>
      </c>
      <c r="H154" s="24">
        <f>IF(A154="","",ROUND(G154*'الموظفون'!$H154,2))</f>
        <v/>
      </c>
      <c r="I154" s="25">
        <f>IF(A154="","",SUMIFS('الحضور'!$D$6:$D$2005,'الحضور'!$B$6:$B$2005,$B154&amp;"",'الحضور'!$C$6:$C$2005,"إضافي",'الحضور'!$G$6:$G$2005,1))</f>
        <v/>
      </c>
      <c r="J154" s="24">
        <f>IF(A154="","",ROUND(I154*'الموظفون'!$I154*'الإعدادات'!$B$10,2))</f>
        <v/>
      </c>
      <c r="K154" s="25">
        <f>IF(A154="","",SUMIFS('الحضور'!$D$6:$D$2005,'الحضور'!$B$6:$B$2005,$B154&amp;"",'الحضور'!$C$6:$C$2005,"تأخير",'الحضور'!$G$6:$G$2005,1))</f>
        <v/>
      </c>
      <c r="L154" s="24">
        <f>IF(A154="","",ROUND(K154*'الموظفون'!$I154,2))</f>
        <v/>
      </c>
      <c r="M154" s="24">
        <f>IF(A154="","",SUMIFS('السلف والخصومات'!$D$6:$D$1005,'السلف والخصومات'!$B$6:$B$1005,$B154&amp;"",'السلف والخصومات'!$C$6:$C$1005,"مكافأة",'السلف والخصومات'!$G$6:$G$1005,1))</f>
        <v/>
      </c>
      <c r="N154" s="24">
        <f>IF(A154="","",SUMIFS('السلف والخصومات'!$D$6:$D$1005,'السلف والخصومات'!$B$6:$B$1005,$B154&amp;"",'السلف والخصومات'!$C$6:$C$1005,"سلفة",'السلف والخصومات'!$G$6:$G$1005,1)+SUMIFS('السلف والخصومات'!$D$6:$D$1005,'السلف والخصومات'!$B$6:$B$1005,$B154&amp;"",'السلف والخصومات'!$C$6:$C$1005,"خصم",'السلف والخصومات'!$G$6:$G$1005,1))</f>
        <v/>
      </c>
      <c r="O154" s="24">
        <f>IF(A154="","",E154+F154+J154+M154)</f>
        <v/>
      </c>
      <c r="P154" s="24">
        <f>IF(A154="","",ROUND(O154-H154-L154-N154,2))</f>
        <v/>
      </c>
      <c r="Q154" s="4" t="n"/>
    </row>
    <row r="155">
      <c r="A155" s="23">
        <f>IF(AND('الموظفون'!$B155&amp;""&lt;&gt;"",'الموظفون'!$F155&amp;""&lt;&gt;"متوقف"),COUNTIFS('الموظفون'!$B$6:$B155,"?*",'الموظفون'!$F$6:$F155,"&lt;&gt;متوقف"),"")</f>
        <v/>
      </c>
      <c r="B155" s="24">
        <f>IF(A155="","",'الموظفون'!$A155&amp;"")</f>
        <v/>
      </c>
      <c r="C155" s="24">
        <f>IF(A155="","",'الموظفون'!$B155&amp;"")</f>
        <v/>
      </c>
      <c r="D155" s="24">
        <f>IF(A155="","",'الموظفون'!$C155&amp;"")</f>
        <v/>
      </c>
      <c r="E155" s="24">
        <f>IF(A155="","",N('الموظفون'!$D155))</f>
        <v/>
      </c>
      <c r="F155" s="24">
        <f>IF(A155="","",N('الموظفون'!$E155))</f>
        <v/>
      </c>
      <c r="G155" s="23">
        <f>IF(A155="","",COUNTIFS('الحضور'!$B$6:$B$2005,$B155&amp;"",'الحضور'!$C$6:$C$2005,"غياب",'الحضور'!$G$6:$G$2005,1))</f>
        <v/>
      </c>
      <c r="H155" s="24">
        <f>IF(A155="","",ROUND(G155*'الموظفون'!$H155,2))</f>
        <v/>
      </c>
      <c r="I155" s="25">
        <f>IF(A155="","",SUMIFS('الحضور'!$D$6:$D$2005,'الحضور'!$B$6:$B$2005,$B155&amp;"",'الحضور'!$C$6:$C$2005,"إضافي",'الحضور'!$G$6:$G$2005,1))</f>
        <v/>
      </c>
      <c r="J155" s="24">
        <f>IF(A155="","",ROUND(I155*'الموظفون'!$I155*'الإعدادات'!$B$10,2))</f>
        <v/>
      </c>
      <c r="K155" s="25">
        <f>IF(A155="","",SUMIFS('الحضور'!$D$6:$D$2005,'الحضور'!$B$6:$B$2005,$B155&amp;"",'الحضور'!$C$6:$C$2005,"تأخير",'الحضور'!$G$6:$G$2005,1))</f>
        <v/>
      </c>
      <c r="L155" s="24">
        <f>IF(A155="","",ROUND(K155*'الموظفون'!$I155,2))</f>
        <v/>
      </c>
      <c r="M155" s="24">
        <f>IF(A155="","",SUMIFS('السلف والخصومات'!$D$6:$D$1005,'السلف والخصومات'!$B$6:$B$1005,$B155&amp;"",'السلف والخصومات'!$C$6:$C$1005,"مكافأة",'السلف والخصومات'!$G$6:$G$1005,1))</f>
        <v/>
      </c>
      <c r="N155" s="24">
        <f>IF(A155="","",SUMIFS('السلف والخصومات'!$D$6:$D$1005,'السلف والخصومات'!$B$6:$B$1005,$B155&amp;"",'السلف والخصومات'!$C$6:$C$1005,"سلفة",'السلف والخصومات'!$G$6:$G$1005,1)+SUMIFS('السلف والخصومات'!$D$6:$D$1005,'السلف والخصومات'!$B$6:$B$1005,$B155&amp;"",'السلف والخصومات'!$C$6:$C$1005,"خصم",'السلف والخصومات'!$G$6:$G$1005,1))</f>
        <v/>
      </c>
      <c r="O155" s="24">
        <f>IF(A155="","",E155+F155+J155+M155)</f>
        <v/>
      </c>
      <c r="P155" s="24">
        <f>IF(A155="","",ROUND(O155-H155-L155-N155,2))</f>
        <v/>
      </c>
      <c r="Q155" s="4" t="n"/>
    </row>
    <row r="156">
      <c r="A156" s="23">
        <f>IF(AND('الموظفون'!$B156&amp;""&lt;&gt;"",'الموظفون'!$F156&amp;""&lt;&gt;"متوقف"),COUNTIFS('الموظفون'!$B$6:$B156,"?*",'الموظفون'!$F$6:$F156,"&lt;&gt;متوقف"),"")</f>
        <v/>
      </c>
      <c r="B156" s="24">
        <f>IF(A156="","",'الموظفون'!$A156&amp;"")</f>
        <v/>
      </c>
      <c r="C156" s="24">
        <f>IF(A156="","",'الموظفون'!$B156&amp;"")</f>
        <v/>
      </c>
      <c r="D156" s="24">
        <f>IF(A156="","",'الموظفون'!$C156&amp;"")</f>
        <v/>
      </c>
      <c r="E156" s="24">
        <f>IF(A156="","",N('الموظفون'!$D156))</f>
        <v/>
      </c>
      <c r="F156" s="24">
        <f>IF(A156="","",N('الموظفون'!$E156))</f>
        <v/>
      </c>
      <c r="G156" s="23">
        <f>IF(A156="","",COUNTIFS('الحضور'!$B$6:$B$2005,$B156&amp;"",'الحضور'!$C$6:$C$2005,"غياب",'الحضور'!$G$6:$G$2005,1))</f>
        <v/>
      </c>
      <c r="H156" s="24">
        <f>IF(A156="","",ROUND(G156*'الموظفون'!$H156,2))</f>
        <v/>
      </c>
      <c r="I156" s="25">
        <f>IF(A156="","",SUMIFS('الحضور'!$D$6:$D$2005,'الحضور'!$B$6:$B$2005,$B156&amp;"",'الحضور'!$C$6:$C$2005,"إضافي",'الحضور'!$G$6:$G$2005,1))</f>
        <v/>
      </c>
      <c r="J156" s="24">
        <f>IF(A156="","",ROUND(I156*'الموظفون'!$I156*'الإعدادات'!$B$10,2))</f>
        <v/>
      </c>
      <c r="K156" s="25">
        <f>IF(A156="","",SUMIFS('الحضور'!$D$6:$D$2005,'الحضور'!$B$6:$B$2005,$B156&amp;"",'الحضور'!$C$6:$C$2005,"تأخير",'الحضور'!$G$6:$G$2005,1))</f>
        <v/>
      </c>
      <c r="L156" s="24">
        <f>IF(A156="","",ROUND(K156*'الموظفون'!$I156,2))</f>
        <v/>
      </c>
      <c r="M156" s="24">
        <f>IF(A156="","",SUMIFS('السلف والخصومات'!$D$6:$D$1005,'السلف والخصومات'!$B$6:$B$1005,$B156&amp;"",'السلف والخصومات'!$C$6:$C$1005,"مكافأة",'السلف والخصومات'!$G$6:$G$1005,1))</f>
        <v/>
      </c>
      <c r="N156" s="24">
        <f>IF(A156="","",SUMIFS('السلف والخصومات'!$D$6:$D$1005,'السلف والخصومات'!$B$6:$B$1005,$B156&amp;"",'السلف والخصومات'!$C$6:$C$1005,"سلفة",'السلف والخصومات'!$G$6:$G$1005,1)+SUMIFS('السلف والخصومات'!$D$6:$D$1005,'السلف والخصومات'!$B$6:$B$1005,$B156&amp;"",'السلف والخصومات'!$C$6:$C$1005,"خصم",'السلف والخصومات'!$G$6:$G$1005,1))</f>
        <v/>
      </c>
      <c r="O156" s="24">
        <f>IF(A156="","",E156+F156+J156+M156)</f>
        <v/>
      </c>
      <c r="P156" s="24">
        <f>IF(A156="","",ROUND(O156-H156-L156-N156,2))</f>
        <v/>
      </c>
      <c r="Q156" s="4" t="n"/>
    </row>
    <row r="157">
      <c r="A157" s="23">
        <f>IF(AND('الموظفون'!$B157&amp;""&lt;&gt;"",'الموظفون'!$F157&amp;""&lt;&gt;"متوقف"),COUNTIFS('الموظفون'!$B$6:$B157,"?*",'الموظفون'!$F$6:$F157,"&lt;&gt;متوقف"),"")</f>
        <v/>
      </c>
      <c r="B157" s="24">
        <f>IF(A157="","",'الموظفون'!$A157&amp;"")</f>
        <v/>
      </c>
      <c r="C157" s="24">
        <f>IF(A157="","",'الموظفون'!$B157&amp;"")</f>
        <v/>
      </c>
      <c r="D157" s="24">
        <f>IF(A157="","",'الموظفون'!$C157&amp;"")</f>
        <v/>
      </c>
      <c r="E157" s="24">
        <f>IF(A157="","",N('الموظفون'!$D157))</f>
        <v/>
      </c>
      <c r="F157" s="24">
        <f>IF(A157="","",N('الموظفون'!$E157))</f>
        <v/>
      </c>
      <c r="G157" s="23">
        <f>IF(A157="","",COUNTIFS('الحضور'!$B$6:$B$2005,$B157&amp;"",'الحضور'!$C$6:$C$2005,"غياب",'الحضور'!$G$6:$G$2005,1))</f>
        <v/>
      </c>
      <c r="H157" s="24">
        <f>IF(A157="","",ROUND(G157*'الموظفون'!$H157,2))</f>
        <v/>
      </c>
      <c r="I157" s="25">
        <f>IF(A157="","",SUMIFS('الحضور'!$D$6:$D$2005,'الحضور'!$B$6:$B$2005,$B157&amp;"",'الحضور'!$C$6:$C$2005,"إضافي",'الحضور'!$G$6:$G$2005,1))</f>
        <v/>
      </c>
      <c r="J157" s="24">
        <f>IF(A157="","",ROUND(I157*'الموظفون'!$I157*'الإعدادات'!$B$10,2))</f>
        <v/>
      </c>
      <c r="K157" s="25">
        <f>IF(A157="","",SUMIFS('الحضور'!$D$6:$D$2005,'الحضور'!$B$6:$B$2005,$B157&amp;"",'الحضور'!$C$6:$C$2005,"تأخير",'الحضور'!$G$6:$G$2005,1))</f>
        <v/>
      </c>
      <c r="L157" s="24">
        <f>IF(A157="","",ROUND(K157*'الموظفون'!$I157,2))</f>
        <v/>
      </c>
      <c r="M157" s="24">
        <f>IF(A157="","",SUMIFS('السلف والخصومات'!$D$6:$D$1005,'السلف والخصومات'!$B$6:$B$1005,$B157&amp;"",'السلف والخصومات'!$C$6:$C$1005,"مكافأة",'السلف والخصومات'!$G$6:$G$1005,1))</f>
        <v/>
      </c>
      <c r="N157" s="24">
        <f>IF(A157="","",SUMIFS('السلف والخصومات'!$D$6:$D$1005,'السلف والخصومات'!$B$6:$B$1005,$B157&amp;"",'السلف والخصومات'!$C$6:$C$1005,"سلفة",'السلف والخصومات'!$G$6:$G$1005,1)+SUMIFS('السلف والخصومات'!$D$6:$D$1005,'السلف والخصومات'!$B$6:$B$1005,$B157&amp;"",'السلف والخصومات'!$C$6:$C$1005,"خصم",'السلف والخصومات'!$G$6:$G$1005,1))</f>
        <v/>
      </c>
      <c r="O157" s="24">
        <f>IF(A157="","",E157+F157+J157+M157)</f>
        <v/>
      </c>
      <c r="P157" s="24">
        <f>IF(A157="","",ROUND(O157-H157-L157-N157,2))</f>
        <v/>
      </c>
      <c r="Q157" s="4" t="n"/>
    </row>
    <row r="158">
      <c r="A158" s="23">
        <f>IF(AND('الموظفون'!$B158&amp;""&lt;&gt;"",'الموظفون'!$F158&amp;""&lt;&gt;"متوقف"),COUNTIFS('الموظفون'!$B$6:$B158,"?*",'الموظفون'!$F$6:$F158,"&lt;&gt;متوقف"),"")</f>
        <v/>
      </c>
      <c r="B158" s="24">
        <f>IF(A158="","",'الموظفون'!$A158&amp;"")</f>
        <v/>
      </c>
      <c r="C158" s="24">
        <f>IF(A158="","",'الموظفون'!$B158&amp;"")</f>
        <v/>
      </c>
      <c r="D158" s="24">
        <f>IF(A158="","",'الموظفون'!$C158&amp;"")</f>
        <v/>
      </c>
      <c r="E158" s="24">
        <f>IF(A158="","",N('الموظفون'!$D158))</f>
        <v/>
      </c>
      <c r="F158" s="24">
        <f>IF(A158="","",N('الموظفون'!$E158))</f>
        <v/>
      </c>
      <c r="G158" s="23">
        <f>IF(A158="","",COUNTIFS('الحضور'!$B$6:$B$2005,$B158&amp;"",'الحضور'!$C$6:$C$2005,"غياب",'الحضور'!$G$6:$G$2005,1))</f>
        <v/>
      </c>
      <c r="H158" s="24">
        <f>IF(A158="","",ROUND(G158*'الموظفون'!$H158,2))</f>
        <v/>
      </c>
      <c r="I158" s="25">
        <f>IF(A158="","",SUMIFS('الحضور'!$D$6:$D$2005,'الحضور'!$B$6:$B$2005,$B158&amp;"",'الحضور'!$C$6:$C$2005,"إضافي",'الحضور'!$G$6:$G$2005,1))</f>
        <v/>
      </c>
      <c r="J158" s="24">
        <f>IF(A158="","",ROUND(I158*'الموظفون'!$I158*'الإعدادات'!$B$10,2))</f>
        <v/>
      </c>
      <c r="K158" s="25">
        <f>IF(A158="","",SUMIFS('الحضور'!$D$6:$D$2005,'الحضور'!$B$6:$B$2005,$B158&amp;"",'الحضور'!$C$6:$C$2005,"تأخير",'الحضور'!$G$6:$G$2005,1))</f>
        <v/>
      </c>
      <c r="L158" s="24">
        <f>IF(A158="","",ROUND(K158*'الموظفون'!$I158,2))</f>
        <v/>
      </c>
      <c r="M158" s="24">
        <f>IF(A158="","",SUMIFS('السلف والخصومات'!$D$6:$D$1005,'السلف والخصومات'!$B$6:$B$1005,$B158&amp;"",'السلف والخصومات'!$C$6:$C$1005,"مكافأة",'السلف والخصومات'!$G$6:$G$1005,1))</f>
        <v/>
      </c>
      <c r="N158" s="24">
        <f>IF(A158="","",SUMIFS('السلف والخصومات'!$D$6:$D$1005,'السلف والخصومات'!$B$6:$B$1005,$B158&amp;"",'السلف والخصومات'!$C$6:$C$1005,"سلفة",'السلف والخصومات'!$G$6:$G$1005,1)+SUMIFS('السلف والخصومات'!$D$6:$D$1005,'السلف والخصومات'!$B$6:$B$1005,$B158&amp;"",'السلف والخصومات'!$C$6:$C$1005,"خصم",'السلف والخصومات'!$G$6:$G$1005,1))</f>
        <v/>
      </c>
      <c r="O158" s="24">
        <f>IF(A158="","",E158+F158+J158+M158)</f>
        <v/>
      </c>
      <c r="P158" s="24">
        <f>IF(A158="","",ROUND(O158-H158-L158-N158,2))</f>
        <v/>
      </c>
      <c r="Q158" s="4" t="n"/>
    </row>
    <row r="159">
      <c r="A159" s="23">
        <f>IF(AND('الموظفون'!$B159&amp;""&lt;&gt;"",'الموظفون'!$F159&amp;""&lt;&gt;"متوقف"),COUNTIFS('الموظفون'!$B$6:$B159,"?*",'الموظفون'!$F$6:$F159,"&lt;&gt;متوقف"),"")</f>
        <v/>
      </c>
      <c r="B159" s="24">
        <f>IF(A159="","",'الموظفون'!$A159&amp;"")</f>
        <v/>
      </c>
      <c r="C159" s="24">
        <f>IF(A159="","",'الموظفون'!$B159&amp;"")</f>
        <v/>
      </c>
      <c r="D159" s="24">
        <f>IF(A159="","",'الموظفون'!$C159&amp;"")</f>
        <v/>
      </c>
      <c r="E159" s="24">
        <f>IF(A159="","",N('الموظفون'!$D159))</f>
        <v/>
      </c>
      <c r="F159" s="24">
        <f>IF(A159="","",N('الموظفون'!$E159))</f>
        <v/>
      </c>
      <c r="G159" s="23">
        <f>IF(A159="","",COUNTIFS('الحضور'!$B$6:$B$2005,$B159&amp;"",'الحضور'!$C$6:$C$2005,"غياب",'الحضور'!$G$6:$G$2005,1))</f>
        <v/>
      </c>
      <c r="H159" s="24">
        <f>IF(A159="","",ROUND(G159*'الموظفون'!$H159,2))</f>
        <v/>
      </c>
      <c r="I159" s="25">
        <f>IF(A159="","",SUMIFS('الحضور'!$D$6:$D$2005,'الحضور'!$B$6:$B$2005,$B159&amp;"",'الحضور'!$C$6:$C$2005,"إضافي",'الحضور'!$G$6:$G$2005,1))</f>
        <v/>
      </c>
      <c r="J159" s="24">
        <f>IF(A159="","",ROUND(I159*'الموظفون'!$I159*'الإعدادات'!$B$10,2))</f>
        <v/>
      </c>
      <c r="K159" s="25">
        <f>IF(A159="","",SUMIFS('الحضور'!$D$6:$D$2005,'الحضور'!$B$6:$B$2005,$B159&amp;"",'الحضور'!$C$6:$C$2005,"تأخير",'الحضور'!$G$6:$G$2005,1))</f>
        <v/>
      </c>
      <c r="L159" s="24">
        <f>IF(A159="","",ROUND(K159*'الموظفون'!$I159,2))</f>
        <v/>
      </c>
      <c r="M159" s="24">
        <f>IF(A159="","",SUMIFS('السلف والخصومات'!$D$6:$D$1005,'السلف والخصومات'!$B$6:$B$1005,$B159&amp;"",'السلف والخصومات'!$C$6:$C$1005,"مكافأة",'السلف والخصومات'!$G$6:$G$1005,1))</f>
        <v/>
      </c>
      <c r="N159" s="24">
        <f>IF(A159="","",SUMIFS('السلف والخصومات'!$D$6:$D$1005,'السلف والخصومات'!$B$6:$B$1005,$B159&amp;"",'السلف والخصومات'!$C$6:$C$1005,"سلفة",'السلف والخصومات'!$G$6:$G$1005,1)+SUMIFS('السلف والخصومات'!$D$6:$D$1005,'السلف والخصومات'!$B$6:$B$1005,$B159&amp;"",'السلف والخصومات'!$C$6:$C$1005,"خصم",'السلف والخصومات'!$G$6:$G$1005,1))</f>
        <v/>
      </c>
      <c r="O159" s="24">
        <f>IF(A159="","",E159+F159+J159+M159)</f>
        <v/>
      </c>
      <c r="P159" s="24">
        <f>IF(A159="","",ROUND(O159-H159-L159-N159,2))</f>
        <v/>
      </c>
      <c r="Q159" s="4" t="n"/>
    </row>
    <row r="160">
      <c r="A160" s="23">
        <f>IF(AND('الموظفون'!$B160&amp;""&lt;&gt;"",'الموظفون'!$F160&amp;""&lt;&gt;"متوقف"),COUNTIFS('الموظفون'!$B$6:$B160,"?*",'الموظفون'!$F$6:$F160,"&lt;&gt;متوقف"),"")</f>
        <v/>
      </c>
      <c r="B160" s="24">
        <f>IF(A160="","",'الموظفون'!$A160&amp;"")</f>
        <v/>
      </c>
      <c r="C160" s="24">
        <f>IF(A160="","",'الموظفون'!$B160&amp;"")</f>
        <v/>
      </c>
      <c r="D160" s="24">
        <f>IF(A160="","",'الموظفون'!$C160&amp;"")</f>
        <v/>
      </c>
      <c r="E160" s="24">
        <f>IF(A160="","",N('الموظفون'!$D160))</f>
        <v/>
      </c>
      <c r="F160" s="24">
        <f>IF(A160="","",N('الموظفون'!$E160))</f>
        <v/>
      </c>
      <c r="G160" s="23">
        <f>IF(A160="","",COUNTIFS('الحضور'!$B$6:$B$2005,$B160&amp;"",'الحضور'!$C$6:$C$2005,"غياب",'الحضور'!$G$6:$G$2005,1))</f>
        <v/>
      </c>
      <c r="H160" s="24">
        <f>IF(A160="","",ROUND(G160*'الموظفون'!$H160,2))</f>
        <v/>
      </c>
      <c r="I160" s="25">
        <f>IF(A160="","",SUMIFS('الحضور'!$D$6:$D$2005,'الحضور'!$B$6:$B$2005,$B160&amp;"",'الحضور'!$C$6:$C$2005,"إضافي",'الحضور'!$G$6:$G$2005,1))</f>
        <v/>
      </c>
      <c r="J160" s="24">
        <f>IF(A160="","",ROUND(I160*'الموظفون'!$I160*'الإعدادات'!$B$10,2))</f>
        <v/>
      </c>
      <c r="K160" s="25">
        <f>IF(A160="","",SUMIFS('الحضور'!$D$6:$D$2005,'الحضور'!$B$6:$B$2005,$B160&amp;"",'الحضور'!$C$6:$C$2005,"تأخير",'الحضور'!$G$6:$G$2005,1))</f>
        <v/>
      </c>
      <c r="L160" s="24">
        <f>IF(A160="","",ROUND(K160*'الموظفون'!$I160,2))</f>
        <v/>
      </c>
      <c r="M160" s="24">
        <f>IF(A160="","",SUMIFS('السلف والخصومات'!$D$6:$D$1005,'السلف والخصومات'!$B$6:$B$1005,$B160&amp;"",'السلف والخصومات'!$C$6:$C$1005,"مكافأة",'السلف والخصومات'!$G$6:$G$1005,1))</f>
        <v/>
      </c>
      <c r="N160" s="24">
        <f>IF(A160="","",SUMIFS('السلف والخصومات'!$D$6:$D$1005,'السلف والخصومات'!$B$6:$B$1005,$B160&amp;"",'السلف والخصومات'!$C$6:$C$1005,"سلفة",'السلف والخصومات'!$G$6:$G$1005,1)+SUMIFS('السلف والخصومات'!$D$6:$D$1005,'السلف والخصومات'!$B$6:$B$1005,$B160&amp;"",'السلف والخصومات'!$C$6:$C$1005,"خصم",'السلف والخصومات'!$G$6:$G$1005,1))</f>
        <v/>
      </c>
      <c r="O160" s="24">
        <f>IF(A160="","",E160+F160+J160+M160)</f>
        <v/>
      </c>
      <c r="P160" s="24">
        <f>IF(A160="","",ROUND(O160-H160-L160-N160,2))</f>
        <v/>
      </c>
      <c r="Q160" s="4" t="n"/>
    </row>
    <row r="161">
      <c r="A161" s="23">
        <f>IF(AND('الموظفون'!$B161&amp;""&lt;&gt;"",'الموظفون'!$F161&amp;""&lt;&gt;"متوقف"),COUNTIFS('الموظفون'!$B$6:$B161,"?*",'الموظفون'!$F$6:$F161,"&lt;&gt;متوقف"),"")</f>
        <v/>
      </c>
      <c r="B161" s="24">
        <f>IF(A161="","",'الموظفون'!$A161&amp;"")</f>
        <v/>
      </c>
      <c r="C161" s="24">
        <f>IF(A161="","",'الموظفون'!$B161&amp;"")</f>
        <v/>
      </c>
      <c r="D161" s="24">
        <f>IF(A161="","",'الموظفون'!$C161&amp;"")</f>
        <v/>
      </c>
      <c r="E161" s="24">
        <f>IF(A161="","",N('الموظفون'!$D161))</f>
        <v/>
      </c>
      <c r="F161" s="24">
        <f>IF(A161="","",N('الموظفون'!$E161))</f>
        <v/>
      </c>
      <c r="G161" s="23">
        <f>IF(A161="","",COUNTIFS('الحضور'!$B$6:$B$2005,$B161&amp;"",'الحضور'!$C$6:$C$2005,"غياب",'الحضور'!$G$6:$G$2005,1))</f>
        <v/>
      </c>
      <c r="H161" s="24">
        <f>IF(A161="","",ROUND(G161*'الموظفون'!$H161,2))</f>
        <v/>
      </c>
      <c r="I161" s="25">
        <f>IF(A161="","",SUMIFS('الحضور'!$D$6:$D$2005,'الحضور'!$B$6:$B$2005,$B161&amp;"",'الحضور'!$C$6:$C$2005,"إضافي",'الحضور'!$G$6:$G$2005,1))</f>
        <v/>
      </c>
      <c r="J161" s="24">
        <f>IF(A161="","",ROUND(I161*'الموظفون'!$I161*'الإعدادات'!$B$10,2))</f>
        <v/>
      </c>
      <c r="K161" s="25">
        <f>IF(A161="","",SUMIFS('الحضور'!$D$6:$D$2005,'الحضور'!$B$6:$B$2005,$B161&amp;"",'الحضور'!$C$6:$C$2005,"تأخير",'الحضور'!$G$6:$G$2005,1))</f>
        <v/>
      </c>
      <c r="L161" s="24">
        <f>IF(A161="","",ROUND(K161*'الموظفون'!$I161,2))</f>
        <v/>
      </c>
      <c r="M161" s="24">
        <f>IF(A161="","",SUMIFS('السلف والخصومات'!$D$6:$D$1005,'السلف والخصومات'!$B$6:$B$1005,$B161&amp;"",'السلف والخصومات'!$C$6:$C$1005,"مكافأة",'السلف والخصومات'!$G$6:$G$1005,1))</f>
        <v/>
      </c>
      <c r="N161" s="24">
        <f>IF(A161="","",SUMIFS('السلف والخصومات'!$D$6:$D$1005,'السلف والخصومات'!$B$6:$B$1005,$B161&amp;"",'السلف والخصومات'!$C$6:$C$1005,"سلفة",'السلف والخصومات'!$G$6:$G$1005,1)+SUMIFS('السلف والخصومات'!$D$6:$D$1005,'السلف والخصومات'!$B$6:$B$1005,$B161&amp;"",'السلف والخصومات'!$C$6:$C$1005,"خصم",'السلف والخصومات'!$G$6:$G$1005,1))</f>
        <v/>
      </c>
      <c r="O161" s="24">
        <f>IF(A161="","",E161+F161+J161+M161)</f>
        <v/>
      </c>
      <c r="P161" s="24">
        <f>IF(A161="","",ROUND(O161-H161-L161-N161,2))</f>
        <v/>
      </c>
      <c r="Q161" s="4" t="n"/>
    </row>
    <row r="162">
      <c r="A162" s="23">
        <f>IF(AND('الموظفون'!$B162&amp;""&lt;&gt;"",'الموظفون'!$F162&amp;""&lt;&gt;"متوقف"),COUNTIFS('الموظفون'!$B$6:$B162,"?*",'الموظفون'!$F$6:$F162,"&lt;&gt;متوقف"),"")</f>
        <v/>
      </c>
      <c r="B162" s="24">
        <f>IF(A162="","",'الموظفون'!$A162&amp;"")</f>
        <v/>
      </c>
      <c r="C162" s="24">
        <f>IF(A162="","",'الموظفون'!$B162&amp;"")</f>
        <v/>
      </c>
      <c r="D162" s="24">
        <f>IF(A162="","",'الموظفون'!$C162&amp;"")</f>
        <v/>
      </c>
      <c r="E162" s="24">
        <f>IF(A162="","",N('الموظفون'!$D162))</f>
        <v/>
      </c>
      <c r="F162" s="24">
        <f>IF(A162="","",N('الموظفون'!$E162))</f>
        <v/>
      </c>
      <c r="G162" s="23">
        <f>IF(A162="","",COUNTIFS('الحضور'!$B$6:$B$2005,$B162&amp;"",'الحضور'!$C$6:$C$2005,"غياب",'الحضور'!$G$6:$G$2005,1))</f>
        <v/>
      </c>
      <c r="H162" s="24">
        <f>IF(A162="","",ROUND(G162*'الموظفون'!$H162,2))</f>
        <v/>
      </c>
      <c r="I162" s="25">
        <f>IF(A162="","",SUMIFS('الحضور'!$D$6:$D$2005,'الحضور'!$B$6:$B$2005,$B162&amp;"",'الحضور'!$C$6:$C$2005,"إضافي",'الحضور'!$G$6:$G$2005,1))</f>
        <v/>
      </c>
      <c r="J162" s="24">
        <f>IF(A162="","",ROUND(I162*'الموظفون'!$I162*'الإعدادات'!$B$10,2))</f>
        <v/>
      </c>
      <c r="K162" s="25">
        <f>IF(A162="","",SUMIFS('الحضور'!$D$6:$D$2005,'الحضور'!$B$6:$B$2005,$B162&amp;"",'الحضور'!$C$6:$C$2005,"تأخير",'الحضور'!$G$6:$G$2005,1))</f>
        <v/>
      </c>
      <c r="L162" s="24">
        <f>IF(A162="","",ROUND(K162*'الموظفون'!$I162,2))</f>
        <v/>
      </c>
      <c r="M162" s="24">
        <f>IF(A162="","",SUMIFS('السلف والخصومات'!$D$6:$D$1005,'السلف والخصومات'!$B$6:$B$1005,$B162&amp;"",'السلف والخصومات'!$C$6:$C$1005,"مكافأة",'السلف والخصومات'!$G$6:$G$1005,1))</f>
        <v/>
      </c>
      <c r="N162" s="24">
        <f>IF(A162="","",SUMIFS('السلف والخصومات'!$D$6:$D$1005,'السلف والخصومات'!$B$6:$B$1005,$B162&amp;"",'السلف والخصومات'!$C$6:$C$1005,"سلفة",'السلف والخصومات'!$G$6:$G$1005,1)+SUMIFS('السلف والخصومات'!$D$6:$D$1005,'السلف والخصومات'!$B$6:$B$1005,$B162&amp;"",'السلف والخصومات'!$C$6:$C$1005,"خصم",'السلف والخصومات'!$G$6:$G$1005,1))</f>
        <v/>
      </c>
      <c r="O162" s="24">
        <f>IF(A162="","",E162+F162+J162+M162)</f>
        <v/>
      </c>
      <c r="P162" s="24">
        <f>IF(A162="","",ROUND(O162-H162-L162-N162,2))</f>
        <v/>
      </c>
      <c r="Q162" s="4" t="n"/>
    </row>
    <row r="163">
      <c r="A163" s="23">
        <f>IF(AND('الموظفون'!$B163&amp;""&lt;&gt;"",'الموظفون'!$F163&amp;""&lt;&gt;"متوقف"),COUNTIFS('الموظفون'!$B$6:$B163,"?*",'الموظفون'!$F$6:$F163,"&lt;&gt;متوقف"),"")</f>
        <v/>
      </c>
      <c r="B163" s="24">
        <f>IF(A163="","",'الموظفون'!$A163&amp;"")</f>
        <v/>
      </c>
      <c r="C163" s="24">
        <f>IF(A163="","",'الموظفون'!$B163&amp;"")</f>
        <v/>
      </c>
      <c r="D163" s="24">
        <f>IF(A163="","",'الموظفون'!$C163&amp;"")</f>
        <v/>
      </c>
      <c r="E163" s="24">
        <f>IF(A163="","",N('الموظفون'!$D163))</f>
        <v/>
      </c>
      <c r="F163" s="24">
        <f>IF(A163="","",N('الموظفون'!$E163))</f>
        <v/>
      </c>
      <c r="G163" s="23">
        <f>IF(A163="","",COUNTIFS('الحضور'!$B$6:$B$2005,$B163&amp;"",'الحضور'!$C$6:$C$2005,"غياب",'الحضور'!$G$6:$G$2005,1))</f>
        <v/>
      </c>
      <c r="H163" s="24">
        <f>IF(A163="","",ROUND(G163*'الموظفون'!$H163,2))</f>
        <v/>
      </c>
      <c r="I163" s="25">
        <f>IF(A163="","",SUMIFS('الحضور'!$D$6:$D$2005,'الحضور'!$B$6:$B$2005,$B163&amp;"",'الحضور'!$C$6:$C$2005,"إضافي",'الحضور'!$G$6:$G$2005,1))</f>
        <v/>
      </c>
      <c r="J163" s="24">
        <f>IF(A163="","",ROUND(I163*'الموظفون'!$I163*'الإعدادات'!$B$10,2))</f>
        <v/>
      </c>
      <c r="K163" s="25">
        <f>IF(A163="","",SUMIFS('الحضور'!$D$6:$D$2005,'الحضور'!$B$6:$B$2005,$B163&amp;"",'الحضور'!$C$6:$C$2005,"تأخير",'الحضور'!$G$6:$G$2005,1))</f>
        <v/>
      </c>
      <c r="L163" s="24">
        <f>IF(A163="","",ROUND(K163*'الموظفون'!$I163,2))</f>
        <v/>
      </c>
      <c r="M163" s="24">
        <f>IF(A163="","",SUMIFS('السلف والخصومات'!$D$6:$D$1005,'السلف والخصومات'!$B$6:$B$1005,$B163&amp;"",'السلف والخصومات'!$C$6:$C$1005,"مكافأة",'السلف والخصومات'!$G$6:$G$1005,1))</f>
        <v/>
      </c>
      <c r="N163" s="24">
        <f>IF(A163="","",SUMIFS('السلف والخصومات'!$D$6:$D$1005,'السلف والخصومات'!$B$6:$B$1005,$B163&amp;"",'السلف والخصومات'!$C$6:$C$1005,"سلفة",'السلف والخصومات'!$G$6:$G$1005,1)+SUMIFS('السلف والخصومات'!$D$6:$D$1005,'السلف والخصومات'!$B$6:$B$1005,$B163&amp;"",'السلف والخصومات'!$C$6:$C$1005,"خصم",'السلف والخصومات'!$G$6:$G$1005,1))</f>
        <v/>
      </c>
      <c r="O163" s="24">
        <f>IF(A163="","",E163+F163+J163+M163)</f>
        <v/>
      </c>
      <c r="P163" s="24">
        <f>IF(A163="","",ROUND(O163-H163-L163-N163,2))</f>
        <v/>
      </c>
      <c r="Q163" s="4" t="n"/>
    </row>
    <row r="164">
      <c r="A164" s="23">
        <f>IF(AND('الموظفون'!$B164&amp;""&lt;&gt;"",'الموظفون'!$F164&amp;""&lt;&gt;"متوقف"),COUNTIFS('الموظفون'!$B$6:$B164,"?*",'الموظفون'!$F$6:$F164,"&lt;&gt;متوقف"),"")</f>
        <v/>
      </c>
      <c r="B164" s="24">
        <f>IF(A164="","",'الموظفون'!$A164&amp;"")</f>
        <v/>
      </c>
      <c r="C164" s="24">
        <f>IF(A164="","",'الموظفون'!$B164&amp;"")</f>
        <v/>
      </c>
      <c r="D164" s="24">
        <f>IF(A164="","",'الموظفون'!$C164&amp;"")</f>
        <v/>
      </c>
      <c r="E164" s="24">
        <f>IF(A164="","",N('الموظفون'!$D164))</f>
        <v/>
      </c>
      <c r="F164" s="24">
        <f>IF(A164="","",N('الموظفون'!$E164))</f>
        <v/>
      </c>
      <c r="G164" s="23">
        <f>IF(A164="","",COUNTIFS('الحضور'!$B$6:$B$2005,$B164&amp;"",'الحضور'!$C$6:$C$2005,"غياب",'الحضور'!$G$6:$G$2005,1))</f>
        <v/>
      </c>
      <c r="H164" s="24">
        <f>IF(A164="","",ROUND(G164*'الموظفون'!$H164,2))</f>
        <v/>
      </c>
      <c r="I164" s="25">
        <f>IF(A164="","",SUMIFS('الحضور'!$D$6:$D$2005,'الحضور'!$B$6:$B$2005,$B164&amp;"",'الحضور'!$C$6:$C$2005,"إضافي",'الحضور'!$G$6:$G$2005,1))</f>
        <v/>
      </c>
      <c r="J164" s="24">
        <f>IF(A164="","",ROUND(I164*'الموظفون'!$I164*'الإعدادات'!$B$10,2))</f>
        <v/>
      </c>
      <c r="K164" s="25">
        <f>IF(A164="","",SUMIFS('الحضور'!$D$6:$D$2005,'الحضور'!$B$6:$B$2005,$B164&amp;"",'الحضور'!$C$6:$C$2005,"تأخير",'الحضور'!$G$6:$G$2005,1))</f>
        <v/>
      </c>
      <c r="L164" s="24">
        <f>IF(A164="","",ROUND(K164*'الموظفون'!$I164,2))</f>
        <v/>
      </c>
      <c r="M164" s="24">
        <f>IF(A164="","",SUMIFS('السلف والخصومات'!$D$6:$D$1005,'السلف والخصومات'!$B$6:$B$1005,$B164&amp;"",'السلف والخصومات'!$C$6:$C$1005,"مكافأة",'السلف والخصومات'!$G$6:$G$1005,1))</f>
        <v/>
      </c>
      <c r="N164" s="24">
        <f>IF(A164="","",SUMIFS('السلف والخصومات'!$D$6:$D$1005,'السلف والخصومات'!$B$6:$B$1005,$B164&amp;"",'السلف والخصومات'!$C$6:$C$1005,"سلفة",'السلف والخصومات'!$G$6:$G$1005,1)+SUMIFS('السلف والخصومات'!$D$6:$D$1005,'السلف والخصومات'!$B$6:$B$1005,$B164&amp;"",'السلف والخصومات'!$C$6:$C$1005,"خصم",'السلف والخصومات'!$G$6:$G$1005,1))</f>
        <v/>
      </c>
      <c r="O164" s="24">
        <f>IF(A164="","",E164+F164+J164+M164)</f>
        <v/>
      </c>
      <c r="P164" s="24">
        <f>IF(A164="","",ROUND(O164-H164-L164-N164,2))</f>
        <v/>
      </c>
      <c r="Q164" s="4" t="n"/>
    </row>
    <row r="165">
      <c r="A165" s="23">
        <f>IF(AND('الموظفون'!$B165&amp;""&lt;&gt;"",'الموظفون'!$F165&amp;""&lt;&gt;"متوقف"),COUNTIFS('الموظفون'!$B$6:$B165,"?*",'الموظفون'!$F$6:$F165,"&lt;&gt;متوقف"),"")</f>
        <v/>
      </c>
      <c r="B165" s="24">
        <f>IF(A165="","",'الموظفون'!$A165&amp;"")</f>
        <v/>
      </c>
      <c r="C165" s="24">
        <f>IF(A165="","",'الموظفون'!$B165&amp;"")</f>
        <v/>
      </c>
      <c r="D165" s="24">
        <f>IF(A165="","",'الموظفون'!$C165&amp;"")</f>
        <v/>
      </c>
      <c r="E165" s="24">
        <f>IF(A165="","",N('الموظفون'!$D165))</f>
        <v/>
      </c>
      <c r="F165" s="24">
        <f>IF(A165="","",N('الموظفون'!$E165))</f>
        <v/>
      </c>
      <c r="G165" s="23">
        <f>IF(A165="","",COUNTIFS('الحضور'!$B$6:$B$2005,$B165&amp;"",'الحضور'!$C$6:$C$2005,"غياب",'الحضور'!$G$6:$G$2005,1))</f>
        <v/>
      </c>
      <c r="H165" s="24">
        <f>IF(A165="","",ROUND(G165*'الموظفون'!$H165,2))</f>
        <v/>
      </c>
      <c r="I165" s="25">
        <f>IF(A165="","",SUMIFS('الحضور'!$D$6:$D$2005,'الحضور'!$B$6:$B$2005,$B165&amp;"",'الحضور'!$C$6:$C$2005,"إضافي",'الحضور'!$G$6:$G$2005,1))</f>
        <v/>
      </c>
      <c r="J165" s="24">
        <f>IF(A165="","",ROUND(I165*'الموظفون'!$I165*'الإعدادات'!$B$10,2))</f>
        <v/>
      </c>
      <c r="K165" s="25">
        <f>IF(A165="","",SUMIFS('الحضور'!$D$6:$D$2005,'الحضور'!$B$6:$B$2005,$B165&amp;"",'الحضور'!$C$6:$C$2005,"تأخير",'الحضور'!$G$6:$G$2005,1))</f>
        <v/>
      </c>
      <c r="L165" s="24">
        <f>IF(A165="","",ROUND(K165*'الموظفون'!$I165,2))</f>
        <v/>
      </c>
      <c r="M165" s="24">
        <f>IF(A165="","",SUMIFS('السلف والخصومات'!$D$6:$D$1005,'السلف والخصومات'!$B$6:$B$1005,$B165&amp;"",'السلف والخصومات'!$C$6:$C$1005,"مكافأة",'السلف والخصومات'!$G$6:$G$1005,1))</f>
        <v/>
      </c>
      <c r="N165" s="24">
        <f>IF(A165="","",SUMIFS('السلف والخصومات'!$D$6:$D$1005,'السلف والخصومات'!$B$6:$B$1005,$B165&amp;"",'السلف والخصومات'!$C$6:$C$1005,"سلفة",'السلف والخصومات'!$G$6:$G$1005,1)+SUMIFS('السلف والخصومات'!$D$6:$D$1005,'السلف والخصومات'!$B$6:$B$1005,$B165&amp;"",'السلف والخصومات'!$C$6:$C$1005,"خصم",'السلف والخصومات'!$G$6:$G$1005,1))</f>
        <v/>
      </c>
      <c r="O165" s="24">
        <f>IF(A165="","",E165+F165+J165+M165)</f>
        <v/>
      </c>
      <c r="P165" s="24">
        <f>IF(A165="","",ROUND(O165-H165-L165-N165,2))</f>
        <v/>
      </c>
      <c r="Q165" s="4" t="n"/>
    </row>
    <row r="166">
      <c r="A166" s="23">
        <f>IF(AND('الموظفون'!$B166&amp;""&lt;&gt;"",'الموظفون'!$F166&amp;""&lt;&gt;"متوقف"),COUNTIFS('الموظفون'!$B$6:$B166,"?*",'الموظفون'!$F$6:$F166,"&lt;&gt;متوقف"),"")</f>
        <v/>
      </c>
      <c r="B166" s="24">
        <f>IF(A166="","",'الموظفون'!$A166&amp;"")</f>
        <v/>
      </c>
      <c r="C166" s="24">
        <f>IF(A166="","",'الموظفون'!$B166&amp;"")</f>
        <v/>
      </c>
      <c r="D166" s="24">
        <f>IF(A166="","",'الموظفون'!$C166&amp;"")</f>
        <v/>
      </c>
      <c r="E166" s="24">
        <f>IF(A166="","",N('الموظفون'!$D166))</f>
        <v/>
      </c>
      <c r="F166" s="24">
        <f>IF(A166="","",N('الموظفون'!$E166))</f>
        <v/>
      </c>
      <c r="G166" s="23">
        <f>IF(A166="","",COUNTIFS('الحضور'!$B$6:$B$2005,$B166&amp;"",'الحضور'!$C$6:$C$2005,"غياب",'الحضور'!$G$6:$G$2005,1))</f>
        <v/>
      </c>
      <c r="H166" s="24">
        <f>IF(A166="","",ROUND(G166*'الموظفون'!$H166,2))</f>
        <v/>
      </c>
      <c r="I166" s="25">
        <f>IF(A166="","",SUMIFS('الحضور'!$D$6:$D$2005,'الحضور'!$B$6:$B$2005,$B166&amp;"",'الحضور'!$C$6:$C$2005,"إضافي",'الحضور'!$G$6:$G$2005,1))</f>
        <v/>
      </c>
      <c r="J166" s="24">
        <f>IF(A166="","",ROUND(I166*'الموظفون'!$I166*'الإعدادات'!$B$10,2))</f>
        <v/>
      </c>
      <c r="K166" s="25">
        <f>IF(A166="","",SUMIFS('الحضور'!$D$6:$D$2005,'الحضور'!$B$6:$B$2005,$B166&amp;"",'الحضور'!$C$6:$C$2005,"تأخير",'الحضور'!$G$6:$G$2005,1))</f>
        <v/>
      </c>
      <c r="L166" s="24">
        <f>IF(A166="","",ROUND(K166*'الموظفون'!$I166,2))</f>
        <v/>
      </c>
      <c r="M166" s="24">
        <f>IF(A166="","",SUMIFS('السلف والخصومات'!$D$6:$D$1005,'السلف والخصومات'!$B$6:$B$1005,$B166&amp;"",'السلف والخصومات'!$C$6:$C$1005,"مكافأة",'السلف والخصومات'!$G$6:$G$1005,1))</f>
        <v/>
      </c>
      <c r="N166" s="24">
        <f>IF(A166="","",SUMIFS('السلف والخصومات'!$D$6:$D$1005,'السلف والخصومات'!$B$6:$B$1005,$B166&amp;"",'السلف والخصومات'!$C$6:$C$1005,"سلفة",'السلف والخصومات'!$G$6:$G$1005,1)+SUMIFS('السلف والخصومات'!$D$6:$D$1005,'السلف والخصومات'!$B$6:$B$1005,$B166&amp;"",'السلف والخصومات'!$C$6:$C$1005,"خصم",'السلف والخصومات'!$G$6:$G$1005,1))</f>
        <v/>
      </c>
      <c r="O166" s="24">
        <f>IF(A166="","",E166+F166+J166+M166)</f>
        <v/>
      </c>
      <c r="P166" s="24">
        <f>IF(A166="","",ROUND(O166-H166-L166-N166,2))</f>
        <v/>
      </c>
      <c r="Q166" s="4" t="n"/>
    </row>
    <row r="167">
      <c r="A167" s="23">
        <f>IF(AND('الموظفون'!$B167&amp;""&lt;&gt;"",'الموظفون'!$F167&amp;""&lt;&gt;"متوقف"),COUNTIFS('الموظفون'!$B$6:$B167,"?*",'الموظفون'!$F$6:$F167,"&lt;&gt;متوقف"),"")</f>
        <v/>
      </c>
      <c r="B167" s="24">
        <f>IF(A167="","",'الموظفون'!$A167&amp;"")</f>
        <v/>
      </c>
      <c r="C167" s="24">
        <f>IF(A167="","",'الموظفون'!$B167&amp;"")</f>
        <v/>
      </c>
      <c r="D167" s="24">
        <f>IF(A167="","",'الموظفون'!$C167&amp;"")</f>
        <v/>
      </c>
      <c r="E167" s="24">
        <f>IF(A167="","",N('الموظفون'!$D167))</f>
        <v/>
      </c>
      <c r="F167" s="24">
        <f>IF(A167="","",N('الموظفون'!$E167))</f>
        <v/>
      </c>
      <c r="G167" s="23">
        <f>IF(A167="","",COUNTIFS('الحضور'!$B$6:$B$2005,$B167&amp;"",'الحضور'!$C$6:$C$2005,"غياب",'الحضور'!$G$6:$G$2005,1))</f>
        <v/>
      </c>
      <c r="H167" s="24">
        <f>IF(A167="","",ROUND(G167*'الموظفون'!$H167,2))</f>
        <v/>
      </c>
      <c r="I167" s="25">
        <f>IF(A167="","",SUMIFS('الحضور'!$D$6:$D$2005,'الحضور'!$B$6:$B$2005,$B167&amp;"",'الحضور'!$C$6:$C$2005,"إضافي",'الحضور'!$G$6:$G$2005,1))</f>
        <v/>
      </c>
      <c r="J167" s="24">
        <f>IF(A167="","",ROUND(I167*'الموظفون'!$I167*'الإعدادات'!$B$10,2))</f>
        <v/>
      </c>
      <c r="K167" s="25">
        <f>IF(A167="","",SUMIFS('الحضور'!$D$6:$D$2005,'الحضور'!$B$6:$B$2005,$B167&amp;"",'الحضور'!$C$6:$C$2005,"تأخير",'الحضور'!$G$6:$G$2005,1))</f>
        <v/>
      </c>
      <c r="L167" s="24">
        <f>IF(A167="","",ROUND(K167*'الموظفون'!$I167,2))</f>
        <v/>
      </c>
      <c r="M167" s="24">
        <f>IF(A167="","",SUMIFS('السلف والخصومات'!$D$6:$D$1005,'السلف والخصومات'!$B$6:$B$1005,$B167&amp;"",'السلف والخصومات'!$C$6:$C$1005,"مكافأة",'السلف والخصومات'!$G$6:$G$1005,1))</f>
        <v/>
      </c>
      <c r="N167" s="24">
        <f>IF(A167="","",SUMIFS('السلف والخصومات'!$D$6:$D$1005,'السلف والخصومات'!$B$6:$B$1005,$B167&amp;"",'السلف والخصومات'!$C$6:$C$1005,"سلفة",'السلف والخصومات'!$G$6:$G$1005,1)+SUMIFS('السلف والخصومات'!$D$6:$D$1005,'السلف والخصومات'!$B$6:$B$1005,$B167&amp;"",'السلف والخصومات'!$C$6:$C$1005,"خصم",'السلف والخصومات'!$G$6:$G$1005,1))</f>
        <v/>
      </c>
      <c r="O167" s="24">
        <f>IF(A167="","",E167+F167+J167+M167)</f>
        <v/>
      </c>
      <c r="P167" s="24">
        <f>IF(A167="","",ROUND(O167-H167-L167-N167,2))</f>
        <v/>
      </c>
      <c r="Q167" s="4" t="n"/>
    </row>
    <row r="168">
      <c r="A168" s="23">
        <f>IF(AND('الموظفون'!$B168&amp;""&lt;&gt;"",'الموظفون'!$F168&amp;""&lt;&gt;"متوقف"),COUNTIFS('الموظفون'!$B$6:$B168,"?*",'الموظفون'!$F$6:$F168,"&lt;&gt;متوقف"),"")</f>
        <v/>
      </c>
      <c r="B168" s="24">
        <f>IF(A168="","",'الموظفون'!$A168&amp;"")</f>
        <v/>
      </c>
      <c r="C168" s="24">
        <f>IF(A168="","",'الموظفون'!$B168&amp;"")</f>
        <v/>
      </c>
      <c r="D168" s="24">
        <f>IF(A168="","",'الموظفون'!$C168&amp;"")</f>
        <v/>
      </c>
      <c r="E168" s="24">
        <f>IF(A168="","",N('الموظفون'!$D168))</f>
        <v/>
      </c>
      <c r="F168" s="24">
        <f>IF(A168="","",N('الموظفون'!$E168))</f>
        <v/>
      </c>
      <c r="G168" s="23">
        <f>IF(A168="","",COUNTIFS('الحضور'!$B$6:$B$2005,$B168&amp;"",'الحضور'!$C$6:$C$2005,"غياب",'الحضور'!$G$6:$G$2005,1))</f>
        <v/>
      </c>
      <c r="H168" s="24">
        <f>IF(A168="","",ROUND(G168*'الموظفون'!$H168,2))</f>
        <v/>
      </c>
      <c r="I168" s="25">
        <f>IF(A168="","",SUMIFS('الحضور'!$D$6:$D$2005,'الحضور'!$B$6:$B$2005,$B168&amp;"",'الحضور'!$C$6:$C$2005,"إضافي",'الحضور'!$G$6:$G$2005,1))</f>
        <v/>
      </c>
      <c r="J168" s="24">
        <f>IF(A168="","",ROUND(I168*'الموظفون'!$I168*'الإعدادات'!$B$10,2))</f>
        <v/>
      </c>
      <c r="K168" s="25">
        <f>IF(A168="","",SUMIFS('الحضور'!$D$6:$D$2005,'الحضور'!$B$6:$B$2005,$B168&amp;"",'الحضور'!$C$6:$C$2005,"تأخير",'الحضور'!$G$6:$G$2005,1))</f>
        <v/>
      </c>
      <c r="L168" s="24">
        <f>IF(A168="","",ROUND(K168*'الموظفون'!$I168,2))</f>
        <v/>
      </c>
      <c r="M168" s="24">
        <f>IF(A168="","",SUMIFS('السلف والخصومات'!$D$6:$D$1005,'السلف والخصومات'!$B$6:$B$1005,$B168&amp;"",'السلف والخصومات'!$C$6:$C$1005,"مكافأة",'السلف والخصومات'!$G$6:$G$1005,1))</f>
        <v/>
      </c>
      <c r="N168" s="24">
        <f>IF(A168="","",SUMIFS('السلف والخصومات'!$D$6:$D$1005,'السلف والخصومات'!$B$6:$B$1005,$B168&amp;"",'السلف والخصومات'!$C$6:$C$1005,"سلفة",'السلف والخصومات'!$G$6:$G$1005,1)+SUMIFS('السلف والخصومات'!$D$6:$D$1005,'السلف والخصومات'!$B$6:$B$1005,$B168&amp;"",'السلف والخصومات'!$C$6:$C$1005,"خصم",'السلف والخصومات'!$G$6:$G$1005,1))</f>
        <v/>
      </c>
      <c r="O168" s="24">
        <f>IF(A168="","",E168+F168+J168+M168)</f>
        <v/>
      </c>
      <c r="P168" s="24">
        <f>IF(A168="","",ROUND(O168-H168-L168-N168,2))</f>
        <v/>
      </c>
      <c r="Q168" s="4" t="n"/>
    </row>
    <row r="169">
      <c r="A169" s="23">
        <f>IF(AND('الموظفون'!$B169&amp;""&lt;&gt;"",'الموظفون'!$F169&amp;""&lt;&gt;"متوقف"),COUNTIFS('الموظفون'!$B$6:$B169,"?*",'الموظفون'!$F$6:$F169,"&lt;&gt;متوقف"),"")</f>
        <v/>
      </c>
      <c r="B169" s="24">
        <f>IF(A169="","",'الموظفون'!$A169&amp;"")</f>
        <v/>
      </c>
      <c r="C169" s="24">
        <f>IF(A169="","",'الموظفون'!$B169&amp;"")</f>
        <v/>
      </c>
      <c r="D169" s="24">
        <f>IF(A169="","",'الموظفون'!$C169&amp;"")</f>
        <v/>
      </c>
      <c r="E169" s="24">
        <f>IF(A169="","",N('الموظفون'!$D169))</f>
        <v/>
      </c>
      <c r="F169" s="24">
        <f>IF(A169="","",N('الموظفون'!$E169))</f>
        <v/>
      </c>
      <c r="G169" s="23">
        <f>IF(A169="","",COUNTIFS('الحضور'!$B$6:$B$2005,$B169&amp;"",'الحضور'!$C$6:$C$2005,"غياب",'الحضور'!$G$6:$G$2005,1))</f>
        <v/>
      </c>
      <c r="H169" s="24">
        <f>IF(A169="","",ROUND(G169*'الموظفون'!$H169,2))</f>
        <v/>
      </c>
      <c r="I169" s="25">
        <f>IF(A169="","",SUMIFS('الحضور'!$D$6:$D$2005,'الحضور'!$B$6:$B$2005,$B169&amp;"",'الحضور'!$C$6:$C$2005,"إضافي",'الحضور'!$G$6:$G$2005,1))</f>
        <v/>
      </c>
      <c r="J169" s="24">
        <f>IF(A169="","",ROUND(I169*'الموظفون'!$I169*'الإعدادات'!$B$10,2))</f>
        <v/>
      </c>
      <c r="K169" s="25">
        <f>IF(A169="","",SUMIFS('الحضور'!$D$6:$D$2005,'الحضور'!$B$6:$B$2005,$B169&amp;"",'الحضور'!$C$6:$C$2005,"تأخير",'الحضور'!$G$6:$G$2005,1))</f>
        <v/>
      </c>
      <c r="L169" s="24">
        <f>IF(A169="","",ROUND(K169*'الموظفون'!$I169,2))</f>
        <v/>
      </c>
      <c r="M169" s="24">
        <f>IF(A169="","",SUMIFS('السلف والخصومات'!$D$6:$D$1005,'السلف والخصومات'!$B$6:$B$1005,$B169&amp;"",'السلف والخصومات'!$C$6:$C$1005,"مكافأة",'السلف والخصومات'!$G$6:$G$1005,1))</f>
        <v/>
      </c>
      <c r="N169" s="24">
        <f>IF(A169="","",SUMIFS('السلف والخصومات'!$D$6:$D$1005,'السلف والخصومات'!$B$6:$B$1005,$B169&amp;"",'السلف والخصومات'!$C$6:$C$1005,"سلفة",'السلف والخصومات'!$G$6:$G$1005,1)+SUMIFS('السلف والخصومات'!$D$6:$D$1005,'السلف والخصومات'!$B$6:$B$1005,$B169&amp;"",'السلف والخصومات'!$C$6:$C$1005,"خصم",'السلف والخصومات'!$G$6:$G$1005,1))</f>
        <v/>
      </c>
      <c r="O169" s="24">
        <f>IF(A169="","",E169+F169+J169+M169)</f>
        <v/>
      </c>
      <c r="P169" s="24">
        <f>IF(A169="","",ROUND(O169-H169-L169-N169,2))</f>
        <v/>
      </c>
      <c r="Q169" s="4" t="n"/>
    </row>
    <row r="170">
      <c r="A170" s="23">
        <f>IF(AND('الموظفون'!$B170&amp;""&lt;&gt;"",'الموظفون'!$F170&amp;""&lt;&gt;"متوقف"),COUNTIFS('الموظفون'!$B$6:$B170,"?*",'الموظفون'!$F$6:$F170,"&lt;&gt;متوقف"),"")</f>
        <v/>
      </c>
      <c r="B170" s="24">
        <f>IF(A170="","",'الموظفون'!$A170&amp;"")</f>
        <v/>
      </c>
      <c r="C170" s="24">
        <f>IF(A170="","",'الموظفون'!$B170&amp;"")</f>
        <v/>
      </c>
      <c r="D170" s="24">
        <f>IF(A170="","",'الموظفون'!$C170&amp;"")</f>
        <v/>
      </c>
      <c r="E170" s="24">
        <f>IF(A170="","",N('الموظفون'!$D170))</f>
        <v/>
      </c>
      <c r="F170" s="24">
        <f>IF(A170="","",N('الموظفون'!$E170))</f>
        <v/>
      </c>
      <c r="G170" s="23">
        <f>IF(A170="","",COUNTIFS('الحضور'!$B$6:$B$2005,$B170&amp;"",'الحضور'!$C$6:$C$2005,"غياب",'الحضور'!$G$6:$G$2005,1))</f>
        <v/>
      </c>
      <c r="H170" s="24">
        <f>IF(A170="","",ROUND(G170*'الموظفون'!$H170,2))</f>
        <v/>
      </c>
      <c r="I170" s="25">
        <f>IF(A170="","",SUMIFS('الحضور'!$D$6:$D$2005,'الحضور'!$B$6:$B$2005,$B170&amp;"",'الحضور'!$C$6:$C$2005,"إضافي",'الحضور'!$G$6:$G$2005,1))</f>
        <v/>
      </c>
      <c r="J170" s="24">
        <f>IF(A170="","",ROUND(I170*'الموظفون'!$I170*'الإعدادات'!$B$10,2))</f>
        <v/>
      </c>
      <c r="K170" s="25">
        <f>IF(A170="","",SUMIFS('الحضور'!$D$6:$D$2005,'الحضور'!$B$6:$B$2005,$B170&amp;"",'الحضور'!$C$6:$C$2005,"تأخير",'الحضور'!$G$6:$G$2005,1))</f>
        <v/>
      </c>
      <c r="L170" s="24">
        <f>IF(A170="","",ROUND(K170*'الموظفون'!$I170,2))</f>
        <v/>
      </c>
      <c r="M170" s="24">
        <f>IF(A170="","",SUMIFS('السلف والخصومات'!$D$6:$D$1005,'السلف والخصومات'!$B$6:$B$1005,$B170&amp;"",'السلف والخصومات'!$C$6:$C$1005,"مكافأة",'السلف والخصومات'!$G$6:$G$1005,1))</f>
        <v/>
      </c>
      <c r="N170" s="24">
        <f>IF(A170="","",SUMIFS('السلف والخصومات'!$D$6:$D$1005,'السلف والخصومات'!$B$6:$B$1005,$B170&amp;"",'السلف والخصومات'!$C$6:$C$1005,"سلفة",'السلف والخصومات'!$G$6:$G$1005,1)+SUMIFS('السلف والخصومات'!$D$6:$D$1005,'السلف والخصومات'!$B$6:$B$1005,$B170&amp;"",'السلف والخصومات'!$C$6:$C$1005,"خصم",'السلف والخصومات'!$G$6:$G$1005,1))</f>
        <v/>
      </c>
      <c r="O170" s="24">
        <f>IF(A170="","",E170+F170+J170+M170)</f>
        <v/>
      </c>
      <c r="P170" s="24">
        <f>IF(A170="","",ROUND(O170-H170-L170-N170,2))</f>
        <v/>
      </c>
      <c r="Q170" s="4" t="n"/>
    </row>
    <row r="171">
      <c r="A171" s="23">
        <f>IF(AND('الموظفون'!$B171&amp;""&lt;&gt;"",'الموظفون'!$F171&amp;""&lt;&gt;"متوقف"),COUNTIFS('الموظفون'!$B$6:$B171,"?*",'الموظفون'!$F$6:$F171,"&lt;&gt;متوقف"),"")</f>
        <v/>
      </c>
      <c r="B171" s="24">
        <f>IF(A171="","",'الموظفون'!$A171&amp;"")</f>
        <v/>
      </c>
      <c r="C171" s="24">
        <f>IF(A171="","",'الموظفون'!$B171&amp;"")</f>
        <v/>
      </c>
      <c r="D171" s="24">
        <f>IF(A171="","",'الموظفون'!$C171&amp;"")</f>
        <v/>
      </c>
      <c r="E171" s="24">
        <f>IF(A171="","",N('الموظفون'!$D171))</f>
        <v/>
      </c>
      <c r="F171" s="24">
        <f>IF(A171="","",N('الموظفون'!$E171))</f>
        <v/>
      </c>
      <c r="G171" s="23">
        <f>IF(A171="","",COUNTIFS('الحضور'!$B$6:$B$2005,$B171&amp;"",'الحضور'!$C$6:$C$2005,"غياب",'الحضور'!$G$6:$G$2005,1))</f>
        <v/>
      </c>
      <c r="H171" s="24">
        <f>IF(A171="","",ROUND(G171*'الموظفون'!$H171,2))</f>
        <v/>
      </c>
      <c r="I171" s="25">
        <f>IF(A171="","",SUMIFS('الحضور'!$D$6:$D$2005,'الحضور'!$B$6:$B$2005,$B171&amp;"",'الحضور'!$C$6:$C$2005,"إضافي",'الحضور'!$G$6:$G$2005,1))</f>
        <v/>
      </c>
      <c r="J171" s="24">
        <f>IF(A171="","",ROUND(I171*'الموظفون'!$I171*'الإعدادات'!$B$10,2))</f>
        <v/>
      </c>
      <c r="K171" s="25">
        <f>IF(A171="","",SUMIFS('الحضور'!$D$6:$D$2005,'الحضور'!$B$6:$B$2005,$B171&amp;"",'الحضور'!$C$6:$C$2005,"تأخير",'الحضور'!$G$6:$G$2005,1))</f>
        <v/>
      </c>
      <c r="L171" s="24">
        <f>IF(A171="","",ROUND(K171*'الموظفون'!$I171,2))</f>
        <v/>
      </c>
      <c r="M171" s="24">
        <f>IF(A171="","",SUMIFS('السلف والخصومات'!$D$6:$D$1005,'السلف والخصومات'!$B$6:$B$1005,$B171&amp;"",'السلف والخصومات'!$C$6:$C$1005,"مكافأة",'السلف والخصومات'!$G$6:$G$1005,1))</f>
        <v/>
      </c>
      <c r="N171" s="24">
        <f>IF(A171="","",SUMIFS('السلف والخصومات'!$D$6:$D$1005,'السلف والخصومات'!$B$6:$B$1005,$B171&amp;"",'السلف والخصومات'!$C$6:$C$1005,"سلفة",'السلف والخصومات'!$G$6:$G$1005,1)+SUMIFS('السلف والخصومات'!$D$6:$D$1005,'السلف والخصومات'!$B$6:$B$1005,$B171&amp;"",'السلف والخصومات'!$C$6:$C$1005,"خصم",'السلف والخصومات'!$G$6:$G$1005,1))</f>
        <v/>
      </c>
      <c r="O171" s="24">
        <f>IF(A171="","",E171+F171+J171+M171)</f>
        <v/>
      </c>
      <c r="P171" s="24">
        <f>IF(A171="","",ROUND(O171-H171-L171-N171,2))</f>
        <v/>
      </c>
      <c r="Q171" s="4" t="n"/>
    </row>
    <row r="172">
      <c r="A172" s="23">
        <f>IF(AND('الموظفون'!$B172&amp;""&lt;&gt;"",'الموظفون'!$F172&amp;""&lt;&gt;"متوقف"),COUNTIFS('الموظفون'!$B$6:$B172,"?*",'الموظفون'!$F$6:$F172,"&lt;&gt;متوقف"),"")</f>
        <v/>
      </c>
      <c r="B172" s="24">
        <f>IF(A172="","",'الموظفون'!$A172&amp;"")</f>
        <v/>
      </c>
      <c r="C172" s="24">
        <f>IF(A172="","",'الموظفون'!$B172&amp;"")</f>
        <v/>
      </c>
      <c r="D172" s="24">
        <f>IF(A172="","",'الموظفون'!$C172&amp;"")</f>
        <v/>
      </c>
      <c r="E172" s="24">
        <f>IF(A172="","",N('الموظفون'!$D172))</f>
        <v/>
      </c>
      <c r="F172" s="24">
        <f>IF(A172="","",N('الموظفون'!$E172))</f>
        <v/>
      </c>
      <c r="G172" s="23">
        <f>IF(A172="","",COUNTIFS('الحضور'!$B$6:$B$2005,$B172&amp;"",'الحضور'!$C$6:$C$2005,"غياب",'الحضور'!$G$6:$G$2005,1))</f>
        <v/>
      </c>
      <c r="H172" s="24">
        <f>IF(A172="","",ROUND(G172*'الموظفون'!$H172,2))</f>
        <v/>
      </c>
      <c r="I172" s="25">
        <f>IF(A172="","",SUMIFS('الحضور'!$D$6:$D$2005,'الحضور'!$B$6:$B$2005,$B172&amp;"",'الحضور'!$C$6:$C$2005,"إضافي",'الحضور'!$G$6:$G$2005,1))</f>
        <v/>
      </c>
      <c r="J172" s="24">
        <f>IF(A172="","",ROUND(I172*'الموظفون'!$I172*'الإعدادات'!$B$10,2))</f>
        <v/>
      </c>
      <c r="K172" s="25">
        <f>IF(A172="","",SUMIFS('الحضور'!$D$6:$D$2005,'الحضور'!$B$6:$B$2005,$B172&amp;"",'الحضور'!$C$6:$C$2005,"تأخير",'الحضور'!$G$6:$G$2005,1))</f>
        <v/>
      </c>
      <c r="L172" s="24">
        <f>IF(A172="","",ROUND(K172*'الموظفون'!$I172,2))</f>
        <v/>
      </c>
      <c r="M172" s="24">
        <f>IF(A172="","",SUMIFS('السلف والخصومات'!$D$6:$D$1005,'السلف والخصومات'!$B$6:$B$1005,$B172&amp;"",'السلف والخصومات'!$C$6:$C$1005,"مكافأة",'السلف والخصومات'!$G$6:$G$1005,1))</f>
        <v/>
      </c>
      <c r="N172" s="24">
        <f>IF(A172="","",SUMIFS('السلف والخصومات'!$D$6:$D$1005,'السلف والخصومات'!$B$6:$B$1005,$B172&amp;"",'السلف والخصومات'!$C$6:$C$1005,"سلفة",'السلف والخصومات'!$G$6:$G$1005,1)+SUMIFS('السلف والخصومات'!$D$6:$D$1005,'السلف والخصومات'!$B$6:$B$1005,$B172&amp;"",'السلف والخصومات'!$C$6:$C$1005,"خصم",'السلف والخصومات'!$G$6:$G$1005,1))</f>
        <v/>
      </c>
      <c r="O172" s="24">
        <f>IF(A172="","",E172+F172+J172+M172)</f>
        <v/>
      </c>
      <c r="P172" s="24">
        <f>IF(A172="","",ROUND(O172-H172-L172-N172,2))</f>
        <v/>
      </c>
      <c r="Q172" s="4" t="n"/>
    </row>
    <row r="173">
      <c r="A173" s="23">
        <f>IF(AND('الموظفون'!$B173&amp;""&lt;&gt;"",'الموظفون'!$F173&amp;""&lt;&gt;"متوقف"),COUNTIFS('الموظفون'!$B$6:$B173,"?*",'الموظفون'!$F$6:$F173,"&lt;&gt;متوقف"),"")</f>
        <v/>
      </c>
      <c r="B173" s="24">
        <f>IF(A173="","",'الموظفون'!$A173&amp;"")</f>
        <v/>
      </c>
      <c r="C173" s="24">
        <f>IF(A173="","",'الموظفون'!$B173&amp;"")</f>
        <v/>
      </c>
      <c r="D173" s="24">
        <f>IF(A173="","",'الموظفون'!$C173&amp;"")</f>
        <v/>
      </c>
      <c r="E173" s="24">
        <f>IF(A173="","",N('الموظفون'!$D173))</f>
        <v/>
      </c>
      <c r="F173" s="24">
        <f>IF(A173="","",N('الموظفون'!$E173))</f>
        <v/>
      </c>
      <c r="G173" s="23">
        <f>IF(A173="","",COUNTIFS('الحضور'!$B$6:$B$2005,$B173&amp;"",'الحضور'!$C$6:$C$2005,"غياب",'الحضور'!$G$6:$G$2005,1))</f>
        <v/>
      </c>
      <c r="H173" s="24">
        <f>IF(A173="","",ROUND(G173*'الموظفون'!$H173,2))</f>
        <v/>
      </c>
      <c r="I173" s="25">
        <f>IF(A173="","",SUMIFS('الحضور'!$D$6:$D$2005,'الحضور'!$B$6:$B$2005,$B173&amp;"",'الحضور'!$C$6:$C$2005,"إضافي",'الحضور'!$G$6:$G$2005,1))</f>
        <v/>
      </c>
      <c r="J173" s="24">
        <f>IF(A173="","",ROUND(I173*'الموظفون'!$I173*'الإعدادات'!$B$10,2))</f>
        <v/>
      </c>
      <c r="K173" s="25">
        <f>IF(A173="","",SUMIFS('الحضور'!$D$6:$D$2005,'الحضور'!$B$6:$B$2005,$B173&amp;"",'الحضور'!$C$6:$C$2005,"تأخير",'الحضور'!$G$6:$G$2005,1))</f>
        <v/>
      </c>
      <c r="L173" s="24">
        <f>IF(A173="","",ROUND(K173*'الموظفون'!$I173,2))</f>
        <v/>
      </c>
      <c r="M173" s="24">
        <f>IF(A173="","",SUMIFS('السلف والخصومات'!$D$6:$D$1005,'السلف والخصومات'!$B$6:$B$1005,$B173&amp;"",'السلف والخصومات'!$C$6:$C$1005,"مكافأة",'السلف والخصومات'!$G$6:$G$1005,1))</f>
        <v/>
      </c>
      <c r="N173" s="24">
        <f>IF(A173="","",SUMIFS('السلف والخصومات'!$D$6:$D$1005,'السلف والخصومات'!$B$6:$B$1005,$B173&amp;"",'السلف والخصومات'!$C$6:$C$1005,"سلفة",'السلف والخصومات'!$G$6:$G$1005,1)+SUMIFS('السلف والخصومات'!$D$6:$D$1005,'السلف والخصومات'!$B$6:$B$1005,$B173&amp;"",'السلف والخصومات'!$C$6:$C$1005,"خصم",'السلف والخصومات'!$G$6:$G$1005,1))</f>
        <v/>
      </c>
      <c r="O173" s="24">
        <f>IF(A173="","",E173+F173+J173+M173)</f>
        <v/>
      </c>
      <c r="P173" s="24">
        <f>IF(A173="","",ROUND(O173-H173-L173-N173,2))</f>
        <v/>
      </c>
      <c r="Q173" s="4" t="n"/>
    </row>
    <row r="174">
      <c r="A174" s="23">
        <f>IF(AND('الموظفون'!$B174&amp;""&lt;&gt;"",'الموظفون'!$F174&amp;""&lt;&gt;"متوقف"),COUNTIFS('الموظفون'!$B$6:$B174,"?*",'الموظفون'!$F$6:$F174,"&lt;&gt;متوقف"),"")</f>
        <v/>
      </c>
      <c r="B174" s="24">
        <f>IF(A174="","",'الموظفون'!$A174&amp;"")</f>
        <v/>
      </c>
      <c r="C174" s="24">
        <f>IF(A174="","",'الموظفون'!$B174&amp;"")</f>
        <v/>
      </c>
      <c r="D174" s="24">
        <f>IF(A174="","",'الموظفون'!$C174&amp;"")</f>
        <v/>
      </c>
      <c r="E174" s="24">
        <f>IF(A174="","",N('الموظفون'!$D174))</f>
        <v/>
      </c>
      <c r="F174" s="24">
        <f>IF(A174="","",N('الموظفون'!$E174))</f>
        <v/>
      </c>
      <c r="G174" s="23">
        <f>IF(A174="","",COUNTIFS('الحضور'!$B$6:$B$2005,$B174&amp;"",'الحضور'!$C$6:$C$2005,"غياب",'الحضور'!$G$6:$G$2005,1))</f>
        <v/>
      </c>
      <c r="H174" s="24">
        <f>IF(A174="","",ROUND(G174*'الموظفون'!$H174,2))</f>
        <v/>
      </c>
      <c r="I174" s="25">
        <f>IF(A174="","",SUMIFS('الحضور'!$D$6:$D$2005,'الحضور'!$B$6:$B$2005,$B174&amp;"",'الحضور'!$C$6:$C$2005,"إضافي",'الحضور'!$G$6:$G$2005,1))</f>
        <v/>
      </c>
      <c r="J174" s="24">
        <f>IF(A174="","",ROUND(I174*'الموظفون'!$I174*'الإعدادات'!$B$10,2))</f>
        <v/>
      </c>
      <c r="K174" s="25">
        <f>IF(A174="","",SUMIFS('الحضور'!$D$6:$D$2005,'الحضور'!$B$6:$B$2005,$B174&amp;"",'الحضور'!$C$6:$C$2005,"تأخير",'الحضور'!$G$6:$G$2005,1))</f>
        <v/>
      </c>
      <c r="L174" s="24">
        <f>IF(A174="","",ROUND(K174*'الموظفون'!$I174,2))</f>
        <v/>
      </c>
      <c r="M174" s="24">
        <f>IF(A174="","",SUMIFS('السلف والخصومات'!$D$6:$D$1005,'السلف والخصومات'!$B$6:$B$1005,$B174&amp;"",'السلف والخصومات'!$C$6:$C$1005,"مكافأة",'السلف والخصومات'!$G$6:$G$1005,1))</f>
        <v/>
      </c>
      <c r="N174" s="24">
        <f>IF(A174="","",SUMIFS('السلف والخصومات'!$D$6:$D$1005,'السلف والخصومات'!$B$6:$B$1005,$B174&amp;"",'السلف والخصومات'!$C$6:$C$1005,"سلفة",'السلف والخصومات'!$G$6:$G$1005,1)+SUMIFS('السلف والخصومات'!$D$6:$D$1005,'السلف والخصومات'!$B$6:$B$1005,$B174&amp;"",'السلف والخصومات'!$C$6:$C$1005,"خصم",'السلف والخصومات'!$G$6:$G$1005,1))</f>
        <v/>
      </c>
      <c r="O174" s="24">
        <f>IF(A174="","",E174+F174+J174+M174)</f>
        <v/>
      </c>
      <c r="P174" s="24">
        <f>IF(A174="","",ROUND(O174-H174-L174-N174,2))</f>
        <v/>
      </c>
      <c r="Q174" s="4" t="n"/>
    </row>
    <row r="175">
      <c r="A175" s="23">
        <f>IF(AND('الموظفون'!$B175&amp;""&lt;&gt;"",'الموظفون'!$F175&amp;""&lt;&gt;"متوقف"),COUNTIFS('الموظفون'!$B$6:$B175,"?*",'الموظفون'!$F$6:$F175,"&lt;&gt;متوقف"),"")</f>
        <v/>
      </c>
      <c r="B175" s="24">
        <f>IF(A175="","",'الموظفون'!$A175&amp;"")</f>
        <v/>
      </c>
      <c r="C175" s="24">
        <f>IF(A175="","",'الموظفون'!$B175&amp;"")</f>
        <v/>
      </c>
      <c r="D175" s="24">
        <f>IF(A175="","",'الموظفون'!$C175&amp;"")</f>
        <v/>
      </c>
      <c r="E175" s="24">
        <f>IF(A175="","",N('الموظفون'!$D175))</f>
        <v/>
      </c>
      <c r="F175" s="24">
        <f>IF(A175="","",N('الموظفون'!$E175))</f>
        <v/>
      </c>
      <c r="G175" s="23">
        <f>IF(A175="","",COUNTIFS('الحضور'!$B$6:$B$2005,$B175&amp;"",'الحضور'!$C$6:$C$2005,"غياب",'الحضور'!$G$6:$G$2005,1))</f>
        <v/>
      </c>
      <c r="H175" s="24">
        <f>IF(A175="","",ROUND(G175*'الموظفون'!$H175,2))</f>
        <v/>
      </c>
      <c r="I175" s="25">
        <f>IF(A175="","",SUMIFS('الحضور'!$D$6:$D$2005,'الحضور'!$B$6:$B$2005,$B175&amp;"",'الحضور'!$C$6:$C$2005,"إضافي",'الحضور'!$G$6:$G$2005,1))</f>
        <v/>
      </c>
      <c r="J175" s="24">
        <f>IF(A175="","",ROUND(I175*'الموظفون'!$I175*'الإعدادات'!$B$10,2))</f>
        <v/>
      </c>
      <c r="K175" s="25">
        <f>IF(A175="","",SUMIFS('الحضور'!$D$6:$D$2005,'الحضور'!$B$6:$B$2005,$B175&amp;"",'الحضور'!$C$6:$C$2005,"تأخير",'الحضور'!$G$6:$G$2005,1))</f>
        <v/>
      </c>
      <c r="L175" s="24">
        <f>IF(A175="","",ROUND(K175*'الموظفون'!$I175,2))</f>
        <v/>
      </c>
      <c r="M175" s="24">
        <f>IF(A175="","",SUMIFS('السلف والخصومات'!$D$6:$D$1005,'السلف والخصومات'!$B$6:$B$1005,$B175&amp;"",'السلف والخصومات'!$C$6:$C$1005,"مكافأة",'السلف والخصومات'!$G$6:$G$1005,1))</f>
        <v/>
      </c>
      <c r="N175" s="24">
        <f>IF(A175="","",SUMIFS('السلف والخصومات'!$D$6:$D$1005,'السلف والخصومات'!$B$6:$B$1005,$B175&amp;"",'السلف والخصومات'!$C$6:$C$1005,"سلفة",'السلف والخصومات'!$G$6:$G$1005,1)+SUMIFS('السلف والخصومات'!$D$6:$D$1005,'السلف والخصومات'!$B$6:$B$1005,$B175&amp;"",'السلف والخصومات'!$C$6:$C$1005,"خصم",'السلف والخصومات'!$G$6:$G$1005,1))</f>
        <v/>
      </c>
      <c r="O175" s="24">
        <f>IF(A175="","",E175+F175+J175+M175)</f>
        <v/>
      </c>
      <c r="P175" s="24">
        <f>IF(A175="","",ROUND(O175-H175-L175-N175,2))</f>
        <v/>
      </c>
      <c r="Q175" s="4" t="n"/>
    </row>
    <row r="176">
      <c r="A176" s="23">
        <f>IF(AND('الموظفون'!$B176&amp;""&lt;&gt;"",'الموظفون'!$F176&amp;""&lt;&gt;"متوقف"),COUNTIFS('الموظفون'!$B$6:$B176,"?*",'الموظفون'!$F$6:$F176,"&lt;&gt;متوقف"),"")</f>
        <v/>
      </c>
      <c r="B176" s="24">
        <f>IF(A176="","",'الموظفون'!$A176&amp;"")</f>
        <v/>
      </c>
      <c r="C176" s="24">
        <f>IF(A176="","",'الموظفون'!$B176&amp;"")</f>
        <v/>
      </c>
      <c r="D176" s="24">
        <f>IF(A176="","",'الموظفون'!$C176&amp;"")</f>
        <v/>
      </c>
      <c r="E176" s="24">
        <f>IF(A176="","",N('الموظفون'!$D176))</f>
        <v/>
      </c>
      <c r="F176" s="24">
        <f>IF(A176="","",N('الموظفون'!$E176))</f>
        <v/>
      </c>
      <c r="G176" s="23">
        <f>IF(A176="","",COUNTIFS('الحضور'!$B$6:$B$2005,$B176&amp;"",'الحضور'!$C$6:$C$2005,"غياب",'الحضور'!$G$6:$G$2005,1))</f>
        <v/>
      </c>
      <c r="H176" s="24">
        <f>IF(A176="","",ROUND(G176*'الموظفون'!$H176,2))</f>
        <v/>
      </c>
      <c r="I176" s="25">
        <f>IF(A176="","",SUMIFS('الحضور'!$D$6:$D$2005,'الحضور'!$B$6:$B$2005,$B176&amp;"",'الحضور'!$C$6:$C$2005,"إضافي",'الحضور'!$G$6:$G$2005,1))</f>
        <v/>
      </c>
      <c r="J176" s="24">
        <f>IF(A176="","",ROUND(I176*'الموظفون'!$I176*'الإعدادات'!$B$10,2))</f>
        <v/>
      </c>
      <c r="K176" s="25">
        <f>IF(A176="","",SUMIFS('الحضور'!$D$6:$D$2005,'الحضور'!$B$6:$B$2005,$B176&amp;"",'الحضور'!$C$6:$C$2005,"تأخير",'الحضور'!$G$6:$G$2005,1))</f>
        <v/>
      </c>
      <c r="L176" s="24">
        <f>IF(A176="","",ROUND(K176*'الموظفون'!$I176,2))</f>
        <v/>
      </c>
      <c r="M176" s="24">
        <f>IF(A176="","",SUMIFS('السلف والخصومات'!$D$6:$D$1005,'السلف والخصومات'!$B$6:$B$1005,$B176&amp;"",'السلف والخصومات'!$C$6:$C$1005,"مكافأة",'السلف والخصومات'!$G$6:$G$1005,1))</f>
        <v/>
      </c>
      <c r="N176" s="24">
        <f>IF(A176="","",SUMIFS('السلف والخصومات'!$D$6:$D$1005,'السلف والخصومات'!$B$6:$B$1005,$B176&amp;"",'السلف والخصومات'!$C$6:$C$1005,"سلفة",'السلف والخصومات'!$G$6:$G$1005,1)+SUMIFS('السلف والخصومات'!$D$6:$D$1005,'السلف والخصومات'!$B$6:$B$1005,$B176&amp;"",'السلف والخصومات'!$C$6:$C$1005,"خصم",'السلف والخصومات'!$G$6:$G$1005,1))</f>
        <v/>
      </c>
      <c r="O176" s="24">
        <f>IF(A176="","",E176+F176+J176+M176)</f>
        <v/>
      </c>
      <c r="P176" s="24">
        <f>IF(A176="","",ROUND(O176-H176-L176-N176,2))</f>
        <v/>
      </c>
      <c r="Q176" s="4" t="n"/>
    </row>
    <row r="177">
      <c r="A177" s="23">
        <f>IF(AND('الموظفون'!$B177&amp;""&lt;&gt;"",'الموظفون'!$F177&amp;""&lt;&gt;"متوقف"),COUNTIFS('الموظفون'!$B$6:$B177,"?*",'الموظفون'!$F$6:$F177,"&lt;&gt;متوقف"),"")</f>
        <v/>
      </c>
      <c r="B177" s="24">
        <f>IF(A177="","",'الموظفون'!$A177&amp;"")</f>
        <v/>
      </c>
      <c r="C177" s="24">
        <f>IF(A177="","",'الموظفون'!$B177&amp;"")</f>
        <v/>
      </c>
      <c r="D177" s="24">
        <f>IF(A177="","",'الموظفون'!$C177&amp;"")</f>
        <v/>
      </c>
      <c r="E177" s="24">
        <f>IF(A177="","",N('الموظفون'!$D177))</f>
        <v/>
      </c>
      <c r="F177" s="24">
        <f>IF(A177="","",N('الموظفون'!$E177))</f>
        <v/>
      </c>
      <c r="G177" s="23">
        <f>IF(A177="","",COUNTIFS('الحضور'!$B$6:$B$2005,$B177&amp;"",'الحضور'!$C$6:$C$2005,"غياب",'الحضور'!$G$6:$G$2005,1))</f>
        <v/>
      </c>
      <c r="H177" s="24">
        <f>IF(A177="","",ROUND(G177*'الموظفون'!$H177,2))</f>
        <v/>
      </c>
      <c r="I177" s="25">
        <f>IF(A177="","",SUMIFS('الحضور'!$D$6:$D$2005,'الحضور'!$B$6:$B$2005,$B177&amp;"",'الحضور'!$C$6:$C$2005,"إضافي",'الحضور'!$G$6:$G$2005,1))</f>
        <v/>
      </c>
      <c r="J177" s="24">
        <f>IF(A177="","",ROUND(I177*'الموظفون'!$I177*'الإعدادات'!$B$10,2))</f>
        <v/>
      </c>
      <c r="K177" s="25">
        <f>IF(A177="","",SUMIFS('الحضور'!$D$6:$D$2005,'الحضور'!$B$6:$B$2005,$B177&amp;"",'الحضور'!$C$6:$C$2005,"تأخير",'الحضور'!$G$6:$G$2005,1))</f>
        <v/>
      </c>
      <c r="L177" s="24">
        <f>IF(A177="","",ROUND(K177*'الموظفون'!$I177,2))</f>
        <v/>
      </c>
      <c r="M177" s="24">
        <f>IF(A177="","",SUMIFS('السلف والخصومات'!$D$6:$D$1005,'السلف والخصومات'!$B$6:$B$1005,$B177&amp;"",'السلف والخصومات'!$C$6:$C$1005,"مكافأة",'السلف والخصومات'!$G$6:$G$1005,1))</f>
        <v/>
      </c>
      <c r="N177" s="24">
        <f>IF(A177="","",SUMIFS('السلف والخصومات'!$D$6:$D$1005,'السلف والخصومات'!$B$6:$B$1005,$B177&amp;"",'السلف والخصومات'!$C$6:$C$1005,"سلفة",'السلف والخصومات'!$G$6:$G$1005,1)+SUMIFS('السلف والخصومات'!$D$6:$D$1005,'السلف والخصومات'!$B$6:$B$1005,$B177&amp;"",'السلف والخصومات'!$C$6:$C$1005,"خصم",'السلف والخصومات'!$G$6:$G$1005,1))</f>
        <v/>
      </c>
      <c r="O177" s="24">
        <f>IF(A177="","",E177+F177+J177+M177)</f>
        <v/>
      </c>
      <c r="P177" s="24">
        <f>IF(A177="","",ROUND(O177-H177-L177-N177,2))</f>
        <v/>
      </c>
      <c r="Q177" s="4" t="n"/>
    </row>
    <row r="178">
      <c r="A178" s="23">
        <f>IF(AND('الموظفون'!$B178&amp;""&lt;&gt;"",'الموظفون'!$F178&amp;""&lt;&gt;"متوقف"),COUNTIFS('الموظفون'!$B$6:$B178,"?*",'الموظفون'!$F$6:$F178,"&lt;&gt;متوقف"),"")</f>
        <v/>
      </c>
      <c r="B178" s="24">
        <f>IF(A178="","",'الموظفون'!$A178&amp;"")</f>
        <v/>
      </c>
      <c r="C178" s="24">
        <f>IF(A178="","",'الموظفون'!$B178&amp;"")</f>
        <v/>
      </c>
      <c r="D178" s="24">
        <f>IF(A178="","",'الموظفون'!$C178&amp;"")</f>
        <v/>
      </c>
      <c r="E178" s="24">
        <f>IF(A178="","",N('الموظفون'!$D178))</f>
        <v/>
      </c>
      <c r="F178" s="24">
        <f>IF(A178="","",N('الموظفون'!$E178))</f>
        <v/>
      </c>
      <c r="G178" s="23">
        <f>IF(A178="","",COUNTIFS('الحضور'!$B$6:$B$2005,$B178&amp;"",'الحضور'!$C$6:$C$2005,"غياب",'الحضور'!$G$6:$G$2005,1))</f>
        <v/>
      </c>
      <c r="H178" s="24">
        <f>IF(A178="","",ROUND(G178*'الموظفون'!$H178,2))</f>
        <v/>
      </c>
      <c r="I178" s="25">
        <f>IF(A178="","",SUMIFS('الحضور'!$D$6:$D$2005,'الحضور'!$B$6:$B$2005,$B178&amp;"",'الحضور'!$C$6:$C$2005,"إضافي",'الحضور'!$G$6:$G$2005,1))</f>
        <v/>
      </c>
      <c r="J178" s="24">
        <f>IF(A178="","",ROUND(I178*'الموظفون'!$I178*'الإعدادات'!$B$10,2))</f>
        <v/>
      </c>
      <c r="K178" s="25">
        <f>IF(A178="","",SUMIFS('الحضور'!$D$6:$D$2005,'الحضور'!$B$6:$B$2005,$B178&amp;"",'الحضور'!$C$6:$C$2005,"تأخير",'الحضور'!$G$6:$G$2005,1))</f>
        <v/>
      </c>
      <c r="L178" s="24">
        <f>IF(A178="","",ROUND(K178*'الموظفون'!$I178,2))</f>
        <v/>
      </c>
      <c r="M178" s="24">
        <f>IF(A178="","",SUMIFS('السلف والخصومات'!$D$6:$D$1005,'السلف والخصومات'!$B$6:$B$1005,$B178&amp;"",'السلف والخصومات'!$C$6:$C$1005,"مكافأة",'السلف والخصومات'!$G$6:$G$1005,1))</f>
        <v/>
      </c>
      <c r="N178" s="24">
        <f>IF(A178="","",SUMIFS('السلف والخصومات'!$D$6:$D$1005,'السلف والخصومات'!$B$6:$B$1005,$B178&amp;"",'السلف والخصومات'!$C$6:$C$1005,"سلفة",'السلف والخصومات'!$G$6:$G$1005,1)+SUMIFS('السلف والخصومات'!$D$6:$D$1005,'السلف والخصومات'!$B$6:$B$1005,$B178&amp;"",'السلف والخصومات'!$C$6:$C$1005,"خصم",'السلف والخصومات'!$G$6:$G$1005,1))</f>
        <v/>
      </c>
      <c r="O178" s="24">
        <f>IF(A178="","",E178+F178+J178+M178)</f>
        <v/>
      </c>
      <c r="P178" s="24">
        <f>IF(A178="","",ROUND(O178-H178-L178-N178,2))</f>
        <v/>
      </c>
      <c r="Q178" s="4" t="n"/>
    </row>
    <row r="179">
      <c r="A179" s="23">
        <f>IF(AND('الموظفون'!$B179&amp;""&lt;&gt;"",'الموظفون'!$F179&amp;""&lt;&gt;"متوقف"),COUNTIFS('الموظفون'!$B$6:$B179,"?*",'الموظفون'!$F$6:$F179,"&lt;&gt;متوقف"),"")</f>
        <v/>
      </c>
      <c r="B179" s="24">
        <f>IF(A179="","",'الموظفون'!$A179&amp;"")</f>
        <v/>
      </c>
      <c r="C179" s="24">
        <f>IF(A179="","",'الموظفون'!$B179&amp;"")</f>
        <v/>
      </c>
      <c r="D179" s="24">
        <f>IF(A179="","",'الموظفون'!$C179&amp;"")</f>
        <v/>
      </c>
      <c r="E179" s="24">
        <f>IF(A179="","",N('الموظفون'!$D179))</f>
        <v/>
      </c>
      <c r="F179" s="24">
        <f>IF(A179="","",N('الموظفون'!$E179))</f>
        <v/>
      </c>
      <c r="G179" s="23">
        <f>IF(A179="","",COUNTIFS('الحضور'!$B$6:$B$2005,$B179&amp;"",'الحضور'!$C$6:$C$2005,"غياب",'الحضور'!$G$6:$G$2005,1))</f>
        <v/>
      </c>
      <c r="H179" s="24">
        <f>IF(A179="","",ROUND(G179*'الموظفون'!$H179,2))</f>
        <v/>
      </c>
      <c r="I179" s="25">
        <f>IF(A179="","",SUMIFS('الحضور'!$D$6:$D$2005,'الحضور'!$B$6:$B$2005,$B179&amp;"",'الحضور'!$C$6:$C$2005,"إضافي",'الحضور'!$G$6:$G$2005,1))</f>
        <v/>
      </c>
      <c r="J179" s="24">
        <f>IF(A179="","",ROUND(I179*'الموظفون'!$I179*'الإعدادات'!$B$10,2))</f>
        <v/>
      </c>
      <c r="K179" s="25">
        <f>IF(A179="","",SUMIFS('الحضور'!$D$6:$D$2005,'الحضور'!$B$6:$B$2005,$B179&amp;"",'الحضور'!$C$6:$C$2005,"تأخير",'الحضور'!$G$6:$G$2005,1))</f>
        <v/>
      </c>
      <c r="L179" s="24">
        <f>IF(A179="","",ROUND(K179*'الموظفون'!$I179,2))</f>
        <v/>
      </c>
      <c r="M179" s="24">
        <f>IF(A179="","",SUMIFS('السلف والخصومات'!$D$6:$D$1005,'السلف والخصومات'!$B$6:$B$1005,$B179&amp;"",'السلف والخصومات'!$C$6:$C$1005,"مكافأة",'السلف والخصومات'!$G$6:$G$1005,1))</f>
        <v/>
      </c>
      <c r="N179" s="24">
        <f>IF(A179="","",SUMIFS('السلف والخصومات'!$D$6:$D$1005,'السلف والخصومات'!$B$6:$B$1005,$B179&amp;"",'السلف والخصومات'!$C$6:$C$1005,"سلفة",'السلف والخصومات'!$G$6:$G$1005,1)+SUMIFS('السلف والخصومات'!$D$6:$D$1005,'السلف والخصومات'!$B$6:$B$1005,$B179&amp;"",'السلف والخصومات'!$C$6:$C$1005,"خصم",'السلف والخصومات'!$G$6:$G$1005,1))</f>
        <v/>
      </c>
      <c r="O179" s="24">
        <f>IF(A179="","",E179+F179+J179+M179)</f>
        <v/>
      </c>
      <c r="P179" s="24">
        <f>IF(A179="","",ROUND(O179-H179-L179-N179,2))</f>
        <v/>
      </c>
      <c r="Q179" s="4" t="n"/>
    </row>
    <row r="180">
      <c r="A180" s="23">
        <f>IF(AND('الموظفون'!$B180&amp;""&lt;&gt;"",'الموظفون'!$F180&amp;""&lt;&gt;"متوقف"),COUNTIFS('الموظفون'!$B$6:$B180,"?*",'الموظفون'!$F$6:$F180,"&lt;&gt;متوقف"),"")</f>
        <v/>
      </c>
      <c r="B180" s="24">
        <f>IF(A180="","",'الموظفون'!$A180&amp;"")</f>
        <v/>
      </c>
      <c r="C180" s="24">
        <f>IF(A180="","",'الموظفون'!$B180&amp;"")</f>
        <v/>
      </c>
      <c r="D180" s="24">
        <f>IF(A180="","",'الموظفون'!$C180&amp;"")</f>
        <v/>
      </c>
      <c r="E180" s="24">
        <f>IF(A180="","",N('الموظفون'!$D180))</f>
        <v/>
      </c>
      <c r="F180" s="24">
        <f>IF(A180="","",N('الموظفون'!$E180))</f>
        <v/>
      </c>
      <c r="G180" s="23">
        <f>IF(A180="","",COUNTIFS('الحضور'!$B$6:$B$2005,$B180&amp;"",'الحضور'!$C$6:$C$2005,"غياب",'الحضور'!$G$6:$G$2005,1))</f>
        <v/>
      </c>
      <c r="H180" s="24">
        <f>IF(A180="","",ROUND(G180*'الموظفون'!$H180,2))</f>
        <v/>
      </c>
      <c r="I180" s="25">
        <f>IF(A180="","",SUMIFS('الحضور'!$D$6:$D$2005,'الحضور'!$B$6:$B$2005,$B180&amp;"",'الحضور'!$C$6:$C$2005,"إضافي",'الحضور'!$G$6:$G$2005,1))</f>
        <v/>
      </c>
      <c r="J180" s="24">
        <f>IF(A180="","",ROUND(I180*'الموظفون'!$I180*'الإعدادات'!$B$10,2))</f>
        <v/>
      </c>
      <c r="K180" s="25">
        <f>IF(A180="","",SUMIFS('الحضور'!$D$6:$D$2005,'الحضور'!$B$6:$B$2005,$B180&amp;"",'الحضور'!$C$6:$C$2005,"تأخير",'الحضور'!$G$6:$G$2005,1))</f>
        <v/>
      </c>
      <c r="L180" s="24">
        <f>IF(A180="","",ROUND(K180*'الموظفون'!$I180,2))</f>
        <v/>
      </c>
      <c r="M180" s="24">
        <f>IF(A180="","",SUMIFS('السلف والخصومات'!$D$6:$D$1005,'السلف والخصومات'!$B$6:$B$1005,$B180&amp;"",'السلف والخصومات'!$C$6:$C$1005,"مكافأة",'السلف والخصومات'!$G$6:$G$1005,1))</f>
        <v/>
      </c>
      <c r="N180" s="24">
        <f>IF(A180="","",SUMIFS('السلف والخصومات'!$D$6:$D$1005,'السلف والخصومات'!$B$6:$B$1005,$B180&amp;"",'السلف والخصومات'!$C$6:$C$1005,"سلفة",'السلف والخصومات'!$G$6:$G$1005,1)+SUMIFS('السلف والخصومات'!$D$6:$D$1005,'السلف والخصومات'!$B$6:$B$1005,$B180&amp;"",'السلف والخصومات'!$C$6:$C$1005,"خصم",'السلف والخصومات'!$G$6:$G$1005,1))</f>
        <v/>
      </c>
      <c r="O180" s="24">
        <f>IF(A180="","",E180+F180+J180+M180)</f>
        <v/>
      </c>
      <c r="P180" s="24">
        <f>IF(A180="","",ROUND(O180-H180-L180-N180,2))</f>
        <v/>
      </c>
      <c r="Q180" s="4" t="n"/>
    </row>
    <row r="181">
      <c r="A181" s="23">
        <f>IF(AND('الموظفون'!$B181&amp;""&lt;&gt;"",'الموظفون'!$F181&amp;""&lt;&gt;"متوقف"),COUNTIFS('الموظفون'!$B$6:$B181,"?*",'الموظفون'!$F$6:$F181,"&lt;&gt;متوقف"),"")</f>
        <v/>
      </c>
      <c r="B181" s="24">
        <f>IF(A181="","",'الموظفون'!$A181&amp;"")</f>
        <v/>
      </c>
      <c r="C181" s="24">
        <f>IF(A181="","",'الموظفون'!$B181&amp;"")</f>
        <v/>
      </c>
      <c r="D181" s="24">
        <f>IF(A181="","",'الموظفون'!$C181&amp;"")</f>
        <v/>
      </c>
      <c r="E181" s="24">
        <f>IF(A181="","",N('الموظفون'!$D181))</f>
        <v/>
      </c>
      <c r="F181" s="24">
        <f>IF(A181="","",N('الموظفون'!$E181))</f>
        <v/>
      </c>
      <c r="G181" s="23">
        <f>IF(A181="","",COUNTIFS('الحضور'!$B$6:$B$2005,$B181&amp;"",'الحضور'!$C$6:$C$2005,"غياب",'الحضور'!$G$6:$G$2005,1))</f>
        <v/>
      </c>
      <c r="H181" s="24">
        <f>IF(A181="","",ROUND(G181*'الموظفون'!$H181,2))</f>
        <v/>
      </c>
      <c r="I181" s="25">
        <f>IF(A181="","",SUMIFS('الحضور'!$D$6:$D$2005,'الحضور'!$B$6:$B$2005,$B181&amp;"",'الحضور'!$C$6:$C$2005,"إضافي",'الحضور'!$G$6:$G$2005,1))</f>
        <v/>
      </c>
      <c r="J181" s="24">
        <f>IF(A181="","",ROUND(I181*'الموظفون'!$I181*'الإعدادات'!$B$10,2))</f>
        <v/>
      </c>
      <c r="K181" s="25">
        <f>IF(A181="","",SUMIFS('الحضور'!$D$6:$D$2005,'الحضور'!$B$6:$B$2005,$B181&amp;"",'الحضور'!$C$6:$C$2005,"تأخير",'الحضور'!$G$6:$G$2005,1))</f>
        <v/>
      </c>
      <c r="L181" s="24">
        <f>IF(A181="","",ROUND(K181*'الموظفون'!$I181,2))</f>
        <v/>
      </c>
      <c r="M181" s="24">
        <f>IF(A181="","",SUMIFS('السلف والخصومات'!$D$6:$D$1005,'السلف والخصومات'!$B$6:$B$1005,$B181&amp;"",'السلف والخصومات'!$C$6:$C$1005,"مكافأة",'السلف والخصومات'!$G$6:$G$1005,1))</f>
        <v/>
      </c>
      <c r="N181" s="24">
        <f>IF(A181="","",SUMIFS('السلف والخصومات'!$D$6:$D$1005,'السلف والخصومات'!$B$6:$B$1005,$B181&amp;"",'السلف والخصومات'!$C$6:$C$1005,"سلفة",'السلف والخصومات'!$G$6:$G$1005,1)+SUMIFS('السلف والخصومات'!$D$6:$D$1005,'السلف والخصومات'!$B$6:$B$1005,$B181&amp;"",'السلف والخصومات'!$C$6:$C$1005,"خصم",'السلف والخصومات'!$G$6:$G$1005,1))</f>
        <v/>
      </c>
      <c r="O181" s="24">
        <f>IF(A181="","",E181+F181+J181+M181)</f>
        <v/>
      </c>
      <c r="P181" s="24">
        <f>IF(A181="","",ROUND(O181-H181-L181-N181,2))</f>
        <v/>
      </c>
      <c r="Q181" s="4" t="n"/>
    </row>
    <row r="182">
      <c r="A182" s="23">
        <f>IF(AND('الموظفون'!$B182&amp;""&lt;&gt;"",'الموظفون'!$F182&amp;""&lt;&gt;"متوقف"),COUNTIFS('الموظفون'!$B$6:$B182,"?*",'الموظفون'!$F$6:$F182,"&lt;&gt;متوقف"),"")</f>
        <v/>
      </c>
      <c r="B182" s="24">
        <f>IF(A182="","",'الموظفون'!$A182&amp;"")</f>
        <v/>
      </c>
      <c r="C182" s="24">
        <f>IF(A182="","",'الموظفون'!$B182&amp;"")</f>
        <v/>
      </c>
      <c r="D182" s="24">
        <f>IF(A182="","",'الموظفون'!$C182&amp;"")</f>
        <v/>
      </c>
      <c r="E182" s="24">
        <f>IF(A182="","",N('الموظفون'!$D182))</f>
        <v/>
      </c>
      <c r="F182" s="24">
        <f>IF(A182="","",N('الموظفون'!$E182))</f>
        <v/>
      </c>
      <c r="G182" s="23">
        <f>IF(A182="","",COUNTIFS('الحضور'!$B$6:$B$2005,$B182&amp;"",'الحضور'!$C$6:$C$2005,"غياب",'الحضور'!$G$6:$G$2005,1))</f>
        <v/>
      </c>
      <c r="H182" s="24">
        <f>IF(A182="","",ROUND(G182*'الموظفون'!$H182,2))</f>
        <v/>
      </c>
      <c r="I182" s="25">
        <f>IF(A182="","",SUMIFS('الحضور'!$D$6:$D$2005,'الحضور'!$B$6:$B$2005,$B182&amp;"",'الحضور'!$C$6:$C$2005,"إضافي",'الحضور'!$G$6:$G$2005,1))</f>
        <v/>
      </c>
      <c r="J182" s="24">
        <f>IF(A182="","",ROUND(I182*'الموظفون'!$I182*'الإعدادات'!$B$10,2))</f>
        <v/>
      </c>
      <c r="K182" s="25">
        <f>IF(A182="","",SUMIFS('الحضور'!$D$6:$D$2005,'الحضور'!$B$6:$B$2005,$B182&amp;"",'الحضور'!$C$6:$C$2005,"تأخير",'الحضور'!$G$6:$G$2005,1))</f>
        <v/>
      </c>
      <c r="L182" s="24">
        <f>IF(A182="","",ROUND(K182*'الموظفون'!$I182,2))</f>
        <v/>
      </c>
      <c r="M182" s="24">
        <f>IF(A182="","",SUMIFS('السلف والخصومات'!$D$6:$D$1005,'السلف والخصومات'!$B$6:$B$1005,$B182&amp;"",'السلف والخصومات'!$C$6:$C$1005,"مكافأة",'السلف والخصومات'!$G$6:$G$1005,1))</f>
        <v/>
      </c>
      <c r="N182" s="24">
        <f>IF(A182="","",SUMIFS('السلف والخصومات'!$D$6:$D$1005,'السلف والخصومات'!$B$6:$B$1005,$B182&amp;"",'السلف والخصومات'!$C$6:$C$1005,"سلفة",'السلف والخصومات'!$G$6:$G$1005,1)+SUMIFS('السلف والخصومات'!$D$6:$D$1005,'السلف والخصومات'!$B$6:$B$1005,$B182&amp;"",'السلف والخصومات'!$C$6:$C$1005,"خصم",'السلف والخصومات'!$G$6:$G$1005,1))</f>
        <v/>
      </c>
      <c r="O182" s="24">
        <f>IF(A182="","",E182+F182+J182+M182)</f>
        <v/>
      </c>
      <c r="P182" s="24">
        <f>IF(A182="","",ROUND(O182-H182-L182-N182,2))</f>
        <v/>
      </c>
      <c r="Q182" s="4" t="n"/>
    </row>
    <row r="183">
      <c r="A183" s="23">
        <f>IF(AND('الموظفون'!$B183&amp;""&lt;&gt;"",'الموظفون'!$F183&amp;""&lt;&gt;"متوقف"),COUNTIFS('الموظفون'!$B$6:$B183,"?*",'الموظفون'!$F$6:$F183,"&lt;&gt;متوقف"),"")</f>
        <v/>
      </c>
      <c r="B183" s="24">
        <f>IF(A183="","",'الموظفون'!$A183&amp;"")</f>
        <v/>
      </c>
      <c r="C183" s="24">
        <f>IF(A183="","",'الموظفون'!$B183&amp;"")</f>
        <v/>
      </c>
      <c r="D183" s="24">
        <f>IF(A183="","",'الموظفون'!$C183&amp;"")</f>
        <v/>
      </c>
      <c r="E183" s="24">
        <f>IF(A183="","",N('الموظفون'!$D183))</f>
        <v/>
      </c>
      <c r="F183" s="24">
        <f>IF(A183="","",N('الموظفون'!$E183))</f>
        <v/>
      </c>
      <c r="G183" s="23">
        <f>IF(A183="","",COUNTIFS('الحضور'!$B$6:$B$2005,$B183&amp;"",'الحضور'!$C$6:$C$2005,"غياب",'الحضور'!$G$6:$G$2005,1))</f>
        <v/>
      </c>
      <c r="H183" s="24">
        <f>IF(A183="","",ROUND(G183*'الموظفون'!$H183,2))</f>
        <v/>
      </c>
      <c r="I183" s="25">
        <f>IF(A183="","",SUMIFS('الحضور'!$D$6:$D$2005,'الحضور'!$B$6:$B$2005,$B183&amp;"",'الحضور'!$C$6:$C$2005,"إضافي",'الحضور'!$G$6:$G$2005,1))</f>
        <v/>
      </c>
      <c r="J183" s="24">
        <f>IF(A183="","",ROUND(I183*'الموظفون'!$I183*'الإعدادات'!$B$10,2))</f>
        <v/>
      </c>
      <c r="K183" s="25">
        <f>IF(A183="","",SUMIFS('الحضور'!$D$6:$D$2005,'الحضور'!$B$6:$B$2005,$B183&amp;"",'الحضور'!$C$6:$C$2005,"تأخير",'الحضور'!$G$6:$G$2005,1))</f>
        <v/>
      </c>
      <c r="L183" s="24">
        <f>IF(A183="","",ROUND(K183*'الموظفون'!$I183,2))</f>
        <v/>
      </c>
      <c r="M183" s="24">
        <f>IF(A183="","",SUMIFS('السلف والخصومات'!$D$6:$D$1005,'السلف والخصومات'!$B$6:$B$1005,$B183&amp;"",'السلف والخصومات'!$C$6:$C$1005,"مكافأة",'السلف والخصومات'!$G$6:$G$1005,1))</f>
        <v/>
      </c>
      <c r="N183" s="24">
        <f>IF(A183="","",SUMIFS('السلف والخصومات'!$D$6:$D$1005,'السلف والخصومات'!$B$6:$B$1005,$B183&amp;"",'السلف والخصومات'!$C$6:$C$1005,"سلفة",'السلف والخصومات'!$G$6:$G$1005,1)+SUMIFS('السلف والخصومات'!$D$6:$D$1005,'السلف والخصومات'!$B$6:$B$1005,$B183&amp;"",'السلف والخصومات'!$C$6:$C$1005,"خصم",'السلف والخصومات'!$G$6:$G$1005,1))</f>
        <v/>
      </c>
      <c r="O183" s="24">
        <f>IF(A183="","",E183+F183+J183+M183)</f>
        <v/>
      </c>
      <c r="P183" s="24">
        <f>IF(A183="","",ROUND(O183-H183-L183-N183,2))</f>
        <v/>
      </c>
      <c r="Q183" s="4" t="n"/>
    </row>
    <row r="184">
      <c r="A184" s="23">
        <f>IF(AND('الموظفون'!$B184&amp;""&lt;&gt;"",'الموظفون'!$F184&amp;""&lt;&gt;"متوقف"),COUNTIFS('الموظفون'!$B$6:$B184,"?*",'الموظفون'!$F$6:$F184,"&lt;&gt;متوقف"),"")</f>
        <v/>
      </c>
      <c r="B184" s="24">
        <f>IF(A184="","",'الموظفون'!$A184&amp;"")</f>
        <v/>
      </c>
      <c r="C184" s="24">
        <f>IF(A184="","",'الموظفون'!$B184&amp;"")</f>
        <v/>
      </c>
      <c r="D184" s="24">
        <f>IF(A184="","",'الموظفون'!$C184&amp;"")</f>
        <v/>
      </c>
      <c r="E184" s="24">
        <f>IF(A184="","",N('الموظفون'!$D184))</f>
        <v/>
      </c>
      <c r="F184" s="24">
        <f>IF(A184="","",N('الموظفون'!$E184))</f>
        <v/>
      </c>
      <c r="G184" s="23">
        <f>IF(A184="","",COUNTIFS('الحضور'!$B$6:$B$2005,$B184&amp;"",'الحضور'!$C$6:$C$2005,"غياب",'الحضور'!$G$6:$G$2005,1))</f>
        <v/>
      </c>
      <c r="H184" s="24">
        <f>IF(A184="","",ROUND(G184*'الموظفون'!$H184,2))</f>
        <v/>
      </c>
      <c r="I184" s="25">
        <f>IF(A184="","",SUMIFS('الحضور'!$D$6:$D$2005,'الحضور'!$B$6:$B$2005,$B184&amp;"",'الحضور'!$C$6:$C$2005,"إضافي",'الحضور'!$G$6:$G$2005,1))</f>
        <v/>
      </c>
      <c r="J184" s="24">
        <f>IF(A184="","",ROUND(I184*'الموظفون'!$I184*'الإعدادات'!$B$10,2))</f>
        <v/>
      </c>
      <c r="K184" s="25">
        <f>IF(A184="","",SUMIFS('الحضور'!$D$6:$D$2005,'الحضور'!$B$6:$B$2005,$B184&amp;"",'الحضور'!$C$6:$C$2005,"تأخير",'الحضور'!$G$6:$G$2005,1))</f>
        <v/>
      </c>
      <c r="L184" s="24">
        <f>IF(A184="","",ROUND(K184*'الموظفون'!$I184,2))</f>
        <v/>
      </c>
      <c r="M184" s="24">
        <f>IF(A184="","",SUMIFS('السلف والخصومات'!$D$6:$D$1005,'السلف والخصومات'!$B$6:$B$1005,$B184&amp;"",'السلف والخصومات'!$C$6:$C$1005,"مكافأة",'السلف والخصومات'!$G$6:$G$1005,1))</f>
        <v/>
      </c>
      <c r="N184" s="24">
        <f>IF(A184="","",SUMIFS('السلف والخصومات'!$D$6:$D$1005,'السلف والخصومات'!$B$6:$B$1005,$B184&amp;"",'السلف والخصومات'!$C$6:$C$1005,"سلفة",'السلف والخصومات'!$G$6:$G$1005,1)+SUMIFS('السلف والخصومات'!$D$6:$D$1005,'السلف والخصومات'!$B$6:$B$1005,$B184&amp;"",'السلف والخصومات'!$C$6:$C$1005,"خصم",'السلف والخصومات'!$G$6:$G$1005,1))</f>
        <v/>
      </c>
      <c r="O184" s="24">
        <f>IF(A184="","",E184+F184+J184+M184)</f>
        <v/>
      </c>
      <c r="P184" s="24">
        <f>IF(A184="","",ROUND(O184-H184-L184-N184,2))</f>
        <v/>
      </c>
      <c r="Q184" s="4" t="n"/>
    </row>
    <row r="185">
      <c r="A185" s="23">
        <f>IF(AND('الموظفون'!$B185&amp;""&lt;&gt;"",'الموظفون'!$F185&amp;""&lt;&gt;"متوقف"),COUNTIFS('الموظفون'!$B$6:$B185,"?*",'الموظفون'!$F$6:$F185,"&lt;&gt;متوقف"),"")</f>
        <v/>
      </c>
      <c r="B185" s="24">
        <f>IF(A185="","",'الموظفون'!$A185&amp;"")</f>
        <v/>
      </c>
      <c r="C185" s="24">
        <f>IF(A185="","",'الموظفون'!$B185&amp;"")</f>
        <v/>
      </c>
      <c r="D185" s="24">
        <f>IF(A185="","",'الموظفون'!$C185&amp;"")</f>
        <v/>
      </c>
      <c r="E185" s="24">
        <f>IF(A185="","",N('الموظفون'!$D185))</f>
        <v/>
      </c>
      <c r="F185" s="24">
        <f>IF(A185="","",N('الموظفون'!$E185))</f>
        <v/>
      </c>
      <c r="G185" s="23">
        <f>IF(A185="","",COUNTIFS('الحضور'!$B$6:$B$2005,$B185&amp;"",'الحضور'!$C$6:$C$2005,"غياب",'الحضور'!$G$6:$G$2005,1))</f>
        <v/>
      </c>
      <c r="H185" s="24">
        <f>IF(A185="","",ROUND(G185*'الموظفون'!$H185,2))</f>
        <v/>
      </c>
      <c r="I185" s="25">
        <f>IF(A185="","",SUMIFS('الحضور'!$D$6:$D$2005,'الحضور'!$B$6:$B$2005,$B185&amp;"",'الحضور'!$C$6:$C$2005,"إضافي",'الحضور'!$G$6:$G$2005,1))</f>
        <v/>
      </c>
      <c r="J185" s="24">
        <f>IF(A185="","",ROUND(I185*'الموظفون'!$I185*'الإعدادات'!$B$10,2))</f>
        <v/>
      </c>
      <c r="K185" s="25">
        <f>IF(A185="","",SUMIFS('الحضور'!$D$6:$D$2005,'الحضور'!$B$6:$B$2005,$B185&amp;"",'الحضور'!$C$6:$C$2005,"تأخير",'الحضور'!$G$6:$G$2005,1))</f>
        <v/>
      </c>
      <c r="L185" s="24">
        <f>IF(A185="","",ROUND(K185*'الموظفون'!$I185,2))</f>
        <v/>
      </c>
      <c r="M185" s="24">
        <f>IF(A185="","",SUMIFS('السلف والخصومات'!$D$6:$D$1005,'السلف والخصومات'!$B$6:$B$1005,$B185&amp;"",'السلف والخصومات'!$C$6:$C$1005,"مكافأة",'السلف والخصومات'!$G$6:$G$1005,1))</f>
        <v/>
      </c>
      <c r="N185" s="24">
        <f>IF(A185="","",SUMIFS('السلف والخصومات'!$D$6:$D$1005,'السلف والخصومات'!$B$6:$B$1005,$B185&amp;"",'السلف والخصومات'!$C$6:$C$1005,"سلفة",'السلف والخصومات'!$G$6:$G$1005,1)+SUMIFS('السلف والخصومات'!$D$6:$D$1005,'السلف والخصومات'!$B$6:$B$1005,$B185&amp;"",'السلف والخصومات'!$C$6:$C$1005,"خصم",'السلف والخصومات'!$G$6:$G$1005,1))</f>
        <v/>
      </c>
      <c r="O185" s="24">
        <f>IF(A185="","",E185+F185+J185+M185)</f>
        <v/>
      </c>
      <c r="P185" s="24">
        <f>IF(A185="","",ROUND(O185-H185-L185-N185,2))</f>
        <v/>
      </c>
      <c r="Q185" s="4" t="n"/>
    </row>
    <row r="186">
      <c r="A186" s="23">
        <f>IF(AND('الموظفون'!$B186&amp;""&lt;&gt;"",'الموظفون'!$F186&amp;""&lt;&gt;"متوقف"),COUNTIFS('الموظفون'!$B$6:$B186,"?*",'الموظفون'!$F$6:$F186,"&lt;&gt;متوقف"),"")</f>
        <v/>
      </c>
      <c r="B186" s="24">
        <f>IF(A186="","",'الموظفون'!$A186&amp;"")</f>
        <v/>
      </c>
      <c r="C186" s="24">
        <f>IF(A186="","",'الموظفون'!$B186&amp;"")</f>
        <v/>
      </c>
      <c r="D186" s="24">
        <f>IF(A186="","",'الموظفون'!$C186&amp;"")</f>
        <v/>
      </c>
      <c r="E186" s="24">
        <f>IF(A186="","",N('الموظفون'!$D186))</f>
        <v/>
      </c>
      <c r="F186" s="24">
        <f>IF(A186="","",N('الموظفون'!$E186))</f>
        <v/>
      </c>
      <c r="G186" s="23">
        <f>IF(A186="","",COUNTIFS('الحضور'!$B$6:$B$2005,$B186&amp;"",'الحضور'!$C$6:$C$2005,"غياب",'الحضور'!$G$6:$G$2005,1))</f>
        <v/>
      </c>
      <c r="H186" s="24">
        <f>IF(A186="","",ROUND(G186*'الموظفون'!$H186,2))</f>
        <v/>
      </c>
      <c r="I186" s="25">
        <f>IF(A186="","",SUMIFS('الحضور'!$D$6:$D$2005,'الحضور'!$B$6:$B$2005,$B186&amp;"",'الحضور'!$C$6:$C$2005,"إضافي",'الحضور'!$G$6:$G$2005,1))</f>
        <v/>
      </c>
      <c r="J186" s="24">
        <f>IF(A186="","",ROUND(I186*'الموظفون'!$I186*'الإعدادات'!$B$10,2))</f>
        <v/>
      </c>
      <c r="K186" s="25">
        <f>IF(A186="","",SUMIFS('الحضور'!$D$6:$D$2005,'الحضور'!$B$6:$B$2005,$B186&amp;"",'الحضور'!$C$6:$C$2005,"تأخير",'الحضور'!$G$6:$G$2005,1))</f>
        <v/>
      </c>
      <c r="L186" s="24">
        <f>IF(A186="","",ROUND(K186*'الموظفون'!$I186,2))</f>
        <v/>
      </c>
      <c r="M186" s="24">
        <f>IF(A186="","",SUMIFS('السلف والخصومات'!$D$6:$D$1005,'السلف والخصومات'!$B$6:$B$1005,$B186&amp;"",'السلف والخصومات'!$C$6:$C$1005,"مكافأة",'السلف والخصومات'!$G$6:$G$1005,1))</f>
        <v/>
      </c>
      <c r="N186" s="24">
        <f>IF(A186="","",SUMIFS('السلف والخصومات'!$D$6:$D$1005,'السلف والخصومات'!$B$6:$B$1005,$B186&amp;"",'السلف والخصومات'!$C$6:$C$1005,"سلفة",'السلف والخصومات'!$G$6:$G$1005,1)+SUMIFS('السلف والخصومات'!$D$6:$D$1005,'السلف والخصومات'!$B$6:$B$1005,$B186&amp;"",'السلف والخصومات'!$C$6:$C$1005,"خصم",'السلف والخصومات'!$G$6:$G$1005,1))</f>
        <v/>
      </c>
      <c r="O186" s="24">
        <f>IF(A186="","",E186+F186+J186+M186)</f>
        <v/>
      </c>
      <c r="P186" s="24">
        <f>IF(A186="","",ROUND(O186-H186-L186-N186,2))</f>
        <v/>
      </c>
      <c r="Q186" s="4" t="n"/>
    </row>
    <row r="187">
      <c r="A187" s="23">
        <f>IF(AND('الموظفون'!$B187&amp;""&lt;&gt;"",'الموظفون'!$F187&amp;""&lt;&gt;"متوقف"),COUNTIFS('الموظفون'!$B$6:$B187,"?*",'الموظفون'!$F$6:$F187,"&lt;&gt;متوقف"),"")</f>
        <v/>
      </c>
      <c r="B187" s="24">
        <f>IF(A187="","",'الموظفون'!$A187&amp;"")</f>
        <v/>
      </c>
      <c r="C187" s="24">
        <f>IF(A187="","",'الموظفون'!$B187&amp;"")</f>
        <v/>
      </c>
      <c r="D187" s="24">
        <f>IF(A187="","",'الموظفون'!$C187&amp;"")</f>
        <v/>
      </c>
      <c r="E187" s="24">
        <f>IF(A187="","",N('الموظفون'!$D187))</f>
        <v/>
      </c>
      <c r="F187" s="24">
        <f>IF(A187="","",N('الموظفون'!$E187))</f>
        <v/>
      </c>
      <c r="G187" s="23">
        <f>IF(A187="","",COUNTIFS('الحضور'!$B$6:$B$2005,$B187&amp;"",'الحضور'!$C$6:$C$2005,"غياب",'الحضور'!$G$6:$G$2005,1))</f>
        <v/>
      </c>
      <c r="H187" s="24">
        <f>IF(A187="","",ROUND(G187*'الموظفون'!$H187,2))</f>
        <v/>
      </c>
      <c r="I187" s="25">
        <f>IF(A187="","",SUMIFS('الحضور'!$D$6:$D$2005,'الحضور'!$B$6:$B$2005,$B187&amp;"",'الحضور'!$C$6:$C$2005,"إضافي",'الحضور'!$G$6:$G$2005,1))</f>
        <v/>
      </c>
      <c r="J187" s="24">
        <f>IF(A187="","",ROUND(I187*'الموظفون'!$I187*'الإعدادات'!$B$10,2))</f>
        <v/>
      </c>
      <c r="K187" s="25">
        <f>IF(A187="","",SUMIFS('الحضور'!$D$6:$D$2005,'الحضور'!$B$6:$B$2005,$B187&amp;"",'الحضور'!$C$6:$C$2005,"تأخير",'الحضور'!$G$6:$G$2005,1))</f>
        <v/>
      </c>
      <c r="L187" s="24">
        <f>IF(A187="","",ROUND(K187*'الموظفون'!$I187,2))</f>
        <v/>
      </c>
      <c r="M187" s="24">
        <f>IF(A187="","",SUMIFS('السلف والخصومات'!$D$6:$D$1005,'السلف والخصومات'!$B$6:$B$1005,$B187&amp;"",'السلف والخصومات'!$C$6:$C$1005,"مكافأة",'السلف والخصومات'!$G$6:$G$1005,1))</f>
        <v/>
      </c>
      <c r="N187" s="24">
        <f>IF(A187="","",SUMIFS('السلف والخصومات'!$D$6:$D$1005,'السلف والخصومات'!$B$6:$B$1005,$B187&amp;"",'السلف والخصومات'!$C$6:$C$1005,"سلفة",'السلف والخصومات'!$G$6:$G$1005,1)+SUMIFS('السلف والخصومات'!$D$6:$D$1005,'السلف والخصومات'!$B$6:$B$1005,$B187&amp;"",'السلف والخصومات'!$C$6:$C$1005,"خصم",'السلف والخصومات'!$G$6:$G$1005,1))</f>
        <v/>
      </c>
      <c r="O187" s="24">
        <f>IF(A187="","",E187+F187+J187+M187)</f>
        <v/>
      </c>
      <c r="P187" s="24">
        <f>IF(A187="","",ROUND(O187-H187-L187-N187,2))</f>
        <v/>
      </c>
      <c r="Q187" s="4" t="n"/>
    </row>
    <row r="188">
      <c r="A188" s="23">
        <f>IF(AND('الموظفون'!$B188&amp;""&lt;&gt;"",'الموظفون'!$F188&amp;""&lt;&gt;"متوقف"),COUNTIFS('الموظفون'!$B$6:$B188,"?*",'الموظفون'!$F$6:$F188,"&lt;&gt;متوقف"),"")</f>
        <v/>
      </c>
      <c r="B188" s="24">
        <f>IF(A188="","",'الموظفون'!$A188&amp;"")</f>
        <v/>
      </c>
      <c r="C188" s="24">
        <f>IF(A188="","",'الموظفون'!$B188&amp;"")</f>
        <v/>
      </c>
      <c r="D188" s="24">
        <f>IF(A188="","",'الموظفون'!$C188&amp;"")</f>
        <v/>
      </c>
      <c r="E188" s="24">
        <f>IF(A188="","",N('الموظفون'!$D188))</f>
        <v/>
      </c>
      <c r="F188" s="24">
        <f>IF(A188="","",N('الموظفون'!$E188))</f>
        <v/>
      </c>
      <c r="G188" s="23">
        <f>IF(A188="","",COUNTIFS('الحضور'!$B$6:$B$2005,$B188&amp;"",'الحضور'!$C$6:$C$2005,"غياب",'الحضور'!$G$6:$G$2005,1))</f>
        <v/>
      </c>
      <c r="H188" s="24">
        <f>IF(A188="","",ROUND(G188*'الموظفون'!$H188,2))</f>
        <v/>
      </c>
      <c r="I188" s="25">
        <f>IF(A188="","",SUMIFS('الحضور'!$D$6:$D$2005,'الحضور'!$B$6:$B$2005,$B188&amp;"",'الحضور'!$C$6:$C$2005,"إضافي",'الحضور'!$G$6:$G$2005,1))</f>
        <v/>
      </c>
      <c r="J188" s="24">
        <f>IF(A188="","",ROUND(I188*'الموظفون'!$I188*'الإعدادات'!$B$10,2))</f>
        <v/>
      </c>
      <c r="K188" s="25">
        <f>IF(A188="","",SUMIFS('الحضور'!$D$6:$D$2005,'الحضور'!$B$6:$B$2005,$B188&amp;"",'الحضور'!$C$6:$C$2005,"تأخير",'الحضور'!$G$6:$G$2005,1))</f>
        <v/>
      </c>
      <c r="L188" s="24">
        <f>IF(A188="","",ROUND(K188*'الموظفون'!$I188,2))</f>
        <v/>
      </c>
      <c r="M188" s="24">
        <f>IF(A188="","",SUMIFS('السلف والخصومات'!$D$6:$D$1005,'السلف والخصومات'!$B$6:$B$1005,$B188&amp;"",'السلف والخصومات'!$C$6:$C$1005,"مكافأة",'السلف والخصومات'!$G$6:$G$1005,1))</f>
        <v/>
      </c>
      <c r="N188" s="24">
        <f>IF(A188="","",SUMIFS('السلف والخصومات'!$D$6:$D$1005,'السلف والخصومات'!$B$6:$B$1005,$B188&amp;"",'السلف والخصومات'!$C$6:$C$1005,"سلفة",'السلف والخصومات'!$G$6:$G$1005,1)+SUMIFS('السلف والخصومات'!$D$6:$D$1005,'السلف والخصومات'!$B$6:$B$1005,$B188&amp;"",'السلف والخصومات'!$C$6:$C$1005,"خصم",'السلف والخصومات'!$G$6:$G$1005,1))</f>
        <v/>
      </c>
      <c r="O188" s="24">
        <f>IF(A188="","",E188+F188+J188+M188)</f>
        <v/>
      </c>
      <c r="P188" s="24">
        <f>IF(A188="","",ROUND(O188-H188-L188-N188,2))</f>
        <v/>
      </c>
      <c r="Q188" s="4" t="n"/>
    </row>
    <row r="189">
      <c r="A189" s="23">
        <f>IF(AND('الموظفون'!$B189&amp;""&lt;&gt;"",'الموظفون'!$F189&amp;""&lt;&gt;"متوقف"),COUNTIFS('الموظفون'!$B$6:$B189,"?*",'الموظفون'!$F$6:$F189,"&lt;&gt;متوقف"),"")</f>
        <v/>
      </c>
      <c r="B189" s="24">
        <f>IF(A189="","",'الموظفون'!$A189&amp;"")</f>
        <v/>
      </c>
      <c r="C189" s="24">
        <f>IF(A189="","",'الموظفون'!$B189&amp;"")</f>
        <v/>
      </c>
      <c r="D189" s="24">
        <f>IF(A189="","",'الموظفون'!$C189&amp;"")</f>
        <v/>
      </c>
      <c r="E189" s="24">
        <f>IF(A189="","",N('الموظفون'!$D189))</f>
        <v/>
      </c>
      <c r="F189" s="24">
        <f>IF(A189="","",N('الموظفون'!$E189))</f>
        <v/>
      </c>
      <c r="G189" s="23">
        <f>IF(A189="","",COUNTIFS('الحضور'!$B$6:$B$2005,$B189&amp;"",'الحضور'!$C$6:$C$2005,"غياب",'الحضور'!$G$6:$G$2005,1))</f>
        <v/>
      </c>
      <c r="H189" s="24">
        <f>IF(A189="","",ROUND(G189*'الموظفون'!$H189,2))</f>
        <v/>
      </c>
      <c r="I189" s="25">
        <f>IF(A189="","",SUMIFS('الحضور'!$D$6:$D$2005,'الحضور'!$B$6:$B$2005,$B189&amp;"",'الحضور'!$C$6:$C$2005,"إضافي",'الحضور'!$G$6:$G$2005,1))</f>
        <v/>
      </c>
      <c r="J189" s="24">
        <f>IF(A189="","",ROUND(I189*'الموظفون'!$I189*'الإعدادات'!$B$10,2))</f>
        <v/>
      </c>
      <c r="K189" s="25">
        <f>IF(A189="","",SUMIFS('الحضور'!$D$6:$D$2005,'الحضور'!$B$6:$B$2005,$B189&amp;"",'الحضور'!$C$6:$C$2005,"تأخير",'الحضور'!$G$6:$G$2005,1))</f>
        <v/>
      </c>
      <c r="L189" s="24">
        <f>IF(A189="","",ROUND(K189*'الموظفون'!$I189,2))</f>
        <v/>
      </c>
      <c r="M189" s="24">
        <f>IF(A189="","",SUMIFS('السلف والخصومات'!$D$6:$D$1005,'السلف والخصومات'!$B$6:$B$1005,$B189&amp;"",'السلف والخصومات'!$C$6:$C$1005,"مكافأة",'السلف والخصومات'!$G$6:$G$1005,1))</f>
        <v/>
      </c>
      <c r="N189" s="24">
        <f>IF(A189="","",SUMIFS('السلف والخصومات'!$D$6:$D$1005,'السلف والخصومات'!$B$6:$B$1005,$B189&amp;"",'السلف والخصومات'!$C$6:$C$1005,"سلفة",'السلف والخصومات'!$G$6:$G$1005,1)+SUMIFS('السلف والخصومات'!$D$6:$D$1005,'السلف والخصومات'!$B$6:$B$1005,$B189&amp;"",'السلف والخصومات'!$C$6:$C$1005,"خصم",'السلف والخصومات'!$G$6:$G$1005,1))</f>
        <v/>
      </c>
      <c r="O189" s="24">
        <f>IF(A189="","",E189+F189+J189+M189)</f>
        <v/>
      </c>
      <c r="P189" s="24">
        <f>IF(A189="","",ROUND(O189-H189-L189-N189,2))</f>
        <v/>
      </c>
      <c r="Q189" s="4" t="n"/>
    </row>
    <row r="190">
      <c r="A190" s="23">
        <f>IF(AND('الموظفون'!$B190&amp;""&lt;&gt;"",'الموظفون'!$F190&amp;""&lt;&gt;"متوقف"),COUNTIFS('الموظفون'!$B$6:$B190,"?*",'الموظفون'!$F$6:$F190,"&lt;&gt;متوقف"),"")</f>
        <v/>
      </c>
      <c r="B190" s="24">
        <f>IF(A190="","",'الموظفون'!$A190&amp;"")</f>
        <v/>
      </c>
      <c r="C190" s="24">
        <f>IF(A190="","",'الموظفون'!$B190&amp;"")</f>
        <v/>
      </c>
      <c r="D190" s="24">
        <f>IF(A190="","",'الموظفون'!$C190&amp;"")</f>
        <v/>
      </c>
      <c r="E190" s="24">
        <f>IF(A190="","",N('الموظفون'!$D190))</f>
        <v/>
      </c>
      <c r="F190" s="24">
        <f>IF(A190="","",N('الموظفون'!$E190))</f>
        <v/>
      </c>
      <c r="G190" s="23">
        <f>IF(A190="","",COUNTIFS('الحضور'!$B$6:$B$2005,$B190&amp;"",'الحضور'!$C$6:$C$2005,"غياب",'الحضور'!$G$6:$G$2005,1))</f>
        <v/>
      </c>
      <c r="H190" s="24">
        <f>IF(A190="","",ROUND(G190*'الموظفون'!$H190,2))</f>
        <v/>
      </c>
      <c r="I190" s="25">
        <f>IF(A190="","",SUMIFS('الحضور'!$D$6:$D$2005,'الحضور'!$B$6:$B$2005,$B190&amp;"",'الحضور'!$C$6:$C$2005,"إضافي",'الحضور'!$G$6:$G$2005,1))</f>
        <v/>
      </c>
      <c r="J190" s="24">
        <f>IF(A190="","",ROUND(I190*'الموظفون'!$I190*'الإعدادات'!$B$10,2))</f>
        <v/>
      </c>
      <c r="K190" s="25">
        <f>IF(A190="","",SUMIFS('الحضور'!$D$6:$D$2005,'الحضور'!$B$6:$B$2005,$B190&amp;"",'الحضور'!$C$6:$C$2005,"تأخير",'الحضور'!$G$6:$G$2005,1))</f>
        <v/>
      </c>
      <c r="L190" s="24">
        <f>IF(A190="","",ROUND(K190*'الموظفون'!$I190,2))</f>
        <v/>
      </c>
      <c r="M190" s="24">
        <f>IF(A190="","",SUMIFS('السلف والخصومات'!$D$6:$D$1005,'السلف والخصومات'!$B$6:$B$1005,$B190&amp;"",'السلف والخصومات'!$C$6:$C$1005,"مكافأة",'السلف والخصومات'!$G$6:$G$1005,1))</f>
        <v/>
      </c>
      <c r="N190" s="24">
        <f>IF(A190="","",SUMIFS('السلف والخصومات'!$D$6:$D$1005,'السلف والخصومات'!$B$6:$B$1005,$B190&amp;"",'السلف والخصومات'!$C$6:$C$1005,"سلفة",'السلف والخصومات'!$G$6:$G$1005,1)+SUMIFS('السلف والخصومات'!$D$6:$D$1005,'السلف والخصومات'!$B$6:$B$1005,$B190&amp;"",'السلف والخصومات'!$C$6:$C$1005,"خصم",'السلف والخصومات'!$G$6:$G$1005,1))</f>
        <v/>
      </c>
      <c r="O190" s="24">
        <f>IF(A190="","",E190+F190+J190+M190)</f>
        <v/>
      </c>
      <c r="P190" s="24">
        <f>IF(A190="","",ROUND(O190-H190-L190-N190,2))</f>
        <v/>
      </c>
      <c r="Q190" s="4" t="n"/>
    </row>
    <row r="191">
      <c r="A191" s="23">
        <f>IF(AND('الموظفون'!$B191&amp;""&lt;&gt;"",'الموظفون'!$F191&amp;""&lt;&gt;"متوقف"),COUNTIFS('الموظفون'!$B$6:$B191,"?*",'الموظفون'!$F$6:$F191,"&lt;&gt;متوقف"),"")</f>
        <v/>
      </c>
      <c r="B191" s="24">
        <f>IF(A191="","",'الموظفون'!$A191&amp;"")</f>
        <v/>
      </c>
      <c r="C191" s="24">
        <f>IF(A191="","",'الموظفون'!$B191&amp;"")</f>
        <v/>
      </c>
      <c r="D191" s="24">
        <f>IF(A191="","",'الموظفون'!$C191&amp;"")</f>
        <v/>
      </c>
      <c r="E191" s="24">
        <f>IF(A191="","",N('الموظفون'!$D191))</f>
        <v/>
      </c>
      <c r="F191" s="24">
        <f>IF(A191="","",N('الموظفون'!$E191))</f>
        <v/>
      </c>
      <c r="G191" s="23">
        <f>IF(A191="","",COUNTIFS('الحضور'!$B$6:$B$2005,$B191&amp;"",'الحضور'!$C$6:$C$2005,"غياب",'الحضور'!$G$6:$G$2005,1))</f>
        <v/>
      </c>
      <c r="H191" s="24">
        <f>IF(A191="","",ROUND(G191*'الموظفون'!$H191,2))</f>
        <v/>
      </c>
      <c r="I191" s="25">
        <f>IF(A191="","",SUMIFS('الحضور'!$D$6:$D$2005,'الحضور'!$B$6:$B$2005,$B191&amp;"",'الحضور'!$C$6:$C$2005,"إضافي",'الحضور'!$G$6:$G$2005,1))</f>
        <v/>
      </c>
      <c r="J191" s="24">
        <f>IF(A191="","",ROUND(I191*'الموظفون'!$I191*'الإعدادات'!$B$10,2))</f>
        <v/>
      </c>
      <c r="K191" s="25">
        <f>IF(A191="","",SUMIFS('الحضور'!$D$6:$D$2005,'الحضور'!$B$6:$B$2005,$B191&amp;"",'الحضور'!$C$6:$C$2005,"تأخير",'الحضور'!$G$6:$G$2005,1))</f>
        <v/>
      </c>
      <c r="L191" s="24">
        <f>IF(A191="","",ROUND(K191*'الموظفون'!$I191,2))</f>
        <v/>
      </c>
      <c r="M191" s="24">
        <f>IF(A191="","",SUMIFS('السلف والخصومات'!$D$6:$D$1005,'السلف والخصومات'!$B$6:$B$1005,$B191&amp;"",'السلف والخصومات'!$C$6:$C$1005,"مكافأة",'السلف والخصومات'!$G$6:$G$1005,1))</f>
        <v/>
      </c>
      <c r="N191" s="24">
        <f>IF(A191="","",SUMIFS('السلف والخصومات'!$D$6:$D$1005,'السلف والخصومات'!$B$6:$B$1005,$B191&amp;"",'السلف والخصومات'!$C$6:$C$1005,"سلفة",'السلف والخصومات'!$G$6:$G$1005,1)+SUMIFS('السلف والخصومات'!$D$6:$D$1005,'السلف والخصومات'!$B$6:$B$1005,$B191&amp;"",'السلف والخصومات'!$C$6:$C$1005,"خصم",'السلف والخصومات'!$G$6:$G$1005,1))</f>
        <v/>
      </c>
      <c r="O191" s="24">
        <f>IF(A191="","",E191+F191+J191+M191)</f>
        <v/>
      </c>
      <c r="P191" s="24">
        <f>IF(A191="","",ROUND(O191-H191-L191-N191,2))</f>
        <v/>
      </c>
      <c r="Q191" s="4" t="n"/>
    </row>
    <row r="192">
      <c r="A192" s="23">
        <f>IF(AND('الموظفون'!$B192&amp;""&lt;&gt;"",'الموظفون'!$F192&amp;""&lt;&gt;"متوقف"),COUNTIFS('الموظفون'!$B$6:$B192,"?*",'الموظفون'!$F$6:$F192,"&lt;&gt;متوقف"),"")</f>
        <v/>
      </c>
      <c r="B192" s="24">
        <f>IF(A192="","",'الموظفون'!$A192&amp;"")</f>
        <v/>
      </c>
      <c r="C192" s="24">
        <f>IF(A192="","",'الموظفون'!$B192&amp;"")</f>
        <v/>
      </c>
      <c r="D192" s="24">
        <f>IF(A192="","",'الموظفون'!$C192&amp;"")</f>
        <v/>
      </c>
      <c r="E192" s="24">
        <f>IF(A192="","",N('الموظفون'!$D192))</f>
        <v/>
      </c>
      <c r="F192" s="24">
        <f>IF(A192="","",N('الموظفون'!$E192))</f>
        <v/>
      </c>
      <c r="G192" s="23">
        <f>IF(A192="","",COUNTIFS('الحضور'!$B$6:$B$2005,$B192&amp;"",'الحضور'!$C$6:$C$2005,"غياب",'الحضور'!$G$6:$G$2005,1))</f>
        <v/>
      </c>
      <c r="H192" s="24">
        <f>IF(A192="","",ROUND(G192*'الموظفون'!$H192,2))</f>
        <v/>
      </c>
      <c r="I192" s="25">
        <f>IF(A192="","",SUMIFS('الحضور'!$D$6:$D$2005,'الحضور'!$B$6:$B$2005,$B192&amp;"",'الحضور'!$C$6:$C$2005,"إضافي",'الحضور'!$G$6:$G$2005,1))</f>
        <v/>
      </c>
      <c r="J192" s="24">
        <f>IF(A192="","",ROUND(I192*'الموظفون'!$I192*'الإعدادات'!$B$10,2))</f>
        <v/>
      </c>
      <c r="K192" s="25">
        <f>IF(A192="","",SUMIFS('الحضور'!$D$6:$D$2005,'الحضور'!$B$6:$B$2005,$B192&amp;"",'الحضور'!$C$6:$C$2005,"تأخير",'الحضور'!$G$6:$G$2005,1))</f>
        <v/>
      </c>
      <c r="L192" s="24">
        <f>IF(A192="","",ROUND(K192*'الموظفون'!$I192,2))</f>
        <v/>
      </c>
      <c r="M192" s="24">
        <f>IF(A192="","",SUMIFS('السلف والخصومات'!$D$6:$D$1005,'السلف والخصومات'!$B$6:$B$1005,$B192&amp;"",'السلف والخصومات'!$C$6:$C$1005,"مكافأة",'السلف والخصومات'!$G$6:$G$1005,1))</f>
        <v/>
      </c>
      <c r="N192" s="24">
        <f>IF(A192="","",SUMIFS('السلف والخصومات'!$D$6:$D$1005,'السلف والخصومات'!$B$6:$B$1005,$B192&amp;"",'السلف والخصومات'!$C$6:$C$1005,"سلفة",'السلف والخصومات'!$G$6:$G$1005,1)+SUMIFS('السلف والخصومات'!$D$6:$D$1005,'السلف والخصومات'!$B$6:$B$1005,$B192&amp;"",'السلف والخصومات'!$C$6:$C$1005,"خصم",'السلف والخصومات'!$G$6:$G$1005,1))</f>
        <v/>
      </c>
      <c r="O192" s="24">
        <f>IF(A192="","",E192+F192+J192+M192)</f>
        <v/>
      </c>
      <c r="P192" s="24">
        <f>IF(A192="","",ROUND(O192-H192-L192-N192,2))</f>
        <v/>
      </c>
      <c r="Q192" s="4" t="n"/>
    </row>
    <row r="193">
      <c r="A193" s="23">
        <f>IF(AND('الموظفون'!$B193&amp;""&lt;&gt;"",'الموظفون'!$F193&amp;""&lt;&gt;"متوقف"),COUNTIFS('الموظفون'!$B$6:$B193,"?*",'الموظفون'!$F$6:$F193,"&lt;&gt;متوقف"),"")</f>
        <v/>
      </c>
      <c r="B193" s="24">
        <f>IF(A193="","",'الموظفون'!$A193&amp;"")</f>
        <v/>
      </c>
      <c r="C193" s="24">
        <f>IF(A193="","",'الموظفون'!$B193&amp;"")</f>
        <v/>
      </c>
      <c r="D193" s="24">
        <f>IF(A193="","",'الموظفون'!$C193&amp;"")</f>
        <v/>
      </c>
      <c r="E193" s="24">
        <f>IF(A193="","",N('الموظفون'!$D193))</f>
        <v/>
      </c>
      <c r="F193" s="24">
        <f>IF(A193="","",N('الموظفون'!$E193))</f>
        <v/>
      </c>
      <c r="G193" s="23">
        <f>IF(A193="","",COUNTIFS('الحضور'!$B$6:$B$2005,$B193&amp;"",'الحضور'!$C$6:$C$2005,"غياب",'الحضور'!$G$6:$G$2005,1))</f>
        <v/>
      </c>
      <c r="H193" s="24">
        <f>IF(A193="","",ROUND(G193*'الموظفون'!$H193,2))</f>
        <v/>
      </c>
      <c r="I193" s="25">
        <f>IF(A193="","",SUMIFS('الحضور'!$D$6:$D$2005,'الحضور'!$B$6:$B$2005,$B193&amp;"",'الحضور'!$C$6:$C$2005,"إضافي",'الحضور'!$G$6:$G$2005,1))</f>
        <v/>
      </c>
      <c r="J193" s="24">
        <f>IF(A193="","",ROUND(I193*'الموظفون'!$I193*'الإعدادات'!$B$10,2))</f>
        <v/>
      </c>
      <c r="K193" s="25">
        <f>IF(A193="","",SUMIFS('الحضور'!$D$6:$D$2005,'الحضور'!$B$6:$B$2005,$B193&amp;"",'الحضور'!$C$6:$C$2005,"تأخير",'الحضور'!$G$6:$G$2005,1))</f>
        <v/>
      </c>
      <c r="L193" s="24">
        <f>IF(A193="","",ROUND(K193*'الموظفون'!$I193,2))</f>
        <v/>
      </c>
      <c r="M193" s="24">
        <f>IF(A193="","",SUMIFS('السلف والخصومات'!$D$6:$D$1005,'السلف والخصومات'!$B$6:$B$1005,$B193&amp;"",'السلف والخصومات'!$C$6:$C$1005,"مكافأة",'السلف والخصومات'!$G$6:$G$1005,1))</f>
        <v/>
      </c>
      <c r="N193" s="24">
        <f>IF(A193="","",SUMIFS('السلف والخصومات'!$D$6:$D$1005,'السلف والخصومات'!$B$6:$B$1005,$B193&amp;"",'السلف والخصومات'!$C$6:$C$1005,"سلفة",'السلف والخصومات'!$G$6:$G$1005,1)+SUMIFS('السلف والخصومات'!$D$6:$D$1005,'السلف والخصومات'!$B$6:$B$1005,$B193&amp;"",'السلف والخصومات'!$C$6:$C$1005,"خصم",'السلف والخصومات'!$G$6:$G$1005,1))</f>
        <v/>
      </c>
      <c r="O193" s="24">
        <f>IF(A193="","",E193+F193+J193+M193)</f>
        <v/>
      </c>
      <c r="P193" s="24">
        <f>IF(A193="","",ROUND(O193-H193-L193-N193,2))</f>
        <v/>
      </c>
      <c r="Q193" s="4" t="n"/>
    </row>
    <row r="194">
      <c r="A194" s="23">
        <f>IF(AND('الموظفون'!$B194&amp;""&lt;&gt;"",'الموظفون'!$F194&amp;""&lt;&gt;"متوقف"),COUNTIFS('الموظفون'!$B$6:$B194,"?*",'الموظفون'!$F$6:$F194,"&lt;&gt;متوقف"),"")</f>
        <v/>
      </c>
      <c r="B194" s="24">
        <f>IF(A194="","",'الموظفون'!$A194&amp;"")</f>
        <v/>
      </c>
      <c r="C194" s="24">
        <f>IF(A194="","",'الموظفون'!$B194&amp;"")</f>
        <v/>
      </c>
      <c r="D194" s="24">
        <f>IF(A194="","",'الموظفون'!$C194&amp;"")</f>
        <v/>
      </c>
      <c r="E194" s="24">
        <f>IF(A194="","",N('الموظفون'!$D194))</f>
        <v/>
      </c>
      <c r="F194" s="24">
        <f>IF(A194="","",N('الموظفون'!$E194))</f>
        <v/>
      </c>
      <c r="G194" s="23">
        <f>IF(A194="","",COUNTIFS('الحضور'!$B$6:$B$2005,$B194&amp;"",'الحضور'!$C$6:$C$2005,"غياب",'الحضور'!$G$6:$G$2005,1))</f>
        <v/>
      </c>
      <c r="H194" s="24">
        <f>IF(A194="","",ROUND(G194*'الموظفون'!$H194,2))</f>
        <v/>
      </c>
      <c r="I194" s="25">
        <f>IF(A194="","",SUMIFS('الحضور'!$D$6:$D$2005,'الحضور'!$B$6:$B$2005,$B194&amp;"",'الحضور'!$C$6:$C$2005,"إضافي",'الحضور'!$G$6:$G$2005,1))</f>
        <v/>
      </c>
      <c r="J194" s="24">
        <f>IF(A194="","",ROUND(I194*'الموظفون'!$I194*'الإعدادات'!$B$10,2))</f>
        <v/>
      </c>
      <c r="K194" s="25">
        <f>IF(A194="","",SUMIFS('الحضور'!$D$6:$D$2005,'الحضور'!$B$6:$B$2005,$B194&amp;"",'الحضور'!$C$6:$C$2005,"تأخير",'الحضور'!$G$6:$G$2005,1))</f>
        <v/>
      </c>
      <c r="L194" s="24">
        <f>IF(A194="","",ROUND(K194*'الموظفون'!$I194,2))</f>
        <v/>
      </c>
      <c r="M194" s="24">
        <f>IF(A194="","",SUMIFS('السلف والخصومات'!$D$6:$D$1005,'السلف والخصومات'!$B$6:$B$1005,$B194&amp;"",'السلف والخصومات'!$C$6:$C$1005,"مكافأة",'السلف والخصومات'!$G$6:$G$1005,1))</f>
        <v/>
      </c>
      <c r="N194" s="24">
        <f>IF(A194="","",SUMIFS('السلف والخصومات'!$D$6:$D$1005,'السلف والخصومات'!$B$6:$B$1005,$B194&amp;"",'السلف والخصومات'!$C$6:$C$1005,"سلفة",'السلف والخصومات'!$G$6:$G$1005,1)+SUMIFS('السلف والخصومات'!$D$6:$D$1005,'السلف والخصومات'!$B$6:$B$1005,$B194&amp;"",'السلف والخصومات'!$C$6:$C$1005,"خصم",'السلف والخصومات'!$G$6:$G$1005,1))</f>
        <v/>
      </c>
      <c r="O194" s="24">
        <f>IF(A194="","",E194+F194+J194+M194)</f>
        <v/>
      </c>
      <c r="P194" s="24">
        <f>IF(A194="","",ROUND(O194-H194-L194-N194,2))</f>
        <v/>
      </c>
      <c r="Q194" s="4" t="n"/>
    </row>
    <row r="195">
      <c r="A195" s="23">
        <f>IF(AND('الموظفون'!$B195&amp;""&lt;&gt;"",'الموظفون'!$F195&amp;""&lt;&gt;"متوقف"),COUNTIFS('الموظفون'!$B$6:$B195,"?*",'الموظفون'!$F$6:$F195,"&lt;&gt;متوقف"),"")</f>
        <v/>
      </c>
      <c r="B195" s="24">
        <f>IF(A195="","",'الموظفون'!$A195&amp;"")</f>
        <v/>
      </c>
      <c r="C195" s="24">
        <f>IF(A195="","",'الموظفون'!$B195&amp;"")</f>
        <v/>
      </c>
      <c r="D195" s="24">
        <f>IF(A195="","",'الموظفون'!$C195&amp;"")</f>
        <v/>
      </c>
      <c r="E195" s="24">
        <f>IF(A195="","",N('الموظفون'!$D195))</f>
        <v/>
      </c>
      <c r="F195" s="24">
        <f>IF(A195="","",N('الموظفون'!$E195))</f>
        <v/>
      </c>
      <c r="G195" s="23">
        <f>IF(A195="","",COUNTIFS('الحضور'!$B$6:$B$2005,$B195&amp;"",'الحضور'!$C$6:$C$2005,"غياب",'الحضور'!$G$6:$G$2005,1))</f>
        <v/>
      </c>
      <c r="H195" s="24">
        <f>IF(A195="","",ROUND(G195*'الموظفون'!$H195,2))</f>
        <v/>
      </c>
      <c r="I195" s="25">
        <f>IF(A195="","",SUMIFS('الحضور'!$D$6:$D$2005,'الحضور'!$B$6:$B$2005,$B195&amp;"",'الحضور'!$C$6:$C$2005,"إضافي",'الحضور'!$G$6:$G$2005,1))</f>
        <v/>
      </c>
      <c r="J195" s="24">
        <f>IF(A195="","",ROUND(I195*'الموظفون'!$I195*'الإعدادات'!$B$10,2))</f>
        <v/>
      </c>
      <c r="K195" s="25">
        <f>IF(A195="","",SUMIFS('الحضور'!$D$6:$D$2005,'الحضور'!$B$6:$B$2005,$B195&amp;"",'الحضور'!$C$6:$C$2005,"تأخير",'الحضور'!$G$6:$G$2005,1))</f>
        <v/>
      </c>
      <c r="L195" s="24">
        <f>IF(A195="","",ROUND(K195*'الموظفون'!$I195,2))</f>
        <v/>
      </c>
      <c r="M195" s="24">
        <f>IF(A195="","",SUMIFS('السلف والخصومات'!$D$6:$D$1005,'السلف والخصومات'!$B$6:$B$1005,$B195&amp;"",'السلف والخصومات'!$C$6:$C$1005,"مكافأة",'السلف والخصومات'!$G$6:$G$1005,1))</f>
        <v/>
      </c>
      <c r="N195" s="24">
        <f>IF(A195="","",SUMIFS('السلف والخصومات'!$D$6:$D$1005,'السلف والخصومات'!$B$6:$B$1005,$B195&amp;"",'السلف والخصومات'!$C$6:$C$1005,"سلفة",'السلف والخصومات'!$G$6:$G$1005,1)+SUMIFS('السلف والخصومات'!$D$6:$D$1005,'السلف والخصومات'!$B$6:$B$1005,$B195&amp;"",'السلف والخصومات'!$C$6:$C$1005,"خصم",'السلف والخصومات'!$G$6:$G$1005,1))</f>
        <v/>
      </c>
      <c r="O195" s="24">
        <f>IF(A195="","",E195+F195+J195+M195)</f>
        <v/>
      </c>
      <c r="P195" s="24">
        <f>IF(A195="","",ROUND(O195-H195-L195-N195,2))</f>
        <v/>
      </c>
      <c r="Q195" s="4" t="n"/>
    </row>
    <row r="196">
      <c r="A196" s="23">
        <f>IF(AND('الموظفون'!$B196&amp;""&lt;&gt;"",'الموظفون'!$F196&amp;""&lt;&gt;"متوقف"),COUNTIFS('الموظفون'!$B$6:$B196,"?*",'الموظفون'!$F$6:$F196,"&lt;&gt;متوقف"),"")</f>
        <v/>
      </c>
      <c r="B196" s="24">
        <f>IF(A196="","",'الموظفون'!$A196&amp;"")</f>
        <v/>
      </c>
      <c r="C196" s="24">
        <f>IF(A196="","",'الموظفون'!$B196&amp;"")</f>
        <v/>
      </c>
      <c r="D196" s="24">
        <f>IF(A196="","",'الموظفون'!$C196&amp;"")</f>
        <v/>
      </c>
      <c r="E196" s="24">
        <f>IF(A196="","",N('الموظفون'!$D196))</f>
        <v/>
      </c>
      <c r="F196" s="24">
        <f>IF(A196="","",N('الموظفون'!$E196))</f>
        <v/>
      </c>
      <c r="G196" s="23">
        <f>IF(A196="","",COUNTIFS('الحضور'!$B$6:$B$2005,$B196&amp;"",'الحضور'!$C$6:$C$2005,"غياب",'الحضور'!$G$6:$G$2005,1))</f>
        <v/>
      </c>
      <c r="H196" s="24">
        <f>IF(A196="","",ROUND(G196*'الموظفون'!$H196,2))</f>
        <v/>
      </c>
      <c r="I196" s="25">
        <f>IF(A196="","",SUMIFS('الحضور'!$D$6:$D$2005,'الحضور'!$B$6:$B$2005,$B196&amp;"",'الحضور'!$C$6:$C$2005,"إضافي",'الحضور'!$G$6:$G$2005,1))</f>
        <v/>
      </c>
      <c r="J196" s="24">
        <f>IF(A196="","",ROUND(I196*'الموظفون'!$I196*'الإعدادات'!$B$10,2))</f>
        <v/>
      </c>
      <c r="K196" s="25">
        <f>IF(A196="","",SUMIFS('الحضور'!$D$6:$D$2005,'الحضور'!$B$6:$B$2005,$B196&amp;"",'الحضور'!$C$6:$C$2005,"تأخير",'الحضور'!$G$6:$G$2005,1))</f>
        <v/>
      </c>
      <c r="L196" s="24">
        <f>IF(A196="","",ROUND(K196*'الموظفون'!$I196,2))</f>
        <v/>
      </c>
      <c r="M196" s="24">
        <f>IF(A196="","",SUMIFS('السلف والخصومات'!$D$6:$D$1005,'السلف والخصومات'!$B$6:$B$1005,$B196&amp;"",'السلف والخصومات'!$C$6:$C$1005,"مكافأة",'السلف والخصومات'!$G$6:$G$1005,1))</f>
        <v/>
      </c>
      <c r="N196" s="24">
        <f>IF(A196="","",SUMIFS('السلف والخصومات'!$D$6:$D$1005,'السلف والخصومات'!$B$6:$B$1005,$B196&amp;"",'السلف والخصومات'!$C$6:$C$1005,"سلفة",'السلف والخصومات'!$G$6:$G$1005,1)+SUMIFS('السلف والخصومات'!$D$6:$D$1005,'السلف والخصومات'!$B$6:$B$1005,$B196&amp;"",'السلف والخصومات'!$C$6:$C$1005,"خصم",'السلف والخصومات'!$G$6:$G$1005,1))</f>
        <v/>
      </c>
      <c r="O196" s="24">
        <f>IF(A196="","",E196+F196+J196+M196)</f>
        <v/>
      </c>
      <c r="P196" s="24">
        <f>IF(A196="","",ROUND(O196-H196-L196-N196,2))</f>
        <v/>
      </c>
      <c r="Q196" s="4" t="n"/>
    </row>
    <row r="197">
      <c r="A197" s="23">
        <f>IF(AND('الموظفون'!$B197&amp;""&lt;&gt;"",'الموظفون'!$F197&amp;""&lt;&gt;"متوقف"),COUNTIFS('الموظفون'!$B$6:$B197,"?*",'الموظفون'!$F$6:$F197,"&lt;&gt;متوقف"),"")</f>
        <v/>
      </c>
      <c r="B197" s="24">
        <f>IF(A197="","",'الموظفون'!$A197&amp;"")</f>
        <v/>
      </c>
      <c r="C197" s="24">
        <f>IF(A197="","",'الموظفون'!$B197&amp;"")</f>
        <v/>
      </c>
      <c r="D197" s="24">
        <f>IF(A197="","",'الموظفون'!$C197&amp;"")</f>
        <v/>
      </c>
      <c r="E197" s="24">
        <f>IF(A197="","",N('الموظفون'!$D197))</f>
        <v/>
      </c>
      <c r="F197" s="24">
        <f>IF(A197="","",N('الموظفون'!$E197))</f>
        <v/>
      </c>
      <c r="G197" s="23">
        <f>IF(A197="","",COUNTIFS('الحضور'!$B$6:$B$2005,$B197&amp;"",'الحضور'!$C$6:$C$2005,"غياب",'الحضور'!$G$6:$G$2005,1))</f>
        <v/>
      </c>
      <c r="H197" s="24">
        <f>IF(A197="","",ROUND(G197*'الموظفون'!$H197,2))</f>
        <v/>
      </c>
      <c r="I197" s="25">
        <f>IF(A197="","",SUMIFS('الحضور'!$D$6:$D$2005,'الحضور'!$B$6:$B$2005,$B197&amp;"",'الحضور'!$C$6:$C$2005,"إضافي",'الحضور'!$G$6:$G$2005,1))</f>
        <v/>
      </c>
      <c r="J197" s="24">
        <f>IF(A197="","",ROUND(I197*'الموظفون'!$I197*'الإعدادات'!$B$10,2))</f>
        <v/>
      </c>
      <c r="K197" s="25">
        <f>IF(A197="","",SUMIFS('الحضور'!$D$6:$D$2005,'الحضور'!$B$6:$B$2005,$B197&amp;"",'الحضور'!$C$6:$C$2005,"تأخير",'الحضور'!$G$6:$G$2005,1))</f>
        <v/>
      </c>
      <c r="L197" s="24">
        <f>IF(A197="","",ROUND(K197*'الموظفون'!$I197,2))</f>
        <v/>
      </c>
      <c r="M197" s="24">
        <f>IF(A197="","",SUMIFS('السلف والخصومات'!$D$6:$D$1005,'السلف والخصومات'!$B$6:$B$1005,$B197&amp;"",'السلف والخصومات'!$C$6:$C$1005,"مكافأة",'السلف والخصومات'!$G$6:$G$1005,1))</f>
        <v/>
      </c>
      <c r="N197" s="24">
        <f>IF(A197="","",SUMIFS('السلف والخصومات'!$D$6:$D$1005,'السلف والخصومات'!$B$6:$B$1005,$B197&amp;"",'السلف والخصومات'!$C$6:$C$1005,"سلفة",'السلف والخصومات'!$G$6:$G$1005,1)+SUMIFS('السلف والخصومات'!$D$6:$D$1005,'السلف والخصومات'!$B$6:$B$1005,$B197&amp;"",'السلف والخصومات'!$C$6:$C$1005,"خصم",'السلف والخصومات'!$G$6:$G$1005,1))</f>
        <v/>
      </c>
      <c r="O197" s="24">
        <f>IF(A197="","",E197+F197+J197+M197)</f>
        <v/>
      </c>
      <c r="P197" s="24">
        <f>IF(A197="","",ROUND(O197-H197-L197-N197,2))</f>
        <v/>
      </c>
      <c r="Q197" s="4" t="n"/>
    </row>
    <row r="198">
      <c r="A198" s="23">
        <f>IF(AND('الموظفون'!$B198&amp;""&lt;&gt;"",'الموظفون'!$F198&amp;""&lt;&gt;"متوقف"),COUNTIFS('الموظفون'!$B$6:$B198,"?*",'الموظفون'!$F$6:$F198,"&lt;&gt;متوقف"),"")</f>
        <v/>
      </c>
      <c r="B198" s="24">
        <f>IF(A198="","",'الموظفون'!$A198&amp;"")</f>
        <v/>
      </c>
      <c r="C198" s="24">
        <f>IF(A198="","",'الموظفون'!$B198&amp;"")</f>
        <v/>
      </c>
      <c r="D198" s="24">
        <f>IF(A198="","",'الموظفون'!$C198&amp;"")</f>
        <v/>
      </c>
      <c r="E198" s="24">
        <f>IF(A198="","",N('الموظفون'!$D198))</f>
        <v/>
      </c>
      <c r="F198" s="24">
        <f>IF(A198="","",N('الموظفون'!$E198))</f>
        <v/>
      </c>
      <c r="G198" s="23">
        <f>IF(A198="","",COUNTIFS('الحضور'!$B$6:$B$2005,$B198&amp;"",'الحضور'!$C$6:$C$2005,"غياب",'الحضور'!$G$6:$G$2005,1))</f>
        <v/>
      </c>
      <c r="H198" s="24">
        <f>IF(A198="","",ROUND(G198*'الموظفون'!$H198,2))</f>
        <v/>
      </c>
      <c r="I198" s="25">
        <f>IF(A198="","",SUMIFS('الحضور'!$D$6:$D$2005,'الحضور'!$B$6:$B$2005,$B198&amp;"",'الحضور'!$C$6:$C$2005,"إضافي",'الحضور'!$G$6:$G$2005,1))</f>
        <v/>
      </c>
      <c r="J198" s="24">
        <f>IF(A198="","",ROUND(I198*'الموظفون'!$I198*'الإعدادات'!$B$10,2))</f>
        <v/>
      </c>
      <c r="K198" s="25">
        <f>IF(A198="","",SUMIFS('الحضور'!$D$6:$D$2005,'الحضور'!$B$6:$B$2005,$B198&amp;"",'الحضور'!$C$6:$C$2005,"تأخير",'الحضور'!$G$6:$G$2005,1))</f>
        <v/>
      </c>
      <c r="L198" s="24">
        <f>IF(A198="","",ROUND(K198*'الموظفون'!$I198,2))</f>
        <v/>
      </c>
      <c r="M198" s="24">
        <f>IF(A198="","",SUMIFS('السلف والخصومات'!$D$6:$D$1005,'السلف والخصومات'!$B$6:$B$1005,$B198&amp;"",'السلف والخصومات'!$C$6:$C$1005,"مكافأة",'السلف والخصومات'!$G$6:$G$1005,1))</f>
        <v/>
      </c>
      <c r="N198" s="24">
        <f>IF(A198="","",SUMIFS('السلف والخصومات'!$D$6:$D$1005,'السلف والخصومات'!$B$6:$B$1005,$B198&amp;"",'السلف والخصومات'!$C$6:$C$1005,"سلفة",'السلف والخصومات'!$G$6:$G$1005,1)+SUMIFS('السلف والخصومات'!$D$6:$D$1005,'السلف والخصومات'!$B$6:$B$1005,$B198&amp;"",'السلف والخصومات'!$C$6:$C$1005,"خصم",'السلف والخصومات'!$G$6:$G$1005,1))</f>
        <v/>
      </c>
      <c r="O198" s="24">
        <f>IF(A198="","",E198+F198+J198+M198)</f>
        <v/>
      </c>
      <c r="P198" s="24">
        <f>IF(A198="","",ROUND(O198-H198-L198-N198,2))</f>
        <v/>
      </c>
      <c r="Q198" s="4" t="n"/>
    </row>
    <row r="199">
      <c r="A199" s="23">
        <f>IF(AND('الموظفون'!$B199&amp;""&lt;&gt;"",'الموظفون'!$F199&amp;""&lt;&gt;"متوقف"),COUNTIFS('الموظفون'!$B$6:$B199,"?*",'الموظفون'!$F$6:$F199,"&lt;&gt;متوقف"),"")</f>
        <v/>
      </c>
      <c r="B199" s="24">
        <f>IF(A199="","",'الموظفون'!$A199&amp;"")</f>
        <v/>
      </c>
      <c r="C199" s="24">
        <f>IF(A199="","",'الموظفون'!$B199&amp;"")</f>
        <v/>
      </c>
      <c r="D199" s="24">
        <f>IF(A199="","",'الموظفون'!$C199&amp;"")</f>
        <v/>
      </c>
      <c r="E199" s="24">
        <f>IF(A199="","",N('الموظفون'!$D199))</f>
        <v/>
      </c>
      <c r="F199" s="24">
        <f>IF(A199="","",N('الموظفون'!$E199))</f>
        <v/>
      </c>
      <c r="G199" s="23">
        <f>IF(A199="","",COUNTIFS('الحضور'!$B$6:$B$2005,$B199&amp;"",'الحضور'!$C$6:$C$2005,"غياب",'الحضور'!$G$6:$G$2005,1))</f>
        <v/>
      </c>
      <c r="H199" s="24">
        <f>IF(A199="","",ROUND(G199*'الموظفون'!$H199,2))</f>
        <v/>
      </c>
      <c r="I199" s="25">
        <f>IF(A199="","",SUMIFS('الحضور'!$D$6:$D$2005,'الحضور'!$B$6:$B$2005,$B199&amp;"",'الحضور'!$C$6:$C$2005,"إضافي",'الحضور'!$G$6:$G$2005,1))</f>
        <v/>
      </c>
      <c r="J199" s="24">
        <f>IF(A199="","",ROUND(I199*'الموظفون'!$I199*'الإعدادات'!$B$10,2))</f>
        <v/>
      </c>
      <c r="K199" s="25">
        <f>IF(A199="","",SUMIFS('الحضور'!$D$6:$D$2005,'الحضور'!$B$6:$B$2005,$B199&amp;"",'الحضور'!$C$6:$C$2005,"تأخير",'الحضور'!$G$6:$G$2005,1))</f>
        <v/>
      </c>
      <c r="L199" s="24">
        <f>IF(A199="","",ROUND(K199*'الموظفون'!$I199,2))</f>
        <v/>
      </c>
      <c r="M199" s="24">
        <f>IF(A199="","",SUMIFS('السلف والخصومات'!$D$6:$D$1005,'السلف والخصومات'!$B$6:$B$1005,$B199&amp;"",'السلف والخصومات'!$C$6:$C$1005,"مكافأة",'السلف والخصومات'!$G$6:$G$1005,1))</f>
        <v/>
      </c>
      <c r="N199" s="24">
        <f>IF(A199="","",SUMIFS('السلف والخصومات'!$D$6:$D$1005,'السلف والخصومات'!$B$6:$B$1005,$B199&amp;"",'السلف والخصومات'!$C$6:$C$1005,"سلفة",'السلف والخصومات'!$G$6:$G$1005,1)+SUMIFS('السلف والخصومات'!$D$6:$D$1005,'السلف والخصومات'!$B$6:$B$1005,$B199&amp;"",'السلف والخصومات'!$C$6:$C$1005,"خصم",'السلف والخصومات'!$G$6:$G$1005,1))</f>
        <v/>
      </c>
      <c r="O199" s="24">
        <f>IF(A199="","",E199+F199+J199+M199)</f>
        <v/>
      </c>
      <c r="P199" s="24">
        <f>IF(A199="","",ROUND(O199-H199-L199-N199,2))</f>
        <v/>
      </c>
      <c r="Q199" s="4" t="n"/>
    </row>
    <row r="200">
      <c r="A200" s="23">
        <f>IF(AND('الموظفون'!$B200&amp;""&lt;&gt;"",'الموظفون'!$F200&amp;""&lt;&gt;"متوقف"),COUNTIFS('الموظفون'!$B$6:$B200,"?*",'الموظفون'!$F$6:$F200,"&lt;&gt;متوقف"),"")</f>
        <v/>
      </c>
      <c r="B200" s="24">
        <f>IF(A200="","",'الموظفون'!$A200&amp;"")</f>
        <v/>
      </c>
      <c r="C200" s="24">
        <f>IF(A200="","",'الموظفون'!$B200&amp;"")</f>
        <v/>
      </c>
      <c r="D200" s="24">
        <f>IF(A200="","",'الموظفون'!$C200&amp;"")</f>
        <v/>
      </c>
      <c r="E200" s="24">
        <f>IF(A200="","",N('الموظفون'!$D200))</f>
        <v/>
      </c>
      <c r="F200" s="24">
        <f>IF(A200="","",N('الموظفون'!$E200))</f>
        <v/>
      </c>
      <c r="G200" s="23">
        <f>IF(A200="","",COUNTIFS('الحضور'!$B$6:$B$2005,$B200&amp;"",'الحضور'!$C$6:$C$2005,"غياب",'الحضور'!$G$6:$G$2005,1))</f>
        <v/>
      </c>
      <c r="H200" s="24">
        <f>IF(A200="","",ROUND(G200*'الموظفون'!$H200,2))</f>
        <v/>
      </c>
      <c r="I200" s="25">
        <f>IF(A200="","",SUMIFS('الحضور'!$D$6:$D$2005,'الحضور'!$B$6:$B$2005,$B200&amp;"",'الحضور'!$C$6:$C$2005,"إضافي",'الحضور'!$G$6:$G$2005,1))</f>
        <v/>
      </c>
      <c r="J200" s="24">
        <f>IF(A200="","",ROUND(I200*'الموظفون'!$I200*'الإعدادات'!$B$10,2))</f>
        <v/>
      </c>
      <c r="K200" s="25">
        <f>IF(A200="","",SUMIFS('الحضور'!$D$6:$D$2005,'الحضور'!$B$6:$B$2005,$B200&amp;"",'الحضور'!$C$6:$C$2005,"تأخير",'الحضور'!$G$6:$G$2005,1))</f>
        <v/>
      </c>
      <c r="L200" s="24">
        <f>IF(A200="","",ROUND(K200*'الموظفون'!$I200,2))</f>
        <v/>
      </c>
      <c r="M200" s="24">
        <f>IF(A200="","",SUMIFS('السلف والخصومات'!$D$6:$D$1005,'السلف والخصومات'!$B$6:$B$1005,$B200&amp;"",'السلف والخصومات'!$C$6:$C$1005,"مكافأة",'السلف والخصومات'!$G$6:$G$1005,1))</f>
        <v/>
      </c>
      <c r="N200" s="24">
        <f>IF(A200="","",SUMIFS('السلف والخصومات'!$D$6:$D$1005,'السلف والخصومات'!$B$6:$B$1005,$B200&amp;"",'السلف والخصومات'!$C$6:$C$1005,"سلفة",'السلف والخصومات'!$G$6:$G$1005,1)+SUMIFS('السلف والخصومات'!$D$6:$D$1005,'السلف والخصومات'!$B$6:$B$1005,$B200&amp;"",'السلف والخصومات'!$C$6:$C$1005,"خصم",'السلف والخصومات'!$G$6:$G$1005,1))</f>
        <v/>
      </c>
      <c r="O200" s="24">
        <f>IF(A200="","",E200+F200+J200+M200)</f>
        <v/>
      </c>
      <c r="P200" s="24">
        <f>IF(A200="","",ROUND(O200-H200-L200-N200,2))</f>
        <v/>
      </c>
      <c r="Q200" s="4" t="n"/>
    </row>
    <row r="201">
      <c r="A201" s="23">
        <f>IF(AND('الموظفون'!$B201&amp;""&lt;&gt;"",'الموظفون'!$F201&amp;""&lt;&gt;"متوقف"),COUNTIFS('الموظفون'!$B$6:$B201,"?*",'الموظفون'!$F$6:$F201,"&lt;&gt;متوقف"),"")</f>
        <v/>
      </c>
      <c r="B201" s="24">
        <f>IF(A201="","",'الموظفون'!$A201&amp;"")</f>
        <v/>
      </c>
      <c r="C201" s="24">
        <f>IF(A201="","",'الموظفون'!$B201&amp;"")</f>
        <v/>
      </c>
      <c r="D201" s="24">
        <f>IF(A201="","",'الموظفون'!$C201&amp;"")</f>
        <v/>
      </c>
      <c r="E201" s="24">
        <f>IF(A201="","",N('الموظفون'!$D201))</f>
        <v/>
      </c>
      <c r="F201" s="24">
        <f>IF(A201="","",N('الموظفون'!$E201))</f>
        <v/>
      </c>
      <c r="G201" s="23">
        <f>IF(A201="","",COUNTIFS('الحضور'!$B$6:$B$2005,$B201&amp;"",'الحضور'!$C$6:$C$2005,"غياب",'الحضور'!$G$6:$G$2005,1))</f>
        <v/>
      </c>
      <c r="H201" s="24">
        <f>IF(A201="","",ROUND(G201*'الموظفون'!$H201,2))</f>
        <v/>
      </c>
      <c r="I201" s="25">
        <f>IF(A201="","",SUMIFS('الحضور'!$D$6:$D$2005,'الحضور'!$B$6:$B$2005,$B201&amp;"",'الحضور'!$C$6:$C$2005,"إضافي",'الحضور'!$G$6:$G$2005,1))</f>
        <v/>
      </c>
      <c r="J201" s="24">
        <f>IF(A201="","",ROUND(I201*'الموظفون'!$I201*'الإعدادات'!$B$10,2))</f>
        <v/>
      </c>
      <c r="K201" s="25">
        <f>IF(A201="","",SUMIFS('الحضور'!$D$6:$D$2005,'الحضور'!$B$6:$B$2005,$B201&amp;"",'الحضور'!$C$6:$C$2005,"تأخير",'الحضور'!$G$6:$G$2005,1))</f>
        <v/>
      </c>
      <c r="L201" s="24">
        <f>IF(A201="","",ROUND(K201*'الموظفون'!$I201,2))</f>
        <v/>
      </c>
      <c r="M201" s="24">
        <f>IF(A201="","",SUMIFS('السلف والخصومات'!$D$6:$D$1005,'السلف والخصومات'!$B$6:$B$1005,$B201&amp;"",'السلف والخصومات'!$C$6:$C$1005,"مكافأة",'السلف والخصومات'!$G$6:$G$1005,1))</f>
        <v/>
      </c>
      <c r="N201" s="24">
        <f>IF(A201="","",SUMIFS('السلف والخصومات'!$D$6:$D$1005,'السلف والخصومات'!$B$6:$B$1005,$B201&amp;"",'السلف والخصومات'!$C$6:$C$1005,"سلفة",'السلف والخصومات'!$G$6:$G$1005,1)+SUMIFS('السلف والخصومات'!$D$6:$D$1005,'السلف والخصومات'!$B$6:$B$1005,$B201&amp;"",'السلف والخصومات'!$C$6:$C$1005,"خصم",'السلف والخصومات'!$G$6:$G$1005,1))</f>
        <v/>
      </c>
      <c r="O201" s="24">
        <f>IF(A201="","",E201+F201+J201+M201)</f>
        <v/>
      </c>
      <c r="P201" s="24">
        <f>IF(A201="","",ROUND(O201-H201-L201-N201,2))</f>
        <v/>
      </c>
      <c r="Q201" s="4" t="n"/>
    </row>
    <row r="202">
      <c r="A202" s="23">
        <f>IF(AND('الموظفون'!$B202&amp;""&lt;&gt;"",'الموظفون'!$F202&amp;""&lt;&gt;"متوقف"),COUNTIFS('الموظفون'!$B$6:$B202,"?*",'الموظفون'!$F$6:$F202,"&lt;&gt;متوقف"),"")</f>
        <v/>
      </c>
      <c r="B202" s="24">
        <f>IF(A202="","",'الموظفون'!$A202&amp;"")</f>
        <v/>
      </c>
      <c r="C202" s="24">
        <f>IF(A202="","",'الموظفون'!$B202&amp;"")</f>
        <v/>
      </c>
      <c r="D202" s="24">
        <f>IF(A202="","",'الموظفون'!$C202&amp;"")</f>
        <v/>
      </c>
      <c r="E202" s="24">
        <f>IF(A202="","",N('الموظفون'!$D202))</f>
        <v/>
      </c>
      <c r="F202" s="24">
        <f>IF(A202="","",N('الموظفون'!$E202))</f>
        <v/>
      </c>
      <c r="G202" s="23">
        <f>IF(A202="","",COUNTIFS('الحضور'!$B$6:$B$2005,$B202&amp;"",'الحضور'!$C$6:$C$2005,"غياب",'الحضور'!$G$6:$G$2005,1))</f>
        <v/>
      </c>
      <c r="H202" s="24">
        <f>IF(A202="","",ROUND(G202*'الموظفون'!$H202,2))</f>
        <v/>
      </c>
      <c r="I202" s="25">
        <f>IF(A202="","",SUMIFS('الحضور'!$D$6:$D$2005,'الحضور'!$B$6:$B$2005,$B202&amp;"",'الحضور'!$C$6:$C$2005,"إضافي",'الحضور'!$G$6:$G$2005,1))</f>
        <v/>
      </c>
      <c r="J202" s="24">
        <f>IF(A202="","",ROUND(I202*'الموظفون'!$I202*'الإعدادات'!$B$10,2))</f>
        <v/>
      </c>
      <c r="K202" s="25">
        <f>IF(A202="","",SUMIFS('الحضور'!$D$6:$D$2005,'الحضور'!$B$6:$B$2005,$B202&amp;"",'الحضور'!$C$6:$C$2005,"تأخير",'الحضور'!$G$6:$G$2005,1))</f>
        <v/>
      </c>
      <c r="L202" s="24">
        <f>IF(A202="","",ROUND(K202*'الموظفون'!$I202,2))</f>
        <v/>
      </c>
      <c r="M202" s="24">
        <f>IF(A202="","",SUMIFS('السلف والخصومات'!$D$6:$D$1005,'السلف والخصومات'!$B$6:$B$1005,$B202&amp;"",'السلف والخصومات'!$C$6:$C$1005,"مكافأة",'السلف والخصومات'!$G$6:$G$1005,1))</f>
        <v/>
      </c>
      <c r="N202" s="24">
        <f>IF(A202="","",SUMIFS('السلف والخصومات'!$D$6:$D$1005,'السلف والخصومات'!$B$6:$B$1005,$B202&amp;"",'السلف والخصومات'!$C$6:$C$1005,"سلفة",'السلف والخصومات'!$G$6:$G$1005,1)+SUMIFS('السلف والخصومات'!$D$6:$D$1005,'السلف والخصومات'!$B$6:$B$1005,$B202&amp;"",'السلف والخصومات'!$C$6:$C$1005,"خصم",'السلف والخصومات'!$G$6:$G$1005,1))</f>
        <v/>
      </c>
      <c r="O202" s="24">
        <f>IF(A202="","",E202+F202+J202+M202)</f>
        <v/>
      </c>
      <c r="P202" s="24">
        <f>IF(A202="","",ROUND(O202-H202-L202-N202,2))</f>
        <v/>
      </c>
      <c r="Q202" s="4" t="n"/>
    </row>
    <row r="203">
      <c r="A203" s="23">
        <f>IF(AND('الموظفون'!$B203&amp;""&lt;&gt;"",'الموظفون'!$F203&amp;""&lt;&gt;"متوقف"),COUNTIFS('الموظفون'!$B$6:$B203,"?*",'الموظفون'!$F$6:$F203,"&lt;&gt;متوقف"),"")</f>
        <v/>
      </c>
      <c r="B203" s="24">
        <f>IF(A203="","",'الموظفون'!$A203&amp;"")</f>
        <v/>
      </c>
      <c r="C203" s="24">
        <f>IF(A203="","",'الموظفون'!$B203&amp;"")</f>
        <v/>
      </c>
      <c r="D203" s="24">
        <f>IF(A203="","",'الموظفون'!$C203&amp;"")</f>
        <v/>
      </c>
      <c r="E203" s="24">
        <f>IF(A203="","",N('الموظفون'!$D203))</f>
        <v/>
      </c>
      <c r="F203" s="24">
        <f>IF(A203="","",N('الموظفون'!$E203))</f>
        <v/>
      </c>
      <c r="G203" s="23">
        <f>IF(A203="","",COUNTIFS('الحضور'!$B$6:$B$2005,$B203&amp;"",'الحضور'!$C$6:$C$2005,"غياب",'الحضور'!$G$6:$G$2005,1))</f>
        <v/>
      </c>
      <c r="H203" s="24">
        <f>IF(A203="","",ROUND(G203*'الموظفون'!$H203,2))</f>
        <v/>
      </c>
      <c r="I203" s="25">
        <f>IF(A203="","",SUMIFS('الحضور'!$D$6:$D$2005,'الحضور'!$B$6:$B$2005,$B203&amp;"",'الحضور'!$C$6:$C$2005,"إضافي",'الحضور'!$G$6:$G$2005,1))</f>
        <v/>
      </c>
      <c r="J203" s="24">
        <f>IF(A203="","",ROUND(I203*'الموظفون'!$I203*'الإعدادات'!$B$10,2))</f>
        <v/>
      </c>
      <c r="K203" s="25">
        <f>IF(A203="","",SUMIFS('الحضور'!$D$6:$D$2005,'الحضور'!$B$6:$B$2005,$B203&amp;"",'الحضور'!$C$6:$C$2005,"تأخير",'الحضور'!$G$6:$G$2005,1))</f>
        <v/>
      </c>
      <c r="L203" s="24">
        <f>IF(A203="","",ROUND(K203*'الموظفون'!$I203,2))</f>
        <v/>
      </c>
      <c r="M203" s="24">
        <f>IF(A203="","",SUMIFS('السلف والخصومات'!$D$6:$D$1005,'السلف والخصومات'!$B$6:$B$1005,$B203&amp;"",'السلف والخصومات'!$C$6:$C$1005,"مكافأة",'السلف والخصومات'!$G$6:$G$1005,1))</f>
        <v/>
      </c>
      <c r="N203" s="24">
        <f>IF(A203="","",SUMIFS('السلف والخصومات'!$D$6:$D$1005,'السلف والخصومات'!$B$6:$B$1005,$B203&amp;"",'السلف والخصومات'!$C$6:$C$1005,"سلفة",'السلف والخصومات'!$G$6:$G$1005,1)+SUMIFS('السلف والخصومات'!$D$6:$D$1005,'السلف والخصومات'!$B$6:$B$1005,$B203&amp;"",'السلف والخصومات'!$C$6:$C$1005,"خصم",'السلف والخصومات'!$G$6:$G$1005,1))</f>
        <v/>
      </c>
      <c r="O203" s="24">
        <f>IF(A203="","",E203+F203+J203+M203)</f>
        <v/>
      </c>
      <c r="P203" s="24">
        <f>IF(A203="","",ROUND(O203-H203-L203-N203,2))</f>
        <v/>
      </c>
      <c r="Q203" s="4" t="n"/>
    </row>
    <row r="204">
      <c r="A204" s="23">
        <f>IF(AND('الموظفون'!$B204&amp;""&lt;&gt;"",'الموظفون'!$F204&amp;""&lt;&gt;"متوقف"),COUNTIFS('الموظفون'!$B$6:$B204,"?*",'الموظفون'!$F$6:$F204,"&lt;&gt;متوقف"),"")</f>
        <v/>
      </c>
      <c r="B204" s="24">
        <f>IF(A204="","",'الموظفون'!$A204&amp;"")</f>
        <v/>
      </c>
      <c r="C204" s="24">
        <f>IF(A204="","",'الموظفون'!$B204&amp;"")</f>
        <v/>
      </c>
      <c r="D204" s="24">
        <f>IF(A204="","",'الموظفون'!$C204&amp;"")</f>
        <v/>
      </c>
      <c r="E204" s="24">
        <f>IF(A204="","",N('الموظفون'!$D204))</f>
        <v/>
      </c>
      <c r="F204" s="24">
        <f>IF(A204="","",N('الموظفون'!$E204))</f>
        <v/>
      </c>
      <c r="G204" s="23">
        <f>IF(A204="","",COUNTIFS('الحضور'!$B$6:$B$2005,$B204&amp;"",'الحضور'!$C$6:$C$2005,"غياب",'الحضور'!$G$6:$G$2005,1))</f>
        <v/>
      </c>
      <c r="H204" s="24">
        <f>IF(A204="","",ROUND(G204*'الموظفون'!$H204,2))</f>
        <v/>
      </c>
      <c r="I204" s="25">
        <f>IF(A204="","",SUMIFS('الحضور'!$D$6:$D$2005,'الحضور'!$B$6:$B$2005,$B204&amp;"",'الحضور'!$C$6:$C$2005,"إضافي",'الحضور'!$G$6:$G$2005,1))</f>
        <v/>
      </c>
      <c r="J204" s="24">
        <f>IF(A204="","",ROUND(I204*'الموظفون'!$I204*'الإعدادات'!$B$10,2))</f>
        <v/>
      </c>
      <c r="K204" s="25">
        <f>IF(A204="","",SUMIFS('الحضور'!$D$6:$D$2005,'الحضور'!$B$6:$B$2005,$B204&amp;"",'الحضور'!$C$6:$C$2005,"تأخير",'الحضور'!$G$6:$G$2005,1))</f>
        <v/>
      </c>
      <c r="L204" s="24">
        <f>IF(A204="","",ROUND(K204*'الموظفون'!$I204,2))</f>
        <v/>
      </c>
      <c r="M204" s="24">
        <f>IF(A204="","",SUMIFS('السلف والخصومات'!$D$6:$D$1005,'السلف والخصومات'!$B$6:$B$1005,$B204&amp;"",'السلف والخصومات'!$C$6:$C$1005,"مكافأة",'السلف والخصومات'!$G$6:$G$1005,1))</f>
        <v/>
      </c>
      <c r="N204" s="24">
        <f>IF(A204="","",SUMIFS('السلف والخصومات'!$D$6:$D$1005,'السلف والخصومات'!$B$6:$B$1005,$B204&amp;"",'السلف والخصومات'!$C$6:$C$1005,"سلفة",'السلف والخصومات'!$G$6:$G$1005,1)+SUMIFS('السلف والخصومات'!$D$6:$D$1005,'السلف والخصومات'!$B$6:$B$1005,$B204&amp;"",'السلف والخصومات'!$C$6:$C$1005,"خصم",'السلف والخصومات'!$G$6:$G$1005,1))</f>
        <v/>
      </c>
      <c r="O204" s="24">
        <f>IF(A204="","",E204+F204+J204+M204)</f>
        <v/>
      </c>
      <c r="P204" s="24">
        <f>IF(A204="","",ROUND(O204-H204-L204-N204,2))</f>
        <v/>
      </c>
      <c r="Q204" s="4" t="n"/>
    </row>
    <row r="205">
      <c r="A205" s="23">
        <f>IF(AND('الموظفون'!$B205&amp;""&lt;&gt;"",'الموظفون'!$F205&amp;""&lt;&gt;"متوقف"),COUNTIFS('الموظفون'!$B$6:$B205,"?*",'الموظفون'!$F$6:$F205,"&lt;&gt;متوقف"),"")</f>
        <v/>
      </c>
      <c r="B205" s="24">
        <f>IF(A205="","",'الموظفون'!$A205&amp;"")</f>
        <v/>
      </c>
      <c r="C205" s="24">
        <f>IF(A205="","",'الموظفون'!$B205&amp;"")</f>
        <v/>
      </c>
      <c r="D205" s="24">
        <f>IF(A205="","",'الموظفون'!$C205&amp;"")</f>
        <v/>
      </c>
      <c r="E205" s="24">
        <f>IF(A205="","",N('الموظفون'!$D205))</f>
        <v/>
      </c>
      <c r="F205" s="24">
        <f>IF(A205="","",N('الموظفون'!$E205))</f>
        <v/>
      </c>
      <c r="G205" s="23">
        <f>IF(A205="","",COUNTIFS('الحضور'!$B$6:$B$2005,$B205&amp;"",'الحضور'!$C$6:$C$2005,"غياب",'الحضور'!$G$6:$G$2005,1))</f>
        <v/>
      </c>
      <c r="H205" s="24">
        <f>IF(A205="","",ROUND(G205*'الموظفون'!$H205,2))</f>
        <v/>
      </c>
      <c r="I205" s="25">
        <f>IF(A205="","",SUMIFS('الحضور'!$D$6:$D$2005,'الحضور'!$B$6:$B$2005,$B205&amp;"",'الحضور'!$C$6:$C$2005,"إضافي",'الحضور'!$G$6:$G$2005,1))</f>
        <v/>
      </c>
      <c r="J205" s="24">
        <f>IF(A205="","",ROUND(I205*'الموظفون'!$I205*'الإعدادات'!$B$10,2))</f>
        <v/>
      </c>
      <c r="K205" s="25">
        <f>IF(A205="","",SUMIFS('الحضور'!$D$6:$D$2005,'الحضور'!$B$6:$B$2005,$B205&amp;"",'الحضور'!$C$6:$C$2005,"تأخير",'الحضور'!$G$6:$G$2005,1))</f>
        <v/>
      </c>
      <c r="L205" s="24">
        <f>IF(A205="","",ROUND(K205*'الموظفون'!$I205,2))</f>
        <v/>
      </c>
      <c r="M205" s="24">
        <f>IF(A205="","",SUMIFS('السلف والخصومات'!$D$6:$D$1005,'السلف والخصومات'!$B$6:$B$1005,$B205&amp;"",'السلف والخصومات'!$C$6:$C$1005,"مكافأة",'السلف والخصومات'!$G$6:$G$1005,1))</f>
        <v/>
      </c>
      <c r="N205" s="24">
        <f>IF(A205="","",SUMIFS('السلف والخصومات'!$D$6:$D$1005,'السلف والخصومات'!$B$6:$B$1005,$B205&amp;"",'السلف والخصومات'!$C$6:$C$1005,"سلفة",'السلف والخصومات'!$G$6:$G$1005,1)+SUMIFS('السلف والخصومات'!$D$6:$D$1005,'السلف والخصومات'!$B$6:$B$1005,$B205&amp;"",'السلف والخصومات'!$C$6:$C$1005,"خصم",'السلف والخصومات'!$G$6:$G$1005,1))</f>
        <v/>
      </c>
      <c r="O205" s="24">
        <f>IF(A205="","",E205+F205+J205+M205)</f>
        <v/>
      </c>
      <c r="P205" s="24">
        <f>IF(A205="","",ROUND(O205-H205-L205-N205,2))</f>
        <v/>
      </c>
      <c r="Q205" s="4" t="n"/>
    </row>
  </sheetData>
  <mergeCells count="3">
    <mergeCell ref="A2:Q2"/>
    <mergeCell ref="A3:H3"/>
    <mergeCell ref="A1:Q1"/>
  </mergeCells>
  <conditionalFormatting sqref="A6:Q205">
    <cfRule type="expression" priority="1" dxfId="3">
      <formula>$A6&lt;&gt;""</formula>
    </cfRule>
  </conditionalFormatting>
  <conditionalFormatting sqref="P6:P205">
    <cfRule type="expression" priority="2" dxfId="1">
      <formula>AND($A6&lt;&gt;"",N($P6)&lt;0)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C31"/>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18" customWidth="1" min="2" max="2"/>
    <col width="4" customWidth="1" min="3" max="3"/>
  </cols>
  <sheetData>
    <row r="1" ht="26" customHeight="1">
      <c r="A1" s="10" t="inlineStr">
        <is>
          <t>شيت مرتبات وحضور الموظفين · قالب مجاني من Softwiro</t>
        </is>
      </c>
    </row>
    <row r="2">
      <c r="A2" s="11" t="inlineStr">
        <is>
          <t>عايز برنامج مرتبات وحضور بدخول لكل مسؤول وربط بالبصمة؟ Softwiro تبنيه لك على طريقتك ← اضغط هنا</t>
        </is>
      </c>
    </row>
    <row r="3">
      <c r="A3" s="12" t="inlineStr">
        <is>
          <t>الشهر</t>
        </is>
      </c>
      <c r="B3" s="26">
        <f>'الإعدادات'!B12</f>
        <v/>
      </c>
    </row>
    <row r="4">
      <c r="A4" s="27" t="inlineStr">
        <is>
          <t>الاستحقاق</t>
        </is>
      </c>
    </row>
    <row r="5">
      <c r="A5" s="12" t="inlineStr">
        <is>
          <t>عدد الموظفين في الكشف</t>
        </is>
      </c>
      <c r="B5" s="28">
        <f>COUNT('كشف المرتبات'!$A$6:$A$205)</f>
        <v/>
      </c>
    </row>
    <row r="6">
      <c r="A6" s="12" t="inlineStr">
        <is>
          <t>إجمالي الأساسي</t>
        </is>
      </c>
      <c r="B6" s="18">
        <f>SUM('كشف المرتبات'!$E$6:$E$205)</f>
        <v/>
      </c>
    </row>
    <row r="7">
      <c r="A7" s="12" t="inlineStr">
        <is>
          <t>إجمالي البدلات</t>
        </is>
      </c>
      <c r="B7" s="18">
        <f>SUM('كشف المرتبات'!$F$6:$F$205)</f>
        <v/>
      </c>
    </row>
    <row r="8">
      <c r="A8" s="12" t="inlineStr">
        <is>
          <t>قيمة الإضافي</t>
        </is>
      </c>
      <c r="B8" s="18">
        <f>SUM('كشف المرتبات'!$J$6:$J$205)</f>
        <v/>
      </c>
    </row>
    <row r="9">
      <c r="A9" s="12" t="inlineStr">
        <is>
          <t>المكافآت</t>
        </is>
      </c>
      <c r="B9" s="18">
        <f>SUM('كشف المرتبات'!$M$6:$M$205)</f>
        <v/>
      </c>
    </row>
    <row r="10">
      <c r="A10" s="12" t="inlineStr">
        <is>
          <t>إجمالي الاستحقاق (قبل الخصومات، بدون تأمينات)</t>
        </is>
      </c>
      <c r="B10" s="21">
        <f>SUM(B6:B9)</f>
        <v/>
      </c>
    </row>
    <row r="12">
      <c r="A12" s="27" t="inlineStr">
        <is>
          <t>الخصومات</t>
        </is>
      </c>
    </row>
    <row r="13">
      <c r="A13" s="12" t="inlineStr">
        <is>
          <t>خصم الغياب</t>
        </is>
      </c>
      <c r="B13" s="18">
        <f>SUM('كشف المرتبات'!$H$6:$H$205)</f>
        <v/>
      </c>
    </row>
    <row r="14">
      <c r="A14" s="12" t="inlineStr">
        <is>
          <t>خصم التأخير</t>
        </is>
      </c>
      <c r="B14" s="18">
        <f>SUM('كشف المرتبات'!$L$6:$L$205)</f>
        <v/>
      </c>
    </row>
    <row r="15">
      <c r="A15" s="12" t="inlineStr">
        <is>
          <t>السلف والخصومات</t>
        </is>
      </c>
      <c r="B15" s="18">
        <f>SUM('كشف المرتبات'!$N$6:$N$205)</f>
        <v/>
      </c>
    </row>
    <row r="16">
      <c r="A16" s="12" t="inlineStr">
        <is>
          <t>إجمالي الخصومات</t>
        </is>
      </c>
      <c r="B16" s="21">
        <f>SUM(B13:B15)</f>
        <v/>
      </c>
    </row>
    <row r="18">
      <c r="A18" s="27" t="inlineStr">
        <is>
          <t>الصافي</t>
        </is>
      </c>
    </row>
    <row r="19">
      <c r="A19" s="12" t="inlineStr">
        <is>
          <t>صافي المرتبات المطلوب دفعه</t>
        </is>
      </c>
      <c r="B19" s="21">
        <f>B10-B16</f>
        <v/>
      </c>
    </row>
    <row r="20">
      <c r="A20" s="12" t="inlineStr">
        <is>
          <t>متوسط الصافي للموظف</t>
        </is>
      </c>
      <c r="B20" s="18">
        <f>IF(B5=0,"",B19/B5)</f>
        <v/>
      </c>
    </row>
    <row r="21">
      <c r="A21" s="12" t="inlineStr">
        <is>
          <t>الإضافي كنسبة من الأساسي</t>
        </is>
      </c>
      <c r="B21" s="29">
        <f>IF(B6=0,"",B8/B6)</f>
        <v/>
      </c>
    </row>
    <row r="23">
      <c r="A23" s="27" t="inlineStr">
        <is>
          <t>حركة الشهر</t>
        </is>
      </c>
    </row>
    <row r="24">
      <c r="A24" s="12" t="inlineStr">
        <is>
          <t>إجمالي أيام الغياب</t>
        </is>
      </c>
      <c r="B24" s="28">
        <f>SUM('كشف المرتبات'!$G$6:$G$205)</f>
        <v/>
      </c>
    </row>
    <row r="25">
      <c r="A25" s="12" t="inlineStr">
        <is>
          <t>إجمالي ساعات الإضافي</t>
        </is>
      </c>
      <c r="B25" s="30">
        <f>SUM('كشف المرتبات'!$I$6:$I$205)</f>
        <v/>
      </c>
    </row>
    <row r="26">
      <c r="A26" s="12" t="inlineStr">
        <is>
          <t>إجمالي ساعات التأخير</t>
        </is>
      </c>
      <c r="B26" s="30">
        <f>SUM('كشف المرتبات'!$K$6:$K$205)</f>
        <v/>
      </c>
    </row>
    <row r="28">
      <c r="A28" s="27" t="inlineStr">
        <is>
          <t>تنبيهات</t>
        </is>
      </c>
    </row>
    <row r="29">
      <c r="A29" s="12" t="inlineStr">
        <is>
          <t>سجلات بكود غير موجود</t>
        </is>
      </c>
      <c r="B29" s="28">
        <f>COUNTIF('الحضور'!$F$6:$F$2005,"كود غير موجود")+COUNTIF('السلف والخصومات'!$F$6:$F$1005,"كود غير موجود")</f>
        <v/>
      </c>
    </row>
    <row r="30">
      <c r="A30" s="12" t="inlineStr">
        <is>
          <t>موظفون بصافي سالب</t>
        </is>
      </c>
      <c r="B30" s="28">
        <f>COUNTIF('كشف المرتبات'!$P$6:$P$205,"&lt;0")</f>
        <v/>
      </c>
    </row>
    <row r="31">
      <c r="A31" s="12" t="inlineStr">
        <is>
          <t>موظفون متوقفون (خارج الكشف)</t>
        </is>
      </c>
      <c r="B31" s="28">
        <f>COUNTIF('الموظفون'!$F$6:$F$205,"متوقف")</f>
        <v/>
      </c>
    </row>
  </sheetData>
  <mergeCells count="2">
    <mergeCell ref="A1:C1"/>
    <mergeCell ref="A2:C2"/>
  </mergeCells>
  <conditionalFormatting sqref="B29:B30">
    <cfRule type="expression" priority="1" dxfId="0">
      <formula>B29&gt;0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6" t="inlineStr">
        <is>
          <t>في هذا الشيت</t>
        </is>
      </c>
      <c r="C5" s="16" t="inlineStr">
        <is>
          <t>في برنامج مخصص من Softwiro</t>
        </is>
      </c>
    </row>
    <row r="6" ht="48" customHeight="1">
      <c r="B6" s="5" t="inlineStr">
        <is>
          <t>ملف واحد يعدّل فيه شخص واحد في كل مرة، وتصلك النسخ بالواتساب.</t>
        </is>
      </c>
      <c r="C6" s="31"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31" t="inlineStr">
        <is>
          <t>نصمم الشاشات على خطوات عملك، فيسجّل كل شخص ما يخصه فقط.</t>
        </is>
      </c>
    </row>
    <row r="8" ht="48" customHeight="1">
      <c r="B8" s="5" t="inlineStr">
        <is>
          <t>الأعمدة والصيغ ثابتة كما صُمّم الشيت.</t>
        </is>
      </c>
      <c r="C8" s="31" t="inlineStr">
        <is>
          <t>نبني ما تحتاجه أنت: تقارير وتنبيهات وشاشات على طريقتك.</t>
        </is>
      </c>
    </row>
    <row r="9" ht="48" customHeight="1">
      <c r="B9" s="5" t="inlineStr">
        <is>
          <t>النسخ الاحتياطية والأمان على مسؤوليتك.</t>
        </is>
      </c>
      <c r="C9" s="31" t="inlineStr">
        <is>
          <t>البرنامج على خادم مؤمّن مع نسخ احتياطية دورية.</t>
        </is>
      </c>
    </row>
    <row r="11" ht="30" customHeight="1">
      <c r="B11" s="32" t="inlineStr">
        <is>
          <t>تعرّف على برنامج مخصص من Softwiro واطلب عرضًا تجريبيًا ←</t>
        </is>
      </c>
    </row>
    <row r="13">
      <c r="B13" s="33"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مرتبات وحضور الموظفين</dc:title>
  <dc:description>يحسب صافي مرتب كل موظف في الشهر الذي تختاره: الأساسي والبدلات والغياب والإضافي بالساعات والتأخير والسلف والخصومات والمكافآت، ويعطيك كشف مرتبات جاهزًا للطباعة وملخصًا بتكلفة الشهر.</dc:description>
  <dcterms:created xsi:type="dcterms:W3CDTF">2026-11-04T22:23:55Z</dcterms:created>
  <dcterms:modified xsi:type="dcterms:W3CDTF">2026-11-04T22:23:57Z</dcterms:modified>
  <cp:keywords>Softwiro, Excel, شيت مرتبات وحضور الموظفين</cp:keywords>
</cp:coreProperties>
</file>