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علمون" sheetId="3" state="visible" r:id="rId3"/>
    <sheet name="الفصول" sheetId="4" state="visible" r:id="rId4"/>
    <sheet name="الحصص" sheetId="5" state="visible" r:id="rId5"/>
    <sheet name="جدول فصل" sheetId="6" state="visible" r:id="rId6"/>
    <sheet name="جدول معلم" sheetId="7" state="visible" r:id="rId7"/>
    <sheet name="الملخص" sheetId="8" state="visible" r:id="rId8"/>
    <sheet name="لماذا ما زلت على إكسل؟" sheetId="9" state="visible" r:id="rId9"/>
  </sheets>
  <definedNames>
    <definedName name="_xlnm._FilterDatabase" localSheetId="2" hidden="1">'المعلمون'!$A$5:$H$205</definedName>
    <definedName name="_xlnm._FilterDatabase" localSheetId="3" hidden="1">'الفصول'!$A$5:$G$205</definedName>
    <definedName name="_xlnm._FilterDatabase" localSheetId="4" hidden="1">'الحصص'!$A$5:$L$405</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3">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3" fontId="4"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0" fontId="9" fillId="5" borderId="1" applyAlignment="1" pivotButton="0" quotePrefix="0" xfId="0">
      <alignment horizontal="center" vertical="center" wrapText="1" readingOrder="2"/>
    </xf>
    <xf numFmtId="0" fontId="4" fillId="2" borderId="1" applyAlignment="1" pivotButton="0" quotePrefix="0" xfId="0">
      <alignment horizontal="center" vertical="center" wrapText="1" readingOrder="2"/>
    </xf>
    <xf numFmtId="0" fontId="11" fillId="0" borderId="0"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2">
    <dxf>
      <font>
        <color rgb="00991B1B"/>
      </font>
      <fill>
        <patternFill patternType="solid">
          <fgColor rgb="00FEE2E2"/>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class-timetable?utm_source=excel&amp;utm_medium=template&amp;utm_campaign=class-timetable"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class-timetable"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class-timetable"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class-timetable"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class-timetable"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class-timetable"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class-timetable"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class-timetable" TargetMode="External" Id="rId1" /></Relationships>
</file>

<file path=xl/worksheets/_rels/sheet9.xml.rels><Relationships xmlns="http://schemas.openxmlformats.org/package/2006/relationships"><Relationship Type="http://schemas.openxmlformats.org/officeDocument/2006/relationships/hyperlink" Target="https://softwiro.com/ar/contact?utm_source=excel&amp;utm_medium=template&amp;utm_campaign=class-timetable" TargetMode="External" Id="rId1" /><Relationship Type="http://schemas.openxmlformats.org/officeDocument/2006/relationships/hyperlink" Target="https://softwiro.com/ar/contact?utm_source=excel&amp;utm_medium=template&amp;utm_campaign=class-timetable"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جدول حصص المدرسة</t>
        </is>
      </c>
    </row>
    <row r="3" ht="36" customHeight="1">
      <c r="B3" s="2" t="inlineStr">
        <is>
          <t>تسجل حصص المدرسة بالفصل والمعلم واليوم والفترة، فينبهك الشيت إن حجزت معلمًا في فصلين في نفس الحصة أو فصلًا مع معلمين، ويعدّ حصص كل معلم مقابل نصابه، ويعرض جدولًا لكل فصل ولكل معلم.</t>
        </is>
      </c>
    </row>
    <row r="5">
      <c r="B5" s="3" t="inlineStr">
        <is>
          <t>طريقة الاستخدام</t>
        </is>
      </c>
    </row>
    <row r="6" ht="30" customHeight="1">
      <c r="B6" s="4" t="inlineStr">
        <is>
          <t>1. في شيت «الإعدادات» اكتب اسم المدرسة وعدد أيام الدراسة في الأسبوع وعدد الحصص في اليوم.</t>
        </is>
      </c>
    </row>
    <row r="7" ht="30" customHeight="1">
      <c r="B7" s="4" t="inlineStr">
        <is>
          <t>2. في شيت «المعلمون» اكتب كود كل معلم واسمه ومادته ونصابه الأسبوعي من الحصص.</t>
        </is>
      </c>
    </row>
    <row r="8" ht="30" customHeight="1">
      <c r="B8" s="4" t="inlineStr">
        <is>
          <t>3. في شيت «الفصول» اكتب كود كل فصل واسمه.</t>
        </is>
      </c>
    </row>
    <row r="9" ht="30" customHeight="1">
      <c r="B9" s="4" t="inlineStr">
        <is>
          <t>4. في شيت «الحصص» سجّل كل حصة في سطر: اليوم والفترة والفصل والمادة والمعلم، باختيار القيمة من القائمة.</t>
        </is>
      </c>
    </row>
    <row r="10" ht="30" customHeight="1">
      <c r="B10" s="4" t="inlineStr">
        <is>
          <t>5. يكتب الشيت بجوار كل حصة «تعارض معلم» أو «تعارض فصل» إن تكررت الحصة نفسها، ويلوّن السطر بالأحمر.</t>
        </is>
      </c>
    </row>
    <row r="11" ht="30" customHeight="1">
      <c r="B11" s="4" t="inlineStr">
        <is>
          <t>6. راجع «المعلمون» لتعرف من فوق نصابه أو أقل منه، و«الفصول» لتعرف الخانات الفارغة، ثم افتح «جدول فصل» و«جدول معلم» واختر الكود لتطبع جدوله.</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التعارض يعني أن المعلم نفسه (أو الفصل نفسه) مكتوب في أكثر من سطر في نفس اليوم ونفس الفترة، فيُلوَّن السطران معًا لتختار أيهما تعدّل.</t>
        </is>
      </c>
    </row>
    <row r="20" ht="30" customHeight="1">
      <c r="B20" s="4" t="inlineStr">
        <is>
          <t>• اكتب الفترات أرقامًا من 1 إلى 8، وأيام الدراسة من الأحد إلى الخميس كما في القائمة.</t>
        </is>
      </c>
    </row>
    <row r="21" ht="30" customHeight="1">
      <c r="B21" s="4" t="inlineStr">
        <is>
          <t>• الخانات الفارغة للفصل = أيام الدراسة × الحصص في اليوم (من الإعدادات) − خانات الفصل المشغولة. الحصة المكررة لا تُحسب مرتين.</t>
        </is>
      </c>
    </row>
    <row r="22" ht="30" customHeight="1">
      <c r="B22" s="4" t="inlineStr">
        <is>
          <t>• الفرق عن النصاب = حصص المعلم المسجلة − نصابه الأسبوعي. الموجب يعني فوق النصاب والسالب أقل منه.</t>
        </is>
      </c>
    </row>
    <row r="23" ht="30" customHeight="1">
      <c r="B23" s="4" t="inlineStr">
        <is>
          <t>• جدولا الفصل والمعلم يعرضان أول حصة مسجلة في الخانة، ويكتبان «تعارض» بجوارها إن تكررت.</t>
        </is>
      </c>
    </row>
    <row r="24" ht="30" customHeight="1">
      <c r="B24" s="4" t="inlineStr">
        <is>
          <t>• يتسع الشيت لـ 200 معلم و200 فصل و400 حصة. الأسماء والأرقام في المثال خيالية.</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6"/>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8" customWidth="1" min="2" max="2"/>
    <col width="4" customWidth="1" min="3" max="3"/>
  </cols>
  <sheetData>
    <row r="1" ht="26" customHeight="1">
      <c r="A1" s="10" t="inlineStr">
        <is>
          <t>شيت جدول حصص المدرسة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اسم المدرسة</t>
        </is>
      </c>
      <c r="B4" s="5" t="inlineStr">
        <is>
          <t>مدرسة المثال الإعدادية</t>
        </is>
      </c>
    </row>
    <row r="5">
      <c r="A5" s="12" t="inlineStr">
        <is>
          <t>أيام الدراسة في الأسبوع</t>
        </is>
      </c>
      <c r="B5" s="13" t="n">
        <v>5</v>
      </c>
    </row>
    <row r="6">
      <c r="A6" s="12" t="inlineStr">
        <is>
          <t>عدد الحصص في اليوم</t>
        </is>
      </c>
      <c r="B6" s="13" t="n">
        <v>6</v>
      </c>
    </row>
  </sheetData>
  <mergeCells count="2">
    <mergeCell ref="A1:C1"/>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H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2" customWidth="1" min="2" max="2"/>
    <col width="16" customWidth="1" min="3" max="3"/>
    <col width="14" customWidth="1" min="4" max="4"/>
    <col width="12" customWidth="1" min="5" max="5"/>
    <col width="14" customWidth="1" min="6" max="6"/>
    <col width="16" customWidth="1" min="7" max="7"/>
    <col width="14" customWidth="1" min="8" max="8"/>
  </cols>
  <sheetData>
    <row r="1" ht="26" customHeight="1">
      <c r="A1" s="10" t="inlineStr">
        <is>
          <t>شيت جدول حصص المدرسة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كود المعلم</t>
        </is>
      </c>
      <c r="B5" s="14" t="inlineStr">
        <is>
          <t>اسم المعلم</t>
        </is>
      </c>
      <c r="C5" s="14" t="inlineStr">
        <is>
          <t>المادة</t>
        </is>
      </c>
      <c r="D5" s="14" t="inlineStr">
        <is>
          <t>النصاب الأسبوعي</t>
        </is>
      </c>
      <c r="E5" s="14" t="inlineStr">
        <is>
          <t>الحصص المسجلة</t>
        </is>
      </c>
      <c r="F5" s="14" t="inlineStr">
        <is>
          <t>الفرق عن النصاب</t>
        </is>
      </c>
      <c r="G5" s="14" t="inlineStr">
        <is>
          <t>الحالة</t>
        </is>
      </c>
      <c r="H5" s="14" t="inlineStr">
        <is>
          <t>حصص متعارضة</t>
        </is>
      </c>
    </row>
    <row r="6">
      <c r="A6" s="5" t="inlineStr">
        <is>
          <t>M01</t>
        </is>
      </c>
      <c r="B6" s="5" t="inlineStr">
        <is>
          <t>أ. سامي رضا</t>
        </is>
      </c>
      <c r="C6" s="5" t="inlineStr">
        <is>
          <t>عربي</t>
        </is>
      </c>
      <c r="D6" s="13" t="n">
        <v>12</v>
      </c>
      <c r="E6" s="15">
        <f>IF(A6&amp;""="","",COUNTIFS('الحصص'!$E$6:$E$405,A6&amp;""))</f>
        <v/>
      </c>
      <c r="F6" s="15">
        <f>IF(OR(E6="",NOT(ISNUMBER(D6))),"",E6-D6)</f>
        <v/>
      </c>
      <c r="G6" s="6">
        <f>IF(F6="","",IF(F6&gt;0,"فوق النصاب",IF(F6&lt;0,"أقل من النصاب","مكتمل")))</f>
        <v/>
      </c>
      <c r="H6" s="15">
        <f>IF(A6&amp;""="","",COUNTIFS('الحصص'!$E$6:$E$405,A6&amp;"",'الحصص'!$G$6:$G$405,"تعارض معلم"))</f>
        <v/>
      </c>
    </row>
    <row r="7">
      <c r="A7" s="5" t="inlineStr">
        <is>
          <t>M02</t>
        </is>
      </c>
      <c r="B7" s="5" t="inlineStr">
        <is>
          <t>أ. نهى فؤاد</t>
        </is>
      </c>
      <c r="C7" s="5" t="inlineStr">
        <is>
          <t>رياضيات</t>
        </is>
      </c>
      <c r="D7" s="13" t="n">
        <v>12</v>
      </c>
      <c r="E7" s="15">
        <f>IF(A7&amp;""="","",COUNTIFS('الحصص'!$E$6:$E$405,A7&amp;""))</f>
        <v/>
      </c>
      <c r="F7" s="15">
        <f>IF(OR(E7="",NOT(ISNUMBER(D7))),"",E7-D7)</f>
        <v/>
      </c>
      <c r="G7" s="6">
        <f>IF(F7="","",IF(F7&gt;0,"فوق النصاب",IF(F7&lt;0,"أقل من النصاب","مكتمل")))</f>
        <v/>
      </c>
      <c r="H7" s="15">
        <f>IF(A7&amp;""="","",COUNTIFS('الحصص'!$E$6:$E$405,A7&amp;"",'الحصص'!$G$6:$G$405,"تعارض معلم"))</f>
        <v/>
      </c>
    </row>
    <row r="8">
      <c r="A8" s="5" t="inlineStr">
        <is>
          <t>M03</t>
        </is>
      </c>
      <c r="B8" s="5" t="inlineStr">
        <is>
          <t>أ. وائل صبحي</t>
        </is>
      </c>
      <c r="C8" s="5" t="inlineStr">
        <is>
          <t>علوم</t>
        </is>
      </c>
      <c r="D8" s="13" t="n">
        <v>12</v>
      </c>
      <c r="E8" s="15">
        <f>IF(A8&amp;""="","",COUNTIFS('الحصص'!$E$6:$E$405,A8&amp;""))</f>
        <v/>
      </c>
      <c r="F8" s="15">
        <f>IF(OR(E8="",NOT(ISNUMBER(D8))),"",E8-D8)</f>
        <v/>
      </c>
      <c r="G8" s="6">
        <f>IF(F8="","",IF(F8&gt;0,"فوق النصاب",IF(F8&lt;0,"أقل من النصاب","مكتمل")))</f>
        <v/>
      </c>
      <c r="H8" s="15">
        <f>IF(A8&amp;""="","",COUNTIFS('الحصص'!$E$6:$E$405,A8&amp;"",'الحصص'!$G$6:$G$405,"تعارض معلم"))</f>
        <v/>
      </c>
    </row>
    <row r="9">
      <c r="A9" s="5" t="inlineStr">
        <is>
          <t>M04</t>
        </is>
      </c>
      <c r="B9" s="5" t="inlineStr">
        <is>
          <t>أ. دينا عادل</t>
        </is>
      </c>
      <c r="C9" s="5" t="inlineStr">
        <is>
          <t>إنجليزي</t>
        </is>
      </c>
      <c r="D9" s="13" t="n">
        <v>10</v>
      </c>
      <c r="E9" s="15">
        <f>IF(A9&amp;""="","",COUNTIFS('الحصص'!$E$6:$E$405,A9&amp;""))</f>
        <v/>
      </c>
      <c r="F9" s="15">
        <f>IF(OR(E9="",NOT(ISNUMBER(D9))),"",E9-D9)</f>
        <v/>
      </c>
      <c r="G9" s="6">
        <f>IF(F9="","",IF(F9&gt;0,"فوق النصاب",IF(F9&lt;0,"أقل من النصاب","مكتمل")))</f>
        <v/>
      </c>
      <c r="H9" s="15">
        <f>IF(A9&amp;""="","",COUNTIFS('الحصص'!$E$6:$E$405,A9&amp;"",'الحصص'!$G$6:$G$405,"تعارض معلم"))</f>
        <v/>
      </c>
    </row>
    <row r="10">
      <c r="A10" s="5" t="inlineStr">
        <is>
          <t>M05</t>
        </is>
      </c>
      <c r="B10" s="5" t="inlineStr">
        <is>
          <t>أ. ماجد سعيد</t>
        </is>
      </c>
      <c r="C10" s="5" t="inlineStr">
        <is>
          <t>دراسات</t>
        </is>
      </c>
      <c r="D10" s="13" t="n">
        <v>12</v>
      </c>
      <c r="E10" s="15">
        <f>IF(A10&amp;""="","",COUNTIFS('الحصص'!$E$6:$E$405,A10&amp;""))</f>
        <v/>
      </c>
      <c r="F10" s="15">
        <f>IF(OR(E10="",NOT(ISNUMBER(D10))),"",E10-D10)</f>
        <v/>
      </c>
      <c r="G10" s="6">
        <f>IF(F10="","",IF(F10&gt;0,"فوق النصاب",IF(F10&lt;0,"أقل من النصاب","مكتمل")))</f>
        <v/>
      </c>
      <c r="H10" s="15">
        <f>IF(A10&amp;""="","",COUNTIFS('الحصص'!$E$6:$E$405,A10&amp;"",'الحصص'!$G$6:$G$405,"تعارض معلم"))</f>
        <v/>
      </c>
    </row>
    <row r="11">
      <c r="A11" s="5" t="inlineStr">
        <is>
          <t>M06</t>
        </is>
      </c>
      <c r="B11" s="5" t="inlineStr">
        <is>
          <t>أ. هالة مراد</t>
        </is>
      </c>
      <c r="C11" s="5" t="inlineStr">
        <is>
          <t>تربية فنية</t>
        </is>
      </c>
      <c r="D11" s="13" t="n">
        <v>2</v>
      </c>
      <c r="E11" s="15">
        <f>IF(A11&amp;""="","",COUNTIFS('الحصص'!$E$6:$E$405,A11&amp;""))</f>
        <v/>
      </c>
      <c r="F11" s="15">
        <f>IF(OR(E11="",NOT(ISNUMBER(D11))),"",E11-D11)</f>
        <v/>
      </c>
      <c r="G11" s="6">
        <f>IF(F11="","",IF(F11&gt;0,"فوق النصاب",IF(F11&lt;0,"أقل من النصاب","مكتمل")))</f>
        <v/>
      </c>
      <c r="H11" s="15">
        <f>IF(A11&amp;""="","",COUNTIFS('الحصص'!$E$6:$E$405,A11&amp;"",'الحصص'!$G$6:$G$405,"تعارض معلم"))</f>
        <v/>
      </c>
    </row>
    <row r="12">
      <c r="A12" s="5" t="n"/>
      <c r="B12" s="5" t="n"/>
      <c r="C12" s="5" t="n"/>
      <c r="D12" s="13" t="n"/>
      <c r="E12" s="15">
        <f>IF(A12&amp;""="","",COUNTIFS('الحصص'!$E$6:$E$405,A12&amp;""))</f>
        <v/>
      </c>
      <c r="F12" s="15">
        <f>IF(OR(E12="",NOT(ISNUMBER(D12))),"",E12-D12)</f>
        <v/>
      </c>
      <c r="G12" s="6">
        <f>IF(F12="","",IF(F12&gt;0,"فوق النصاب",IF(F12&lt;0,"أقل من النصاب","مكتمل")))</f>
        <v/>
      </c>
      <c r="H12" s="15">
        <f>IF(A12&amp;""="","",COUNTIFS('الحصص'!$E$6:$E$405,A12&amp;"",'الحصص'!$G$6:$G$405,"تعارض معلم"))</f>
        <v/>
      </c>
    </row>
    <row r="13">
      <c r="A13" s="5" t="n"/>
      <c r="B13" s="5" t="n"/>
      <c r="C13" s="5" t="n"/>
      <c r="D13" s="13" t="n"/>
      <c r="E13" s="15">
        <f>IF(A13&amp;""="","",COUNTIFS('الحصص'!$E$6:$E$405,A13&amp;""))</f>
        <v/>
      </c>
      <c r="F13" s="15">
        <f>IF(OR(E13="",NOT(ISNUMBER(D13))),"",E13-D13)</f>
        <v/>
      </c>
      <c r="G13" s="6">
        <f>IF(F13="","",IF(F13&gt;0,"فوق النصاب",IF(F13&lt;0,"أقل من النصاب","مكتمل")))</f>
        <v/>
      </c>
      <c r="H13" s="15">
        <f>IF(A13&amp;""="","",COUNTIFS('الحصص'!$E$6:$E$405,A13&amp;"",'الحصص'!$G$6:$G$405,"تعارض معلم"))</f>
        <v/>
      </c>
    </row>
    <row r="14">
      <c r="A14" s="5" t="n"/>
      <c r="B14" s="5" t="n"/>
      <c r="C14" s="5" t="n"/>
      <c r="D14" s="13" t="n"/>
      <c r="E14" s="15">
        <f>IF(A14&amp;""="","",COUNTIFS('الحصص'!$E$6:$E$405,A14&amp;""))</f>
        <v/>
      </c>
      <c r="F14" s="15">
        <f>IF(OR(E14="",NOT(ISNUMBER(D14))),"",E14-D14)</f>
        <v/>
      </c>
      <c r="G14" s="6">
        <f>IF(F14="","",IF(F14&gt;0,"فوق النصاب",IF(F14&lt;0,"أقل من النصاب","مكتمل")))</f>
        <v/>
      </c>
      <c r="H14" s="15">
        <f>IF(A14&amp;""="","",COUNTIFS('الحصص'!$E$6:$E$405,A14&amp;"",'الحصص'!$G$6:$G$405,"تعارض معلم"))</f>
        <v/>
      </c>
    </row>
    <row r="15">
      <c r="A15" s="5" t="n"/>
      <c r="B15" s="5" t="n"/>
      <c r="C15" s="5" t="n"/>
      <c r="D15" s="13" t="n"/>
      <c r="E15" s="15">
        <f>IF(A15&amp;""="","",COUNTIFS('الحصص'!$E$6:$E$405,A15&amp;""))</f>
        <v/>
      </c>
      <c r="F15" s="15">
        <f>IF(OR(E15="",NOT(ISNUMBER(D15))),"",E15-D15)</f>
        <v/>
      </c>
      <c r="G15" s="6">
        <f>IF(F15="","",IF(F15&gt;0,"فوق النصاب",IF(F15&lt;0,"أقل من النصاب","مكتمل")))</f>
        <v/>
      </c>
      <c r="H15" s="15">
        <f>IF(A15&amp;""="","",COUNTIFS('الحصص'!$E$6:$E$405,A15&amp;"",'الحصص'!$G$6:$G$405,"تعارض معلم"))</f>
        <v/>
      </c>
    </row>
    <row r="16">
      <c r="A16" s="5" t="n"/>
      <c r="B16" s="5" t="n"/>
      <c r="C16" s="5" t="n"/>
      <c r="D16" s="13" t="n"/>
      <c r="E16" s="15">
        <f>IF(A16&amp;""="","",COUNTIFS('الحصص'!$E$6:$E$405,A16&amp;""))</f>
        <v/>
      </c>
      <c r="F16" s="15">
        <f>IF(OR(E16="",NOT(ISNUMBER(D16))),"",E16-D16)</f>
        <v/>
      </c>
      <c r="G16" s="6">
        <f>IF(F16="","",IF(F16&gt;0,"فوق النصاب",IF(F16&lt;0,"أقل من النصاب","مكتمل")))</f>
        <v/>
      </c>
      <c r="H16" s="15">
        <f>IF(A16&amp;""="","",COUNTIFS('الحصص'!$E$6:$E$405,A16&amp;"",'الحصص'!$G$6:$G$405,"تعارض معلم"))</f>
        <v/>
      </c>
    </row>
    <row r="17">
      <c r="A17" s="5" t="n"/>
      <c r="B17" s="5" t="n"/>
      <c r="C17" s="5" t="n"/>
      <c r="D17" s="13" t="n"/>
      <c r="E17" s="15">
        <f>IF(A17&amp;""="","",COUNTIFS('الحصص'!$E$6:$E$405,A17&amp;""))</f>
        <v/>
      </c>
      <c r="F17" s="15">
        <f>IF(OR(E17="",NOT(ISNUMBER(D17))),"",E17-D17)</f>
        <v/>
      </c>
      <c r="G17" s="6">
        <f>IF(F17="","",IF(F17&gt;0,"فوق النصاب",IF(F17&lt;0,"أقل من النصاب","مكتمل")))</f>
        <v/>
      </c>
      <c r="H17" s="15">
        <f>IF(A17&amp;""="","",COUNTIFS('الحصص'!$E$6:$E$405,A17&amp;"",'الحصص'!$G$6:$G$405,"تعارض معلم"))</f>
        <v/>
      </c>
    </row>
    <row r="18">
      <c r="A18" s="5" t="n"/>
      <c r="B18" s="5" t="n"/>
      <c r="C18" s="5" t="n"/>
      <c r="D18" s="13" t="n"/>
      <c r="E18" s="15">
        <f>IF(A18&amp;""="","",COUNTIFS('الحصص'!$E$6:$E$405,A18&amp;""))</f>
        <v/>
      </c>
      <c r="F18" s="15">
        <f>IF(OR(E18="",NOT(ISNUMBER(D18))),"",E18-D18)</f>
        <v/>
      </c>
      <c r="G18" s="6">
        <f>IF(F18="","",IF(F18&gt;0,"فوق النصاب",IF(F18&lt;0,"أقل من النصاب","مكتمل")))</f>
        <v/>
      </c>
      <c r="H18" s="15">
        <f>IF(A18&amp;""="","",COUNTIFS('الحصص'!$E$6:$E$405,A18&amp;"",'الحصص'!$G$6:$G$405,"تعارض معلم"))</f>
        <v/>
      </c>
    </row>
    <row r="19">
      <c r="A19" s="5" t="n"/>
      <c r="B19" s="5" t="n"/>
      <c r="C19" s="5" t="n"/>
      <c r="D19" s="13" t="n"/>
      <c r="E19" s="15">
        <f>IF(A19&amp;""="","",COUNTIFS('الحصص'!$E$6:$E$405,A19&amp;""))</f>
        <v/>
      </c>
      <c r="F19" s="15">
        <f>IF(OR(E19="",NOT(ISNUMBER(D19))),"",E19-D19)</f>
        <v/>
      </c>
      <c r="G19" s="6">
        <f>IF(F19="","",IF(F19&gt;0,"فوق النصاب",IF(F19&lt;0,"أقل من النصاب","مكتمل")))</f>
        <v/>
      </c>
      <c r="H19" s="15">
        <f>IF(A19&amp;""="","",COUNTIFS('الحصص'!$E$6:$E$405,A19&amp;"",'الحصص'!$G$6:$G$405,"تعارض معلم"))</f>
        <v/>
      </c>
    </row>
    <row r="20">
      <c r="A20" s="5" t="n"/>
      <c r="B20" s="5" t="n"/>
      <c r="C20" s="5" t="n"/>
      <c r="D20" s="13" t="n"/>
      <c r="E20" s="15">
        <f>IF(A20&amp;""="","",COUNTIFS('الحصص'!$E$6:$E$405,A20&amp;""))</f>
        <v/>
      </c>
      <c r="F20" s="15">
        <f>IF(OR(E20="",NOT(ISNUMBER(D20))),"",E20-D20)</f>
        <v/>
      </c>
      <c r="G20" s="6">
        <f>IF(F20="","",IF(F20&gt;0,"فوق النصاب",IF(F20&lt;0,"أقل من النصاب","مكتمل")))</f>
        <v/>
      </c>
      <c r="H20" s="15">
        <f>IF(A20&amp;""="","",COUNTIFS('الحصص'!$E$6:$E$405,A20&amp;"",'الحصص'!$G$6:$G$405,"تعارض معلم"))</f>
        <v/>
      </c>
    </row>
    <row r="21">
      <c r="A21" s="5" t="n"/>
      <c r="B21" s="5" t="n"/>
      <c r="C21" s="5" t="n"/>
      <c r="D21" s="13" t="n"/>
      <c r="E21" s="15">
        <f>IF(A21&amp;""="","",COUNTIFS('الحصص'!$E$6:$E$405,A21&amp;""))</f>
        <v/>
      </c>
      <c r="F21" s="15">
        <f>IF(OR(E21="",NOT(ISNUMBER(D21))),"",E21-D21)</f>
        <v/>
      </c>
      <c r="G21" s="6">
        <f>IF(F21="","",IF(F21&gt;0,"فوق النصاب",IF(F21&lt;0,"أقل من النصاب","مكتمل")))</f>
        <v/>
      </c>
      <c r="H21" s="15">
        <f>IF(A21&amp;""="","",COUNTIFS('الحصص'!$E$6:$E$405,A21&amp;"",'الحصص'!$G$6:$G$405,"تعارض معلم"))</f>
        <v/>
      </c>
    </row>
    <row r="22">
      <c r="A22" s="5" t="n"/>
      <c r="B22" s="5" t="n"/>
      <c r="C22" s="5" t="n"/>
      <c r="D22" s="13" t="n"/>
      <c r="E22" s="15">
        <f>IF(A22&amp;""="","",COUNTIFS('الحصص'!$E$6:$E$405,A22&amp;""))</f>
        <v/>
      </c>
      <c r="F22" s="15">
        <f>IF(OR(E22="",NOT(ISNUMBER(D22))),"",E22-D22)</f>
        <v/>
      </c>
      <c r="G22" s="6">
        <f>IF(F22="","",IF(F22&gt;0,"فوق النصاب",IF(F22&lt;0,"أقل من النصاب","مكتمل")))</f>
        <v/>
      </c>
      <c r="H22" s="15">
        <f>IF(A22&amp;""="","",COUNTIFS('الحصص'!$E$6:$E$405,A22&amp;"",'الحصص'!$G$6:$G$405,"تعارض معلم"))</f>
        <v/>
      </c>
    </row>
    <row r="23">
      <c r="A23" s="5" t="n"/>
      <c r="B23" s="5" t="n"/>
      <c r="C23" s="5" t="n"/>
      <c r="D23" s="13" t="n"/>
      <c r="E23" s="15">
        <f>IF(A23&amp;""="","",COUNTIFS('الحصص'!$E$6:$E$405,A23&amp;""))</f>
        <v/>
      </c>
      <c r="F23" s="15">
        <f>IF(OR(E23="",NOT(ISNUMBER(D23))),"",E23-D23)</f>
        <v/>
      </c>
      <c r="G23" s="6">
        <f>IF(F23="","",IF(F23&gt;0,"فوق النصاب",IF(F23&lt;0,"أقل من النصاب","مكتمل")))</f>
        <v/>
      </c>
      <c r="H23" s="15">
        <f>IF(A23&amp;""="","",COUNTIFS('الحصص'!$E$6:$E$405,A23&amp;"",'الحصص'!$G$6:$G$405,"تعارض معلم"))</f>
        <v/>
      </c>
    </row>
    <row r="24">
      <c r="A24" s="5" t="n"/>
      <c r="B24" s="5" t="n"/>
      <c r="C24" s="5" t="n"/>
      <c r="D24" s="13" t="n"/>
      <c r="E24" s="15">
        <f>IF(A24&amp;""="","",COUNTIFS('الحصص'!$E$6:$E$405,A24&amp;""))</f>
        <v/>
      </c>
      <c r="F24" s="15">
        <f>IF(OR(E24="",NOT(ISNUMBER(D24))),"",E24-D24)</f>
        <v/>
      </c>
      <c r="G24" s="6">
        <f>IF(F24="","",IF(F24&gt;0,"فوق النصاب",IF(F24&lt;0,"أقل من النصاب","مكتمل")))</f>
        <v/>
      </c>
      <c r="H24" s="15">
        <f>IF(A24&amp;""="","",COUNTIFS('الحصص'!$E$6:$E$405,A24&amp;"",'الحصص'!$G$6:$G$405,"تعارض معلم"))</f>
        <v/>
      </c>
    </row>
    <row r="25">
      <c r="A25" s="5" t="n"/>
      <c r="B25" s="5" t="n"/>
      <c r="C25" s="5" t="n"/>
      <c r="D25" s="13" t="n"/>
      <c r="E25" s="15">
        <f>IF(A25&amp;""="","",COUNTIFS('الحصص'!$E$6:$E$405,A25&amp;""))</f>
        <v/>
      </c>
      <c r="F25" s="15">
        <f>IF(OR(E25="",NOT(ISNUMBER(D25))),"",E25-D25)</f>
        <v/>
      </c>
      <c r="G25" s="6">
        <f>IF(F25="","",IF(F25&gt;0,"فوق النصاب",IF(F25&lt;0,"أقل من النصاب","مكتمل")))</f>
        <v/>
      </c>
      <c r="H25" s="15">
        <f>IF(A25&amp;""="","",COUNTIFS('الحصص'!$E$6:$E$405,A25&amp;"",'الحصص'!$G$6:$G$405,"تعارض معلم"))</f>
        <v/>
      </c>
    </row>
    <row r="26">
      <c r="A26" s="5" t="n"/>
      <c r="B26" s="5" t="n"/>
      <c r="C26" s="5" t="n"/>
      <c r="D26" s="13" t="n"/>
      <c r="E26" s="15">
        <f>IF(A26&amp;""="","",COUNTIFS('الحصص'!$E$6:$E$405,A26&amp;""))</f>
        <v/>
      </c>
      <c r="F26" s="15">
        <f>IF(OR(E26="",NOT(ISNUMBER(D26))),"",E26-D26)</f>
        <v/>
      </c>
      <c r="G26" s="6">
        <f>IF(F26="","",IF(F26&gt;0,"فوق النصاب",IF(F26&lt;0,"أقل من النصاب","مكتمل")))</f>
        <v/>
      </c>
      <c r="H26" s="15">
        <f>IF(A26&amp;""="","",COUNTIFS('الحصص'!$E$6:$E$405,A26&amp;"",'الحصص'!$G$6:$G$405,"تعارض معلم"))</f>
        <v/>
      </c>
    </row>
    <row r="27">
      <c r="A27" s="5" t="n"/>
      <c r="B27" s="5" t="n"/>
      <c r="C27" s="5" t="n"/>
      <c r="D27" s="13" t="n"/>
      <c r="E27" s="15">
        <f>IF(A27&amp;""="","",COUNTIFS('الحصص'!$E$6:$E$405,A27&amp;""))</f>
        <v/>
      </c>
      <c r="F27" s="15">
        <f>IF(OR(E27="",NOT(ISNUMBER(D27))),"",E27-D27)</f>
        <v/>
      </c>
      <c r="G27" s="6">
        <f>IF(F27="","",IF(F27&gt;0,"فوق النصاب",IF(F27&lt;0,"أقل من النصاب","مكتمل")))</f>
        <v/>
      </c>
      <c r="H27" s="15">
        <f>IF(A27&amp;""="","",COUNTIFS('الحصص'!$E$6:$E$405,A27&amp;"",'الحصص'!$G$6:$G$405,"تعارض معلم"))</f>
        <v/>
      </c>
    </row>
    <row r="28">
      <c r="A28" s="5" t="n"/>
      <c r="B28" s="5" t="n"/>
      <c r="C28" s="5" t="n"/>
      <c r="D28" s="13" t="n"/>
      <c r="E28" s="15">
        <f>IF(A28&amp;""="","",COUNTIFS('الحصص'!$E$6:$E$405,A28&amp;""))</f>
        <v/>
      </c>
      <c r="F28" s="15">
        <f>IF(OR(E28="",NOT(ISNUMBER(D28))),"",E28-D28)</f>
        <v/>
      </c>
      <c r="G28" s="6">
        <f>IF(F28="","",IF(F28&gt;0,"فوق النصاب",IF(F28&lt;0,"أقل من النصاب","مكتمل")))</f>
        <v/>
      </c>
      <c r="H28" s="15">
        <f>IF(A28&amp;""="","",COUNTIFS('الحصص'!$E$6:$E$405,A28&amp;"",'الحصص'!$G$6:$G$405,"تعارض معلم"))</f>
        <v/>
      </c>
    </row>
    <row r="29">
      <c r="A29" s="5" t="n"/>
      <c r="B29" s="5" t="n"/>
      <c r="C29" s="5" t="n"/>
      <c r="D29" s="13" t="n"/>
      <c r="E29" s="15">
        <f>IF(A29&amp;""="","",COUNTIFS('الحصص'!$E$6:$E$405,A29&amp;""))</f>
        <v/>
      </c>
      <c r="F29" s="15">
        <f>IF(OR(E29="",NOT(ISNUMBER(D29))),"",E29-D29)</f>
        <v/>
      </c>
      <c r="G29" s="6">
        <f>IF(F29="","",IF(F29&gt;0,"فوق النصاب",IF(F29&lt;0,"أقل من النصاب","مكتمل")))</f>
        <v/>
      </c>
      <c r="H29" s="15">
        <f>IF(A29&amp;""="","",COUNTIFS('الحصص'!$E$6:$E$405,A29&amp;"",'الحصص'!$G$6:$G$405,"تعارض معلم"))</f>
        <v/>
      </c>
    </row>
    <row r="30">
      <c r="A30" s="5" t="n"/>
      <c r="B30" s="5" t="n"/>
      <c r="C30" s="5" t="n"/>
      <c r="D30" s="13" t="n"/>
      <c r="E30" s="15">
        <f>IF(A30&amp;""="","",COUNTIFS('الحصص'!$E$6:$E$405,A30&amp;""))</f>
        <v/>
      </c>
      <c r="F30" s="15">
        <f>IF(OR(E30="",NOT(ISNUMBER(D30))),"",E30-D30)</f>
        <v/>
      </c>
      <c r="G30" s="6">
        <f>IF(F30="","",IF(F30&gt;0,"فوق النصاب",IF(F30&lt;0,"أقل من النصاب","مكتمل")))</f>
        <v/>
      </c>
      <c r="H30" s="15">
        <f>IF(A30&amp;""="","",COUNTIFS('الحصص'!$E$6:$E$405,A30&amp;"",'الحصص'!$G$6:$G$405,"تعارض معلم"))</f>
        <v/>
      </c>
    </row>
    <row r="31">
      <c r="A31" s="5" t="n"/>
      <c r="B31" s="5" t="n"/>
      <c r="C31" s="5" t="n"/>
      <c r="D31" s="13" t="n"/>
      <c r="E31" s="15">
        <f>IF(A31&amp;""="","",COUNTIFS('الحصص'!$E$6:$E$405,A31&amp;""))</f>
        <v/>
      </c>
      <c r="F31" s="15">
        <f>IF(OR(E31="",NOT(ISNUMBER(D31))),"",E31-D31)</f>
        <v/>
      </c>
      <c r="G31" s="6">
        <f>IF(F31="","",IF(F31&gt;0,"فوق النصاب",IF(F31&lt;0,"أقل من النصاب","مكتمل")))</f>
        <v/>
      </c>
      <c r="H31" s="15">
        <f>IF(A31&amp;""="","",COUNTIFS('الحصص'!$E$6:$E$405,A31&amp;"",'الحصص'!$G$6:$G$405,"تعارض معلم"))</f>
        <v/>
      </c>
    </row>
    <row r="32">
      <c r="A32" s="5" t="n"/>
      <c r="B32" s="5" t="n"/>
      <c r="C32" s="5" t="n"/>
      <c r="D32" s="13" t="n"/>
      <c r="E32" s="15">
        <f>IF(A32&amp;""="","",COUNTIFS('الحصص'!$E$6:$E$405,A32&amp;""))</f>
        <v/>
      </c>
      <c r="F32" s="15">
        <f>IF(OR(E32="",NOT(ISNUMBER(D32))),"",E32-D32)</f>
        <v/>
      </c>
      <c r="G32" s="6">
        <f>IF(F32="","",IF(F32&gt;0,"فوق النصاب",IF(F32&lt;0,"أقل من النصاب","مكتمل")))</f>
        <v/>
      </c>
      <c r="H32" s="15">
        <f>IF(A32&amp;""="","",COUNTIFS('الحصص'!$E$6:$E$405,A32&amp;"",'الحصص'!$G$6:$G$405,"تعارض معلم"))</f>
        <v/>
      </c>
    </row>
    <row r="33">
      <c r="A33" s="5" t="n"/>
      <c r="B33" s="5" t="n"/>
      <c r="C33" s="5" t="n"/>
      <c r="D33" s="13" t="n"/>
      <c r="E33" s="15">
        <f>IF(A33&amp;""="","",COUNTIFS('الحصص'!$E$6:$E$405,A33&amp;""))</f>
        <v/>
      </c>
      <c r="F33" s="15">
        <f>IF(OR(E33="",NOT(ISNUMBER(D33))),"",E33-D33)</f>
        <v/>
      </c>
      <c r="G33" s="6">
        <f>IF(F33="","",IF(F33&gt;0,"فوق النصاب",IF(F33&lt;0,"أقل من النصاب","مكتمل")))</f>
        <v/>
      </c>
      <c r="H33" s="15">
        <f>IF(A33&amp;""="","",COUNTIFS('الحصص'!$E$6:$E$405,A33&amp;"",'الحصص'!$G$6:$G$405,"تعارض معلم"))</f>
        <v/>
      </c>
    </row>
    <row r="34">
      <c r="A34" s="5" t="n"/>
      <c r="B34" s="5" t="n"/>
      <c r="C34" s="5" t="n"/>
      <c r="D34" s="13" t="n"/>
      <c r="E34" s="15">
        <f>IF(A34&amp;""="","",COUNTIFS('الحصص'!$E$6:$E$405,A34&amp;""))</f>
        <v/>
      </c>
      <c r="F34" s="15">
        <f>IF(OR(E34="",NOT(ISNUMBER(D34))),"",E34-D34)</f>
        <v/>
      </c>
      <c r="G34" s="6">
        <f>IF(F34="","",IF(F34&gt;0,"فوق النصاب",IF(F34&lt;0,"أقل من النصاب","مكتمل")))</f>
        <v/>
      </c>
      <c r="H34" s="15">
        <f>IF(A34&amp;""="","",COUNTIFS('الحصص'!$E$6:$E$405,A34&amp;"",'الحصص'!$G$6:$G$405,"تعارض معلم"))</f>
        <v/>
      </c>
    </row>
    <row r="35">
      <c r="A35" s="5" t="n"/>
      <c r="B35" s="5" t="n"/>
      <c r="C35" s="5" t="n"/>
      <c r="D35" s="13" t="n"/>
      <c r="E35" s="15">
        <f>IF(A35&amp;""="","",COUNTIFS('الحصص'!$E$6:$E$405,A35&amp;""))</f>
        <v/>
      </c>
      <c r="F35" s="15">
        <f>IF(OR(E35="",NOT(ISNUMBER(D35))),"",E35-D35)</f>
        <v/>
      </c>
      <c r="G35" s="6">
        <f>IF(F35="","",IF(F35&gt;0,"فوق النصاب",IF(F35&lt;0,"أقل من النصاب","مكتمل")))</f>
        <v/>
      </c>
      <c r="H35" s="15">
        <f>IF(A35&amp;""="","",COUNTIFS('الحصص'!$E$6:$E$405,A35&amp;"",'الحصص'!$G$6:$G$405,"تعارض معلم"))</f>
        <v/>
      </c>
    </row>
    <row r="36">
      <c r="A36" s="5" t="n"/>
      <c r="B36" s="5" t="n"/>
      <c r="C36" s="5" t="n"/>
      <c r="D36" s="13" t="n"/>
      <c r="E36" s="15">
        <f>IF(A36&amp;""="","",COUNTIFS('الحصص'!$E$6:$E$405,A36&amp;""))</f>
        <v/>
      </c>
      <c r="F36" s="15">
        <f>IF(OR(E36="",NOT(ISNUMBER(D36))),"",E36-D36)</f>
        <v/>
      </c>
      <c r="G36" s="6">
        <f>IF(F36="","",IF(F36&gt;0,"فوق النصاب",IF(F36&lt;0,"أقل من النصاب","مكتمل")))</f>
        <v/>
      </c>
      <c r="H36" s="15">
        <f>IF(A36&amp;""="","",COUNTIFS('الحصص'!$E$6:$E$405,A36&amp;"",'الحصص'!$G$6:$G$405,"تعارض معلم"))</f>
        <v/>
      </c>
    </row>
    <row r="37">
      <c r="A37" s="5" t="n"/>
      <c r="B37" s="5" t="n"/>
      <c r="C37" s="5" t="n"/>
      <c r="D37" s="13" t="n"/>
      <c r="E37" s="15">
        <f>IF(A37&amp;""="","",COUNTIFS('الحصص'!$E$6:$E$405,A37&amp;""))</f>
        <v/>
      </c>
      <c r="F37" s="15">
        <f>IF(OR(E37="",NOT(ISNUMBER(D37))),"",E37-D37)</f>
        <v/>
      </c>
      <c r="G37" s="6">
        <f>IF(F37="","",IF(F37&gt;0,"فوق النصاب",IF(F37&lt;0,"أقل من النصاب","مكتمل")))</f>
        <v/>
      </c>
      <c r="H37" s="15">
        <f>IF(A37&amp;""="","",COUNTIFS('الحصص'!$E$6:$E$405,A37&amp;"",'الحصص'!$G$6:$G$405,"تعارض معلم"))</f>
        <v/>
      </c>
    </row>
    <row r="38">
      <c r="A38" s="5" t="n"/>
      <c r="B38" s="5" t="n"/>
      <c r="C38" s="5" t="n"/>
      <c r="D38" s="13" t="n"/>
      <c r="E38" s="15">
        <f>IF(A38&amp;""="","",COUNTIFS('الحصص'!$E$6:$E$405,A38&amp;""))</f>
        <v/>
      </c>
      <c r="F38" s="15">
        <f>IF(OR(E38="",NOT(ISNUMBER(D38))),"",E38-D38)</f>
        <v/>
      </c>
      <c r="G38" s="6">
        <f>IF(F38="","",IF(F38&gt;0,"فوق النصاب",IF(F38&lt;0,"أقل من النصاب","مكتمل")))</f>
        <v/>
      </c>
      <c r="H38" s="15">
        <f>IF(A38&amp;""="","",COUNTIFS('الحصص'!$E$6:$E$405,A38&amp;"",'الحصص'!$G$6:$G$405,"تعارض معلم"))</f>
        <v/>
      </c>
    </row>
    <row r="39">
      <c r="A39" s="5" t="n"/>
      <c r="B39" s="5" t="n"/>
      <c r="C39" s="5" t="n"/>
      <c r="D39" s="13" t="n"/>
      <c r="E39" s="15">
        <f>IF(A39&amp;""="","",COUNTIFS('الحصص'!$E$6:$E$405,A39&amp;""))</f>
        <v/>
      </c>
      <c r="F39" s="15">
        <f>IF(OR(E39="",NOT(ISNUMBER(D39))),"",E39-D39)</f>
        <v/>
      </c>
      <c r="G39" s="6">
        <f>IF(F39="","",IF(F39&gt;0,"فوق النصاب",IF(F39&lt;0,"أقل من النصاب","مكتمل")))</f>
        <v/>
      </c>
      <c r="H39" s="15">
        <f>IF(A39&amp;""="","",COUNTIFS('الحصص'!$E$6:$E$405,A39&amp;"",'الحصص'!$G$6:$G$405,"تعارض معلم"))</f>
        <v/>
      </c>
    </row>
    <row r="40">
      <c r="A40" s="5" t="n"/>
      <c r="B40" s="5" t="n"/>
      <c r="C40" s="5" t="n"/>
      <c r="D40" s="13" t="n"/>
      <c r="E40" s="15">
        <f>IF(A40&amp;""="","",COUNTIFS('الحصص'!$E$6:$E$405,A40&amp;""))</f>
        <v/>
      </c>
      <c r="F40" s="15">
        <f>IF(OR(E40="",NOT(ISNUMBER(D40))),"",E40-D40)</f>
        <v/>
      </c>
      <c r="G40" s="6">
        <f>IF(F40="","",IF(F40&gt;0,"فوق النصاب",IF(F40&lt;0,"أقل من النصاب","مكتمل")))</f>
        <v/>
      </c>
      <c r="H40" s="15">
        <f>IF(A40&amp;""="","",COUNTIFS('الحصص'!$E$6:$E$405,A40&amp;"",'الحصص'!$G$6:$G$405,"تعارض معلم"))</f>
        <v/>
      </c>
    </row>
    <row r="41">
      <c r="A41" s="5" t="n"/>
      <c r="B41" s="5" t="n"/>
      <c r="C41" s="5" t="n"/>
      <c r="D41" s="13" t="n"/>
      <c r="E41" s="15">
        <f>IF(A41&amp;""="","",COUNTIFS('الحصص'!$E$6:$E$405,A41&amp;""))</f>
        <v/>
      </c>
      <c r="F41" s="15">
        <f>IF(OR(E41="",NOT(ISNUMBER(D41))),"",E41-D41)</f>
        <v/>
      </c>
      <c r="G41" s="6">
        <f>IF(F41="","",IF(F41&gt;0,"فوق النصاب",IF(F41&lt;0,"أقل من النصاب","مكتمل")))</f>
        <v/>
      </c>
      <c r="H41" s="15">
        <f>IF(A41&amp;""="","",COUNTIFS('الحصص'!$E$6:$E$405,A41&amp;"",'الحصص'!$G$6:$G$405,"تعارض معلم"))</f>
        <v/>
      </c>
    </row>
    <row r="42">
      <c r="A42" s="5" t="n"/>
      <c r="B42" s="5" t="n"/>
      <c r="C42" s="5" t="n"/>
      <c r="D42" s="13" t="n"/>
      <c r="E42" s="15">
        <f>IF(A42&amp;""="","",COUNTIFS('الحصص'!$E$6:$E$405,A42&amp;""))</f>
        <v/>
      </c>
      <c r="F42" s="15">
        <f>IF(OR(E42="",NOT(ISNUMBER(D42))),"",E42-D42)</f>
        <v/>
      </c>
      <c r="G42" s="6">
        <f>IF(F42="","",IF(F42&gt;0,"فوق النصاب",IF(F42&lt;0,"أقل من النصاب","مكتمل")))</f>
        <v/>
      </c>
      <c r="H42" s="15">
        <f>IF(A42&amp;""="","",COUNTIFS('الحصص'!$E$6:$E$405,A42&amp;"",'الحصص'!$G$6:$G$405,"تعارض معلم"))</f>
        <v/>
      </c>
    </row>
    <row r="43">
      <c r="A43" s="5" t="n"/>
      <c r="B43" s="5" t="n"/>
      <c r="C43" s="5" t="n"/>
      <c r="D43" s="13" t="n"/>
      <c r="E43" s="15">
        <f>IF(A43&amp;""="","",COUNTIFS('الحصص'!$E$6:$E$405,A43&amp;""))</f>
        <v/>
      </c>
      <c r="F43" s="15">
        <f>IF(OR(E43="",NOT(ISNUMBER(D43))),"",E43-D43)</f>
        <v/>
      </c>
      <c r="G43" s="6">
        <f>IF(F43="","",IF(F43&gt;0,"فوق النصاب",IF(F43&lt;0,"أقل من النصاب","مكتمل")))</f>
        <v/>
      </c>
      <c r="H43" s="15">
        <f>IF(A43&amp;""="","",COUNTIFS('الحصص'!$E$6:$E$405,A43&amp;"",'الحصص'!$G$6:$G$405,"تعارض معلم"))</f>
        <v/>
      </c>
    </row>
    <row r="44">
      <c r="A44" s="5" t="n"/>
      <c r="B44" s="5" t="n"/>
      <c r="C44" s="5" t="n"/>
      <c r="D44" s="13" t="n"/>
      <c r="E44" s="15">
        <f>IF(A44&amp;""="","",COUNTIFS('الحصص'!$E$6:$E$405,A44&amp;""))</f>
        <v/>
      </c>
      <c r="F44" s="15">
        <f>IF(OR(E44="",NOT(ISNUMBER(D44))),"",E44-D44)</f>
        <v/>
      </c>
      <c r="G44" s="6">
        <f>IF(F44="","",IF(F44&gt;0,"فوق النصاب",IF(F44&lt;0,"أقل من النصاب","مكتمل")))</f>
        <v/>
      </c>
      <c r="H44" s="15">
        <f>IF(A44&amp;""="","",COUNTIFS('الحصص'!$E$6:$E$405,A44&amp;"",'الحصص'!$G$6:$G$405,"تعارض معلم"))</f>
        <v/>
      </c>
    </row>
    <row r="45">
      <c r="A45" s="5" t="n"/>
      <c r="B45" s="5" t="n"/>
      <c r="C45" s="5" t="n"/>
      <c r="D45" s="13" t="n"/>
      <c r="E45" s="15">
        <f>IF(A45&amp;""="","",COUNTIFS('الحصص'!$E$6:$E$405,A45&amp;""))</f>
        <v/>
      </c>
      <c r="F45" s="15">
        <f>IF(OR(E45="",NOT(ISNUMBER(D45))),"",E45-D45)</f>
        <v/>
      </c>
      <c r="G45" s="6">
        <f>IF(F45="","",IF(F45&gt;0,"فوق النصاب",IF(F45&lt;0,"أقل من النصاب","مكتمل")))</f>
        <v/>
      </c>
      <c r="H45" s="15">
        <f>IF(A45&amp;""="","",COUNTIFS('الحصص'!$E$6:$E$405,A45&amp;"",'الحصص'!$G$6:$G$405,"تعارض معلم"))</f>
        <v/>
      </c>
    </row>
    <row r="46">
      <c r="A46" s="5" t="n"/>
      <c r="B46" s="5" t="n"/>
      <c r="C46" s="5" t="n"/>
      <c r="D46" s="13" t="n"/>
      <c r="E46" s="15">
        <f>IF(A46&amp;""="","",COUNTIFS('الحصص'!$E$6:$E$405,A46&amp;""))</f>
        <v/>
      </c>
      <c r="F46" s="15">
        <f>IF(OR(E46="",NOT(ISNUMBER(D46))),"",E46-D46)</f>
        <v/>
      </c>
      <c r="G46" s="6">
        <f>IF(F46="","",IF(F46&gt;0,"فوق النصاب",IF(F46&lt;0,"أقل من النصاب","مكتمل")))</f>
        <v/>
      </c>
      <c r="H46" s="15">
        <f>IF(A46&amp;""="","",COUNTIFS('الحصص'!$E$6:$E$405,A46&amp;"",'الحصص'!$G$6:$G$405,"تعارض معلم"))</f>
        <v/>
      </c>
    </row>
    <row r="47">
      <c r="A47" s="5" t="n"/>
      <c r="B47" s="5" t="n"/>
      <c r="C47" s="5" t="n"/>
      <c r="D47" s="13" t="n"/>
      <c r="E47" s="15">
        <f>IF(A47&amp;""="","",COUNTIFS('الحصص'!$E$6:$E$405,A47&amp;""))</f>
        <v/>
      </c>
      <c r="F47" s="15">
        <f>IF(OR(E47="",NOT(ISNUMBER(D47))),"",E47-D47)</f>
        <v/>
      </c>
      <c r="G47" s="6">
        <f>IF(F47="","",IF(F47&gt;0,"فوق النصاب",IF(F47&lt;0,"أقل من النصاب","مكتمل")))</f>
        <v/>
      </c>
      <c r="H47" s="15">
        <f>IF(A47&amp;""="","",COUNTIFS('الحصص'!$E$6:$E$405,A47&amp;"",'الحصص'!$G$6:$G$405,"تعارض معلم"))</f>
        <v/>
      </c>
    </row>
    <row r="48">
      <c r="A48" s="5" t="n"/>
      <c r="B48" s="5" t="n"/>
      <c r="C48" s="5" t="n"/>
      <c r="D48" s="13" t="n"/>
      <c r="E48" s="15">
        <f>IF(A48&amp;""="","",COUNTIFS('الحصص'!$E$6:$E$405,A48&amp;""))</f>
        <v/>
      </c>
      <c r="F48" s="15">
        <f>IF(OR(E48="",NOT(ISNUMBER(D48))),"",E48-D48)</f>
        <v/>
      </c>
      <c r="G48" s="6">
        <f>IF(F48="","",IF(F48&gt;0,"فوق النصاب",IF(F48&lt;0,"أقل من النصاب","مكتمل")))</f>
        <v/>
      </c>
      <c r="H48" s="15">
        <f>IF(A48&amp;""="","",COUNTIFS('الحصص'!$E$6:$E$405,A48&amp;"",'الحصص'!$G$6:$G$405,"تعارض معلم"))</f>
        <v/>
      </c>
    </row>
    <row r="49">
      <c r="A49" s="5" t="n"/>
      <c r="B49" s="5" t="n"/>
      <c r="C49" s="5" t="n"/>
      <c r="D49" s="13" t="n"/>
      <c r="E49" s="15">
        <f>IF(A49&amp;""="","",COUNTIFS('الحصص'!$E$6:$E$405,A49&amp;""))</f>
        <v/>
      </c>
      <c r="F49" s="15">
        <f>IF(OR(E49="",NOT(ISNUMBER(D49))),"",E49-D49)</f>
        <v/>
      </c>
      <c r="G49" s="6">
        <f>IF(F49="","",IF(F49&gt;0,"فوق النصاب",IF(F49&lt;0,"أقل من النصاب","مكتمل")))</f>
        <v/>
      </c>
      <c r="H49" s="15">
        <f>IF(A49&amp;""="","",COUNTIFS('الحصص'!$E$6:$E$405,A49&amp;"",'الحصص'!$G$6:$G$405,"تعارض معلم"))</f>
        <v/>
      </c>
    </row>
    <row r="50">
      <c r="A50" s="5" t="n"/>
      <c r="B50" s="5" t="n"/>
      <c r="C50" s="5" t="n"/>
      <c r="D50" s="13" t="n"/>
      <c r="E50" s="15">
        <f>IF(A50&amp;""="","",COUNTIFS('الحصص'!$E$6:$E$405,A50&amp;""))</f>
        <v/>
      </c>
      <c r="F50" s="15">
        <f>IF(OR(E50="",NOT(ISNUMBER(D50))),"",E50-D50)</f>
        <v/>
      </c>
      <c r="G50" s="6">
        <f>IF(F50="","",IF(F50&gt;0,"فوق النصاب",IF(F50&lt;0,"أقل من النصاب","مكتمل")))</f>
        <v/>
      </c>
      <c r="H50" s="15">
        <f>IF(A50&amp;""="","",COUNTIFS('الحصص'!$E$6:$E$405,A50&amp;"",'الحصص'!$G$6:$G$405,"تعارض معلم"))</f>
        <v/>
      </c>
    </row>
    <row r="51">
      <c r="A51" s="5" t="n"/>
      <c r="B51" s="5" t="n"/>
      <c r="C51" s="5" t="n"/>
      <c r="D51" s="13" t="n"/>
      <c r="E51" s="15">
        <f>IF(A51&amp;""="","",COUNTIFS('الحصص'!$E$6:$E$405,A51&amp;""))</f>
        <v/>
      </c>
      <c r="F51" s="15">
        <f>IF(OR(E51="",NOT(ISNUMBER(D51))),"",E51-D51)</f>
        <v/>
      </c>
      <c r="G51" s="6">
        <f>IF(F51="","",IF(F51&gt;0,"فوق النصاب",IF(F51&lt;0,"أقل من النصاب","مكتمل")))</f>
        <v/>
      </c>
      <c r="H51" s="15">
        <f>IF(A51&amp;""="","",COUNTIFS('الحصص'!$E$6:$E$405,A51&amp;"",'الحصص'!$G$6:$G$405,"تعارض معلم"))</f>
        <v/>
      </c>
    </row>
    <row r="52">
      <c r="A52" s="5" t="n"/>
      <c r="B52" s="5" t="n"/>
      <c r="C52" s="5" t="n"/>
      <c r="D52" s="13" t="n"/>
      <c r="E52" s="15">
        <f>IF(A52&amp;""="","",COUNTIFS('الحصص'!$E$6:$E$405,A52&amp;""))</f>
        <v/>
      </c>
      <c r="F52" s="15">
        <f>IF(OR(E52="",NOT(ISNUMBER(D52))),"",E52-D52)</f>
        <v/>
      </c>
      <c r="G52" s="6">
        <f>IF(F52="","",IF(F52&gt;0,"فوق النصاب",IF(F52&lt;0,"أقل من النصاب","مكتمل")))</f>
        <v/>
      </c>
      <c r="H52" s="15">
        <f>IF(A52&amp;""="","",COUNTIFS('الحصص'!$E$6:$E$405,A52&amp;"",'الحصص'!$G$6:$G$405,"تعارض معلم"))</f>
        <v/>
      </c>
    </row>
    <row r="53">
      <c r="A53" s="5" t="n"/>
      <c r="B53" s="5" t="n"/>
      <c r="C53" s="5" t="n"/>
      <c r="D53" s="13" t="n"/>
      <c r="E53" s="15">
        <f>IF(A53&amp;""="","",COUNTIFS('الحصص'!$E$6:$E$405,A53&amp;""))</f>
        <v/>
      </c>
      <c r="F53" s="15">
        <f>IF(OR(E53="",NOT(ISNUMBER(D53))),"",E53-D53)</f>
        <v/>
      </c>
      <c r="G53" s="6">
        <f>IF(F53="","",IF(F53&gt;0,"فوق النصاب",IF(F53&lt;0,"أقل من النصاب","مكتمل")))</f>
        <v/>
      </c>
      <c r="H53" s="15">
        <f>IF(A53&amp;""="","",COUNTIFS('الحصص'!$E$6:$E$405,A53&amp;"",'الحصص'!$G$6:$G$405,"تعارض معلم"))</f>
        <v/>
      </c>
    </row>
    <row r="54">
      <c r="A54" s="5" t="n"/>
      <c r="B54" s="5" t="n"/>
      <c r="C54" s="5" t="n"/>
      <c r="D54" s="13" t="n"/>
      <c r="E54" s="15">
        <f>IF(A54&amp;""="","",COUNTIFS('الحصص'!$E$6:$E$405,A54&amp;""))</f>
        <v/>
      </c>
      <c r="F54" s="15">
        <f>IF(OR(E54="",NOT(ISNUMBER(D54))),"",E54-D54)</f>
        <v/>
      </c>
      <c r="G54" s="6">
        <f>IF(F54="","",IF(F54&gt;0,"فوق النصاب",IF(F54&lt;0,"أقل من النصاب","مكتمل")))</f>
        <v/>
      </c>
      <c r="H54" s="15">
        <f>IF(A54&amp;""="","",COUNTIFS('الحصص'!$E$6:$E$405,A54&amp;"",'الحصص'!$G$6:$G$405,"تعارض معلم"))</f>
        <v/>
      </c>
    </row>
    <row r="55">
      <c r="A55" s="5" t="n"/>
      <c r="B55" s="5" t="n"/>
      <c r="C55" s="5" t="n"/>
      <c r="D55" s="13" t="n"/>
      <c r="E55" s="15">
        <f>IF(A55&amp;""="","",COUNTIFS('الحصص'!$E$6:$E$405,A55&amp;""))</f>
        <v/>
      </c>
      <c r="F55" s="15">
        <f>IF(OR(E55="",NOT(ISNUMBER(D55))),"",E55-D55)</f>
        <v/>
      </c>
      <c r="G55" s="6">
        <f>IF(F55="","",IF(F55&gt;0,"فوق النصاب",IF(F55&lt;0,"أقل من النصاب","مكتمل")))</f>
        <v/>
      </c>
      <c r="H55" s="15">
        <f>IF(A55&amp;""="","",COUNTIFS('الحصص'!$E$6:$E$405,A55&amp;"",'الحصص'!$G$6:$G$405,"تعارض معلم"))</f>
        <v/>
      </c>
    </row>
    <row r="56">
      <c r="A56" s="5" t="n"/>
      <c r="B56" s="5" t="n"/>
      <c r="C56" s="5" t="n"/>
      <c r="D56" s="13" t="n"/>
      <c r="E56" s="15">
        <f>IF(A56&amp;""="","",COUNTIFS('الحصص'!$E$6:$E$405,A56&amp;""))</f>
        <v/>
      </c>
      <c r="F56" s="15">
        <f>IF(OR(E56="",NOT(ISNUMBER(D56))),"",E56-D56)</f>
        <v/>
      </c>
      <c r="G56" s="6">
        <f>IF(F56="","",IF(F56&gt;0,"فوق النصاب",IF(F56&lt;0,"أقل من النصاب","مكتمل")))</f>
        <v/>
      </c>
      <c r="H56" s="15">
        <f>IF(A56&amp;""="","",COUNTIFS('الحصص'!$E$6:$E$405,A56&amp;"",'الحصص'!$G$6:$G$405,"تعارض معلم"))</f>
        <v/>
      </c>
    </row>
    <row r="57">
      <c r="A57" s="5" t="n"/>
      <c r="B57" s="5" t="n"/>
      <c r="C57" s="5" t="n"/>
      <c r="D57" s="13" t="n"/>
      <c r="E57" s="15">
        <f>IF(A57&amp;""="","",COUNTIFS('الحصص'!$E$6:$E$405,A57&amp;""))</f>
        <v/>
      </c>
      <c r="F57" s="15">
        <f>IF(OR(E57="",NOT(ISNUMBER(D57))),"",E57-D57)</f>
        <v/>
      </c>
      <c r="G57" s="6">
        <f>IF(F57="","",IF(F57&gt;0,"فوق النصاب",IF(F57&lt;0,"أقل من النصاب","مكتمل")))</f>
        <v/>
      </c>
      <c r="H57" s="15">
        <f>IF(A57&amp;""="","",COUNTIFS('الحصص'!$E$6:$E$405,A57&amp;"",'الحصص'!$G$6:$G$405,"تعارض معلم"))</f>
        <v/>
      </c>
    </row>
    <row r="58">
      <c r="A58" s="5" t="n"/>
      <c r="B58" s="5" t="n"/>
      <c r="C58" s="5" t="n"/>
      <c r="D58" s="13" t="n"/>
      <c r="E58" s="15">
        <f>IF(A58&amp;""="","",COUNTIFS('الحصص'!$E$6:$E$405,A58&amp;""))</f>
        <v/>
      </c>
      <c r="F58" s="15">
        <f>IF(OR(E58="",NOT(ISNUMBER(D58))),"",E58-D58)</f>
        <v/>
      </c>
      <c r="G58" s="6">
        <f>IF(F58="","",IF(F58&gt;0,"فوق النصاب",IF(F58&lt;0,"أقل من النصاب","مكتمل")))</f>
        <v/>
      </c>
      <c r="H58" s="15">
        <f>IF(A58&amp;""="","",COUNTIFS('الحصص'!$E$6:$E$405,A58&amp;"",'الحصص'!$G$6:$G$405,"تعارض معلم"))</f>
        <v/>
      </c>
    </row>
    <row r="59">
      <c r="A59" s="5" t="n"/>
      <c r="B59" s="5" t="n"/>
      <c r="C59" s="5" t="n"/>
      <c r="D59" s="13" t="n"/>
      <c r="E59" s="15">
        <f>IF(A59&amp;""="","",COUNTIFS('الحصص'!$E$6:$E$405,A59&amp;""))</f>
        <v/>
      </c>
      <c r="F59" s="15">
        <f>IF(OR(E59="",NOT(ISNUMBER(D59))),"",E59-D59)</f>
        <v/>
      </c>
      <c r="G59" s="6">
        <f>IF(F59="","",IF(F59&gt;0,"فوق النصاب",IF(F59&lt;0,"أقل من النصاب","مكتمل")))</f>
        <v/>
      </c>
      <c r="H59" s="15">
        <f>IF(A59&amp;""="","",COUNTIFS('الحصص'!$E$6:$E$405,A59&amp;"",'الحصص'!$G$6:$G$405,"تعارض معلم"))</f>
        <v/>
      </c>
    </row>
    <row r="60">
      <c r="A60" s="5" t="n"/>
      <c r="B60" s="5" t="n"/>
      <c r="C60" s="5" t="n"/>
      <c r="D60" s="13" t="n"/>
      <c r="E60" s="15">
        <f>IF(A60&amp;""="","",COUNTIFS('الحصص'!$E$6:$E$405,A60&amp;""))</f>
        <v/>
      </c>
      <c r="F60" s="15">
        <f>IF(OR(E60="",NOT(ISNUMBER(D60))),"",E60-D60)</f>
        <v/>
      </c>
      <c r="G60" s="6">
        <f>IF(F60="","",IF(F60&gt;0,"فوق النصاب",IF(F60&lt;0,"أقل من النصاب","مكتمل")))</f>
        <v/>
      </c>
      <c r="H60" s="15">
        <f>IF(A60&amp;""="","",COUNTIFS('الحصص'!$E$6:$E$405,A60&amp;"",'الحصص'!$G$6:$G$405,"تعارض معلم"))</f>
        <v/>
      </c>
    </row>
    <row r="61">
      <c r="A61" s="5" t="n"/>
      <c r="B61" s="5" t="n"/>
      <c r="C61" s="5" t="n"/>
      <c r="D61" s="13" t="n"/>
      <c r="E61" s="15">
        <f>IF(A61&amp;""="","",COUNTIFS('الحصص'!$E$6:$E$405,A61&amp;""))</f>
        <v/>
      </c>
      <c r="F61" s="15">
        <f>IF(OR(E61="",NOT(ISNUMBER(D61))),"",E61-D61)</f>
        <v/>
      </c>
      <c r="G61" s="6">
        <f>IF(F61="","",IF(F61&gt;0,"فوق النصاب",IF(F61&lt;0,"أقل من النصاب","مكتمل")))</f>
        <v/>
      </c>
      <c r="H61" s="15">
        <f>IF(A61&amp;""="","",COUNTIFS('الحصص'!$E$6:$E$405,A61&amp;"",'الحصص'!$G$6:$G$405,"تعارض معلم"))</f>
        <v/>
      </c>
    </row>
    <row r="62">
      <c r="A62" s="5" t="n"/>
      <c r="B62" s="5" t="n"/>
      <c r="C62" s="5" t="n"/>
      <c r="D62" s="13" t="n"/>
      <c r="E62" s="15">
        <f>IF(A62&amp;""="","",COUNTIFS('الحصص'!$E$6:$E$405,A62&amp;""))</f>
        <v/>
      </c>
      <c r="F62" s="15">
        <f>IF(OR(E62="",NOT(ISNUMBER(D62))),"",E62-D62)</f>
        <v/>
      </c>
      <c r="G62" s="6">
        <f>IF(F62="","",IF(F62&gt;0,"فوق النصاب",IF(F62&lt;0,"أقل من النصاب","مكتمل")))</f>
        <v/>
      </c>
      <c r="H62" s="15">
        <f>IF(A62&amp;""="","",COUNTIFS('الحصص'!$E$6:$E$405,A62&amp;"",'الحصص'!$G$6:$G$405,"تعارض معلم"))</f>
        <v/>
      </c>
    </row>
    <row r="63">
      <c r="A63" s="5" t="n"/>
      <c r="B63" s="5" t="n"/>
      <c r="C63" s="5" t="n"/>
      <c r="D63" s="13" t="n"/>
      <c r="E63" s="15">
        <f>IF(A63&amp;""="","",COUNTIFS('الحصص'!$E$6:$E$405,A63&amp;""))</f>
        <v/>
      </c>
      <c r="F63" s="15">
        <f>IF(OR(E63="",NOT(ISNUMBER(D63))),"",E63-D63)</f>
        <v/>
      </c>
      <c r="G63" s="6">
        <f>IF(F63="","",IF(F63&gt;0,"فوق النصاب",IF(F63&lt;0,"أقل من النصاب","مكتمل")))</f>
        <v/>
      </c>
      <c r="H63" s="15">
        <f>IF(A63&amp;""="","",COUNTIFS('الحصص'!$E$6:$E$405,A63&amp;"",'الحصص'!$G$6:$G$405,"تعارض معلم"))</f>
        <v/>
      </c>
    </row>
    <row r="64">
      <c r="A64" s="5" t="n"/>
      <c r="B64" s="5" t="n"/>
      <c r="C64" s="5" t="n"/>
      <c r="D64" s="13" t="n"/>
      <c r="E64" s="15">
        <f>IF(A64&amp;""="","",COUNTIFS('الحصص'!$E$6:$E$405,A64&amp;""))</f>
        <v/>
      </c>
      <c r="F64" s="15">
        <f>IF(OR(E64="",NOT(ISNUMBER(D64))),"",E64-D64)</f>
        <v/>
      </c>
      <c r="G64" s="6">
        <f>IF(F64="","",IF(F64&gt;0,"فوق النصاب",IF(F64&lt;0,"أقل من النصاب","مكتمل")))</f>
        <v/>
      </c>
      <c r="H64" s="15">
        <f>IF(A64&amp;""="","",COUNTIFS('الحصص'!$E$6:$E$405,A64&amp;"",'الحصص'!$G$6:$G$405,"تعارض معلم"))</f>
        <v/>
      </c>
    </row>
    <row r="65">
      <c r="A65" s="5" t="n"/>
      <c r="B65" s="5" t="n"/>
      <c r="C65" s="5" t="n"/>
      <c r="D65" s="13" t="n"/>
      <c r="E65" s="15">
        <f>IF(A65&amp;""="","",COUNTIFS('الحصص'!$E$6:$E$405,A65&amp;""))</f>
        <v/>
      </c>
      <c r="F65" s="15">
        <f>IF(OR(E65="",NOT(ISNUMBER(D65))),"",E65-D65)</f>
        <v/>
      </c>
      <c r="G65" s="6">
        <f>IF(F65="","",IF(F65&gt;0,"فوق النصاب",IF(F65&lt;0,"أقل من النصاب","مكتمل")))</f>
        <v/>
      </c>
      <c r="H65" s="15">
        <f>IF(A65&amp;""="","",COUNTIFS('الحصص'!$E$6:$E$405,A65&amp;"",'الحصص'!$G$6:$G$405,"تعارض معلم"))</f>
        <v/>
      </c>
    </row>
    <row r="66">
      <c r="A66" s="5" t="n"/>
      <c r="B66" s="5" t="n"/>
      <c r="C66" s="5" t="n"/>
      <c r="D66" s="13" t="n"/>
      <c r="E66" s="15">
        <f>IF(A66&amp;""="","",COUNTIFS('الحصص'!$E$6:$E$405,A66&amp;""))</f>
        <v/>
      </c>
      <c r="F66" s="15">
        <f>IF(OR(E66="",NOT(ISNUMBER(D66))),"",E66-D66)</f>
        <v/>
      </c>
      <c r="G66" s="6">
        <f>IF(F66="","",IF(F66&gt;0,"فوق النصاب",IF(F66&lt;0,"أقل من النصاب","مكتمل")))</f>
        <v/>
      </c>
      <c r="H66" s="15">
        <f>IF(A66&amp;""="","",COUNTIFS('الحصص'!$E$6:$E$405,A66&amp;"",'الحصص'!$G$6:$G$405,"تعارض معلم"))</f>
        <v/>
      </c>
    </row>
    <row r="67">
      <c r="A67" s="5" t="n"/>
      <c r="B67" s="5" t="n"/>
      <c r="C67" s="5" t="n"/>
      <c r="D67" s="13" t="n"/>
      <c r="E67" s="15">
        <f>IF(A67&amp;""="","",COUNTIFS('الحصص'!$E$6:$E$405,A67&amp;""))</f>
        <v/>
      </c>
      <c r="F67" s="15">
        <f>IF(OR(E67="",NOT(ISNUMBER(D67))),"",E67-D67)</f>
        <v/>
      </c>
      <c r="G67" s="6">
        <f>IF(F67="","",IF(F67&gt;0,"فوق النصاب",IF(F67&lt;0,"أقل من النصاب","مكتمل")))</f>
        <v/>
      </c>
      <c r="H67" s="15">
        <f>IF(A67&amp;""="","",COUNTIFS('الحصص'!$E$6:$E$405,A67&amp;"",'الحصص'!$G$6:$G$405,"تعارض معلم"))</f>
        <v/>
      </c>
    </row>
    <row r="68">
      <c r="A68" s="5" t="n"/>
      <c r="B68" s="5" t="n"/>
      <c r="C68" s="5" t="n"/>
      <c r="D68" s="13" t="n"/>
      <c r="E68" s="15">
        <f>IF(A68&amp;""="","",COUNTIFS('الحصص'!$E$6:$E$405,A68&amp;""))</f>
        <v/>
      </c>
      <c r="F68" s="15">
        <f>IF(OR(E68="",NOT(ISNUMBER(D68))),"",E68-D68)</f>
        <v/>
      </c>
      <c r="G68" s="6">
        <f>IF(F68="","",IF(F68&gt;0,"فوق النصاب",IF(F68&lt;0,"أقل من النصاب","مكتمل")))</f>
        <v/>
      </c>
      <c r="H68" s="15">
        <f>IF(A68&amp;""="","",COUNTIFS('الحصص'!$E$6:$E$405,A68&amp;"",'الحصص'!$G$6:$G$405,"تعارض معلم"))</f>
        <v/>
      </c>
    </row>
    <row r="69">
      <c r="A69" s="5" t="n"/>
      <c r="B69" s="5" t="n"/>
      <c r="C69" s="5" t="n"/>
      <c r="D69" s="13" t="n"/>
      <c r="E69" s="15">
        <f>IF(A69&amp;""="","",COUNTIFS('الحصص'!$E$6:$E$405,A69&amp;""))</f>
        <v/>
      </c>
      <c r="F69" s="15">
        <f>IF(OR(E69="",NOT(ISNUMBER(D69))),"",E69-D69)</f>
        <v/>
      </c>
      <c r="G69" s="6">
        <f>IF(F69="","",IF(F69&gt;0,"فوق النصاب",IF(F69&lt;0,"أقل من النصاب","مكتمل")))</f>
        <v/>
      </c>
      <c r="H69" s="15">
        <f>IF(A69&amp;""="","",COUNTIFS('الحصص'!$E$6:$E$405,A69&amp;"",'الحصص'!$G$6:$G$405,"تعارض معلم"))</f>
        <v/>
      </c>
    </row>
    <row r="70">
      <c r="A70" s="5" t="n"/>
      <c r="B70" s="5" t="n"/>
      <c r="C70" s="5" t="n"/>
      <c r="D70" s="13" t="n"/>
      <c r="E70" s="15">
        <f>IF(A70&amp;""="","",COUNTIFS('الحصص'!$E$6:$E$405,A70&amp;""))</f>
        <v/>
      </c>
      <c r="F70" s="15">
        <f>IF(OR(E70="",NOT(ISNUMBER(D70))),"",E70-D70)</f>
        <v/>
      </c>
      <c r="G70" s="6">
        <f>IF(F70="","",IF(F70&gt;0,"فوق النصاب",IF(F70&lt;0,"أقل من النصاب","مكتمل")))</f>
        <v/>
      </c>
      <c r="H70" s="15">
        <f>IF(A70&amp;""="","",COUNTIFS('الحصص'!$E$6:$E$405,A70&amp;"",'الحصص'!$G$6:$G$405,"تعارض معلم"))</f>
        <v/>
      </c>
    </row>
    <row r="71">
      <c r="A71" s="5" t="n"/>
      <c r="B71" s="5" t="n"/>
      <c r="C71" s="5" t="n"/>
      <c r="D71" s="13" t="n"/>
      <c r="E71" s="15">
        <f>IF(A71&amp;""="","",COUNTIFS('الحصص'!$E$6:$E$405,A71&amp;""))</f>
        <v/>
      </c>
      <c r="F71" s="15">
        <f>IF(OR(E71="",NOT(ISNUMBER(D71))),"",E71-D71)</f>
        <v/>
      </c>
      <c r="G71" s="6">
        <f>IF(F71="","",IF(F71&gt;0,"فوق النصاب",IF(F71&lt;0,"أقل من النصاب","مكتمل")))</f>
        <v/>
      </c>
      <c r="H71" s="15">
        <f>IF(A71&amp;""="","",COUNTIFS('الحصص'!$E$6:$E$405,A71&amp;"",'الحصص'!$G$6:$G$405,"تعارض معلم"))</f>
        <v/>
      </c>
    </row>
    <row r="72">
      <c r="A72" s="5" t="n"/>
      <c r="B72" s="5" t="n"/>
      <c r="C72" s="5" t="n"/>
      <c r="D72" s="13" t="n"/>
      <c r="E72" s="15">
        <f>IF(A72&amp;""="","",COUNTIFS('الحصص'!$E$6:$E$405,A72&amp;""))</f>
        <v/>
      </c>
      <c r="F72" s="15">
        <f>IF(OR(E72="",NOT(ISNUMBER(D72))),"",E72-D72)</f>
        <v/>
      </c>
      <c r="G72" s="6">
        <f>IF(F72="","",IF(F72&gt;0,"فوق النصاب",IF(F72&lt;0,"أقل من النصاب","مكتمل")))</f>
        <v/>
      </c>
      <c r="H72" s="15">
        <f>IF(A72&amp;""="","",COUNTIFS('الحصص'!$E$6:$E$405,A72&amp;"",'الحصص'!$G$6:$G$405,"تعارض معلم"))</f>
        <v/>
      </c>
    </row>
    <row r="73">
      <c r="A73" s="5" t="n"/>
      <c r="B73" s="5" t="n"/>
      <c r="C73" s="5" t="n"/>
      <c r="D73" s="13" t="n"/>
      <c r="E73" s="15">
        <f>IF(A73&amp;""="","",COUNTIFS('الحصص'!$E$6:$E$405,A73&amp;""))</f>
        <v/>
      </c>
      <c r="F73" s="15">
        <f>IF(OR(E73="",NOT(ISNUMBER(D73))),"",E73-D73)</f>
        <v/>
      </c>
      <c r="G73" s="6">
        <f>IF(F73="","",IF(F73&gt;0,"فوق النصاب",IF(F73&lt;0,"أقل من النصاب","مكتمل")))</f>
        <v/>
      </c>
      <c r="H73" s="15">
        <f>IF(A73&amp;""="","",COUNTIFS('الحصص'!$E$6:$E$405,A73&amp;"",'الحصص'!$G$6:$G$405,"تعارض معلم"))</f>
        <v/>
      </c>
    </row>
    <row r="74">
      <c r="A74" s="5" t="n"/>
      <c r="B74" s="5" t="n"/>
      <c r="C74" s="5" t="n"/>
      <c r="D74" s="13" t="n"/>
      <c r="E74" s="15">
        <f>IF(A74&amp;""="","",COUNTIFS('الحصص'!$E$6:$E$405,A74&amp;""))</f>
        <v/>
      </c>
      <c r="F74" s="15">
        <f>IF(OR(E74="",NOT(ISNUMBER(D74))),"",E74-D74)</f>
        <v/>
      </c>
      <c r="G74" s="6">
        <f>IF(F74="","",IF(F74&gt;0,"فوق النصاب",IF(F74&lt;0,"أقل من النصاب","مكتمل")))</f>
        <v/>
      </c>
      <c r="H74" s="15">
        <f>IF(A74&amp;""="","",COUNTIFS('الحصص'!$E$6:$E$405,A74&amp;"",'الحصص'!$G$6:$G$405,"تعارض معلم"))</f>
        <v/>
      </c>
    </row>
    <row r="75">
      <c r="A75" s="5" t="n"/>
      <c r="B75" s="5" t="n"/>
      <c r="C75" s="5" t="n"/>
      <c r="D75" s="13" t="n"/>
      <c r="E75" s="15">
        <f>IF(A75&amp;""="","",COUNTIFS('الحصص'!$E$6:$E$405,A75&amp;""))</f>
        <v/>
      </c>
      <c r="F75" s="15">
        <f>IF(OR(E75="",NOT(ISNUMBER(D75))),"",E75-D75)</f>
        <v/>
      </c>
      <c r="G75" s="6">
        <f>IF(F75="","",IF(F75&gt;0,"فوق النصاب",IF(F75&lt;0,"أقل من النصاب","مكتمل")))</f>
        <v/>
      </c>
      <c r="H75" s="15">
        <f>IF(A75&amp;""="","",COUNTIFS('الحصص'!$E$6:$E$405,A75&amp;"",'الحصص'!$G$6:$G$405,"تعارض معلم"))</f>
        <v/>
      </c>
    </row>
    <row r="76">
      <c r="A76" s="5" t="n"/>
      <c r="B76" s="5" t="n"/>
      <c r="C76" s="5" t="n"/>
      <c r="D76" s="13" t="n"/>
      <c r="E76" s="15">
        <f>IF(A76&amp;""="","",COUNTIFS('الحصص'!$E$6:$E$405,A76&amp;""))</f>
        <v/>
      </c>
      <c r="F76" s="15">
        <f>IF(OR(E76="",NOT(ISNUMBER(D76))),"",E76-D76)</f>
        <v/>
      </c>
      <c r="G76" s="6">
        <f>IF(F76="","",IF(F76&gt;0,"فوق النصاب",IF(F76&lt;0,"أقل من النصاب","مكتمل")))</f>
        <v/>
      </c>
      <c r="H76" s="15">
        <f>IF(A76&amp;""="","",COUNTIFS('الحصص'!$E$6:$E$405,A76&amp;"",'الحصص'!$G$6:$G$405,"تعارض معلم"))</f>
        <v/>
      </c>
    </row>
    <row r="77">
      <c r="A77" s="5" t="n"/>
      <c r="B77" s="5" t="n"/>
      <c r="C77" s="5" t="n"/>
      <c r="D77" s="13" t="n"/>
      <c r="E77" s="15">
        <f>IF(A77&amp;""="","",COUNTIFS('الحصص'!$E$6:$E$405,A77&amp;""))</f>
        <v/>
      </c>
      <c r="F77" s="15">
        <f>IF(OR(E77="",NOT(ISNUMBER(D77))),"",E77-D77)</f>
        <v/>
      </c>
      <c r="G77" s="6">
        <f>IF(F77="","",IF(F77&gt;0,"فوق النصاب",IF(F77&lt;0,"أقل من النصاب","مكتمل")))</f>
        <v/>
      </c>
      <c r="H77" s="15">
        <f>IF(A77&amp;""="","",COUNTIFS('الحصص'!$E$6:$E$405,A77&amp;"",'الحصص'!$G$6:$G$405,"تعارض معلم"))</f>
        <v/>
      </c>
    </row>
    <row r="78">
      <c r="A78" s="5" t="n"/>
      <c r="B78" s="5" t="n"/>
      <c r="C78" s="5" t="n"/>
      <c r="D78" s="13" t="n"/>
      <c r="E78" s="15">
        <f>IF(A78&amp;""="","",COUNTIFS('الحصص'!$E$6:$E$405,A78&amp;""))</f>
        <v/>
      </c>
      <c r="F78" s="15">
        <f>IF(OR(E78="",NOT(ISNUMBER(D78))),"",E78-D78)</f>
        <v/>
      </c>
      <c r="G78" s="6">
        <f>IF(F78="","",IF(F78&gt;0,"فوق النصاب",IF(F78&lt;0,"أقل من النصاب","مكتمل")))</f>
        <v/>
      </c>
      <c r="H78" s="15">
        <f>IF(A78&amp;""="","",COUNTIFS('الحصص'!$E$6:$E$405,A78&amp;"",'الحصص'!$G$6:$G$405,"تعارض معلم"))</f>
        <v/>
      </c>
    </row>
    <row r="79">
      <c r="A79" s="5" t="n"/>
      <c r="B79" s="5" t="n"/>
      <c r="C79" s="5" t="n"/>
      <c r="D79" s="13" t="n"/>
      <c r="E79" s="15">
        <f>IF(A79&amp;""="","",COUNTIFS('الحصص'!$E$6:$E$405,A79&amp;""))</f>
        <v/>
      </c>
      <c r="F79" s="15">
        <f>IF(OR(E79="",NOT(ISNUMBER(D79))),"",E79-D79)</f>
        <v/>
      </c>
      <c r="G79" s="6">
        <f>IF(F79="","",IF(F79&gt;0,"فوق النصاب",IF(F79&lt;0,"أقل من النصاب","مكتمل")))</f>
        <v/>
      </c>
      <c r="H79" s="15">
        <f>IF(A79&amp;""="","",COUNTIFS('الحصص'!$E$6:$E$405,A79&amp;"",'الحصص'!$G$6:$G$405,"تعارض معلم"))</f>
        <v/>
      </c>
    </row>
    <row r="80">
      <c r="A80" s="5" t="n"/>
      <c r="B80" s="5" t="n"/>
      <c r="C80" s="5" t="n"/>
      <c r="D80" s="13" t="n"/>
      <c r="E80" s="15">
        <f>IF(A80&amp;""="","",COUNTIFS('الحصص'!$E$6:$E$405,A80&amp;""))</f>
        <v/>
      </c>
      <c r="F80" s="15">
        <f>IF(OR(E80="",NOT(ISNUMBER(D80))),"",E80-D80)</f>
        <v/>
      </c>
      <c r="G80" s="6">
        <f>IF(F80="","",IF(F80&gt;0,"فوق النصاب",IF(F80&lt;0,"أقل من النصاب","مكتمل")))</f>
        <v/>
      </c>
      <c r="H80" s="15">
        <f>IF(A80&amp;""="","",COUNTIFS('الحصص'!$E$6:$E$405,A80&amp;"",'الحصص'!$G$6:$G$405,"تعارض معلم"))</f>
        <v/>
      </c>
    </row>
    <row r="81">
      <c r="A81" s="5" t="n"/>
      <c r="B81" s="5" t="n"/>
      <c r="C81" s="5" t="n"/>
      <c r="D81" s="13" t="n"/>
      <c r="E81" s="15">
        <f>IF(A81&amp;""="","",COUNTIFS('الحصص'!$E$6:$E$405,A81&amp;""))</f>
        <v/>
      </c>
      <c r="F81" s="15">
        <f>IF(OR(E81="",NOT(ISNUMBER(D81))),"",E81-D81)</f>
        <v/>
      </c>
      <c r="G81" s="6">
        <f>IF(F81="","",IF(F81&gt;0,"فوق النصاب",IF(F81&lt;0,"أقل من النصاب","مكتمل")))</f>
        <v/>
      </c>
      <c r="H81" s="15">
        <f>IF(A81&amp;""="","",COUNTIFS('الحصص'!$E$6:$E$405,A81&amp;"",'الحصص'!$G$6:$G$405,"تعارض معلم"))</f>
        <v/>
      </c>
    </row>
    <row r="82">
      <c r="A82" s="5" t="n"/>
      <c r="B82" s="5" t="n"/>
      <c r="C82" s="5" t="n"/>
      <c r="D82" s="13" t="n"/>
      <c r="E82" s="15">
        <f>IF(A82&amp;""="","",COUNTIFS('الحصص'!$E$6:$E$405,A82&amp;""))</f>
        <v/>
      </c>
      <c r="F82" s="15">
        <f>IF(OR(E82="",NOT(ISNUMBER(D82))),"",E82-D82)</f>
        <v/>
      </c>
      <c r="G82" s="6">
        <f>IF(F82="","",IF(F82&gt;0,"فوق النصاب",IF(F82&lt;0,"أقل من النصاب","مكتمل")))</f>
        <v/>
      </c>
      <c r="H82" s="15">
        <f>IF(A82&amp;""="","",COUNTIFS('الحصص'!$E$6:$E$405,A82&amp;"",'الحصص'!$G$6:$G$405,"تعارض معلم"))</f>
        <v/>
      </c>
    </row>
    <row r="83">
      <c r="A83" s="5" t="n"/>
      <c r="B83" s="5" t="n"/>
      <c r="C83" s="5" t="n"/>
      <c r="D83" s="13" t="n"/>
      <c r="E83" s="15">
        <f>IF(A83&amp;""="","",COUNTIFS('الحصص'!$E$6:$E$405,A83&amp;""))</f>
        <v/>
      </c>
      <c r="F83" s="15">
        <f>IF(OR(E83="",NOT(ISNUMBER(D83))),"",E83-D83)</f>
        <v/>
      </c>
      <c r="G83" s="6">
        <f>IF(F83="","",IF(F83&gt;0,"فوق النصاب",IF(F83&lt;0,"أقل من النصاب","مكتمل")))</f>
        <v/>
      </c>
      <c r="H83" s="15">
        <f>IF(A83&amp;""="","",COUNTIFS('الحصص'!$E$6:$E$405,A83&amp;"",'الحصص'!$G$6:$G$405,"تعارض معلم"))</f>
        <v/>
      </c>
    </row>
    <row r="84">
      <c r="A84" s="5" t="n"/>
      <c r="B84" s="5" t="n"/>
      <c r="C84" s="5" t="n"/>
      <c r="D84" s="13" t="n"/>
      <c r="E84" s="15">
        <f>IF(A84&amp;""="","",COUNTIFS('الحصص'!$E$6:$E$405,A84&amp;""))</f>
        <v/>
      </c>
      <c r="F84" s="15">
        <f>IF(OR(E84="",NOT(ISNUMBER(D84))),"",E84-D84)</f>
        <v/>
      </c>
      <c r="G84" s="6">
        <f>IF(F84="","",IF(F84&gt;0,"فوق النصاب",IF(F84&lt;0,"أقل من النصاب","مكتمل")))</f>
        <v/>
      </c>
      <c r="H84" s="15">
        <f>IF(A84&amp;""="","",COUNTIFS('الحصص'!$E$6:$E$405,A84&amp;"",'الحصص'!$G$6:$G$405,"تعارض معلم"))</f>
        <v/>
      </c>
    </row>
    <row r="85">
      <c r="A85" s="5" t="n"/>
      <c r="B85" s="5" t="n"/>
      <c r="C85" s="5" t="n"/>
      <c r="D85" s="13" t="n"/>
      <c r="E85" s="15">
        <f>IF(A85&amp;""="","",COUNTIFS('الحصص'!$E$6:$E$405,A85&amp;""))</f>
        <v/>
      </c>
      <c r="F85" s="15">
        <f>IF(OR(E85="",NOT(ISNUMBER(D85))),"",E85-D85)</f>
        <v/>
      </c>
      <c r="G85" s="6">
        <f>IF(F85="","",IF(F85&gt;0,"فوق النصاب",IF(F85&lt;0,"أقل من النصاب","مكتمل")))</f>
        <v/>
      </c>
      <c r="H85" s="15">
        <f>IF(A85&amp;""="","",COUNTIFS('الحصص'!$E$6:$E$405,A85&amp;"",'الحصص'!$G$6:$G$405,"تعارض معلم"))</f>
        <v/>
      </c>
    </row>
    <row r="86">
      <c r="A86" s="5" t="n"/>
      <c r="B86" s="5" t="n"/>
      <c r="C86" s="5" t="n"/>
      <c r="D86" s="13" t="n"/>
      <c r="E86" s="15">
        <f>IF(A86&amp;""="","",COUNTIFS('الحصص'!$E$6:$E$405,A86&amp;""))</f>
        <v/>
      </c>
      <c r="F86" s="15">
        <f>IF(OR(E86="",NOT(ISNUMBER(D86))),"",E86-D86)</f>
        <v/>
      </c>
      <c r="G86" s="6">
        <f>IF(F86="","",IF(F86&gt;0,"فوق النصاب",IF(F86&lt;0,"أقل من النصاب","مكتمل")))</f>
        <v/>
      </c>
      <c r="H86" s="15">
        <f>IF(A86&amp;""="","",COUNTIFS('الحصص'!$E$6:$E$405,A86&amp;"",'الحصص'!$G$6:$G$405,"تعارض معلم"))</f>
        <v/>
      </c>
    </row>
    <row r="87">
      <c r="A87" s="5" t="n"/>
      <c r="B87" s="5" t="n"/>
      <c r="C87" s="5" t="n"/>
      <c r="D87" s="13" t="n"/>
      <c r="E87" s="15">
        <f>IF(A87&amp;""="","",COUNTIFS('الحصص'!$E$6:$E$405,A87&amp;""))</f>
        <v/>
      </c>
      <c r="F87" s="15">
        <f>IF(OR(E87="",NOT(ISNUMBER(D87))),"",E87-D87)</f>
        <v/>
      </c>
      <c r="G87" s="6">
        <f>IF(F87="","",IF(F87&gt;0,"فوق النصاب",IF(F87&lt;0,"أقل من النصاب","مكتمل")))</f>
        <v/>
      </c>
      <c r="H87" s="15">
        <f>IF(A87&amp;""="","",COUNTIFS('الحصص'!$E$6:$E$405,A87&amp;"",'الحصص'!$G$6:$G$405,"تعارض معلم"))</f>
        <v/>
      </c>
    </row>
    <row r="88">
      <c r="A88" s="5" t="n"/>
      <c r="B88" s="5" t="n"/>
      <c r="C88" s="5" t="n"/>
      <c r="D88" s="13" t="n"/>
      <c r="E88" s="15">
        <f>IF(A88&amp;""="","",COUNTIFS('الحصص'!$E$6:$E$405,A88&amp;""))</f>
        <v/>
      </c>
      <c r="F88" s="15">
        <f>IF(OR(E88="",NOT(ISNUMBER(D88))),"",E88-D88)</f>
        <v/>
      </c>
      <c r="G88" s="6">
        <f>IF(F88="","",IF(F88&gt;0,"فوق النصاب",IF(F88&lt;0,"أقل من النصاب","مكتمل")))</f>
        <v/>
      </c>
      <c r="H88" s="15">
        <f>IF(A88&amp;""="","",COUNTIFS('الحصص'!$E$6:$E$405,A88&amp;"",'الحصص'!$G$6:$G$405,"تعارض معلم"))</f>
        <v/>
      </c>
    </row>
    <row r="89">
      <c r="A89" s="5" t="n"/>
      <c r="B89" s="5" t="n"/>
      <c r="C89" s="5" t="n"/>
      <c r="D89" s="13" t="n"/>
      <c r="E89" s="15">
        <f>IF(A89&amp;""="","",COUNTIFS('الحصص'!$E$6:$E$405,A89&amp;""))</f>
        <v/>
      </c>
      <c r="F89" s="15">
        <f>IF(OR(E89="",NOT(ISNUMBER(D89))),"",E89-D89)</f>
        <v/>
      </c>
      <c r="G89" s="6">
        <f>IF(F89="","",IF(F89&gt;0,"فوق النصاب",IF(F89&lt;0,"أقل من النصاب","مكتمل")))</f>
        <v/>
      </c>
      <c r="H89" s="15">
        <f>IF(A89&amp;""="","",COUNTIFS('الحصص'!$E$6:$E$405,A89&amp;"",'الحصص'!$G$6:$G$405,"تعارض معلم"))</f>
        <v/>
      </c>
    </row>
    <row r="90">
      <c r="A90" s="5" t="n"/>
      <c r="B90" s="5" t="n"/>
      <c r="C90" s="5" t="n"/>
      <c r="D90" s="13" t="n"/>
      <c r="E90" s="15">
        <f>IF(A90&amp;""="","",COUNTIFS('الحصص'!$E$6:$E$405,A90&amp;""))</f>
        <v/>
      </c>
      <c r="F90" s="15">
        <f>IF(OR(E90="",NOT(ISNUMBER(D90))),"",E90-D90)</f>
        <v/>
      </c>
      <c r="G90" s="6">
        <f>IF(F90="","",IF(F90&gt;0,"فوق النصاب",IF(F90&lt;0,"أقل من النصاب","مكتمل")))</f>
        <v/>
      </c>
      <c r="H90" s="15">
        <f>IF(A90&amp;""="","",COUNTIFS('الحصص'!$E$6:$E$405,A90&amp;"",'الحصص'!$G$6:$G$405,"تعارض معلم"))</f>
        <v/>
      </c>
    </row>
    <row r="91">
      <c r="A91" s="5" t="n"/>
      <c r="B91" s="5" t="n"/>
      <c r="C91" s="5" t="n"/>
      <c r="D91" s="13" t="n"/>
      <c r="E91" s="15">
        <f>IF(A91&amp;""="","",COUNTIFS('الحصص'!$E$6:$E$405,A91&amp;""))</f>
        <v/>
      </c>
      <c r="F91" s="15">
        <f>IF(OR(E91="",NOT(ISNUMBER(D91))),"",E91-D91)</f>
        <v/>
      </c>
      <c r="G91" s="6">
        <f>IF(F91="","",IF(F91&gt;0,"فوق النصاب",IF(F91&lt;0,"أقل من النصاب","مكتمل")))</f>
        <v/>
      </c>
      <c r="H91" s="15">
        <f>IF(A91&amp;""="","",COUNTIFS('الحصص'!$E$6:$E$405,A91&amp;"",'الحصص'!$G$6:$G$405,"تعارض معلم"))</f>
        <v/>
      </c>
    </row>
    <row r="92">
      <c r="A92" s="5" t="n"/>
      <c r="B92" s="5" t="n"/>
      <c r="C92" s="5" t="n"/>
      <c r="D92" s="13" t="n"/>
      <c r="E92" s="15">
        <f>IF(A92&amp;""="","",COUNTIFS('الحصص'!$E$6:$E$405,A92&amp;""))</f>
        <v/>
      </c>
      <c r="F92" s="15">
        <f>IF(OR(E92="",NOT(ISNUMBER(D92))),"",E92-D92)</f>
        <v/>
      </c>
      <c r="G92" s="6">
        <f>IF(F92="","",IF(F92&gt;0,"فوق النصاب",IF(F92&lt;0,"أقل من النصاب","مكتمل")))</f>
        <v/>
      </c>
      <c r="H92" s="15">
        <f>IF(A92&amp;""="","",COUNTIFS('الحصص'!$E$6:$E$405,A92&amp;"",'الحصص'!$G$6:$G$405,"تعارض معلم"))</f>
        <v/>
      </c>
    </row>
    <row r="93">
      <c r="A93" s="5" t="n"/>
      <c r="B93" s="5" t="n"/>
      <c r="C93" s="5" t="n"/>
      <c r="D93" s="13" t="n"/>
      <c r="E93" s="15">
        <f>IF(A93&amp;""="","",COUNTIFS('الحصص'!$E$6:$E$405,A93&amp;""))</f>
        <v/>
      </c>
      <c r="F93" s="15">
        <f>IF(OR(E93="",NOT(ISNUMBER(D93))),"",E93-D93)</f>
        <v/>
      </c>
      <c r="G93" s="6">
        <f>IF(F93="","",IF(F93&gt;0,"فوق النصاب",IF(F93&lt;0,"أقل من النصاب","مكتمل")))</f>
        <v/>
      </c>
      <c r="H93" s="15">
        <f>IF(A93&amp;""="","",COUNTIFS('الحصص'!$E$6:$E$405,A93&amp;"",'الحصص'!$G$6:$G$405,"تعارض معلم"))</f>
        <v/>
      </c>
    </row>
    <row r="94">
      <c r="A94" s="5" t="n"/>
      <c r="B94" s="5" t="n"/>
      <c r="C94" s="5" t="n"/>
      <c r="D94" s="13" t="n"/>
      <c r="E94" s="15">
        <f>IF(A94&amp;""="","",COUNTIFS('الحصص'!$E$6:$E$405,A94&amp;""))</f>
        <v/>
      </c>
      <c r="F94" s="15">
        <f>IF(OR(E94="",NOT(ISNUMBER(D94))),"",E94-D94)</f>
        <v/>
      </c>
      <c r="G94" s="6">
        <f>IF(F94="","",IF(F94&gt;0,"فوق النصاب",IF(F94&lt;0,"أقل من النصاب","مكتمل")))</f>
        <v/>
      </c>
      <c r="H94" s="15">
        <f>IF(A94&amp;""="","",COUNTIFS('الحصص'!$E$6:$E$405,A94&amp;"",'الحصص'!$G$6:$G$405,"تعارض معلم"))</f>
        <v/>
      </c>
    </row>
    <row r="95">
      <c r="A95" s="5" t="n"/>
      <c r="B95" s="5" t="n"/>
      <c r="C95" s="5" t="n"/>
      <c r="D95" s="13" t="n"/>
      <c r="E95" s="15">
        <f>IF(A95&amp;""="","",COUNTIFS('الحصص'!$E$6:$E$405,A95&amp;""))</f>
        <v/>
      </c>
      <c r="F95" s="15">
        <f>IF(OR(E95="",NOT(ISNUMBER(D95))),"",E95-D95)</f>
        <v/>
      </c>
      <c r="G95" s="6">
        <f>IF(F95="","",IF(F95&gt;0,"فوق النصاب",IF(F95&lt;0,"أقل من النصاب","مكتمل")))</f>
        <v/>
      </c>
      <c r="H95" s="15">
        <f>IF(A95&amp;""="","",COUNTIFS('الحصص'!$E$6:$E$405,A95&amp;"",'الحصص'!$G$6:$G$405,"تعارض معلم"))</f>
        <v/>
      </c>
    </row>
    <row r="96">
      <c r="A96" s="5" t="n"/>
      <c r="B96" s="5" t="n"/>
      <c r="C96" s="5" t="n"/>
      <c r="D96" s="13" t="n"/>
      <c r="E96" s="15">
        <f>IF(A96&amp;""="","",COUNTIFS('الحصص'!$E$6:$E$405,A96&amp;""))</f>
        <v/>
      </c>
      <c r="F96" s="15">
        <f>IF(OR(E96="",NOT(ISNUMBER(D96))),"",E96-D96)</f>
        <v/>
      </c>
      <c r="G96" s="6">
        <f>IF(F96="","",IF(F96&gt;0,"فوق النصاب",IF(F96&lt;0,"أقل من النصاب","مكتمل")))</f>
        <v/>
      </c>
      <c r="H96" s="15">
        <f>IF(A96&amp;""="","",COUNTIFS('الحصص'!$E$6:$E$405,A96&amp;"",'الحصص'!$G$6:$G$405,"تعارض معلم"))</f>
        <v/>
      </c>
    </row>
    <row r="97">
      <c r="A97" s="5" t="n"/>
      <c r="B97" s="5" t="n"/>
      <c r="C97" s="5" t="n"/>
      <c r="D97" s="13" t="n"/>
      <c r="E97" s="15">
        <f>IF(A97&amp;""="","",COUNTIFS('الحصص'!$E$6:$E$405,A97&amp;""))</f>
        <v/>
      </c>
      <c r="F97" s="15">
        <f>IF(OR(E97="",NOT(ISNUMBER(D97))),"",E97-D97)</f>
        <v/>
      </c>
      <c r="G97" s="6">
        <f>IF(F97="","",IF(F97&gt;0,"فوق النصاب",IF(F97&lt;0,"أقل من النصاب","مكتمل")))</f>
        <v/>
      </c>
      <c r="H97" s="15">
        <f>IF(A97&amp;""="","",COUNTIFS('الحصص'!$E$6:$E$405,A97&amp;"",'الحصص'!$G$6:$G$405,"تعارض معلم"))</f>
        <v/>
      </c>
    </row>
    <row r="98">
      <c r="A98" s="5" t="n"/>
      <c r="B98" s="5" t="n"/>
      <c r="C98" s="5" t="n"/>
      <c r="D98" s="13" t="n"/>
      <c r="E98" s="15">
        <f>IF(A98&amp;""="","",COUNTIFS('الحصص'!$E$6:$E$405,A98&amp;""))</f>
        <v/>
      </c>
      <c r="F98" s="15">
        <f>IF(OR(E98="",NOT(ISNUMBER(D98))),"",E98-D98)</f>
        <v/>
      </c>
      <c r="G98" s="6">
        <f>IF(F98="","",IF(F98&gt;0,"فوق النصاب",IF(F98&lt;0,"أقل من النصاب","مكتمل")))</f>
        <v/>
      </c>
      <c r="H98" s="15">
        <f>IF(A98&amp;""="","",COUNTIFS('الحصص'!$E$6:$E$405,A98&amp;"",'الحصص'!$G$6:$G$405,"تعارض معلم"))</f>
        <v/>
      </c>
    </row>
    <row r="99">
      <c r="A99" s="5" t="n"/>
      <c r="B99" s="5" t="n"/>
      <c r="C99" s="5" t="n"/>
      <c r="D99" s="13" t="n"/>
      <c r="E99" s="15">
        <f>IF(A99&amp;""="","",COUNTIFS('الحصص'!$E$6:$E$405,A99&amp;""))</f>
        <v/>
      </c>
      <c r="F99" s="15">
        <f>IF(OR(E99="",NOT(ISNUMBER(D99))),"",E99-D99)</f>
        <v/>
      </c>
      <c r="G99" s="6">
        <f>IF(F99="","",IF(F99&gt;0,"فوق النصاب",IF(F99&lt;0,"أقل من النصاب","مكتمل")))</f>
        <v/>
      </c>
      <c r="H99" s="15">
        <f>IF(A99&amp;""="","",COUNTIFS('الحصص'!$E$6:$E$405,A99&amp;"",'الحصص'!$G$6:$G$405,"تعارض معلم"))</f>
        <v/>
      </c>
    </row>
    <row r="100">
      <c r="A100" s="5" t="n"/>
      <c r="B100" s="5" t="n"/>
      <c r="C100" s="5" t="n"/>
      <c r="D100" s="13" t="n"/>
      <c r="E100" s="15">
        <f>IF(A100&amp;""="","",COUNTIFS('الحصص'!$E$6:$E$405,A100&amp;""))</f>
        <v/>
      </c>
      <c r="F100" s="15">
        <f>IF(OR(E100="",NOT(ISNUMBER(D100))),"",E100-D100)</f>
        <v/>
      </c>
      <c r="G100" s="6">
        <f>IF(F100="","",IF(F100&gt;0,"فوق النصاب",IF(F100&lt;0,"أقل من النصاب","مكتمل")))</f>
        <v/>
      </c>
      <c r="H100" s="15">
        <f>IF(A100&amp;""="","",COUNTIFS('الحصص'!$E$6:$E$405,A100&amp;"",'الحصص'!$G$6:$G$405,"تعارض معلم"))</f>
        <v/>
      </c>
    </row>
    <row r="101">
      <c r="A101" s="5" t="n"/>
      <c r="B101" s="5" t="n"/>
      <c r="C101" s="5" t="n"/>
      <c r="D101" s="13" t="n"/>
      <c r="E101" s="15">
        <f>IF(A101&amp;""="","",COUNTIFS('الحصص'!$E$6:$E$405,A101&amp;""))</f>
        <v/>
      </c>
      <c r="F101" s="15">
        <f>IF(OR(E101="",NOT(ISNUMBER(D101))),"",E101-D101)</f>
        <v/>
      </c>
      <c r="G101" s="6">
        <f>IF(F101="","",IF(F101&gt;0,"فوق النصاب",IF(F101&lt;0,"أقل من النصاب","مكتمل")))</f>
        <v/>
      </c>
      <c r="H101" s="15">
        <f>IF(A101&amp;""="","",COUNTIFS('الحصص'!$E$6:$E$405,A101&amp;"",'الحصص'!$G$6:$G$405,"تعارض معلم"))</f>
        <v/>
      </c>
    </row>
    <row r="102">
      <c r="A102" s="5" t="n"/>
      <c r="B102" s="5" t="n"/>
      <c r="C102" s="5" t="n"/>
      <c r="D102" s="13" t="n"/>
      <c r="E102" s="15">
        <f>IF(A102&amp;""="","",COUNTIFS('الحصص'!$E$6:$E$405,A102&amp;""))</f>
        <v/>
      </c>
      <c r="F102" s="15">
        <f>IF(OR(E102="",NOT(ISNUMBER(D102))),"",E102-D102)</f>
        <v/>
      </c>
      <c r="G102" s="6">
        <f>IF(F102="","",IF(F102&gt;0,"فوق النصاب",IF(F102&lt;0,"أقل من النصاب","مكتمل")))</f>
        <v/>
      </c>
      <c r="H102" s="15">
        <f>IF(A102&amp;""="","",COUNTIFS('الحصص'!$E$6:$E$405,A102&amp;"",'الحصص'!$G$6:$G$405,"تعارض معلم"))</f>
        <v/>
      </c>
    </row>
    <row r="103">
      <c r="A103" s="5" t="n"/>
      <c r="B103" s="5" t="n"/>
      <c r="C103" s="5" t="n"/>
      <c r="D103" s="13" t="n"/>
      <c r="E103" s="15">
        <f>IF(A103&amp;""="","",COUNTIFS('الحصص'!$E$6:$E$405,A103&amp;""))</f>
        <v/>
      </c>
      <c r="F103" s="15">
        <f>IF(OR(E103="",NOT(ISNUMBER(D103))),"",E103-D103)</f>
        <v/>
      </c>
      <c r="G103" s="6">
        <f>IF(F103="","",IF(F103&gt;0,"فوق النصاب",IF(F103&lt;0,"أقل من النصاب","مكتمل")))</f>
        <v/>
      </c>
      <c r="H103" s="15">
        <f>IF(A103&amp;""="","",COUNTIFS('الحصص'!$E$6:$E$405,A103&amp;"",'الحصص'!$G$6:$G$405,"تعارض معلم"))</f>
        <v/>
      </c>
    </row>
    <row r="104">
      <c r="A104" s="5" t="n"/>
      <c r="B104" s="5" t="n"/>
      <c r="C104" s="5" t="n"/>
      <c r="D104" s="13" t="n"/>
      <c r="E104" s="15">
        <f>IF(A104&amp;""="","",COUNTIFS('الحصص'!$E$6:$E$405,A104&amp;""))</f>
        <v/>
      </c>
      <c r="F104" s="15">
        <f>IF(OR(E104="",NOT(ISNUMBER(D104))),"",E104-D104)</f>
        <v/>
      </c>
      <c r="G104" s="6">
        <f>IF(F104="","",IF(F104&gt;0,"فوق النصاب",IF(F104&lt;0,"أقل من النصاب","مكتمل")))</f>
        <v/>
      </c>
      <c r="H104" s="15">
        <f>IF(A104&amp;""="","",COUNTIFS('الحصص'!$E$6:$E$405,A104&amp;"",'الحصص'!$G$6:$G$405,"تعارض معلم"))</f>
        <v/>
      </c>
    </row>
    <row r="105">
      <c r="A105" s="5" t="n"/>
      <c r="B105" s="5" t="n"/>
      <c r="C105" s="5" t="n"/>
      <c r="D105" s="13" t="n"/>
      <c r="E105" s="15">
        <f>IF(A105&amp;""="","",COUNTIFS('الحصص'!$E$6:$E$405,A105&amp;""))</f>
        <v/>
      </c>
      <c r="F105" s="15">
        <f>IF(OR(E105="",NOT(ISNUMBER(D105))),"",E105-D105)</f>
        <v/>
      </c>
      <c r="G105" s="6">
        <f>IF(F105="","",IF(F105&gt;0,"فوق النصاب",IF(F105&lt;0,"أقل من النصاب","مكتمل")))</f>
        <v/>
      </c>
      <c r="H105" s="15">
        <f>IF(A105&amp;""="","",COUNTIFS('الحصص'!$E$6:$E$405,A105&amp;"",'الحصص'!$G$6:$G$405,"تعارض معلم"))</f>
        <v/>
      </c>
    </row>
    <row r="106">
      <c r="A106" s="5" t="n"/>
      <c r="B106" s="5" t="n"/>
      <c r="C106" s="5" t="n"/>
      <c r="D106" s="13" t="n"/>
      <c r="E106" s="15">
        <f>IF(A106&amp;""="","",COUNTIFS('الحصص'!$E$6:$E$405,A106&amp;""))</f>
        <v/>
      </c>
      <c r="F106" s="15">
        <f>IF(OR(E106="",NOT(ISNUMBER(D106))),"",E106-D106)</f>
        <v/>
      </c>
      <c r="G106" s="6">
        <f>IF(F106="","",IF(F106&gt;0,"فوق النصاب",IF(F106&lt;0,"أقل من النصاب","مكتمل")))</f>
        <v/>
      </c>
      <c r="H106" s="15">
        <f>IF(A106&amp;""="","",COUNTIFS('الحصص'!$E$6:$E$405,A106&amp;"",'الحصص'!$G$6:$G$405,"تعارض معلم"))</f>
        <v/>
      </c>
    </row>
    <row r="107">
      <c r="A107" s="5" t="n"/>
      <c r="B107" s="5" t="n"/>
      <c r="C107" s="5" t="n"/>
      <c r="D107" s="13" t="n"/>
      <c r="E107" s="15">
        <f>IF(A107&amp;""="","",COUNTIFS('الحصص'!$E$6:$E$405,A107&amp;""))</f>
        <v/>
      </c>
      <c r="F107" s="15">
        <f>IF(OR(E107="",NOT(ISNUMBER(D107))),"",E107-D107)</f>
        <v/>
      </c>
      <c r="G107" s="6">
        <f>IF(F107="","",IF(F107&gt;0,"فوق النصاب",IF(F107&lt;0,"أقل من النصاب","مكتمل")))</f>
        <v/>
      </c>
      <c r="H107" s="15">
        <f>IF(A107&amp;""="","",COUNTIFS('الحصص'!$E$6:$E$405,A107&amp;"",'الحصص'!$G$6:$G$405,"تعارض معلم"))</f>
        <v/>
      </c>
    </row>
    <row r="108">
      <c r="A108" s="5" t="n"/>
      <c r="B108" s="5" t="n"/>
      <c r="C108" s="5" t="n"/>
      <c r="D108" s="13" t="n"/>
      <c r="E108" s="15">
        <f>IF(A108&amp;""="","",COUNTIFS('الحصص'!$E$6:$E$405,A108&amp;""))</f>
        <v/>
      </c>
      <c r="F108" s="15">
        <f>IF(OR(E108="",NOT(ISNUMBER(D108))),"",E108-D108)</f>
        <v/>
      </c>
      <c r="G108" s="6">
        <f>IF(F108="","",IF(F108&gt;0,"فوق النصاب",IF(F108&lt;0,"أقل من النصاب","مكتمل")))</f>
        <v/>
      </c>
      <c r="H108" s="15">
        <f>IF(A108&amp;""="","",COUNTIFS('الحصص'!$E$6:$E$405,A108&amp;"",'الحصص'!$G$6:$G$405,"تعارض معلم"))</f>
        <v/>
      </c>
    </row>
    <row r="109">
      <c r="A109" s="5" t="n"/>
      <c r="B109" s="5" t="n"/>
      <c r="C109" s="5" t="n"/>
      <c r="D109" s="13" t="n"/>
      <c r="E109" s="15">
        <f>IF(A109&amp;""="","",COUNTIFS('الحصص'!$E$6:$E$405,A109&amp;""))</f>
        <v/>
      </c>
      <c r="F109" s="15">
        <f>IF(OR(E109="",NOT(ISNUMBER(D109))),"",E109-D109)</f>
        <v/>
      </c>
      <c r="G109" s="6">
        <f>IF(F109="","",IF(F109&gt;0,"فوق النصاب",IF(F109&lt;0,"أقل من النصاب","مكتمل")))</f>
        <v/>
      </c>
      <c r="H109" s="15">
        <f>IF(A109&amp;""="","",COUNTIFS('الحصص'!$E$6:$E$405,A109&amp;"",'الحصص'!$G$6:$G$405,"تعارض معلم"))</f>
        <v/>
      </c>
    </row>
    <row r="110">
      <c r="A110" s="5" t="n"/>
      <c r="B110" s="5" t="n"/>
      <c r="C110" s="5" t="n"/>
      <c r="D110" s="13" t="n"/>
      <c r="E110" s="15">
        <f>IF(A110&amp;""="","",COUNTIFS('الحصص'!$E$6:$E$405,A110&amp;""))</f>
        <v/>
      </c>
      <c r="F110" s="15">
        <f>IF(OR(E110="",NOT(ISNUMBER(D110))),"",E110-D110)</f>
        <v/>
      </c>
      <c r="G110" s="6">
        <f>IF(F110="","",IF(F110&gt;0,"فوق النصاب",IF(F110&lt;0,"أقل من النصاب","مكتمل")))</f>
        <v/>
      </c>
      <c r="H110" s="15">
        <f>IF(A110&amp;""="","",COUNTIFS('الحصص'!$E$6:$E$405,A110&amp;"",'الحصص'!$G$6:$G$405,"تعارض معلم"))</f>
        <v/>
      </c>
    </row>
    <row r="111">
      <c r="A111" s="5" t="n"/>
      <c r="B111" s="5" t="n"/>
      <c r="C111" s="5" t="n"/>
      <c r="D111" s="13" t="n"/>
      <c r="E111" s="15">
        <f>IF(A111&amp;""="","",COUNTIFS('الحصص'!$E$6:$E$405,A111&amp;""))</f>
        <v/>
      </c>
      <c r="F111" s="15">
        <f>IF(OR(E111="",NOT(ISNUMBER(D111))),"",E111-D111)</f>
        <v/>
      </c>
      <c r="G111" s="6">
        <f>IF(F111="","",IF(F111&gt;0,"فوق النصاب",IF(F111&lt;0,"أقل من النصاب","مكتمل")))</f>
        <v/>
      </c>
      <c r="H111" s="15">
        <f>IF(A111&amp;""="","",COUNTIFS('الحصص'!$E$6:$E$405,A111&amp;"",'الحصص'!$G$6:$G$405,"تعارض معلم"))</f>
        <v/>
      </c>
    </row>
    <row r="112">
      <c r="A112" s="5" t="n"/>
      <c r="B112" s="5" t="n"/>
      <c r="C112" s="5" t="n"/>
      <c r="D112" s="13" t="n"/>
      <c r="E112" s="15">
        <f>IF(A112&amp;""="","",COUNTIFS('الحصص'!$E$6:$E$405,A112&amp;""))</f>
        <v/>
      </c>
      <c r="F112" s="15">
        <f>IF(OR(E112="",NOT(ISNUMBER(D112))),"",E112-D112)</f>
        <v/>
      </c>
      <c r="G112" s="6">
        <f>IF(F112="","",IF(F112&gt;0,"فوق النصاب",IF(F112&lt;0,"أقل من النصاب","مكتمل")))</f>
        <v/>
      </c>
      <c r="H112" s="15">
        <f>IF(A112&amp;""="","",COUNTIFS('الحصص'!$E$6:$E$405,A112&amp;"",'الحصص'!$G$6:$G$405,"تعارض معلم"))</f>
        <v/>
      </c>
    </row>
    <row r="113">
      <c r="A113" s="5" t="n"/>
      <c r="B113" s="5" t="n"/>
      <c r="C113" s="5" t="n"/>
      <c r="D113" s="13" t="n"/>
      <c r="E113" s="15">
        <f>IF(A113&amp;""="","",COUNTIFS('الحصص'!$E$6:$E$405,A113&amp;""))</f>
        <v/>
      </c>
      <c r="F113" s="15">
        <f>IF(OR(E113="",NOT(ISNUMBER(D113))),"",E113-D113)</f>
        <v/>
      </c>
      <c r="G113" s="6">
        <f>IF(F113="","",IF(F113&gt;0,"فوق النصاب",IF(F113&lt;0,"أقل من النصاب","مكتمل")))</f>
        <v/>
      </c>
      <c r="H113" s="15">
        <f>IF(A113&amp;""="","",COUNTIFS('الحصص'!$E$6:$E$405,A113&amp;"",'الحصص'!$G$6:$G$405,"تعارض معلم"))</f>
        <v/>
      </c>
    </row>
    <row r="114">
      <c r="A114" s="5" t="n"/>
      <c r="B114" s="5" t="n"/>
      <c r="C114" s="5" t="n"/>
      <c r="D114" s="13" t="n"/>
      <c r="E114" s="15">
        <f>IF(A114&amp;""="","",COUNTIFS('الحصص'!$E$6:$E$405,A114&amp;""))</f>
        <v/>
      </c>
      <c r="F114" s="15">
        <f>IF(OR(E114="",NOT(ISNUMBER(D114))),"",E114-D114)</f>
        <v/>
      </c>
      <c r="G114" s="6">
        <f>IF(F114="","",IF(F114&gt;0,"فوق النصاب",IF(F114&lt;0,"أقل من النصاب","مكتمل")))</f>
        <v/>
      </c>
      <c r="H114" s="15">
        <f>IF(A114&amp;""="","",COUNTIFS('الحصص'!$E$6:$E$405,A114&amp;"",'الحصص'!$G$6:$G$405,"تعارض معلم"))</f>
        <v/>
      </c>
    </row>
    <row r="115">
      <c r="A115" s="5" t="n"/>
      <c r="B115" s="5" t="n"/>
      <c r="C115" s="5" t="n"/>
      <c r="D115" s="13" t="n"/>
      <c r="E115" s="15">
        <f>IF(A115&amp;""="","",COUNTIFS('الحصص'!$E$6:$E$405,A115&amp;""))</f>
        <v/>
      </c>
      <c r="F115" s="15">
        <f>IF(OR(E115="",NOT(ISNUMBER(D115))),"",E115-D115)</f>
        <v/>
      </c>
      <c r="G115" s="6">
        <f>IF(F115="","",IF(F115&gt;0,"فوق النصاب",IF(F115&lt;0,"أقل من النصاب","مكتمل")))</f>
        <v/>
      </c>
      <c r="H115" s="15">
        <f>IF(A115&amp;""="","",COUNTIFS('الحصص'!$E$6:$E$405,A115&amp;"",'الحصص'!$G$6:$G$405,"تعارض معلم"))</f>
        <v/>
      </c>
    </row>
    <row r="116">
      <c r="A116" s="5" t="n"/>
      <c r="B116" s="5" t="n"/>
      <c r="C116" s="5" t="n"/>
      <c r="D116" s="13" t="n"/>
      <c r="E116" s="15">
        <f>IF(A116&amp;""="","",COUNTIFS('الحصص'!$E$6:$E$405,A116&amp;""))</f>
        <v/>
      </c>
      <c r="F116" s="15">
        <f>IF(OR(E116="",NOT(ISNUMBER(D116))),"",E116-D116)</f>
        <v/>
      </c>
      <c r="G116" s="6">
        <f>IF(F116="","",IF(F116&gt;0,"فوق النصاب",IF(F116&lt;0,"أقل من النصاب","مكتمل")))</f>
        <v/>
      </c>
      <c r="H116" s="15">
        <f>IF(A116&amp;""="","",COUNTIFS('الحصص'!$E$6:$E$405,A116&amp;"",'الحصص'!$G$6:$G$405,"تعارض معلم"))</f>
        <v/>
      </c>
    </row>
    <row r="117">
      <c r="A117" s="5" t="n"/>
      <c r="B117" s="5" t="n"/>
      <c r="C117" s="5" t="n"/>
      <c r="D117" s="13" t="n"/>
      <c r="E117" s="15">
        <f>IF(A117&amp;""="","",COUNTIFS('الحصص'!$E$6:$E$405,A117&amp;""))</f>
        <v/>
      </c>
      <c r="F117" s="15">
        <f>IF(OR(E117="",NOT(ISNUMBER(D117))),"",E117-D117)</f>
        <v/>
      </c>
      <c r="G117" s="6">
        <f>IF(F117="","",IF(F117&gt;0,"فوق النصاب",IF(F117&lt;0,"أقل من النصاب","مكتمل")))</f>
        <v/>
      </c>
      <c r="H117" s="15">
        <f>IF(A117&amp;""="","",COUNTIFS('الحصص'!$E$6:$E$405,A117&amp;"",'الحصص'!$G$6:$G$405,"تعارض معلم"))</f>
        <v/>
      </c>
    </row>
    <row r="118">
      <c r="A118" s="5" t="n"/>
      <c r="B118" s="5" t="n"/>
      <c r="C118" s="5" t="n"/>
      <c r="D118" s="13" t="n"/>
      <c r="E118" s="15">
        <f>IF(A118&amp;""="","",COUNTIFS('الحصص'!$E$6:$E$405,A118&amp;""))</f>
        <v/>
      </c>
      <c r="F118" s="15">
        <f>IF(OR(E118="",NOT(ISNUMBER(D118))),"",E118-D118)</f>
        <v/>
      </c>
      <c r="G118" s="6">
        <f>IF(F118="","",IF(F118&gt;0,"فوق النصاب",IF(F118&lt;0,"أقل من النصاب","مكتمل")))</f>
        <v/>
      </c>
      <c r="H118" s="15">
        <f>IF(A118&amp;""="","",COUNTIFS('الحصص'!$E$6:$E$405,A118&amp;"",'الحصص'!$G$6:$G$405,"تعارض معلم"))</f>
        <v/>
      </c>
    </row>
    <row r="119">
      <c r="A119" s="5" t="n"/>
      <c r="B119" s="5" t="n"/>
      <c r="C119" s="5" t="n"/>
      <c r="D119" s="13" t="n"/>
      <c r="E119" s="15">
        <f>IF(A119&amp;""="","",COUNTIFS('الحصص'!$E$6:$E$405,A119&amp;""))</f>
        <v/>
      </c>
      <c r="F119" s="15">
        <f>IF(OR(E119="",NOT(ISNUMBER(D119))),"",E119-D119)</f>
        <v/>
      </c>
      <c r="G119" s="6">
        <f>IF(F119="","",IF(F119&gt;0,"فوق النصاب",IF(F119&lt;0,"أقل من النصاب","مكتمل")))</f>
        <v/>
      </c>
      <c r="H119" s="15">
        <f>IF(A119&amp;""="","",COUNTIFS('الحصص'!$E$6:$E$405,A119&amp;"",'الحصص'!$G$6:$G$405,"تعارض معلم"))</f>
        <v/>
      </c>
    </row>
    <row r="120">
      <c r="A120" s="5" t="n"/>
      <c r="B120" s="5" t="n"/>
      <c r="C120" s="5" t="n"/>
      <c r="D120" s="13" t="n"/>
      <c r="E120" s="15">
        <f>IF(A120&amp;""="","",COUNTIFS('الحصص'!$E$6:$E$405,A120&amp;""))</f>
        <v/>
      </c>
      <c r="F120" s="15">
        <f>IF(OR(E120="",NOT(ISNUMBER(D120))),"",E120-D120)</f>
        <v/>
      </c>
      <c r="G120" s="6">
        <f>IF(F120="","",IF(F120&gt;0,"فوق النصاب",IF(F120&lt;0,"أقل من النصاب","مكتمل")))</f>
        <v/>
      </c>
      <c r="H120" s="15">
        <f>IF(A120&amp;""="","",COUNTIFS('الحصص'!$E$6:$E$405,A120&amp;"",'الحصص'!$G$6:$G$405,"تعارض معلم"))</f>
        <v/>
      </c>
    </row>
    <row r="121">
      <c r="A121" s="5" t="n"/>
      <c r="B121" s="5" t="n"/>
      <c r="C121" s="5" t="n"/>
      <c r="D121" s="13" t="n"/>
      <c r="E121" s="15">
        <f>IF(A121&amp;""="","",COUNTIFS('الحصص'!$E$6:$E$405,A121&amp;""))</f>
        <v/>
      </c>
      <c r="F121" s="15">
        <f>IF(OR(E121="",NOT(ISNUMBER(D121))),"",E121-D121)</f>
        <v/>
      </c>
      <c r="G121" s="6">
        <f>IF(F121="","",IF(F121&gt;0,"فوق النصاب",IF(F121&lt;0,"أقل من النصاب","مكتمل")))</f>
        <v/>
      </c>
      <c r="H121" s="15">
        <f>IF(A121&amp;""="","",COUNTIFS('الحصص'!$E$6:$E$405,A121&amp;"",'الحصص'!$G$6:$G$405,"تعارض معلم"))</f>
        <v/>
      </c>
    </row>
    <row r="122">
      <c r="A122" s="5" t="n"/>
      <c r="B122" s="5" t="n"/>
      <c r="C122" s="5" t="n"/>
      <c r="D122" s="13" t="n"/>
      <c r="E122" s="15">
        <f>IF(A122&amp;""="","",COUNTIFS('الحصص'!$E$6:$E$405,A122&amp;""))</f>
        <v/>
      </c>
      <c r="F122" s="15">
        <f>IF(OR(E122="",NOT(ISNUMBER(D122))),"",E122-D122)</f>
        <v/>
      </c>
      <c r="G122" s="6">
        <f>IF(F122="","",IF(F122&gt;0,"فوق النصاب",IF(F122&lt;0,"أقل من النصاب","مكتمل")))</f>
        <v/>
      </c>
      <c r="H122" s="15">
        <f>IF(A122&amp;""="","",COUNTIFS('الحصص'!$E$6:$E$405,A122&amp;"",'الحصص'!$G$6:$G$405,"تعارض معلم"))</f>
        <v/>
      </c>
    </row>
    <row r="123">
      <c r="A123" s="5" t="n"/>
      <c r="B123" s="5" t="n"/>
      <c r="C123" s="5" t="n"/>
      <c r="D123" s="13" t="n"/>
      <c r="E123" s="15">
        <f>IF(A123&amp;""="","",COUNTIFS('الحصص'!$E$6:$E$405,A123&amp;""))</f>
        <v/>
      </c>
      <c r="F123" s="15">
        <f>IF(OR(E123="",NOT(ISNUMBER(D123))),"",E123-D123)</f>
        <v/>
      </c>
      <c r="G123" s="6">
        <f>IF(F123="","",IF(F123&gt;0,"فوق النصاب",IF(F123&lt;0,"أقل من النصاب","مكتمل")))</f>
        <v/>
      </c>
      <c r="H123" s="15">
        <f>IF(A123&amp;""="","",COUNTIFS('الحصص'!$E$6:$E$405,A123&amp;"",'الحصص'!$G$6:$G$405,"تعارض معلم"))</f>
        <v/>
      </c>
    </row>
    <row r="124">
      <c r="A124" s="5" t="n"/>
      <c r="B124" s="5" t="n"/>
      <c r="C124" s="5" t="n"/>
      <c r="D124" s="13" t="n"/>
      <c r="E124" s="15">
        <f>IF(A124&amp;""="","",COUNTIFS('الحصص'!$E$6:$E$405,A124&amp;""))</f>
        <v/>
      </c>
      <c r="F124" s="15">
        <f>IF(OR(E124="",NOT(ISNUMBER(D124))),"",E124-D124)</f>
        <v/>
      </c>
      <c r="G124" s="6">
        <f>IF(F124="","",IF(F124&gt;0,"فوق النصاب",IF(F124&lt;0,"أقل من النصاب","مكتمل")))</f>
        <v/>
      </c>
      <c r="H124" s="15">
        <f>IF(A124&amp;""="","",COUNTIFS('الحصص'!$E$6:$E$405,A124&amp;"",'الحصص'!$G$6:$G$405,"تعارض معلم"))</f>
        <v/>
      </c>
    </row>
    <row r="125">
      <c r="A125" s="5" t="n"/>
      <c r="B125" s="5" t="n"/>
      <c r="C125" s="5" t="n"/>
      <c r="D125" s="13" t="n"/>
      <c r="E125" s="15">
        <f>IF(A125&amp;""="","",COUNTIFS('الحصص'!$E$6:$E$405,A125&amp;""))</f>
        <v/>
      </c>
      <c r="F125" s="15">
        <f>IF(OR(E125="",NOT(ISNUMBER(D125))),"",E125-D125)</f>
        <v/>
      </c>
      <c r="G125" s="6">
        <f>IF(F125="","",IF(F125&gt;0,"فوق النصاب",IF(F125&lt;0,"أقل من النصاب","مكتمل")))</f>
        <v/>
      </c>
      <c r="H125" s="15">
        <f>IF(A125&amp;""="","",COUNTIFS('الحصص'!$E$6:$E$405,A125&amp;"",'الحصص'!$G$6:$G$405,"تعارض معلم"))</f>
        <v/>
      </c>
    </row>
    <row r="126">
      <c r="A126" s="5" t="n"/>
      <c r="B126" s="5" t="n"/>
      <c r="C126" s="5" t="n"/>
      <c r="D126" s="13" t="n"/>
      <c r="E126" s="15">
        <f>IF(A126&amp;""="","",COUNTIFS('الحصص'!$E$6:$E$405,A126&amp;""))</f>
        <v/>
      </c>
      <c r="F126" s="15">
        <f>IF(OR(E126="",NOT(ISNUMBER(D126))),"",E126-D126)</f>
        <v/>
      </c>
      <c r="G126" s="6">
        <f>IF(F126="","",IF(F126&gt;0,"فوق النصاب",IF(F126&lt;0,"أقل من النصاب","مكتمل")))</f>
        <v/>
      </c>
      <c r="H126" s="15">
        <f>IF(A126&amp;""="","",COUNTIFS('الحصص'!$E$6:$E$405,A126&amp;"",'الحصص'!$G$6:$G$405,"تعارض معلم"))</f>
        <v/>
      </c>
    </row>
    <row r="127">
      <c r="A127" s="5" t="n"/>
      <c r="B127" s="5" t="n"/>
      <c r="C127" s="5" t="n"/>
      <c r="D127" s="13" t="n"/>
      <c r="E127" s="15">
        <f>IF(A127&amp;""="","",COUNTIFS('الحصص'!$E$6:$E$405,A127&amp;""))</f>
        <v/>
      </c>
      <c r="F127" s="15">
        <f>IF(OR(E127="",NOT(ISNUMBER(D127))),"",E127-D127)</f>
        <v/>
      </c>
      <c r="G127" s="6">
        <f>IF(F127="","",IF(F127&gt;0,"فوق النصاب",IF(F127&lt;0,"أقل من النصاب","مكتمل")))</f>
        <v/>
      </c>
      <c r="H127" s="15">
        <f>IF(A127&amp;""="","",COUNTIFS('الحصص'!$E$6:$E$405,A127&amp;"",'الحصص'!$G$6:$G$405,"تعارض معلم"))</f>
        <v/>
      </c>
    </row>
    <row r="128">
      <c r="A128" s="5" t="n"/>
      <c r="B128" s="5" t="n"/>
      <c r="C128" s="5" t="n"/>
      <c r="D128" s="13" t="n"/>
      <c r="E128" s="15">
        <f>IF(A128&amp;""="","",COUNTIFS('الحصص'!$E$6:$E$405,A128&amp;""))</f>
        <v/>
      </c>
      <c r="F128" s="15">
        <f>IF(OR(E128="",NOT(ISNUMBER(D128))),"",E128-D128)</f>
        <v/>
      </c>
      <c r="G128" s="6">
        <f>IF(F128="","",IF(F128&gt;0,"فوق النصاب",IF(F128&lt;0,"أقل من النصاب","مكتمل")))</f>
        <v/>
      </c>
      <c r="H128" s="15">
        <f>IF(A128&amp;""="","",COUNTIFS('الحصص'!$E$6:$E$405,A128&amp;"",'الحصص'!$G$6:$G$405,"تعارض معلم"))</f>
        <v/>
      </c>
    </row>
    <row r="129">
      <c r="A129" s="5" t="n"/>
      <c r="B129" s="5" t="n"/>
      <c r="C129" s="5" t="n"/>
      <c r="D129" s="13" t="n"/>
      <c r="E129" s="15">
        <f>IF(A129&amp;""="","",COUNTIFS('الحصص'!$E$6:$E$405,A129&amp;""))</f>
        <v/>
      </c>
      <c r="F129" s="15">
        <f>IF(OR(E129="",NOT(ISNUMBER(D129))),"",E129-D129)</f>
        <v/>
      </c>
      <c r="G129" s="6">
        <f>IF(F129="","",IF(F129&gt;0,"فوق النصاب",IF(F129&lt;0,"أقل من النصاب","مكتمل")))</f>
        <v/>
      </c>
      <c r="H129" s="15">
        <f>IF(A129&amp;""="","",COUNTIFS('الحصص'!$E$6:$E$405,A129&amp;"",'الحصص'!$G$6:$G$405,"تعارض معلم"))</f>
        <v/>
      </c>
    </row>
    <row r="130">
      <c r="A130" s="5" t="n"/>
      <c r="B130" s="5" t="n"/>
      <c r="C130" s="5" t="n"/>
      <c r="D130" s="13" t="n"/>
      <c r="E130" s="15">
        <f>IF(A130&amp;""="","",COUNTIFS('الحصص'!$E$6:$E$405,A130&amp;""))</f>
        <v/>
      </c>
      <c r="F130" s="15">
        <f>IF(OR(E130="",NOT(ISNUMBER(D130))),"",E130-D130)</f>
        <v/>
      </c>
      <c r="G130" s="6">
        <f>IF(F130="","",IF(F130&gt;0,"فوق النصاب",IF(F130&lt;0,"أقل من النصاب","مكتمل")))</f>
        <v/>
      </c>
      <c r="H130" s="15">
        <f>IF(A130&amp;""="","",COUNTIFS('الحصص'!$E$6:$E$405,A130&amp;"",'الحصص'!$G$6:$G$405,"تعارض معلم"))</f>
        <v/>
      </c>
    </row>
    <row r="131">
      <c r="A131" s="5" t="n"/>
      <c r="B131" s="5" t="n"/>
      <c r="C131" s="5" t="n"/>
      <c r="D131" s="13" t="n"/>
      <c r="E131" s="15">
        <f>IF(A131&amp;""="","",COUNTIFS('الحصص'!$E$6:$E$405,A131&amp;""))</f>
        <v/>
      </c>
      <c r="F131" s="15">
        <f>IF(OR(E131="",NOT(ISNUMBER(D131))),"",E131-D131)</f>
        <v/>
      </c>
      <c r="G131" s="6">
        <f>IF(F131="","",IF(F131&gt;0,"فوق النصاب",IF(F131&lt;0,"أقل من النصاب","مكتمل")))</f>
        <v/>
      </c>
      <c r="H131" s="15">
        <f>IF(A131&amp;""="","",COUNTIFS('الحصص'!$E$6:$E$405,A131&amp;"",'الحصص'!$G$6:$G$405,"تعارض معلم"))</f>
        <v/>
      </c>
    </row>
    <row r="132">
      <c r="A132" s="5" t="n"/>
      <c r="B132" s="5" t="n"/>
      <c r="C132" s="5" t="n"/>
      <c r="D132" s="13" t="n"/>
      <c r="E132" s="15">
        <f>IF(A132&amp;""="","",COUNTIFS('الحصص'!$E$6:$E$405,A132&amp;""))</f>
        <v/>
      </c>
      <c r="F132" s="15">
        <f>IF(OR(E132="",NOT(ISNUMBER(D132))),"",E132-D132)</f>
        <v/>
      </c>
      <c r="G132" s="6">
        <f>IF(F132="","",IF(F132&gt;0,"فوق النصاب",IF(F132&lt;0,"أقل من النصاب","مكتمل")))</f>
        <v/>
      </c>
      <c r="H132" s="15">
        <f>IF(A132&amp;""="","",COUNTIFS('الحصص'!$E$6:$E$405,A132&amp;"",'الحصص'!$G$6:$G$405,"تعارض معلم"))</f>
        <v/>
      </c>
    </row>
    <row r="133">
      <c r="A133" s="5" t="n"/>
      <c r="B133" s="5" t="n"/>
      <c r="C133" s="5" t="n"/>
      <c r="D133" s="13" t="n"/>
      <c r="E133" s="15">
        <f>IF(A133&amp;""="","",COUNTIFS('الحصص'!$E$6:$E$405,A133&amp;""))</f>
        <v/>
      </c>
      <c r="F133" s="15">
        <f>IF(OR(E133="",NOT(ISNUMBER(D133))),"",E133-D133)</f>
        <v/>
      </c>
      <c r="G133" s="6">
        <f>IF(F133="","",IF(F133&gt;0,"فوق النصاب",IF(F133&lt;0,"أقل من النصاب","مكتمل")))</f>
        <v/>
      </c>
      <c r="H133" s="15">
        <f>IF(A133&amp;""="","",COUNTIFS('الحصص'!$E$6:$E$405,A133&amp;"",'الحصص'!$G$6:$G$405,"تعارض معلم"))</f>
        <v/>
      </c>
    </row>
    <row r="134">
      <c r="A134" s="5" t="n"/>
      <c r="B134" s="5" t="n"/>
      <c r="C134" s="5" t="n"/>
      <c r="D134" s="13" t="n"/>
      <c r="E134" s="15">
        <f>IF(A134&amp;""="","",COUNTIFS('الحصص'!$E$6:$E$405,A134&amp;""))</f>
        <v/>
      </c>
      <c r="F134" s="15">
        <f>IF(OR(E134="",NOT(ISNUMBER(D134))),"",E134-D134)</f>
        <v/>
      </c>
      <c r="G134" s="6">
        <f>IF(F134="","",IF(F134&gt;0,"فوق النصاب",IF(F134&lt;0,"أقل من النصاب","مكتمل")))</f>
        <v/>
      </c>
      <c r="H134" s="15">
        <f>IF(A134&amp;""="","",COUNTIFS('الحصص'!$E$6:$E$405,A134&amp;"",'الحصص'!$G$6:$G$405,"تعارض معلم"))</f>
        <v/>
      </c>
    </row>
    <row r="135">
      <c r="A135" s="5" t="n"/>
      <c r="B135" s="5" t="n"/>
      <c r="C135" s="5" t="n"/>
      <c r="D135" s="13" t="n"/>
      <c r="E135" s="15">
        <f>IF(A135&amp;""="","",COUNTIFS('الحصص'!$E$6:$E$405,A135&amp;""))</f>
        <v/>
      </c>
      <c r="F135" s="15">
        <f>IF(OR(E135="",NOT(ISNUMBER(D135))),"",E135-D135)</f>
        <v/>
      </c>
      <c r="G135" s="6">
        <f>IF(F135="","",IF(F135&gt;0,"فوق النصاب",IF(F135&lt;0,"أقل من النصاب","مكتمل")))</f>
        <v/>
      </c>
      <c r="H135" s="15">
        <f>IF(A135&amp;""="","",COUNTIFS('الحصص'!$E$6:$E$405,A135&amp;"",'الحصص'!$G$6:$G$405,"تعارض معلم"))</f>
        <v/>
      </c>
    </row>
    <row r="136">
      <c r="A136" s="5" t="n"/>
      <c r="B136" s="5" t="n"/>
      <c r="C136" s="5" t="n"/>
      <c r="D136" s="13" t="n"/>
      <c r="E136" s="15">
        <f>IF(A136&amp;""="","",COUNTIFS('الحصص'!$E$6:$E$405,A136&amp;""))</f>
        <v/>
      </c>
      <c r="F136" s="15">
        <f>IF(OR(E136="",NOT(ISNUMBER(D136))),"",E136-D136)</f>
        <v/>
      </c>
      <c r="G136" s="6">
        <f>IF(F136="","",IF(F136&gt;0,"فوق النصاب",IF(F136&lt;0,"أقل من النصاب","مكتمل")))</f>
        <v/>
      </c>
      <c r="H136" s="15">
        <f>IF(A136&amp;""="","",COUNTIFS('الحصص'!$E$6:$E$405,A136&amp;"",'الحصص'!$G$6:$G$405,"تعارض معلم"))</f>
        <v/>
      </c>
    </row>
    <row r="137">
      <c r="A137" s="5" t="n"/>
      <c r="B137" s="5" t="n"/>
      <c r="C137" s="5" t="n"/>
      <c r="D137" s="13" t="n"/>
      <c r="E137" s="15">
        <f>IF(A137&amp;""="","",COUNTIFS('الحصص'!$E$6:$E$405,A137&amp;""))</f>
        <v/>
      </c>
      <c r="F137" s="15">
        <f>IF(OR(E137="",NOT(ISNUMBER(D137))),"",E137-D137)</f>
        <v/>
      </c>
      <c r="G137" s="6">
        <f>IF(F137="","",IF(F137&gt;0,"فوق النصاب",IF(F137&lt;0,"أقل من النصاب","مكتمل")))</f>
        <v/>
      </c>
      <c r="H137" s="15">
        <f>IF(A137&amp;""="","",COUNTIFS('الحصص'!$E$6:$E$405,A137&amp;"",'الحصص'!$G$6:$G$405,"تعارض معلم"))</f>
        <v/>
      </c>
    </row>
    <row r="138">
      <c r="A138" s="5" t="n"/>
      <c r="B138" s="5" t="n"/>
      <c r="C138" s="5" t="n"/>
      <c r="D138" s="13" t="n"/>
      <c r="E138" s="15">
        <f>IF(A138&amp;""="","",COUNTIFS('الحصص'!$E$6:$E$405,A138&amp;""))</f>
        <v/>
      </c>
      <c r="F138" s="15">
        <f>IF(OR(E138="",NOT(ISNUMBER(D138))),"",E138-D138)</f>
        <v/>
      </c>
      <c r="G138" s="6">
        <f>IF(F138="","",IF(F138&gt;0,"فوق النصاب",IF(F138&lt;0,"أقل من النصاب","مكتمل")))</f>
        <v/>
      </c>
      <c r="H138" s="15">
        <f>IF(A138&amp;""="","",COUNTIFS('الحصص'!$E$6:$E$405,A138&amp;"",'الحصص'!$G$6:$G$405,"تعارض معلم"))</f>
        <v/>
      </c>
    </row>
    <row r="139">
      <c r="A139" s="5" t="n"/>
      <c r="B139" s="5" t="n"/>
      <c r="C139" s="5" t="n"/>
      <c r="D139" s="13" t="n"/>
      <c r="E139" s="15">
        <f>IF(A139&amp;""="","",COUNTIFS('الحصص'!$E$6:$E$405,A139&amp;""))</f>
        <v/>
      </c>
      <c r="F139" s="15">
        <f>IF(OR(E139="",NOT(ISNUMBER(D139))),"",E139-D139)</f>
        <v/>
      </c>
      <c r="G139" s="6">
        <f>IF(F139="","",IF(F139&gt;0,"فوق النصاب",IF(F139&lt;0,"أقل من النصاب","مكتمل")))</f>
        <v/>
      </c>
      <c r="H139" s="15">
        <f>IF(A139&amp;""="","",COUNTIFS('الحصص'!$E$6:$E$405,A139&amp;"",'الحصص'!$G$6:$G$405,"تعارض معلم"))</f>
        <v/>
      </c>
    </row>
    <row r="140">
      <c r="A140" s="5" t="n"/>
      <c r="B140" s="5" t="n"/>
      <c r="C140" s="5" t="n"/>
      <c r="D140" s="13" t="n"/>
      <c r="E140" s="15">
        <f>IF(A140&amp;""="","",COUNTIFS('الحصص'!$E$6:$E$405,A140&amp;""))</f>
        <v/>
      </c>
      <c r="F140" s="15">
        <f>IF(OR(E140="",NOT(ISNUMBER(D140))),"",E140-D140)</f>
        <v/>
      </c>
      <c r="G140" s="6">
        <f>IF(F140="","",IF(F140&gt;0,"فوق النصاب",IF(F140&lt;0,"أقل من النصاب","مكتمل")))</f>
        <v/>
      </c>
      <c r="H140" s="15">
        <f>IF(A140&amp;""="","",COUNTIFS('الحصص'!$E$6:$E$405,A140&amp;"",'الحصص'!$G$6:$G$405,"تعارض معلم"))</f>
        <v/>
      </c>
    </row>
    <row r="141">
      <c r="A141" s="5" t="n"/>
      <c r="B141" s="5" t="n"/>
      <c r="C141" s="5" t="n"/>
      <c r="D141" s="13" t="n"/>
      <c r="E141" s="15">
        <f>IF(A141&amp;""="","",COUNTIFS('الحصص'!$E$6:$E$405,A141&amp;""))</f>
        <v/>
      </c>
      <c r="F141" s="15">
        <f>IF(OR(E141="",NOT(ISNUMBER(D141))),"",E141-D141)</f>
        <v/>
      </c>
      <c r="G141" s="6">
        <f>IF(F141="","",IF(F141&gt;0,"فوق النصاب",IF(F141&lt;0,"أقل من النصاب","مكتمل")))</f>
        <v/>
      </c>
      <c r="H141" s="15">
        <f>IF(A141&amp;""="","",COUNTIFS('الحصص'!$E$6:$E$405,A141&amp;"",'الحصص'!$G$6:$G$405,"تعارض معلم"))</f>
        <v/>
      </c>
    </row>
    <row r="142">
      <c r="A142" s="5" t="n"/>
      <c r="B142" s="5" t="n"/>
      <c r="C142" s="5" t="n"/>
      <c r="D142" s="13" t="n"/>
      <c r="E142" s="15">
        <f>IF(A142&amp;""="","",COUNTIFS('الحصص'!$E$6:$E$405,A142&amp;""))</f>
        <v/>
      </c>
      <c r="F142" s="15">
        <f>IF(OR(E142="",NOT(ISNUMBER(D142))),"",E142-D142)</f>
        <v/>
      </c>
      <c r="G142" s="6">
        <f>IF(F142="","",IF(F142&gt;0,"فوق النصاب",IF(F142&lt;0,"أقل من النصاب","مكتمل")))</f>
        <v/>
      </c>
      <c r="H142" s="15">
        <f>IF(A142&amp;""="","",COUNTIFS('الحصص'!$E$6:$E$405,A142&amp;"",'الحصص'!$G$6:$G$405,"تعارض معلم"))</f>
        <v/>
      </c>
    </row>
    <row r="143">
      <c r="A143" s="5" t="n"/>
      <c r="B143" s="5" t="n"/>
      <c r="C143" s="5" t="n"/>
      <c r="D143" s="13" t="n"/>
      <c r="E143" s="15">
        <f>IF(A143&amp;""="","",COUNTIFS('الحصص'!$E$6:$E$405,A143&amp;""))</f>
        <v/>
      </c>
      <c r="F143" s="15">
        <f>IF(OR(E143="",NOT(ISNUMBER(D143))),"",E143-D143)</f>
        <v/>
      </c>
      <c r="G143" s="6">
        <f>IF(F143="","",IF(F143&gt;0,"فوق النصاب",IF(F143&lt;0,"أقل من النصاب","مكتمل")))</f>
        <v/>
      </c>
      <c r="H143" s="15">
        <f>IF(A143&amp;""="","",COUNTIFS('الحصص'!$E$6:$E$405,A143&amp;"",'الحصص'!$G$6:$G$405,"تعارض معلم"))</f>
        <v/>
      </c>
    </row>
    <row r="144">
      <c r="A144" s="5" t="n"/>
      <c r="B144" s="5" t="n"/>
      <c r="C144" s="5" t="n"/>
      <c r="D144" s="13" t="n"/>
      <c r="E144" s="15">
        <f>IF(A144&amp;""="","",COUNTIFS('الحصص'!$E$6:$E$405,A144&amp;""))</f>
        <v/>
      </c>
      <c r="F144" s="15">
        <f>IF(OR(E144="",NOT(ISNUMBER(D144))),"",E144-D144)</f>
        <v/>
      </c>
      <c r="G144" s="6">
        <f>IF(F144="","",IF(F144&gt;0,"فوق النصاب",IF(F144&lt;0,"أقل من النصاب","مكتمل")))</f>
        <v/>
      </c>
      <c r="H144" s="15">
        <f>IF(A144&amp;""="","",COUNTIFS('الحصص'!$E$6:$E$405,A144&amp;"",'الحصص'!$G$6:$G$405,"تعارض معلم"))</f>
        <v/>
      </c>
    </row>
    <row r="145">
      <c r="A145" s="5" t="n"/>
      <c r="B145" s="5" t="n"/>
      <c r="C145" s="5" t="n"/>
      <c r="D145" s="13" t="n"/>
      <c r="E145" s="15">
        <f>IF(A145&amp;""="","",COUNTIFS('الحصص'!$E$6:$E$405,A145&amp;""))</f>
        <v/>
      </c>
      <c r="F145" s="15">
        <f>IF(OR(E145="",NOT(ISNUMBER(D145))),"",E145-D145)</f>
        <v/>
      </c>
      <c r="G145" s="6">
        <f>IF(F145="","",IF(F145&gt;0,"فوق النصاب",IF(F145&lt;0,"أقل من النصاب","مكتمل")))</f>
        <v/>
      </c>
      <c r="H145" s="15">
        <f>IF(A145&amp;""="","",COUNTIFS('الحصص'!$E$6:$E$405,A145&amp;"",'الحصص'!$G$6:$G$405,"تعارض معلم"))</f>
        <v/>
      </c>
    </row>
    <row r="146">
      <c r="A146" s="5" t="n"/>
      <c r="B146" s="5" t="n"/>
      <c r="C146" s="5" t="n"/>
      <c r="D146" s="13" t="n"/>
      <c r="E146" s="15">
        <f>IF(A146&amp;""="","",COUNTIFS('الحصص'!$E$6:$E$405,A146&amp;""))</f>
        <v/>
      </c>
      <c r="F146" s="15">
        <f>IF(OR(E146="",NOT(ISNUMBER(D146))),"",E146-D146)</f>
        <v/>
      </c>
      <c r="G146" s="6">
        <f>IF(F146="","",IF(F146&gt;0,"فوق النصاب",IF(F146&lt;0,"أقل من النصاب","مكتمل")))</f>
        <v/>
      </c>
      <c r="H146" s="15">
        <f>IF(A146&amp;""="","",COUNTIFS('الحصص'!$E$6:$E$405,A146&amp;"",'الحصص'!$G$6:$G$405,"تعارض معلم"))</f>
        <v/>
      </c>
    </row>
    <row r="147">
      <c r="A147" s="5" t="n"/>
      <c r="B147" s="5" t="n"/>
      <c r="C147" s="5" t="n"/>
      <c r="D147" s="13" t="n"/>
      <c r="E147" s="15">
        <f>IF(A147&amp;""="","",COUNTIFS('الحصص'!$E$6:$E$405,A147&amp;""))</f>
        <v/>
      </c>
      <c r="F147" s="15">
        <f>IF(OR(E147="",NOT(ISNUMBER(D147))),"",E147-D147)</f>
        <v/>
      </c>
      <c r="G147" s="6">
        <f>IF(F147="","",IF(F147&gt;0,"فوق النصاب",IF(F147&lt;0,"أقل من النصاب","مكتمل")))</f>
        <v/>
      </c>
      <c r="H147" s="15">
        <f>IF(A147&amp;""="","",COUNTIFS('الحصص'!$E$6:$E$405,A147&amp;"",'الحصص'!$G$6:$G$405,"تعارض معلم"))</f>
        <v/>
      </c>
    </row>
    <row r="148">
      <c r="A148" s="5" t="n"/>
      <c r="B148" s="5" t="n"/>
      <c r="C148" s="5" t="n"/>
      <c r="D148" s="13" t="n"/>
      <c r="E148" s="15">
        <f>IF(A148&amp;""="","",COUNTIFS('الحصص'!$E$6:$E$405,A148&amp;""))</f>
        <v/>
      </c>
      <c r="F148" s="15">
        <f>IF(OR(E148="",NOT(ISNUMBER(D148))),"",E148-D148)</f>
        <v/>
      </c>
      <c r="G148" s="6">
        <f>IF(F148="","",IF(F148&gt;0,"فوق النصاب",IF(F148&lt;0,"أقل من النصاب","مكتمل")))</f>
        <v/>
      </c>
      <c r="H148" s="15">
        <f>IF(A148&amp;""="","",COUNTIFS('الحصص'!$E$6:$E$405,A148&amp;"",'الحصص'!$G$6:$G$405,"تعارض معلم"))</f>
        <v/>
      </c>
    </row>
    <row r="149">
      <c r="A149" s="5" t="n"/>
      <c r="B149" s="5" t="n"/>
      <c r="C149" s="5" t="n"/>
      <c r="D149" s="13" t="n"/>
      <c r="E149" s="15">
        <f>IF(A149&amp;""="","",COUNTIFS('الحصص'!$E$6:$E$405,A149&amp;""))</f>
        <v/>
      </c>
      <c r="F149" s="15">
        <f>IF(OR(E149="",NOT(ISNUMBER(D149))),"",E149-D149)</f>
        <v/>
      </c>
      <c r="G149" s="6">
        <f>IF(F149="","",IF(F149&gt;0,"فوق النصاب",IF(F149&lt;0,"أقل من النصاب","مكتمل")))</f>
        <v/>
      </c>
      <c r="H149" s="15">
        <f>IF(A149&amp;""="","",COUNTIFS('الحصص'!$E$6:$E$405,A149&amp;"",'الحصص'!$G$6:$G$405,"تعارض معلم"))</f>
        <v/>
      </c>
    </row>
    <row r="150">
      <c r="A150" s="5" t="n"/>
      <c r="B150" s="5" t="n"/>
      <c r="C150" s="5" t="n"/>
      <c r="D150" s="13" t="n"/>
      <c r="E150" s="15">
        <f>IF(A150&amp;""="","",COUNTIFS('الحصص'!$E$6:$E$405,A150&amp;""))</f>
        <v/>
      </c>
      <c r="F150" s="15">
        <f>IF(OR(E150="",NOT(ISNUMBER(D150))),"",E150-D150)</f>
        <v/>
      </c>
      <c r="G150" s="6">
        <f>IF(F150="","",IF(F150&gt;0,"فوق النصاب",IF(F150&lt;0,"أقل من النصاب","مكتمل")))</f>
        <v/>
      </c>
      <c r="H150" s="15">
        <f>IF(A150&amp;""="","",COUNTIFS('الحصص'!$E$6:$E$405,A150&amp;"",'الحصص'!$G$6:$G$405,"تعارض معلم"))</f>
        <v/>
      </c>
    </row>
    <row r="151">
      <c r="A151" s="5" t="n"/>
      <c r="B151" s="5" t="n"/>
      <c r="C151" s="5" t="n"/>
      <c r="D151" s="13" t="n"/>
      <c r="E151" s="15">
        <f>IF(A151&amp;""="","",COUNTIFS('الحصص'!$E$6:$E$405,A151&amp;""))</f>
        <v/>
      </c>
      <c r="F151" s="15">
        <f>IF(OR(E151="",NOT(ISNUMBER(D151))),"",E151-D151)</f>
        <v/>
      </c>
      <c r="G151" s="6">
        <f>IF(F151="","",IF(F151&gt;0,"فوق النصاب",IF(F151&lt;0,"أقل من النصاب","مكتمل")))</f>
        <v/>
      </c>
      <c r="H151" s="15">
        <f>IF(A151&amp;""="","",COUNTIFS('الحصص'!$E$6:$E$405,A151&amp;"",'الحصص'!$G$6:$G$405,"تعارض معلم"))</f>
        <v/>
      </c>
    </row>
    <row r="152">
      <c r="A152" s="5" t="n"/>
      <c r="B152" s="5" t="n"/>
      <c r="C152" s="5" t="n"/>
      <c r="D152" s="13" t="n"/>
      <c r="E152" s="15">
        <f>IF(A152&amp;""="","",COUNTIFS('الحصص'!$E$6:$E$405,A152&amp;""))</f>
        <v/>
      </c>
      <c r="F152" s="15">
        <f>IF(OR(E152="",NOT(ISNUMBER(D152))),"",E152-D152)</f>
        <v/>
      </c>
      <c r="G152" s="6">
        <f>IF(F152="","",IF(F152&gt;0,"فوق النصاب",IF(F152&lt;0,"أقل من النصاب","مكتمل")))</f>
        <v/>
      </c>
      <c r="H152" s="15">
        <f>IF(A152&amp;""="","",COUNTIFS('الحصص'!$E$6:$E$405,A152&amp;"",'الحصص'!$G$6:$G$405,"تعارض معلم"))</f>
        <v/>
      </c>
    </row>
    <row r="153">
      <c r="A153" s="5" t="n"/>
      <c r="B153" s="5" t="n"/>
      <c r="C153" s="5" t="n"/>
      <c r="D153" s="13" t="n"/>
      <c r="E153" s="15">
        <f>IF(A153&amp;""="","",COUNTIFS('الحصص'!$E$6:$E$405,A153&amp;""))</f>
        <v/>
      </c>
      <c r="F153" s="15">
        <f>IF(OR(E153="",NOT(ISNUMBER(D153))),"",E153-D153)</f>
        <v/>
      </c>
      <c r="G153" s="6">
        <f>IF(F153="","",IF(F153&gt;0,"فوق النصاب",IF(F153&lt;0,"أقل من النصاب","مكتمل")))</f>
        <v/>
      </c>
      <c r="H153" s="15">
        <f>IF(A153&amp;""="","",COUNTIFS('الحصص'!$E$6:$E$405,A153&amp;"",'الحصص'!$G$6:$G$405,"تعارض معلم"))</f>
        <v/>
      </c>
    </row>
    <row r="154">
      <c r="A154" s="5" t="n"/>
      <c r="B154" s="5" t="n"/>
      <c r="C154" s="5" t="n"/>
      <c r="D154" s="13" t="n"/>
      <c r="E154" s="15">
        <f>IF(A154&amp;""="","",COUNTIFS('الحصص'!$E$6:$E$405,A154&amp;""))</f>
        <v/>
      </c>
      <c r="F154" s="15">
        <f>IF(OR(E154="",NOT(ISNUMBER(D154))),"",E154-D154)</f>
        <v/>
      </c>
      <c r="G154" s="6">
        <f>IF(F154="","",IF(F154&gt;0,"فوق النصاب",IF(F154&lt;0,"أقل من النصاب","مكتمل")))</f>
        <v/>
      </c>
      <c r="H154" s="15">
        <f>IF(A154&amp;""="","",COUNTIFS('الحصص'!$E$6:$E$405,A154&amp;"",'الحصص'!$G$6:$G$405,"تعارض معلم"))</f>
        <v/>
      </c>
    </row>
    <row r="155">
      <c r="A155" s="5" t="n"/>
      <c r="B155" s="5" t="n"/>
      <c r="C155" s="5" t="n"/>
      <c r="D155" s="13" t="n"/>
      <c r="E155" s="15">
        <f>IF(A155&amp;""="","",COUNTIFS('الحصص'!$E$6:$E$405,A155&amp;""))</f>
        <v/>
      </c>
      <c r="F155" s="15">
        <f>IF(OR(E155="",NOT(ISNUMBER(D155))),"",E155-D155)</f>
        <v/>
      </c>
      <c r="G155" s="6">
        <f>IF(F155="","",IF(F155&gt;0,"فوق النصاب",IF(F155&lt;0,"أقل من النصاب","مكتمل")))</f>
        <v/>
      </c>
      <c r="H155" s="15">
        <f>IF(A155&amp;""="","",COUNTIFS('الحصص'!$E$6:$E$405,A155&amp;"",'الحصص'!$G$6:$G$405,"تعارض معلم"))</f>
        <v/>
      </c>
    </row>
    <row r="156">
      <c r="A156" s="5" t="n"/>
      <c r="B156" s="5" t="n"/>
      <c r="C156" s="5" t="n"/>
      <c r="D156" s="13" t="n"/>
      <c r="E156" s="15">
        <f>IF(A156&amp;""="","",COUNTIFS('الحصص'!$E$6:$E$405,A156&amp;""))</f>
        <v/>
      </c>
      <c r="F156" s="15">
        <f>IF(OR(E156="",NOT(ISNUMBER(D156))),"",E156-D156)</f>
        <v/>
      </c>
      <c r="G156" s="6">
        <f>IF(F156="","",IF(F156&gt;0,"فوق النصاب",IF(F156&lt;0,"أقل من النصاب","مكتمل")))</f>
        <v/>
      </c>
      <c r="H156" s="15">
        <f>IF(A156&amp;""="","",COUNTIFS('الحصص'!$E$6:$E$405,A156&amp;"",'الحصص'!$G$6:$G$405,"تعارض معلم"))</f>
        <v/>
      </c>
    </row>
    <row r="157">
      <c r="A157" s="5" t="n"/>
      <c r="B157" s="5" t="n"/>
      <c r="C157" s="5" t="n"/>
      <c r="D157" s="13" t="n"/>
      <c r="E157" s="15">
        <f>IF(A157&amp;""="","",COUNTIFS('الحصص'!$E$6:$E$405,A157&amp;""))</f>
        <v/>
      </c>
      <c r="F157" s="15">
        <f>IF(OR(E157="",NOT(ISNUMBER(D157))),"",E157-D157)</f>
        <v/>
      </c>
      <c r="G157" s="6">
        <f>IF(F157="","",IF(F157&gt;0,"فوق النصاب",IF(F157&lt;0,"أقل من النصاب","مكتمل")))</f>
        <v/>
      </c>
      <c r="H157" s="15">
        <f>IF(A157&amp;""="","",COUNTIFS('الحصص'!$E$6:$E$405,A157&amp;"",'الحصص'!$G$6:$G$405,"تعارض معلم"))</f>
        <v/>
      </c>
    </row>
    <row r="158">
      <c r="A158" s="5" t="n"/>
      <c r="B158" s="5" t="n"/>
      <c r="C158" s="5" t="n"/>
      <c r="D158" s="13" t="n"/>
      <c r="E158" s="15">
        <f>IF(A158&amp;""="","",COUNTIFS('الحصص'!$E$6:$E$405,A158&amp;""))</f>
        <v/>
      </c>
      <c r="F158" s="15">
        <f>IF(OR(E158="",NOT(ISNUMBER(D158))),"",E158-D158)</f>
        <v/>
      </c>
      <c r="G158" s="6">
        <f>IF(F158="","",IF(F158&gt;0,"فوق النصاب",IF(F158&lt;0,"أقل من النصاب","مكتمل")))</f>
        <v/>
      </c>
      <c r="H158" s="15">
        <f>IF(A158&amp;""="","",COUNTIFS('الحصص'!$E$6:$E$405,A158&amp;"",'الحصص'!$G$6:$G$405,"تعارض معلم"))</f>
        <v/>
      </c>
    </row>
    <row r="159">
      <c r="A159" s="5" t="n"/>
      <c r="B159" s="5" t="n"/>
      <c r="C159" s="5" t="n"/>
      <c r="D159" s="13" t="n"/>
      <c r="E159" s="15">
        <f>IF(A159&amp;""="","",COUNTIFS('الحصص'!$E$6:$E$405,A159&amp;""))</f>
        <v/>
      </c>
      <c r="F159" s="15">
        <f>IF(OR(E159="",NOT(ISNUMBER(D159))),"",E159-D159)</f>
        <v/>
      </c>
      <c r="G159" s="6">
        <f>IF(F159="","",IF(F159&gt;0,"فوق النصاب",IF(F159&lt;0,"أقل من النصاب","مكتمل")))</f>
        <v/>
      </c>
      <c r="H159" s="15">
        <f>IF(A159&amp;""="","",COUNTIFS('الحصص'!$E$6:$E$405,A159&amp;"",'الحصص'!$G$6:$G$405,"تعارض معلم"))</f>
        <v/>
      </c>
    </row>
    <row r="160">
      <c r="A160" s="5" t="n"/>
      <c r="B160" s="5" t="n"/>
      <c r="C160" s="5" t="n"/>
      <c r="D160" s="13" t="n"/>
      <c r="E160" s="15">
        <f>IF(A160&amp;""="","",COUNTIFS('الحصص'!$E$6:$E$405,A160&amp;""))</f>
        <v/>
      </c>
      <c r="F160" s="15">
        <f>IF(OR(E160="",NOT(ISNUMBER(D160))),"",E160-D160)</f>
        <v/>
      </c>
      <c r="G160" s="6">
        <f>IF(F160="","",IF(F160&gt;0,"فوق النصاب",IF(F160&lt;0,"أقل من النصاب","مكتمل")))</f>
        <v/>
      </c>
      <c r="H160" s="15">
        <f>IF(A160&amp;""="","",COUNTIFS('الحصص'!$E$6:$E$405,A160&amp;"",'الحصص'!$G$6:$G$405,"تعارض معلم"))</f>
        <v/>
      </c>
    </row>
    <row r="161">
      <c r="A161" s="5" t="n"/>
      <c r="B161" s="5" t="n"/>
      <c r="C161" s="5" t="n"/>
      <c r="D161" s="13" t="n"/>
      <c r="E161" s="15">
        <f>IF(A161&amp;""="","",COUNTIFS('الحصص'!$E$6:$E$405,A161&amp;""))</f>
        <v/>
      </c>
      <c r="F161" s="15">
        <f>IF(OR(E161="",NOT(ISNUMBER(D161))),"",E161-D161)</f>
        <v/>
      </c>
      <c r="G161" s="6">
        <f>IF(F161="","",IF(F161&gt;0,"فوق النصاب",IF(F161&lt;0,"أقل من النصاب","مكتمل")))</f>
        <v/>
      </c>
      <c r="H161" s="15">
        <f>IF(A161&amp;""="","",COUNTIFS('الحصص'!$E$6:$E$405,A161&amp;"",'الحصص'!$G$6:$G$405,"تعارض معلم"))</f>
        <v/>
      </c>
    </row>
    <row r="162">
      <c r="A162" s="5" t="n"/>
      <c r="B162" s="5" t="n"/>
      <c r="C162" s="5" t="n"/>
      <c r="D162" s="13" t="n"/>
      <c r="E162" s="15">
        <f>IF(A162&amp;""="","",COUNTIFS('الحصص'!$E$6:$E$405,A162&amp;""))</f>
        <v/>
      </c>
      <c r="F162" s="15">
        <f>IF(OR(E162="",NOT(ISNUMBER(D162))),"",E162-D162)</f>
        <v/>
      </c>
      <c r="G162" s="6">
        <f>IF(F162="","",IF(F162&gt;0,"فوق النصاب",IF(F162&lt;0,"أقل من النصاب","مكتمل")))</f>
        <v/>
      </c>
      <c r="H162" s="15">
        <f>IF(A162&amp;""="","",COUNTIFS('الحصص'!$E$6:$E$405,A162&amp;"",'الحصص'!$G$6:$G$405,"تعارض معلم"))</f>
        <v/>
      </c>
    </row>
    <row r="163">
      <c r="A163" s="5" t="n"/>
      <c r="B163" s="5" t="n"/>
      <c r="C163" s="5" t="n"/>
      <c r="D163" s="13" t="n"/>
      <c r="E163" s="15">
        <f>IF(A163&amp;""="","",COUNTIFS('الحصص'!$E$6:$E$405,A163&amp;""))</f>
        <v/>
      </c>
      <c r="F163" s="15">
        <f>IF(OR(E163="",NOT(ISNUMBER(D163))),"",E163-D163)</f>
        <v/>
      </c>
      <c r="G163" s="6">
        <f>IF(F163="","",IF(F163&gt;0,"فوق النصاب",IF(F163&lt;0,"أقل من النصاب","مكتمل")))</f>
        <v/>
      </c>
      <c r="H163" s="15">
        <f>IF(A163&amp;""="","",COUNTIFS('الحصص'!$E$6:$E$405,A163&amp;"",'الحصص'!$G$6:$G$405,"تعارض معلم"))</f>
        <v/>
      </c>
    </row>
    <row r="164">
      <c r="A164" s="5" t="n"/>
      <c r="B164" s="5" t="n"/>
      <c r="C164" s="5" t="n"/>
      <c r="D164" s="13" t="n"/>
      <c r="E164" s="15">
        <f>IF(A164&amp;""="","",COUNTIFS('الحصص'!$E$6:$E$405,A164&amp;""))</f>
        <v/>
      </c>
      <c r="F164" s="15">
        <f>IF(OR(E164="",NOT(ISNUMBER(D164))),"",E164-D164)</f>
        <v/>
      </c>
      <c r="G164" s="6">
        <f>IF(F164="","",IF(F164&gt;0,"فوق النصاب",IF(F164&lt;0,"أقل من النصاب","مكتمل")))</f>
        <v/>
      </c>
      <c r="H164" s="15">
        <f>IF(A164&amp;""="","",COUNTIFS('الحصص'!$E$6:$E$405,A164&amp;"",'الحصص'!$G$6:$G$405,"تعارض معلم"))</f>
        <v/>
      </c>
    </row>
    <row r="165">
      <c r="A165" s="5" t="n"/>
      <c r="B165" s="5" t="n"/>
      <c r="C165" s="5" t="n"/>
      <c r="D165" s="13" t="n"/>
      <c r="E165" s="15">
        <f>IF(A165&amp;""="","",COUNTIFS('الحصص'!$E$6:$E$405,A165&amp;""))</f>
        <v/>
      </c>
      <c r="F165" s="15">
        <f>IF(OR(E165="",NOT(ISNUMBER(D165))),"",E165-D165)</f>
        <v/>
      </c>
      <c r="G165" s="6">
        <f>IF(F165="","",IF(F165&gt;0,"فوق النصاب",IF(F165&lt;0,"أقل من النصاب","مكتمل")))</f>
        <v/>
      </c>
      <c r="H165" s="15">
        <f>IF(A165&amp;""="","",COUNTIFS('الحصص'!$E$6:$E$405,A165&amp;"",'الحصص'!$G$6:$G$405,"تعارض معلم"))</f>
        <v/>
      </c>
    </row>
    <row r="166">
      <c r="A166" s="5" t="n"/>
      <c r="B166" s="5" t="n"/>
      <c r="C166" s="5" t="n"/>
      <c r="D166" s="13" t="n"/>
      <c r="E166" s="15">
        <f>IF(A166&amp;""="","",COUNTIFS('الحصص'!$E$6:$E$405,A166&amp;""))</f>
        <v/>
      </c>
      <c r="F166" s="15">
        <f>IF(OR(E166="",NOT(ISNUMBER(D166))),"",E166-D166)</f>
        <v/>
      </c>
      <c r="G166" s="6">
        <f>IF(F166="","",IF(F166&gt;0,"فوق النصاب",IF(F166&lt;0,"أقل من النصاب","مكتمل")))</f>
        <v/>
      </c>
      <c r="H166" s="15">
        <f>IF(A166&amp;""="","",COUNTIFS('الحصص'!$E$6:$E$405,A166&amp;"",'الحصص'!$G$6:$G$405,"تعارض معلم"))</f>
        <v/>
      </c>
    </row>
    <row r="167">
      <c r="A167" s="5" t="n"/>
      <c r="B167" s="5" t="n"/>
      <c r="C167" s="5" t="n"/>
      <c r="D167" s="13" t="n"/>
      <c r="E167" s="15">
        <f>IF(A167&amp;""="","",COUNTIFS('الحصص'!$E$6:$E$405,A167&amp;""))</f>
        <v/>
      </c>
      <c r="F167" s="15">
        <f>IF(OR(E167="",NOT(ISNUMBER(D167))),"",E167-D167)</f>
        <v/>
      </c>
      <c r="G167" s="6">
        <f>IF(F167="","",IF(F167&gt;0,"فوق النصاب",IF(F167&lt;0,"أقل من النصاب","مكتمل")))</f>
        <v/>
      </c>
      <c r="H167" s="15">
        <f>IF(A167&amp;""="","",COUNTIFS('الحصص'!$E$6:$E$405,A167&amp;"",'الحصص'!$G$6:$G$405,"تعارض معلم"))</f>
        <v/>
      </c>
    </row>
    <row r="168">
      <c r="A168" s="5" t="n"/>
      <c r="B168" s="5" t="n"/>
      <c r="C168" s="5" t="n"/>
      <c r="D168" s="13" t="n"/>
      <c r="E168" s="15">
        <f>IF(A168&amp;""="","",COUNTIFS('الحصص'!$E$6:$E$405,A168&amp;""))</f>
        <v/>
      </c>
      <c r="F168" s="15">
        <f>IF(OR(E168="",NOT(ISNUMBER(D168))),"",E168-D168)</f>
        <v/>
      </c>
      <c r="G168" s="6">
        <f>IF(F168="","",IF(F168&gt;0,"فوق النصاب",IF(F168&lt;0,"أقل من النصاب","مكتمل")))</f>
        <v/>
      </c>
      <c r="H168" s="15">
        <f>IF(A168&amp;""="","",COUNTIFS('الحصص'!$E$6:$E$405,A168&amp;"",'الحصص'!$G$6:$G$405,"تعارض معلم"))</f>
        <v/>
      </c>
    </row>
    <row r="169">
      <c r="A169" s="5" t="n"/>
      <c r="B169" s="5" t="n"/>
      <c r="C169" s="5" t="n"/>
      <c r="D169" s="13" t="n"/>
      <c r="E169" s="15">
        <f>IF(A169&amp;""="","",COUNTIFS('الحصص'!$E$6:$E$405,A169&amp;""))</f>
        <v/>
      </c>
      <c r="F169" s="15">
        <f>IF(OR(E169="",NOT(ISNUMBER(D169))),"",E169-D169)</f>
        <v/>
      </c>
      <c r="G169" s="6">
        <f>IF(F169="","",IF(F169&gt;0,"فوق النصاب",IF(F169&lt;0,"أقل من النصاب","مكتمل")))</f>
        <v/>
      </c>
      <c r="H169" s="15">
        <f>IF(A169&amp;""="","",COUNTIFS('الحصص'!$E$6:$E$405,A169&amp;"",'الحصص'!$G$6:$G$405,"تعارض معلم"))</f>
        <v/>
      </c>
    </row>
    <row r="170">
      <c r="A170" s="5" t="n"/>
      <c r="B170" s="5" t="n"/>
      <c r="C170" s="5" t="n"/>
      <c r="D170" s="13" t="n"/>
      <c r="E170" s="15">
        <f>IF(A170&amp;""="","",COUNTIFS('الحصص'!$E$6:$E$405,A170&amp;""))</f>
        <v/>
      </c>
      <c r="F170" s="15">
        <f>IF(OR(E170="",NOT(ISNUMBER(D170))),"",E170-D170)</f>
        <v/>
      </c>
      <c r="G170" s="6">
        <f>IF(F170="","",IF(F170&gt;0,"فوق النصاب",IF(F170&lt;0,"أقل من النصاب","مكتمل")))</f>
        <v/>
      </c>
      <c r="H170" s="15">
        <f>IF(A170&amp;""="","",COUNTIFS('الحصص'!$E$6:$E$405,A170&amp;"",'الحصص'!$G$6:$G$405,"تعارض معلم"))</f>
        <v/>
      </c>
    </row>
    <row r="171">
      <c r="A171" s="5" t="n"/>
      <c r="B171" s="5" t="n"/>
      <c r="C171" s="5" t="n"/>
      <c r="D171" s="13" t="n"/>
      <c r="E171" s="15">
        <f>IF(A171&amp;""="","",COUNTIFS('الحصص'!$E$6:$E$405,A171&amp;""))</f>
        <v/>
      </c>
      <c r="F171" s="15">
        <f>IF(OR(E171="",NOT(ISNUMBER(D171))),"",E171-D171)</f>
        <v/>
      </c>
      <c r="G171" s="6">
        <f>IF(F171="","",IF(F171&gt;0,"فوق النصاب",IF(F171&lt;0,"أقل من النصاب","مكتمل")))</f>
        <v/>
      </c>
      <c r="H171" s="15">
        <f>IF(A171&amp;""="","",COUNTIFS('الحصص'!$E$6:$E$405,A171&amp;"",'الحصص'!$G$6:$G$405,"تعارض معلم"))</f>
        <v/>
      </c>
    </row>
    <row r="172">
      <c r="A172" s="5" t="n"/>
      <c r="B172" s="5" t="n"/>
      <c r="C172" s="5" t="n"/>
      <c r="D172" s="13" t="n"/>
      <c r="E172" s="15">
        <f>IF(A172&amp;""="","",COUNTIFS('الحصص'!$E$6:$E$405,A172&amp;""))</f>
        <v/>
      </c>
      <c r="F172" s="15">
        <f>IF(OR(E172="",NOT(ISNUMBER(D172))),"",E172-D172)</f>
        <v/>
      </c>
      <c r="G172" s="6">
        <f>IF(F172="","",IF(F172&gt;0,"فوق النصاب",IF(F172&lt;0,"أقل من النصاب","مكتمل")))</f>
        <v/>
      </c>
      <c r="H172" s="15">
        <f>IF(A172&amp;""="","",COUNTIFS('الحصص'!$E$6:$E$405,A172&amp;"",'الحصص'!$G$6:$G$405,"تعارض معلم"))</f>
        <v/>
      </c>
    </row>
    <row r="173">
      <c r="A173" s="5" t="n"/>
      <c r="B173" s="5" t="n"/>
      <c r="C173" s="5" t="n"/>
      <c r="D173" s="13" t="n"/>
      <c r="E173" s="15">
        <f>IF(A173&amp;""="","",COUNTIFS('الحصص'!$E$6:$E$405,A173&amp;""))</f>
        <v/>
      </c>
      <c r="F173" s="15">
        <f>IF(OR(E173="",NOT(ISNUMBER(D173))),"",E173-D173)</f>
        <v/>
      </c>
      <c r="G173" s="6">
        <f>IF(F173="","",IF(F173&gt;0,"فوق النصاب",IF(F173&lt;0,"أقل من النصاب","مكتمل")))</f>
        <v/>
      </c>
      <c r="H173" s="15">
        <f>IF(A173&amp;""="","",COUNTIFS('الحصص'!$E$6:$E$405,A173&amp;"",'الحصص'!$G$6:$G$405,"تعارض معلم"))</f>
        <v/>
      </c>
    </row>
    <row r="174">
      <c r="A174" s="5" t="n"/>
      <c r="B174" s="5" t="n"/>
      <c r="C174" s="5" t="n"/>
      <c r="D174" s="13" t="n"/>
      <c r="E174" s="15">
        <f>IF(A174&amp;""="","",COUNTIFS('الحصص'!$E$6:$E$405,A174&amp;""))</f>
        <v/>
      </c>
      <c r="F174" s="15">
        <f>IF(OR(E174="",NOT(ISNUMBER(D174))),"",E174-D174)</f>
        <v/>
      </c>
      <c r="G174" s="6">
        <f>IF(F174="","",IF(F174&gt;0,"فوق النصاب",IF(F174&lt;0,"أقل من النصاب","مكتمل")))</f>
        <v/>
      </c>
      <c r="H174" s="15">
        <f>IF(A174&amp;""="","",COUNTIFS('الحصص'!$E$6:$E$405,A174&amp;"",'الحصص'!$G$6:$G$405,"تعارض معلم"))</f>
        <v/>
      </c>
    </row>
    <row r="175">
      <c r="A175" s="5" t="n"/>
      <c r="B175" s="5" t="n"/>
      <c r="C175" s="5" t="n"/>
      <c r="D175" s="13" t="n"/>
      <c r="E175" s="15">
        <f>IF(A175&amp;""="","",COUNTIFS('الحصص'!$E$6:$E$405,A175&amp;""))</f>
        <v/>
      </c>
      <c r="F175" s="15">
        <f>IF(OR(E175="",NOT(ISNUMBER(D175))),"",E175-D175)</f>
        <v/>
      </c>
      <c r="G175" s="6">
        <f>IF(F175="","",IF(F175&gt;0,"فوق النصاب",IF(F175&lt;0,"أقل من النصاب","مكتمل")))</f>
        <v/>
      </c>
      <c r="H175" s="15">
        <f>IF(A175&amp;""="","",COUNTIFS('الحصص'!$E$6:$E$405,A175&amp;"",'الحصص'!$G$6:$G$405,"تعارض معلم"))</f>
        <v/>
      </c>
    </row>
    <row r="176">
      <c r="A176" s="5" t="n"/>
      <c r="B176" s="5" t="n"/>
      <c r="C176" s="5" t="n"/>
      <c r="D176" s="13" t="n"/>
      <c r="E176" s="15">
        <f>IF(A176&amp;""="","",COUNTIFS('الحصص'!$E$6:$E$405,A176&amp;""))</f>
        <v/>
      </c>
      <c r="F176" s="15">
        <f>IF(OR(E176="",NOT(ISNUMBER(D176))),"",E176-D176)</f>
        <v/>
      </c>
      <c r="G176" s="6">
        <f>IF(F176="","",IF(F176&gt;0,"فوق النصاب",IF(F176&lt;0,"أقل من النصاب","مكتمل")))</f>
        <v/>
      </c>
      <c r="H176" s="15">
        <f>IF(A176&amp;""="","",COUNTIFS('الحصص'!$E$6:$E$405,A176&amp;"",'الحصص'!$G$6:$G$405,"تعارض معلم"))</f>
        <v/>
      </c>
    </row>
    <row r="177">
      <c r="A177" s="5" t="n"/>
      <c r="B177" s="5" t="n"/>
      <c r="C177" s="5" t="n"/>
      <c r="D177" s="13" t="n"/>
      <c r="E177" s="15">
        <f>IF(A177&amp;""="","",COUNTIFS('الحصص'!$E$6:$E$405,A177&amp;""))</f>
        <v/>
      </c>
      <c r="F177" s="15">
        <f>IF(OR(E177="",NOT(ISNUMBER(D177))),"",E177-D177)</f>
        <v/>
      </c>
      <c r="G177" s="6">
        <f>IF(F177="","",IF(F177&gt;0,"فوق النصاب",IF(F177&lt;0,"أقل من النصاب","مكتمل")))</f>
        <v/>
      </c>
      <c r="H177" s="15">
        <f>IF(A177&amp;""="","",COUNTIFS('الحصص'!$E$6:$E$405,A177&amp;"",'الحصص'!$G$6:$G$405,"تعارض معلم"))</f>
        <v/>
      </c>
    </row>
    <row r="178">
      <c r="A178" s="5" t="n"/>
      <c r="B178" s="5" t="n"/>
      <c r="C178" s="5" t="n"/>
      <c r="D178" s="13" t="n"/>
      <c r="E178" s="15">
        <f>IF(A178&amp;""="","",COUNTIFS('الحصص'!$E$6:$E$405,A178&amp;""))</f>
        <v/>
      </c>
      <c r="F178" s="15">
        <f>IF(OR(E178="",NOT(ISNUMBER(D178))),"",E178-D178)</f>
        <v/>
      </c>
      <c r="G178" s="6">
        <f>IF(F178="","",IF(F178&gt;0,"فوق النصاب",IF(F178&lt;0,"أقل من النصاب","مكتمل")))</f>
        <v/>
      </c>
      <c r="H178" s="15">
        <f>IF(A178&amp;""="","",COUNTIFS('الحصص'!$E$6:$E$405,A178&amp;"",'الحصص'!$G$6:$G$405,"تعارض معلم"))</f>
        <v/>
      </c>
    </row>
    <row r="179">
      <c r="A179" s="5" t="n"/>
      <c r="B179" s="5" t="n"/>
      <c r="C179" s="5" t="n"/>
      <c r="D179" s="13" t="n"/>
      <c r="E179" s="15">
        <f>IF(A179&amp;""="","",COUNTIFS('الحصص'!$E$6:$E$405,A179&amp;""))</f>
        <v/>
      </c>
      <c r="F179" s="15">
        <f>IF(OR(E179="",NOT(ISNUMBER(D179))),"",E179-D179)</f>
        <v/>
      </c>
      <c r="G179" s="6">
        <f>IF(F179="","",IF(F179&gt;0,"فوق النصاب",IF(F179&lt;0,"أقل من النصاب","مكتمل")))</f>
        <v/>
      </c>
      <c r="H179" s="15">
        <f>IF(A179&amp;""="","",COUNTIFS('الحصص'!$E$6:$E$405,A179&amp;"",'الحصص'!$G$6:$G$405,"تعارض معلم"))</f>
        <v/>
      </c>
    </row>
    <row r="180">
      <c r="A180" s="5" t="n"/>
      <c r="B180" s="5" t="n"/>
      <c r="C180" s="5" t="n"/>
      <c r="D180" s="13" t="n"/>
      <c r="E180" s="15">
        <f>IF(A180&amp;""="","",COUNTIFS('الحصص'!$E$6:$E$405,A180&amp;""))</f>
        <v/>
      </c>
      <c r="F180" s="15">
        <f>IF(OR(E180="",NOT(ISNUMBER(D180))),"",E180-D180)</f>
        <v/>
      </c>
      <c r="G180" s="6">
        <f>IF(F180="","",IF(F180&gt;0,"فوق النصاب",IF(F180&lt;0,"أقل من النصاب","مكتمل")))</f>
        <v/>
      </c>
      <c r="H180" s="15">
        <f>IF(A180&amp;""="","",COUNTIFS('الحصص'!$E$6:$E$405,A180&amp;"",'الحصص'!$G$6:$G$405,"تعارض معلم"))</f>
        <v/>
      </c>
    </row>
    <row r="181">
      <c r="A181" s="5" t="n"/>
      <c r="B181" s="5" t="n"/>
      <c r="C181" s="5" t="n"/>
      <c r="D181" s="13" t="n"/>
      <c r="E181" s="15">
        <f>IF(A181&amp;""="","",COUNTIFS('الحصص'!$E$6:$E$405,A181&amp;""))</f>
        <v/>
      </c>
      <c r="F181" s="15">
        <f>IF(OR(E181="",NOT(ISNUMBER(D181))),"",E181-D181)</f>
        <v/>
      </c>
      <c r="G181" s="6">
        <f>IF(F181="","",IF(F181&gt;0,"فوق النصاب",IF(F181&lt;0,"أقل من النصاب","مكتمل")))</f>
        <v/>
      </c>
      <c r="H181" s="15">
        <f>IF(A181&amp;""="","",COUNTIFS('الحصص'!$E$6:$E$405,A181&amp;"",'الحصص'!$G$6:$G$405,"تعارض معلم"))</f>
        <v/>
      </c>
    </row>
    <row r="182">
      <c r="A182" s="5" t="n"/>
      <c r="B182" s="5" t="n"/>
      <c r="C182" s="5" t="n"/>
      <c r="D182" s="13" t="n"/>
      <c r="E182" s="15">
        <f>IF(A182&amp;""="","",COUNTIFS('الحصص'!$E$6:$E$405,A182&amp;""))</f>
        <v/>
      </c>
      <c r="F182" s="15">
        <f>IF(OR(E182="",NOT(ISNUMBER(D182))),"",E182-D182)</f>
        <v/>
      </c>
      <c r="G182" s="6">
        <f>IF(F182="","",IF(F182&gt;0,"فوق النصاب",IF(F182&lt;0,"أقل من النصاب","مكتمل")))</f>
        <v/>
      </c>
      <c r="H182" s="15">
        <f>IF(A182&amp;""="","",COUNTIFS('الحصص'!$E$6:$E$405,A182&amp;"",'الحصص'!$G$6:$G$405,"تعارض معلم"))</f>
        <v/>
      </c>
    </row>
    <row r="183">
      <c r="A183" s="5" t="n"/>
      <c r="B183" s="5" t="n"/>
      <c r="C183" s="5" t="n"/>
      <c r="D183" s="13" t="n"/>
      <c r="E183" s="15">
        <f>IF(A183&amp;""="","",COUNTIFS('الحصص'!$E$6:$E$405,A183&amp;""))</f>
        <v/>
      </c>
      <c r="F183" s="15">
        <f>IF(OR(E183="",NOT(ISNUMBER(D183))),"",E183-D183)</f>
        <v/>
      </c>
      <c r="G183" s="6">
        <f>IF(F183="","",IF(F183&gt;0,"فوق النصاب",IF(F183&lt;0,"أقل من النصاب","مكتمل")))</f>
        <v/>
      </c>
      <c r="H183" s="15">
        <f>IF(A183&amp;""="","",COUNTIFS('الحصص'!$E$6:$E$405,A183&amp;"",'الحصص'!$G$6:$G$405,"تعارض معلم"))</f>
        <v/>
      </c>
    </row>
    <row r="184">
      <c r="A184" s="5" t="n"/>
      <c r="B184" s="5" t="n"/>
      <c r="C184" s="5" t="n"/>
      <c r="D184" s="13" t="n"/>
      <c r="E184" s="15">
        <f>IF(A184&amp;""="","",COUNTIFS('الحصص'!$E$6:$E$405,A184&amp;""))</f>
        <v/>
      </c>
      <c r="F184" s="15">
        <f>IF(OR(E184="",NOT(ISNUMBER(D184))),"",E184-D184)</f>
        <v/>
      </c>
      <c r="G184" s="6">
        <f>IF(F184="","",IF(F184&gt;0,"فوق النصاب",IF(F184&lt;0,"أقل من النصاب","مكتمل")))</f>
        <v/>
      </c>
      <c r="H184" s="15">
        <f>IF(A184&amp;""="","",COUNTIFS('الحصص'!$E$6:$E$405,A184&amp;"",'الحصص'!$G$6:$G$405,"تعارض معلم"))</f>
        <v/>
      </c>
    </row>
    <row r="185">
      <c r="A185" s="5" t="n"/>
      <c r="B185" s="5" t="n"/>
      <c r="C185" s="5" t="n"/>
      <c r="D185" s="13" t="n"/>
      <c r="E185" s="15">
        <f>IF(A185&amp;""="","",COUNTIFS('الحصص'!$E$6:$E$405,A185&amp;""))</f>
        <v/>
      </c>
      <c r="F185" s="15">
        <f>IF(OR(E185="",NOT(ISNUMBER(D185))),"",E185-D185)</f>
        <v/>
      </c>
      <c r="G185" s="6">
        <f>IF(F185="","",IF(F185&gt;0,"فوق النصاب",IF(F185&lt;0,"أقل من النصاب","مكتمل")))</f>
        <v/>
      </c>
      <c r="H185" s="15">
        <f>IF(A185&amp;""="","",COUNTIFS('الحصص'!$E$6:$E$405,A185&amp;"",'الحصص'!$G$6:$G$405,"تعارض معلم"))</f>
        <v/>
      </c>
    </row>
    <row r="186">
      <c r="A186" s="5" t="n"/>
      <c r="B186" s="5" t="n"/>
      <c r="C186" s="5" t="n"/>
      <c r="D186" s="13" t="n"/>
      <c r="E186" s="15">
        <f>IF(A186&amp;""="","",COUNTIFS('الحصص'!$E$6:$E$405,A186&amp;""))</f>
        <v/>
      </c>
      <c r="F186" s="15">
        <f>IF(OR(E186="",NOT(ISNUMBER(D186))),"",E186-D186)</f>
        <v/>
      </c>
      <c r="G186" s="6">
        <f>IF(F186="","",IF(F186&gt;0,"فوق النصاب",IF(F186&lt;0,"أقل من النصاب","مكتمل")))</f>
        <v/>
      </c>
      <c r="H186" s="15">
        <f>IF(A186&amp;""="","",COUNTIFS('الحصص'!$E$6:$E$405,A186&amp;"",'الحصص'!$G$6:$G$405,"تعارض معلم"))</f>
        <v/>
      </c>
    </row>
    <row r="187">
      <c r="A187" s="5" t="n"/>
      <c r="B187" s="5" t="n"/>
      <c r="C187" s="5" t="n"/>
      <c r="D187" s="13" t="n"/>
      <c r="E187" s="15">
        <f>IF(A187&amp;""="","",COUNTIFS('الحصص'!$E$6:$E$405,A187&amp;""))</f>
        <v/>
      </c>
      <c r="F187" s="15">
        <f>IF(OR(E187="",NOT(ISNUMBER(D187))),"",E187-D187)</f>
        <v/>
      </c>
      <c r="G187" s="6">
        <f>IF(F187="","",IF(F187&gt;0,"فوق النصاب",IF(F187&lt;0,"أقل من النصاب","مكتمل")))</f>
        <v/>
      </c>
      <c r="H187" s="15">
        <f>IF(A187&amp;""="","",COUNTIFS('الحصص'!$E$6:$E$405,A187&amp;"",'الحصص'!$G$6:$G$405,"تعارض معلم"))</f>
        <v/>
      </c>
    </row>
    <row r="188">
      <c r="A188" s="5" t="n"/>
      <c r="B188" s="5" t="n"/>
      <c r="C188" s="5" t="n"/>
      <c r="D188" s="13" t="n"/>
      <c r="E188" s="15">
        <f>IF(A188&amp;""="","",COUNTIFS('الحصص'!$E$6:$E$405,A188&amp;""))</f>
        <v/>
      </c>
      <c r="F188" s="15">
        <f>IF(OR(E188="",NOT(ISNUMBER(D188))),"",E188-D188)</f>
        <v/>
      </c>
      <c r="G188" s="6">
        <f>IF(F188="","",IF(F188&gt;0,"فوق النصاب",IF(F188&lt;0,"أقل من النصاب","مكتمل")))</f>
        <v/>
      </c>
      <c r="H188" s="15">
        <f>IF(A188&amp;""="","",COUNTIFS('الحصص'!$E$6:$E$405,A188&amp;"",'الحصص'!$G$6:$G$405,"تعارض معلم"))</f>
        <v/>
      </c>
    </row>
    <row r="189">
      <c r="A189" s="5" t="n"/>
      <c r="B189" s="5" t="n"/>
      <c r="C189" s="5" t="n"/>
      <c r="D189" s="13" t="n"/>
      <c r="E189" s="15">
        <f>IF(A189&amp;""="","",COUNTIFS('الحصص'!$E$6:$E$405,A189&amp;""))</f>
        <v/>
      </c>
      <c r="F189" s="15">
        <f>IF(OR(E189="",NOT(ISNUMBER(D189))),"",E189-D189)</f>
        <v/>
      </c>
      <c r="G189" s="6">
        <f>IF(F189="","",IF(F189&gt;0,"فوق النصاب",IF(F189&lt;0,"أقل من النصاب","مكتمل")))</f>
        <v/>
      </c>
      <c r="H189" s="15">
        <f>IF(A189&amp;""="","",COUNTIFS('الحصص'!$E$6:$E$405,A189&amp;"",'الحصص'!$G$6:$G$405,"تعارض معلم"))</f>
        <v/>
      </c>
    </row>
    <row r="190">
      <c r="A190" s="5" t="n"/>
      <c r="B190" s="5" t="n"/>
      <c r="C190" s="5" t="n"/>
      <c r="D190" s="13" t="n"/>
      <c r="E190" s="15">
        <f>IF(A190&amp;""="","",COUNTIFS('الحصص'!$E$6:$E$405,A190&amp;""))</f>
        <v/>
      </c>
      <c r="F190" s="15">
        <f>IF(OR(E190="",NOT(ISNUMBER(D190))),"",E190-D190)</f>
        <v/>
      </c>
      <c r="G190" s="6">
        <f>IF(F190="","",IF(F190&gt;0,"فوق النصاب",IF(F190&lt;0,"أقل من النصاب","مكتمل")))</f>
        <v/>
      </c>
      <c r="H190" s="15">
        <f>IF(A190&amp;""="","",COUNTIFS('الحصص'!$E$6:$E$405,A190&amp;"",'الحصص'!$G$6:$G$405,"تعارض معلم"))</f>
        <v/>
      </c>
    </row>
    <row r="191">
      <c r="A191" s="5" t="n"/>
      <c r="B191" s="5" t="n"/>
      <c r="C191" s="5" t="n"/>
      <c r="D191" s="13" t="n"/>
      <c r="E191" s="15">
        <f>IF(A191&amp;""="","",COUNTIFS('الحصص'!$E$6:$E$405,A191&amp;""))</f>
        <v/>
      </c>
      <c r="F191" s="15">
        <f>IF(OR(E191="",NOT(ISNUMBER(D191))),"",E191-D191)</f>
        <v/>
      </c>
      <c r="G191" s="6">
        <f>IF(F191="","",IF(F191&gt;0,"فوق النصاب",IF(F191&lt;0,"أقل من النصاب","مكتمل")))</f>
        <v/>
      </c>
      <c r="H191" s="15">
        <f>IF(A191&amp;""="","",COUNTIFS('الحصص'!$E$6:$E$405,A191&amp;"",'الحصص'!$G$6:$G$405,"تعارض معلم"))</f>
        <v/>
      </c>
    </row>
    <row r="192">
      <c r="A192" s="5" t="n"/>
      <c r="B192" s="5" t="n"/>
      <c r="C192" s="5" t="n"/>
      <c r="D192" s="13" t="n"/>
      <c r="E192" s="15">
        <f>IF(A192&amp;""="","",COUNTIFS('الحصص'!$E$6:$E$405,A192&amp;""))</f>
        <v/>
      </c>
      <c r="F192" s="15">
        <f>IF(OR(E192="",NOT(ISNUMBER(D192))),"",E192-D192)</f>
        <v/>
      </c>
      <c r="G192" s="6">
        <f>IF(F192="","",IF(F192&gt;0,"فوق النصاب",IF(F192&lt;0,"أقل من النصاب","مكتمل")))</f>
        <v/>
      </c>
      <c r="H192" s="15">
        <f>IF(A192&amp;""="","",COUNTIFS('الحصص'!$E$6:$E$405,A192&amp;"",'الحصص'!$G$6:$G$405,"تعارض معلم"))</f>
        <v/>
      </c>
    </row>
    <row r="193">
      <c r="A193" s="5" t="n"/>
      <c r="B193" s="5" t="n"/>
      <c r="C193" s="5" t="n"/>
      <c r="D193" s="13" t="n"/>
      <c r="E193" s="15">
        <f>IF(A193&amp;""="","",COUNTIFS('الحصص'!$E$6:$E$405,A193&amp;""))</f>
        <v/>
      </c>
      <c r="F193" s="15">
        <f>IF(OR(E193="",NOT(ISNUMBER(D193))),"",E193-D193)</f>
        <v/>
      </c>
      <c r="G193" s="6">
        <f>IF(F193="","",IF(F193&gt;0,"فوق النصاب",IF(F193&lt;0,"أقل من النصاب","مكتمل")))</f>
        <v/>
      </c>
      <c r="H193" s="15">
        <f>IF(A193&amp;""="","",COUNTIFS('الحصص'!$E$6:$E$405,A193&amp;"",'الحصص'!$G$6:$G$405,"تعارض معلم"))</f>
        <v/>
      </c>
    </row>
    <row r="194">
      <c r="A194" s="5" t="n"/>
      <c r="B194" s="5" t="n"/>
      <c r="C194" s="5" t="n"/>
      <c r="D194" s="13" t="n"/>
      <c r="E194" s="15">
        <f>IF(A194&amp;""="","",COUNTIFS('الحصص'!$E$6:$E$405,A194&amp;""))</f>
        <v/>
      </c>
      <c r="F194" s="15">
        <f>IF(OR(E194="",NOT(ISNUMBER(D194))),"",E194-D194)</f>
        <v/>
      </c>
      <c r="G194" s="6">
        <f>IF(F194="","",IF(F194&gt;0,"فوق النصاب",IF(F194&lt;0,"أقل من النصاب","مكتمل")))</f>
        <v/>
      </c>
      <c r="H194" s="15">
        <f>IF(A194&amp;""="","",COUNTIFS('الحصص'!$E$6:$E$405,A194&amp;"",'الحصص'!$G$6:$G$405,"تعارض معلم"))</f>
        <v/>
      </c>
    </row>
    <row r="195">
      <c r="A195" s="5" t="n"/>
      <c r="B195" s="5" t="n"/>
      <c r="C195" s="5" t="n"/>
      <c r="D195" s="13" t="n"/>
      <c r="E195" s="15">
        <f>IF(A195&amp;""="","",COUNTIFS('الحصص'!$E$6:$E$405,A195&amp;""))</f>
        <v/>
      </c>
      <c r="F195" s="15">
        <f>IF(OR(E195="",NOT(ISNUMBER(D195))),"",E195-D195)</f>
        <v/>
      </c>
      <c r="G195" s="6">
        <f>IF(F195="","",IF(F195&gt;0,"فوق النصاب",IF(F195&lt;0,"أقل من النصاب","مكتمل")))</f>
        <v/>
      </c>
      <c r="H195" s="15">
        <f>IF(A195&amp;""="","",COUNTIFS('الحصص'!$E$6:$E$405,A195&amp;"",'الحصص'!$G$6:$G$405,"تعارض معلم"))</f>
        <v/>
      </c>
    </row>
    <row r="196">
      <c r="A196" s="5" t="n"/>
      <c r="B196" s="5" t="n"/>
      <c r="C196" s="5" t="n"/>
      <c r="D196" s="13" t="n"/>
      <c r="E196" s="15">
        <f>IF(A196&amp;""="","",COUNTIFS('الحصص'!$E$6:$E$405,A196&amp;""))</f>
        <v/>
      </c>
      <c r="F196" s="15">
        <f>IF(OR(E196="",NOT(ISNUMBER(D196))),"",E196-D196)</f>
        <v/>
      </c>
      <c r="G196" s="6">
        <f>IF(F196="","",IF(F196&gt;0,"فوق النصاب",IF(F196&lt;0,"أقل من النصاب","مكتمل")))</f>
        <v/>
      </c>
      <c r="H196" s="15">
        <f>IF(A196&amp;""="","",COUNTIFS('الحصص'!$E$6:$E$405,A196&amp;"",'الحصص'!$G$6:$G$405,"تعارض معلم"))</f>
        <v/>
      </c>
    </row>
    <row r="197">
      <c r="A197" s="5" t="n"/>
      <c r="B197" s="5" t="n"/>
      <c r="C197" s="5" t="n"/>
      <c r="D197" s="13" t="n"/>
      <c r="E197" s="15">
        <f>IF(A197&amp;""="","",COUNTIFS('الحصص'!$E$6:$E$405,A197&amp;""))</f>
        <v/>
      </c>
      <c r="F197" s="15">
        <f>IF(OR(E197="",NOT(ISNUMBER(D197))),"",E197-D197)</f>
        <v/>
      </c>
      <c r="G197" s="6">
        <f>IF(F197="","",IF(F197&gt;0,"فوق النصاب",IF(F197&lt;0,"أقل من النصاب","مكتمل")))</f>
        <v/>
      </c>
      <c r="H197" s="15">
        <f>IF(A197&amp;""="","",COUNTIFS('الحصص'!$E$6:$E$405,A197&amp;"",'الحصص'!$G$6:$G$405,"تعارض معلم"))</f>
        <v/>
      </c>
    </row>
    <row r="198">
      <c r="A198" s="5" t="n"/>
      <c r="B198" s="5" t="n"/>
      <c r="C198" s="5" t="n"/>
      <c r="D198" s="13" t="n"/>
      <c r="E198" s="15">
        <f>IF(A198&amp;""="","",COUNTIFS('الحصص'!$E$6:$E$405,A198&amp;""))</f>
        <v/>
      </c>
      <c r="F198" s="15">
        <f>IF(OR(E198="",NOT(ISNUMBER(D198))),"",E198-D198)</f>
        <v/>
      </c>
      <c r="G198" s="6">
        <f>IF(F198="","",IF(F198&gt;0,"فوق النصاب",IF(F198&lt;0,"أقل من النصاب","مكتمل")))</f>
        <v/>
      </c>
      <c r="H198" s="15">
        <f>IF(A198&amp;""="","",COUNTIFS('الحصص'!$E$6:$E$405,A198&amp;"",'الحصص'!$G$6:$G$405,"تعارض معلم"))</f>
        <v/>
      </c>
    </row>
    <row r="199">
      <c r="A199" s="5" t="n"/>
      <c r="B199" s="5" t="n"/>
      <c r="C199" s="5" t="n"/>
      <c r="D199" s="13" t="n"/>
      <c r="E199" s="15">
        <f>IF(A199&amp;""="","",COUNTIFS('الحصص'!$E$6:$E$405,A199&amp;""))</f>
        <v/>
      </c>
      <c r="F199" s="15">
        <f>IF(OR(E199="",NOT(ISNUMBER(D199))),"",E199-D199)</f>
        <v/>
      </c>
      <c r="G199" s="6">
        <f>IF(F199="","",IF(F199&gt;0,"فوق النصاب",IF(F199&lt;0,"أقل من النصاب","مكتمل")))</f>
        <v/>
      </c>
      <c r="H199" s="15">
        <f>IF(A199&amp;""="","",COUNTIFS('الحصص'!$E$6:$E$405,A199&amp;"",'الحصص'!$G$6:$G$405,"تعارض معلم"))</f>
        <v/>
      </c>
    </row>
    <row r="200">
      <c r="A200" s="5" t="n"/>
      <c r="B200" s="5" t="n"/>
      <c r="C200" s="5" t="n"/>
      <c r="D200" s="13" t="n"/>
      <c r="E200" s="15">
        <f>IF(A200&amp;""="","",COUNTIFS('الحصص'!$E$6:$E$405,A200&amp;""))</f>
        <v/>
      </c>
      <c r="F200" s="15">
        <f>IF(OR(E200="",NOT(ISNUMBER(D200))),"",E200-D200)</f>
        <v/>
      </c>
      <c r="G200" s="6">
        <f>IF(F200="","",IF(F200&gt;0,"فوق النصاب",IF(F200&lt;0,"أقل من النصاب","مكتمل")))</f>
        <v/>
      </c>
      <c r="H200" s="15">
        <f>IF(A200&amp;""="","",COUNTIFS('الحصص'!$E$6:$E$405,A200&amp;"",'الحصص'!$G$6:$G$405,"تعارض معلم"))</f>
        <v/>
      </c>
    </row>
    <row r="201">
      <c r="A201" s="5" t="n"/>
      <c r="B201" s="5" t="n"/>
      <c r="C201" s="5" t="n"/>
      <c r="D201" s="13" t="n"/>
      <c r="E201" s="15">
        <f>IF(A201&amp;""="","",COUNTIFS('الحصص'!$E$6:$E$405,A201&amp;""))</f>
        <v/>
      </c>
      <c r="F201" s="15">
        <f>IF(OR(E201="",NOT(ISNUMBER(D201))),"",E201-D201)</f>
        <v/>
      </c>
      <c r="G201" s="6">
        <f>IF(F201="","",IF(F201&gt;0,"فوق النصاب",IF(F201&lt;0,"أقل من النصاب","مكتمل")))</f>
        <v/>
      </c>
      <c r="H201" s="15">
        <f>IF(A201&amp;""="","",COUNTIFS('الحصص'!$E$6:$E$405,A201&amp;"",'الحصص'!$G$6:$G$405,"تعارض معلم"))</f>
        <v/>
      </c>
    </row>
    <row r="202">
      <c r="A202" s="5" t="n"/>
      <c r="B202" s="5" t="n"/>
      <c r="C202" s="5" t="n"/>
      <c r="D202" s="13" t="n"/>
      <c r="E202" s="15">
        <f>IF(A202&amp;""="","",COUNTIFS('الحصص'!$E$6:$E$405,A202&amp;""))</f>
        <v/>
      </c>
      <c r="F202" s="15">
        <f>IF(OR(E202="",NOT(ISNUMBER(D202))),"",E202-D202)</f>
        <v/>
      </c>
      <c r="G202" s="6">
        <f>IF(F202="","",IF(F202&gt;0,"فوق النصاب",IF(F202&lt;0,"أقل من النصاب","مكتمل")))</f>
        <v/>
      </c>
      <c r="H202" s="15">
        <f>IF(A202&amp;""="","",COUNTIFS('الحصص'!$E$6:$E$405,A202&amp;"",'الحصص'!$G$6:$G$405,"تعارض معلم"))</f>
        <v/>
      </c>
    </row>
    <row r="203">
      <c r="A203" s="5" t="n"/>
      <c r="B203" s="5" t="n"/>
      <c r="C203" s="5" t="n"/>
      <c r="D203" s="13" t="n"/>
      <c r="E203" s="15">
        <f>IF(A203&amp;""="","",COUNTIFS('الحصص'!$E$6:$E$405,A203&amp;""))</f>
        <v/>
      </c>
      <c r="F203" s="15">
        <f>IF(OR(E203="",NOT(ISNUMBER(D203))),"",E203-D203)</f>
        <v/>
      </c>
      <c r="G203" s="6">
        <f>IF(F203="","",IF(F203&gt;0,"فوق النصاب",IF(F203&lt;0,"أقل من النصاب","مكتمل")))</f>
        <v/>
      </c>
      <c r="H203" s="15">
        <f>IF(A203&amp;""="","",COUNTIFS('الحصص'!$E$6:$E$405,A203&amp;"",'الحصص'!$G$6:$G$405,"تعارض معلم"))</f>
        <v/>
      </c>
    </row>
    <row r="204">
      <c r="A204" s="5" t="n"/>
      <c r="B204" s="5" t="n"/>
      <c r="C204" s="5" t="n"/>
      <c r="D204" s="13" t="n"/>
      <c r="E204" s="15">
        <f>IF(A204&amp;""="","",COUNTIFS('الحصص'!$E$6:$E$405,A204&amp;""))</f>
        <v/>
      </c>
      <c r="F204" s="15">
        <f>IF(OR(E204="",NOT(ISNUMBER(D204))),"",E204-D204)</f>
        <v/>
      </c>
      <c r="G204" s="6">
        <f>IF(F204="","",IF(F204&gt;0,"فوق النصاب",IF(F204&lt;0,"أقل من النصاب","مكتمل")))</f>
        <v/>
      </c>
      <c r="H204" s="15">
        <f>IF(A204&amp;""="","",COUNTIFS('الحصص'!$E$6:$E$405,A204&amp;"",'الحصص'!$G$6:$G$405,"تعارض معلم"))</f>
        <v/>
      </c>
    </row>
    <row r="205">
      <c r="A205" s="5" t="n"/>
      <c r="B205" s="5" t="n"/>
      <c r="C205" s="5" t="n"/>
      <c r="D205" s="13" t="n"/>
      <c r="E205" s="15">
        <f>IF(A205&amp;""="","",COUNTIFS('الحصص'!$E$6:$E$405,A205&amp;""))</f>
        <v/>
      </c>
      <c r="F205" s="15">
        <f>IF(OR(E205="",NOT(ISNUMBER(D205))),"",E205-D205)</f>
        <v/>
      </c>
      <c r="G205" s="6">
        <f>IF(F205="","",IF(F205&gt;0,"فوق النصاب",IF(F205&lt;0,"أقل من النصاب","مكتمل")))</f>
        <v/>
      </c>
      <c r="H205" s="15">
        <f>IF(A205&amp;""="","",COUNTIFS('الحصص'!$E$6:$E$405,A205&amp;"",'الحصص'!$G$6:$G$405,"تعارض معلم"))</f>
        <v/>
      </c>
    </row>
  </sheetData>
  <autoFilter ref="A5:H205"/>
  <mergeCells count="2">
    <mergeCell ref="A2:H2"/>
    <mergeCell ref="A1:H1"/>
  </mergeCells>
  <conditionalFormatting sqref="A6:H205">
    <cfRule type="expression" priority="1" dxfId="0">
      <formula>$G6="فوق النصاب"</formula>
    </cfRule>
    <cfRule type="expression" priority="2" dxfId="1">
      <formula>$G6="أقل من النصاب"</formula>
    </cfRule>
  </conditionalFormatting>
  <conditionalFormatting sqref="H6:H205">
    <cfRule type="expression" priority="3" dxfId="0">
      <formula>AND(ISNUMBER($H6),$H6&gt;0)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G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14" customWidth="1" min="3" max="3"/>
    <col width="16" customWidth="1" min="4" max="4"/>
    <col width="14" customWidth="1" min="5" max="5"/>
    <col width="14" customWidth="1" min="6" max="6"/>
    <col width="18" customWidth="1" min="7" max="7"/>
  </cols>
  <sheetData>
    <row r="1" ht="26" customHeight="1">
      <c r="A1" s="10" t="inlineStr">
        <is>
          <t>شيت جدول حصص المدرسة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كود الفصل</t>
        </is>
      </c>
      <c r="B5" s="14" t="inlineStr">
        <is>
          <t>اسم الفصل</t>
        </is>
      </c>
      <c r="C5" s="14" t="inlineStr">
        <is>
          <t>حصص مسجلة</t>
        </is>
      </c>
      <c r="D5" s="14" t="inlineStr">
        <is>
          <t>خانات مشغولة</t>
        </is>
      </c>
      <c r="E5" s="14" t="inlineStr">
        <is>
          <t>خانات فارغة</t>
        </is>
      </c>
      <c r="F5" s="14" t="inlineStr">
        <is>
          <t>حصص متعارضة</t>
        </is>
      </c>
      <c r="G5" s="14" t="inlineStr">
        <is>
          <t>الحالة</t>
        </is>
      </c>
    </row>
    <row r="6">
      <c r="A6" s="5" t="inlineStr">
        <is>
          <t>ف1</t>
        </is>
      </c>
      <c r="B6" s="5" t="inlineStr">
        <is>
          <t>الصف الأول - أ</t>
        </is>
      </c>
      <c r="C6" s="15">
        <f>IF(A6&amp;""="","",COUNTIFS('الحصص'!$C$6:$C$405,A6&amp;""))</f>
        <v/>
      </c>
      <c r="D6" s="15">
        <f>IF(A6&amp;""="","",SUMIFS('الحصص'!$L$6:$L$405,'الحصص'!$C$6:$C$405,A6&amp;""))</f>
        <v/>
      </c>
      <c r="E6" s="15">
        <f>IF(A6&amp;""="","",MAX(0,'الإعدادات'!$B$5*'الإعدادات'!$B$6-D6))</f>
        <v/>
      </c>
      <c r="F6" s="15">
        <f>IF(A6&amp;""="","",COUNTIFS('الحصص'!$C$6:$C$405,A6&amp;"",'الحصص'!$H$6:$H$405,"تعارض فصل"))</f>
        <v/>
      </c>
      <c r="G6" s="6">
        <f>IF(A6&amp;""="","",IF(F6&gt;0,"فيه تعارض",IF(E6=0,"مكتمل","فيه خانات فارغة")))</f>
        <v/>
      </c>
    </row>
    <row r="7">
      <c r="A7" s="5" t="inlineStr">
        <is>
          <t>ف2</t>
        </is>
      </c>
      <c r="B7" s="5" t="inlineStr">
        <is>
          <t>الصف الأول - ب</t>
        </is>
      </c>
      <c r="C7" s="15">
        <f>IF(A7&amp;""="","",COUNTIFS('الحصص'!$C$6:$C$405,A7&amp;""))</f>
        <v/>
      </c>
      <c r="D7" s="15">
        <f>IF(A7&amp;""="","",SUMIFS('الحصص'!$L$6:$L$405,'الحصص'!$C$6:$C$405,A7&amp;""))</f>
        <v/>
      </c>
      <c r="E7" s="15">
        <f>IF(A7&amp;""="","",MAX(0,'الإعدادات'!$B$5*'الإعدادات'!$B$6-D7))</f>
        <v/>
      </c>
      <c r="F7" s="15">
        <f>IF(A7&amp;""="","",COUNTIFS('الحصص'!$C$6:$C$405,A7&amp;"",'الحصص'!$H$6:$H$405,"تعارض فصل"))</f>
        <v/>
      </c>
      <c r="G7" s="6">
        <f>IF(A7&amp;""="","",IF(F7&gt;0,"فيه تعارض",IF(E7=0,"مكتمل","فيه خانات فارغة")))</f>
        <v/>
      </c>
    </row>
    <row r="8">
      <c r="A8" s="5" t="inlineStr">
        <is>
          <t>ف3</t>
        </is>
      </c>
      <c r="B8" s="5" t="inlineStr">
        <is>
          <t>الصف الثاني - أ</t>
        </is>
      </c>
      <c r="C8" s="15">
        <f>IF(A8&amp;""="","",COUNTIFS('الحصص'!$C$6:$C$405,A8&amp;""))</f>
        <v/>
      </c>
      <c r="D8" s="15">
        <f>IF(A8&amp;""="","",SUMIFS('الحصص'!$L$6:$L$405,'الحصص'!$C$6:$C$405,A8&amp;""))</f>
        <v/>
      </c>
      <c r="E8" s="15">
        <f>IF(A8&amp;""="","",MAX(0,'الإعدادات'!$B$5*'الإعدادات'!$B$6-D8))</f>
        <v/>
      </c>
      <c r="F8" s="15">
        <f>IF(A8&amp;""="","",COUNTIFS('الحصص'!$C$6:$C$405,A8&amp;"",'الحصص'!$H$6:$H$405,"تعارض فصل"))</f>
        <v/>
      </c>
      <c r="G8" s="6">
        <f>IF(A8&amp;""="","",IF(F8&gt;0,"فيه تعارض",IF(E8=0,"مكتمل","فيه خانات فارغة")))</f>
        <v/>
      </c>
    </row>
    <row r="9">
      <c r="A9" s="5" t="n"/>
      <c r="B9" s="5" t="n"/>
      <c r="C9" s="15">
        <f>IF(A9&amp;""="","",COUNTIFS('الحصص'!$C$6:$C$405,A9&amp;""))</f>
        <v/>
      </c>
      <c r="D9" s="15">
        <f>IF(A9&amp;""="","",SUMIFS('الحصص'!$L$6:$L$405,'الحصص'!$C$6:$C$405,A9&amp;""))</f>
        <v/>
      </c>
      <c r="E9" s="15">
        <f>IF(A9&amp;""="","",MAX(0,'الإعدادات'!$B$5*'الإعدادات'!$B$6-D9))</f>
        <v/>
      </c>
      <c r="F9" s="15">
        <f>IF(A9&amp;""="","",COUNTIFS('الحصص'!$C$6:$C$405,A9&amp;"",'الحصص'!$H$6:$H$405,"تعارض فصل"))</f>
        <v/>
      </c>
      <c r="G9" s="6">
        <f>IF(A9&amp;""="","",IF(F9&gt;0,"فيه تعارض",IF(E9=0,"مكتمل","فيه خانات فارغة")))</f>
        <v/>
      </c>
    </row>
    <row r="10">
      <c r="A10" s="5" t="n"/>
      <c r="B10" s="5" t="n"/>
      <c r="C10" s="15">
        <f>IF(A10&amp;""="","",COUNTIFS('الحصص'!$C$6:$C$405,A10&amp;""))</f>
        <v/>
      </c>
      <c r="D10" s="15">
        <f>IF(A10&amp;""="","",SUMIFS('الحصص'!$L$6:$L$405,'الحصص'!$C$6:$C$405,A10&amp;""))</f>
        <v/>
      </c>
      <c r="E10" s="15">
        <f>IF(A10&amp;""="","",MAX(0,'الإعدادات'!$B$5*'الإعدادات'!$B$6-D10))</f>
        <v/>
      </c>
      <c r="F10" s="15">
        <f>IF(A10&amp;""="","",COUNTIFS('الحصص'!$C$6:$C$405,A10&amp;"",'الحصص'!$H$6:$H$405,"تعارض فصل"))</f>
        <v/>
      </c>
      <c r="G10" s="6">
        <f>IF(A10&amp;""="","",IF(F10&gt;0,"فيه تعارض",IF(E10=0,"مكتمل","فيه خانات فارغة")))</f>
        <v/>
      </c>
    </row>
    <row r="11">
      <c r="A11" s="5" t="n"/>
      <c r="B11" s="5" t="n"/>
      <c r="C11" s="15">
        <f>IF(A11&amp;""="","",COUNTIFS('الحصص'!$C$6:$C$405,A11&amp;""))</f>
        <v/>
      </c>
      <c r="D11" s="15">
        <f>IF(A11&amp;""="","",SUMIFS('الحصص'!$L$6:$L$405,'الحصص'!$C$6:$C$405,A11&amp;""))</f>
        <v/>
      </c>
      <c r="E11" s="15">
        <f>IF(A11&amp;""="","",MAX(0,'الإعدادات'!$B$5*'الإعدادات'!$B$6-D11))</f>
        <v/>
      </c>
      <c r="F11" s="15">
        <f>IF(A11&amp;""="","",COUNTIFS('الحصص'!$C$6:$C$405,A11&amp;"",'الحصص'!$H$6:$H$405,"تعارض فصل"))</f>
        <v/>
      </c>
      <c r="G11" s="6">
        <f>IF(A11&amp;""="","",IF(F11&gt;0,"فيه تعارض",IF(E11=0,"مكتمل","فيه خانات فارغة")))</f>
        <v/>
      </c>
    </row>
    <row r="12">
      <c r="A12" s="5" t="n"/>
      <c r="B12" s="5" t="n"/>
      <c r="C12" s="15">
        <f>IF(A12&amp;""="","",COUNTIFS('الحصص'!$C$6:$C$405,A12&amp;""))</f>
        <v/>
      </c>
      <c r="D12" s="15">
        <f>IF(A12&amp;""="","",SUMIFS('الحصص'!$L$6:$L$405,'الحصص'!$C$6:$C$405,A12&amp;""))</f>
        <v/>
      </c>
      <c r="E12" s="15">
        <f>IF(A12&amp;""="","",MAX(0,'الإعدادات'!$B$5*'الإعدادات'!$B$6-D12))</f>
        <v/>
      </c>
      <c r="F12" s="15">
        <f>IF(A12&amp;""="","",COUNTIFS('الحصص'!$C$6:$C$405,A12&amp;"",'الحصص'!$H$6:$H$405,"تعارض فصل"))</f>
        <v/>
      </c>
      <c r="G12" s="6">
        <f>IF(A12&amp;""="","",IF(F12&gt;0,"فيه تعارض",IF(E12=0,"مكتمل","فيه خانات فارغة")))</f>
        <v/>
      </c>
    </row>
    <row r="13">
      <c r="A13" s="5" t="n"/>
      <c r="B13" s="5" t="n"/>
      <c r="C13" s="15">
        <f>IF(A13&amp;""="","",COUNTIFS('الحصص'!$C$6:$C$405,A13&amp;""))</f>
        <v/>
      </c>
      <c r="D13" s="15">
        <f>IF(A13&amp;""="","",SUMIFS('الحصص'!$L$6:$L$405,'الحصص'!$C$6:$C$405,A13&amp;""))</f>
        <v/>
      </c>
      <c r="E13" s="15">
        <f>IF(A13&amp;""="","",MAX(0,'الإعدادات'!$B$5*'الإعدادات'!$B$6-D13))</f>
        <v/>
      </c>
      <c r="F13" s="15">
        <f>IF(A13&amp;""="","",COUNTIFS('الحصص'!$C$6:$C$405,A13&amp;"",'الحصص'!$H$6:$H$405,"تعارض فصل"))</f>
        <v/>
      </c>
      <c r="G13" s="6">
        <f>IF(A13&amp;""="","",IF(F13&gt;0,"فيه تعارض",IF(E13=0,"مكتمل","فيه خانات فارغة")))</f>
        <v/>
      </c>
    </row>
    <row r="14">
      <c r="A14" s="5" t="n"/>
      <c r="B14" s="5" t="n"/>
      <c r="C14" s="15">
        <f>IF(A14&amp;""="","",COUNTIFS('الحصص'!$C$6:$C$405,A14&amp;""))</f>
        <v/>
      </c>
      <c r="D14" s="15">
        <f>IF(A14&amp;""="","",SUMIFS('الحصص'!$L$6:$L$405,'الحصص'!$C$6:$C$405,A14&amp;""))</f>
        <v/>
      </c>
      <c r="E14" s="15">
        <f>IF(A14&amp;""="","",MAX(0,'الإعدادات'!$B$5*'الإعدادات'!$B$6-D14))</f>
        <v/>
      </c>
      <c r="F14" s="15">
        <f>IF(A14&amp;""="","",COUNTIFS('الحصص'!$C$6:$C$405,A14&amp;"",'الحصص'!$H$6:$H$405,"تعارض فصل"))</f>
        <v/>
      </c>
      <c r="G14" s="6">
        <f>IF(A14&amp;""="","",IF(F14&gt;0,"فيه تعارض",IF(E14=0,"مكتمل","فيه خانات فارغة")))</f>
        <v/>
      </c>
    </row>
    <row r="15">
      <c r="A15" s="5" t="n"/>
      <c r="B15" s="5" t="n"/>
      <c r="C15" s="15">
        <f>IF(A15&amp;""="","",COUNTIFS('الحصص'!$C$6:$C$405,A15&amp;""))</f>
        <v/>
      </c>
      <c r="D15" s="15">
        <f>IF(A15&amp;""="","",SUMIFS('الحصص'!$L$6:$L$405,'الحصص'!$C$6:$C$405,A15&amp;""))</f>
        <v/>
      </c>
      <c r="E15" s="15">
        <f>IF(A15&amp;""="","",MAX(0,'الإعدادات'!$B$5*'الإعدادات'!$B$6-D15))</f>
        <v/>
      </c>
      <c r="F15" s="15">
        <f>IF(A15&amp;""="","",COUNTIFS('الحصص'!$C$6:$C$405,A15&amp;"",'الحصص'!$H$6:$H$405,"تعارض فصل"))</f>
        <v/>
      </c>
      <c r="G15" s="6">
        <f>IF(A15&amp;""="","",IF(F15&gt;0,"فيه تعارض",IF(E15=0,"مكتمل","فيه خانات فارغة")))</f>
        <v/>
      </c>
    </row>
    <row r="16">
      <c r="A16" s="5" t="n"/>
      <c r="B16" s="5" t="n"/>
      <c r="C16" s="15">
        <f>IF(A16&amp;""="","",COUNTIFS('الحصص'!$C$6:$C$405,A16&amp;""))</f>
        <v/>
      </c>
      <c r="D16" s="15">
        <f>IF(A16&amp;""="","",SUMIFS('الحصص'!$L$6:$L$405,'الحصص'!$C$6:$C$405,A16&amp;""))</f>
        <v/>
      </c>
      <c r="E16" s="15">
        <f>IF(A16&amp;""="","",MAX(0,'الإعدادات'!$B$5*'الإعدادات'!$B$6-D16))</f>
        <v/>
      </c>
      <c r="F16" s="15">
        <f>IF(A16&amp;""="","",COUNTIFS('الحصص'!$C$6:$C$405,A16&amp;"",'الحصص'!$H$6:$H$405,"تعارض فصل"))</f>
        <v/>
      </c>
      <c r="G16" s="6">
        <f>IF(A16&amp;""="","",IF(F16&gt;0,"فيه تعارض",IF(E16=0,"مكتمل","فيه خانات فارغة")))</f>
        <v/>
      </c>
    </row>
    <row r="17">
      <c r="A17" s="5" t="n"/>
      <c r="B17" s="5" t="n"/>
      <c r="C17" s="15">
        <f>IF(A17&amp;""="","",COUNTIFS('الحصص'!$C$6:$C$405,A17&amp;""))</f>
        <v/>
      </c>
      <c r="D17" s="15">
        <f>IF(A17&amp;""="","",SUMIFS('الحصص'!$L$6:$L$405,'الحصص'!$C$6:$C$405,A17&amp;""))</f>
        <v/>
      </c>
      <c r="E17" s="15">
        <f>IF(A17&amp;""="","",MAX(0,'الإعدادات'!$B$5*'الإعدادات'!$B$6-D17))</f>
        <v/>
      </c>
      <c r="F17" s="15">
        <f>IF(A17&amp;""="","",COUNTIFS('الحصص'!$C$6:$C$405,A17&amp;"",'الحصص'!$H$6:$H$405,"تعارض فصل"))</f>
        <v/>
      </c>
      <c r="G17" s="6">
        <f>IF(A17&amp;""="","",IF(F17&gt;0,"فيه تعارض",IF(E17=0,"مكتمل","فيه خانات فارغة")))</f>
        <v/>
      </c>
    </row>
    <row r="18">
      <c r="A18" s="5" t="n"/>
      <c r="B18" s="5" t="n"/>
      <c r="C18" s="15">
        <f>IF(A18&amp;""="","",COUNTIFS('الحصص'!$C$6:$C$405,A18&amp;""))</f>
        <v/>
      </c>
      <c r="D18" s="15">
        <f>IF(A18&amp;""="","",SUMIFS('الحصص'!$L$6:$L$405,'الحصص'!$C$6:$C$405,A18&amp;""))</f>
        <v/>
      </c>
      <c r="E18" s="15">
        <f>IF(A18&amp;""="","",MAX(0,'الإعدادات'!$B$5*'الإعدادات'!$B$6-D18))</f>
        <v/>
      </c>
      <c r="F18" s="15">
        <f>IF(A18&amp;""="","",COUNTIFS('الحصص'!$C$6:$C$405,A18&amp;"",'الحصص'!$H$6:$H$405,"تعارض فصل"))</f>
        <v/>
      </c>
      <c r="G18" s="6">
        <f>IF(A18&amp;""="","",IF(F18&gt;0,"فيه تعارض",IF(E18=0,"مكتمل","فيه خانات فارغة")))</f>
        <v/>
      </c>
    </row>
    <row r="19">
      <c r="A19" s="5" t="n"/>
      <c r="B19" s="5" t="n"/>
      <c r="C19" s="15">
        <f>IF(A19&amp;""="","",COUNTIFS('الحصص'!$C$6:$C$405,A19&amp;""))</f>
        <v/>
      </c>
      <c r="D19" s="15">
        <f>IF(A19&amp;""="","",SUMIFS('الحصص'!$L$6:$L$405,'الحصص'!$C$6:$C$405,A19&amp;""))</f>
        <v/>
      </c>
      <c r="E19" s="15">
        <f>IF(A19&amp;""="","",MAX(0,'الإعدادات'!$B$5*'الإعدادات'!$B$6-D19))</f>
        <v/>
      </c>
      <c r="F19" s="15">
        <f>IF(A19&amp;""="","",COUNTIFS('الحصص'!$C$6:$C$405,A19&amp;"",'الحصص'!$H$6:$H$405,"تعارض فصل"))</f>
        <v/>
      </c>
      <c r="G19" s="6">
        <f>IF(A19&amp;""="","",IF(F19&gt;0,"فيه تعارض",IF(E19=0,"مكتمل","فيه خانات فارغة")))</f>
        <v/>
      </c>
    </row>
    <row r="20">
      <c r="A20" s="5" t="n"/>
      <c r="B20" s="5" t="n"/>
      <c r="C20" s="15">
        <f>IF(A20&amp;""="","",COUNTIFS('الحصص'!$C$6:$C$405,A20&amp;""))</f>
        <v/>
      </c>
      <c r="D20" s="15">
        <f>IF(A20&amp;""="","",SUMIFS('الحصص'!$L$6:$L$405,'الحصص'!$C$6:$C$405,A20&amp;""))</f>
        <v/>
      </c>
      <c r="E20" s="15">
        <f>IF(A20&amp;""="","",MAX(0,'الإعدادات'!$B$5*'الإعدادات'!$B$6-D20))</f>
        <v/>
      </c>
      <c r="F20" s="15">
        <f>IF(A20&amp;""="","",COUNTIFS('الحصص'!$C$6:$C$405,A20&amp;"",'الحصص'!$H$6:$H$405,"تعارض فصل"))</f>
        <v/>
      </c>
      <c r="G20" s="6">
        <f>IF(A20&amp;""="","",IF(F20&gt;0,"فيه تعارض",IF(E20=0,"مكتمل","فيه خانات فارغة")))</f>
        <v/>
      </c>
    </row>
    <row r="21">
      <c r="A21" s="5" t="n"/>
      <c r="B21" s="5" t="n"/>
      <c r="C21" s="15">
        <f>IF(A21&amp;""="","",COUNTIFS('الحصص'!$C$6:$C$405,A21&amp;""))</f>
        <v/>
      </c>
      <c r="D21" s="15">
        <f>IF(A21&amp;""="","",SUMIFS('الحصص'!$L$6:$L$405,'الحصص'!$C$6:$C$405,A21&amp;""))</f>
        <v/>
      </c>
      <c r="E21" s="15">
        <f>IF(A21&amp;""="","",MAX(0,'الإعدادات'!$B$5*'الإعدادات'!$B$6-D21))</f>
        <v/>
      </c>
      <c r="F21" s="15">
        <f>IF(A21&amp;""="","",COUNTIFS('الحصص'!$C$6:$C$405,A21&amp;"",'الحصص'!$H$6:$H$405,"تعارض فصل"))</f>
        <v/>
      </c>
      <c r="G21" s="6">
        <f>IF(A21&amp;""="","",IF(F21&gt;0,"فيه تعارض",IF(E21=0,"مكتمل","فيه خانات فارغة")))</f>
        <v/>
      </c>
    </row>
    <row r="22">
      <c r="A22" s="5" t="n"/>
      <c r="B22" s="5" t="n"/>
      <c r="C22" s="15">
        <f>IF(A22&amp;""="","",COUNTIFS('الحصص'!$C$6:$C$405,A22&amp;""))</f>
        <v/>
      </c>
      <c r="D22" s="15">
        <f>IF(A22&amp;""="","",SUMIFS('الحصص'!$L$6:$L$405,'الحصص'!$C$6:$C$405,A22&amp;""))</f>
        <v/>
      </c>
      <c r="E22" s="15">
        <f>IF(A22&amp;""="","",MAX(0,'الإعدادات'!$B$5*'الإعدادات'!$B$6-D22))</f>
        <v/>
      </c>
      <c r="F22" s="15">
        <f>IF(A22&amp;""="","",COUNTIFS('الحصص'!$C$6:$C$405,A22&amp;"",'الحصص'!$H$6:$H$405,"تعارض فصل"))</f>
        <v/>
      </c>
      <c r="G22" s="6">
        <f>IF(A22&amp;""="","",IF(F22&gt;0,"فيه تعارض",IF(E22=0,"مكتمل","فيه خانات فارغة")))</f>
        <v/>
      </c>
    </row>
    <row r="23">
      <c r="A23" s="5" t="n"/>
      <c r="B23" s="5" t="n"/>
      <c r="C23" s="15">
        <f>IF(A23&amp;""="","",COUNTIFS('الحصص'!$C$6:$C$405,A23&amp;""))</f>
        <v/>
      </c>
      <c r="D23" s="15">
        <f>IF(A23&amp;""="","",SUMIFS('الحصص'!$L$6:$L$405,'الحصص'!$C$6:$C$405,A23&amp;""))</f>
        <v/>
      </c>
      <c r="E23" s="15">
        <f>IF(A23&amp;""="","",MAX(0,'الإعدادات'!$B$5*'الإعدادات'!$B$6-D23))</f>
        <v/>
      </c>
      <c r="F23" s="15">
        <f>IF(A23&amp;""="","",COUNTIFS('الحصص'!$C$6:$C$405,A23&amp;"",'الحصص'!$H$6:$H$405,"تعارض فصل"))</f>
        <v/>
      </c>
      <c r="G23" s="6">
        <f>IF(A23&amp;""="","",IF(F23&gt;0,"فيه تعارض",IF(E23=0,"مكتمل","فيه خانات فارغة")))</f>
        <v/>
      </c>
    </row>
    <row r="24">
      <c r="A24" s="5" t="n"/>
      <c r="B24" s="5" t="n"/>
      <c r="C24" s="15">
        <f>IF(A24&amp;""="","",COUNTIFS('الحصص'!$C$6:$C$405,A24&amp;""))</f>
        <v/>
      </c>
      <c r="D24" s="15">
        <f>IF(A24&amp;""="","",SUMIFS('الحصص'!$L$6:$L$405,'الحصص'!$C$6:$C$405,A24&amp;""))</f>
        <v/>
      </c>
      <c r="E24" s="15">
        <f>IF(A24&amp;""="","",MAX(0,'الإعدادات'!$B$5*'الإعدادات'!$B$6-D24))</f>
        <v/>
      </c>
      <c r="F24" s="15">
        <f>IF(A24&amp;""="","",COUNTIFS('الحصص'!$C$6:$C$405,A24&amp;"",'الحصص'!$H$6:$H$405,"تعارض فصل"))</f>
        <v/>
      </c>
      <c r="G24" s="6">
        <f>IF(A24&amp;""="","",IF(F24&gt;0,"فيه تعارض",IF(E24=0,"مكتمل","فيه خانات فارغة")))</f>
        <v/>
      </c>
    </row>
    <row r="25">
      <c r="A25" s="5" t="n"/>
      <c r="B25" s="5" t="n"/>
      <c r="C25" s="15">
        <f>IF(A25&amp;""="","",COUNTIFS('الحصص'!$C$6:$C$405,A25&amp;""))</f>
        <v/>
      </c>
      <c r="D25" s="15">
        <f>IF(A25&amp;""="","",SUMIFS('الحصص'!$L$6:$L$405,'الحصص'!$C$6:$C$405,A25&amp;""))</f>
        <v/>
      </c>
      <c r="E25" s="15">
        <f>IF(A25&amp;""="","",MAX(0,'الإعدادات'!$B$5*'الإعدادات'!$B$6-D25))</f>
        <v/>
      </c>
      <c r="F25" s="15">
        <f>IF(A25&amp;""="","",COUNTIFS('الحصص'!$C$6:$C$405,A25&amp;"",'الحصص'!$H$6:$H$405,"تعارض فصل"))</f>
        <v/>
      </c>
      <c r="G25" s="6">
        <f>IF(A25&amp;""="","",IF(F25&gt;0,"فيه تعارض",IF(E25=0,"مكتمل","فيه خانات فارغة")))</f>
        <v/>
      </c>
    </row>
    <row r="26">
      <c r="A26" s="5" t="n"/>
      <c r="B26" s="5" t="n"/>
      <c r="C26" s="15">
        <f>IF(A26&amp;""="","",COUNTIFS('الحصص'!$C$6:$C$405,A26&amp;""))</f>
        <v/>
      </c>
      <c r="D26" s="15">
        <f>IF(A26&amp;""="","",SUMIFS('الحصص'!$L$6:$L$405,'الحصص'!$C$6:$C$405,A26&amp;""))</f>
        <v/>
      </c>
      <c r="E26" s="15">
        <f>IF(A26&amp;""="","",MAX(0,'الإعدادات'!$B$5*'الإعدادات'!$B$6-D26))</f>
        <v/>
      </c>
      <c r="F26" s="15">
        <f>IF(A26&amp;""="","",COUNTIFS('الحصص'!$C$6:$C$405,A26&amp;"",'الحصص'!$H$6:$H$405,"تعارض فصل"))</f>
        <v/>
      </c>
      <c r="G26" s="6">
        <f>IF(A26&amp;""="","",IF(F26&gt;0,"فيه تعارض",IF(E26=0,"مكتمل","فيه خانات فارغة")))</f>
        <v/>
      </c>
    </row>
    <row r="27">
      <c r="A27" s="5" t="n"/>
      <c r="B27" s="5" t="n"/>
      <c r="C27" s="15">
        <f>IF(A27&amp;""="","",COUNTIFS('الحصص'!$C$6:$C$405,A27&amp;""))</f>
        <v/>
      </c>
      <c r="D27" s="15">
        <f>IF(A27&amp;""="","",SUMIFS('الحصص'!$L$6:$L$405,'الحصص'!$C$6:$C$405,A27&amp;""))</f>
        <v/>
      </c>
      <c r="E27" s="15">
        <f>IF(A27&amp;""="","",MAX(0,'الإعدادات'!$B$5*'الإعدادات'!$B$6-D27))</f>
        <v/>
      </c>
      <c r="F27" s="15">
        <f>IF(A27&amp;""="","",COUNTIFS('الحصص'!$C$6:$C$405,A27&amp;"",'الحصص'!$H$6:$H$405,"تعارض فصل"))</f>
        <v/>
      </c>
      <c r="G27" s="6">
        <f>IF(A27&amp;""="","",IF(F27&gt;0,"فيه تعارض",IF(E27=0,"مكتمل","فيه خانات فارغة")))</f>
        <v/>
      </c>
    </row>
    <row r="28">
      <c r="A28" s="5" t="n"/>
      <c r="B28" s="5" t="n"/>
      <c r="C28" s="15">
        <f>IF(A28&amp;""="","",COUNTIFS('الحصص'!$C$6:$C$405,A28&amp;""))</f>
        <v/>
      </c>
      <c r="D28" s="15">
        <f>IF(A28&amp;""="","",SUMIFS('الحصص'!$L$6:$L$405,'الحصص'!$C$6:$C$405,A28&amp;""))</f>
        <v/>
      </c>
      <c r="E28" s="15">
        <f>IF(A28&amp;""="","",MAX(0,'الإعدادات'!$B$5*'الإعدادات'!$B$6-D28))</f>
        <v/>
      </c>
      <c r="F28" s="15">
        <f>IF(A28&amp;""="","",COUNTIFS('الحصص'!$C$6:$C$405,A28&amp;"",'الحصص'!$H$6:$H$405,"تعارض فصل"))</f>
        <v/>
      </c>
      <c r="G28" s="6">
        <f>IF(A28&amp;""="","",IF(F28&gt;0,"فيه تعارض",IF(E28=0,"مكتمل","فيه خانات فارغة")))</f>
        <v/>
      </c>
    </row>
    <row r="29">
      <c r="A29" s="5" t="n"/>
      <c r="B29" s="5" t="n"/>
      <c r="C29" s="15">
        <f>IF(A29&amp;""="","",COUNTIFS('الحصص'!$C$6:$C$405,A29&amp;""))</f>
        <v/>
      </c>
      <c r="D29" s="15">
        <f>IF(A29&amp;""="","",SUMIFS('الحصص'!$L$6:$L$405,'الحصص'!$C$6:$C$405,A29&amp;""))</f>
        <v/>
      </c>
      <c r="E29" s="15">
        <f>IF(A29&amp;""="","",MAX(0,'الإعدادات'!$B$5*'الإعدادات'!$B$6-D29))</f>
        <v/>
      </c>
      <c r="F29" s="15">
        <f>IF(A29&amp;""="","",COUNTIFS('الحصص'!$C$6:$C$405,A29&amp;"",'الحصص'!$H$6:$H$405,"تعارض فصل"))</f>
        <v/>
      </c>
      <c r="G29" s="6">
        <f>IF(A29&amp;""="","",IF(F29&gt;0,"فيه تعارض",IF(E29=0,"مكتمل","فيه خانات فارغة")))</f>
        <v/>
      </c>
    </row>
    <row r="30">
      <c r="A30" s="5" t="n"/>
      <c r="B30" s="5" t="n"/>
      <c r="C30" s="15">
        <f>IF(A30&amp;""="","",COUNTIFS('الحصص'!$C$6:$C$405,A30&amp;""))</f>
        <v/>
      </c>
      <c r="D30" s="15">
        <f>IF(A30&amp;""="","",SUMIFS('الحصص'!$L$6:$L$405,'الحصص'!$C$6:$C$405,A30&amp;""))</f>
        <v/>
      </c>
      <c r="E30" s="15">
        <f>IF(A30&amp;""="","",MAX(0,'الإعدادات'!$B$5*'الإعدادات'!$B$6-D30))</f>
        <v/>
      </c>
      <c r="F30" s="15">
        <f>IF(A30&amp;""="","",COUNTIFS('الحصص'!$C$6:$C$405,A30&amp;"",'الحصص'!$H$6:$H$405,"تعارض فصل"))</f>
        <v/>
      </c>
      <c r="G30" s="6">
        <f>IF(A30&amp;""="","",IF(F30&gt;0,"فيه تعارض",IF(E30=0,"مكتمل","فيه خانات فارغة")))</f>
        <v/>
      </c>
    </row>
    <row r="31">
      <c r="A31" s="5" t="n"/>
      <c r="B31" s="5" t="n"/>
      <c r="C31" s="15">
        <f>IF(A31&amp;""="","",COUNTIFS('الحصص'!$C$6:$C$405,A31&amp;""))</f>
        <v/>
      </c>
      <c r="D31" s="15">
        <f>IF(A31&amp;""="","",SUMIFS('الحصص'!$L$6:$L$405,'الحصص'!$C$6:$C$405,A31&amp;""))</f>
        <v/>
      </c>
      <c r="E31" s="15">
        <f>IF(A31&amp;""="","",MAX(0,'الإعدادات'!$B$5*'الإعدادات'!$B$6-D31))</f>
        <v/>
      </c>
      <c r="F31" s="15">
        <f>IF(A31&amp;""="","",COUNTIFS('الحصص'!$C$6:$C$405,A31&amp;"",'الحصص'!$H$6:$H$405,"تعارض فصل"))</f>
        <v/>
      </c>
      <c r="G31" s="6">
        <f>IF(A31&amp;""="","",IF(F31&gt;0,"فيه تعارض",IF(E31=0,"مكتمل","فيه خانات فارغة")))</f>
        <v/>
      </c>
    </row>
    <row r="32">
      <c r="A32" s="5" t="n"/>
      <c r="B32" s="5" t="n"/>
      <c r="C32" s="15">
        <f>IF(A32&amp;""="","",COUNTIFS('الحصص'!$C$6:$C$405,A32&amp;""))</f>
        <v/>
      </c>
      <c r="D32" s="15">
        <f>IF(A32&amp;""="","",SUMIFS('الحصص'!$L$6:$L$405,'الحصص'!$C$6:$C$405,A32&amp;""))</f>
        <v/>
      </c>
      <c r="E32" s="15">
        <f>IF(A32&amp;""="","",MAX(0,'الإعدادات'!$B$5*'الإعدادات'!$B$6-D32))</f>
        <v/>
      </c>
      <c r="F32" s="15">
        <f>IF(A32&amp;""="","",COUNTIFS('الحصص'!$C$6:$C$405,A32&amp;"",'الحصص'!$H$6:$H$405,"تعارض فصل"))</f>
        <v/>
      </c>
      <c r="G32" s="6">
        <f>IF(A32&amp;""="","",IF(F32&gt;0,"فيه تعارض",IF(E32=0,"مكتمل","فيه خانات فارغة")))</f>
        <v/>
      </c>
    </row>
    <row r="33">
      <c r="A33" s="5" t="n"/>
      <c r="B33" s="5" t="n"/>
      <c r="C33" s="15">
        <f>IF(A33&amp;""="","",COUNTIFS('الحصص'!$C$6:$C$405,A33&amp;""))</f>
        <v/>
      </c>
      <c r="D33" s="15">
        <f>IF(A33&amp;""="","",SUMIFS('الحصص'!$L$6:$L$405,'الحصص'!$C$6:$C$405,A33&amp;""))</f>
        <v/>
      </c>
      <c r="E33" s="15">
        <f>IF(A33&amp;""="","",MAX(0,'الإعدادات'!$B$5*'الإعدادات'!$B$6-D33))</f>
        <v/>
      </c>
      <c r="F33" s="15">
        <f>IF(A33&amp;""="","",COUNTIFS('الحصص'!$C$6:$C$405,A33&amp;"",'الحصص'!$H$6:$H$405,"تعارض فصل"))</f>
        <v/>
      </c>
      <c r="G33" s="6">
        <f>IF(A33&amp;""="","",IF(F33&gt;0,"فيه تعارض",IF(E33=0,"مكتمل","فيه خانات فارغة")))</f>
        <v/>
      </c>
    </row>
    <row r="34">
      <c r="A34" s="5" t="n"/>
      <c r="B34" s="5" t="n"/>
      <c r="C34" s="15">
        <f>IF(A34&amp;""="","",COUNTIFS('الحصص'!$C$6:$C$405,A34&amp;""))</f>
        <v/>
      </c>
      <c r="D34" s="15">
        <f>IF(A34&amp;""="","",SUMIFS('الحصص'!$L$6:$L$405,'الحصص'!$C$6:$C$405,A34&amp;""))</f>
        <v/>
      </c>
      <c r="E34" s="15">
        <f>IF(A34&amp;""="","",MAX(0,'الإعدادات'!$B$5*'الإعدادات'!$B$6-D34))</f>
        <v/>
      </c>
      <c r="F34" s="15">
        <f>IF(A34&amp;""="","",COUNTIFS('الحصص'!$C$6:$C$405,A34&amp;"",'الحصص'!$H$6:$H$405,"تعارض فصل"))</f>
        <v/>
      </c>
      <c r="G34" s="6">
        <f>IF(A34&amp;""="","",IF(F34&gt;0,"فيه تعارض",IF(E34=0,"مكتمل","فيه خانات فارغة")))</f>
        <v/>
      </c>
    </row>
    <row r="35">
      <c r="A35" s="5" t="n"/>
      <c r="B35" s="5" t="n"/>
      <c r="C35" s="15">
        <f>IF(A35&amp;""="","",COUNTIFS('الحصص'!$C$6:$C$405,A35&amp;""))</f>
        <v/>
      </c>
      <c r="D35" s="15">
        <f>IF(A35&amp;""="","",SUMIFS('الحصص'!$L$6:$L$405,'الحصص'!$C$6:$C$405,A35&amp;""))</f>
        <v/>
      </c>
      <c r="E35" s="15">
        <f>IF(A35&amp;""="","",MAX(0,'الإعدادات'!$B$5*'الإعدادات'!$B$6-D35))</f>
        <v/>
      </c>
      <c r="F35" s="15">
        <f>IF(A35&amp;""="","",COUNTIFS('الحصص'!$C$6:$C$405,A35&amp;"",'الحصص'!$H$6:$H$405,"تعارض فصل"))</f>
        <v/>
      </c>
      <c r="G35" s="6">
        <f>IF(A35&amp;""="","",IF(F35&gt;0,"فيه تعارض",IF(E35=0,"مكتمل","فيه خانات فارغة")))</f>
        <v/>
      </c>
    </row>
    <row r="36">
      <c r="A36" s="5" t="n"/>
      <c r="B36" s="5" t="n"/>
      <c r="C36" s="15">
        <f>IF(A36&amp;""="","",COUNTIFS('الحصص'!$C$6:$C$405,A36&amp;""))</f>
        <v/>
      </c>
      <c r="D36" s="15">
        <f>IF(A36&amp;""="","",SUMIFS('الحصص'!$L$6:$L$405,'الحصص'!$C$6:$C$405,A36&amp;""))</f>
        <v/>
      </c>
      <c r="E36" s="15">
        <f>IF(A36&amp;""="","",MAX(0,'الإعدادات'!$B$5*'الإعدادات'!$B$6-D36))</f>
        <v/>
      </c>
      <c r="F36" s="15">
        <f>IF(A36&amp;""="","",COUNTIFS('الحصص'!$C$6:$C$405,A36&amp;"",'الحصص'!$H$6:$H$405,"تعارض فصل"))</f>
        <v/>
      </c>
      <c r="G36" s="6">
        <f>IF(A36&amp;""="","",IF(F36&gt;0,"فيه تعارض",IF(E36=0,"مكتمل","فيه خانات فارغة")))</f>
        <v/>
      </c>
    </row>
    <row r="37">
      <c r="A37" s="5" t="n"/>
      <c r="B37" s="5" t="n"/>
      <c r="C37" s="15">
        <f>IF(A37&amp;""="","",COUNTIFS('الحصص'!$C$6:$C$405,A37&amp;""))</f>
        <v/>
      </c>
      <c r="D37" s="15">
        <f>IF(A37&amp;""="","",SUMIFS('الحصص'!$L$6:$L$405,'الحصص'!$C$6:$C$405,A37&amp;""))</f>
        <v/>
      </c>
      <c r="E37" s="15">
        <f>IF(A37&amp;""="","",MAX(0,'الإعدادات'!$B$5*'الإعدادات'!$B$6-D37))</f>
        <v/>
      </c>
      <c r="F37" s="15">
        <f>IF(A37&amp;""="","",COUNTIFS('الحصص'!$C$6:$C$405,A37&amp;"",'الحصص'!$H$6:$H$405,"تعارض فصل"))</f>
        <v/>
      </c>
      <c r="G37" s="6">
        <f>IF(A37&amp;""="","",IF(F37&gt;0,"فيه تعارض",IF(E37=0,"مكتمل","فيه خانات فارغة")))</f>
        <v/>
      </c>
    </row>
    <row r="38">
      <c r="A38" s="5" t="n"/>
      <c r="B38" s="5" t="n"/>
      <c r="C38" s="15">
        <f>IF(A38&amp;""="","",COUNTIFS('الحصص'!$C$6:$C$405,A38&amp;""))</f>
        <v/>
      </c>
      <c r="D38" s="15">
        <f>IF(A38&amp;""="","",SUMIFS('الحصص'!$L$6:$L$405,'الحصص'!$C$6:$C$405,A38&amp;""))</f>
        <v/>
      </c>
      <c r="E38" s="15">
        <f>IF(A38&amp;""="","",MAX(0,'الإعدادات'!$B$5*'الإعدادات'!$B$6-D38))</f>
        <v/>
      </c>
      <c r="F38" s="15">
        <f>IF(A38&amp;""="","",COUNTIFS('الحصص'!$C$6:$C$405,A38&amp;"",'الحصص'!$H$6:$H$405,"تعارض فصل"))</f>
        <v/>
      </c>
      <c r="G38" s="6">
        <f>IF(A38&amp;""="","",IF(F38&gt;0,"فيه تعارض",IF(E38=0,"مكتمل","فيه خانات فارغة")))</f>
        <v/>
      </c>
    </row>
    <row r="39">
      <c r="A39" s="5" t="n"/>
      <c r="B39" s="5" t="n"/>
      <c r="C39" s="15">
        <f>IF(A39&amp;""="","",COUNTIFS('الحصص'!$C$6:$C$405,A39&amp;""))</f>
        <v/>
      </c>
      <c r="D39" s="15">
        <f>IF(A39&amp;""="","",SUMIFS('الحصص'!$L$6:$L$405,'الحصص'!$C$6:$C$405,A39&amp;""))</f>
        <v/>
      </c>
      <c r="E39" s="15">
        <f>IF(A39&amp;""="","",MAX(0,'الإعدادات'!$B$5*'الإعدادات'!$B$6-D39))</f>
        <v/>
      </c>
      <c r="F39" s="15">
        <f>IF(A39&amp;""="","",COUNTIFS('الحصص'!$C$6:$C$405,A39&amp;"",'الحصص'!$H$6:$H$405,"تعارض فصل"))</f>
        <v/>
      </c>
      <c r="G39" s="6">
        <f>IF(A39&amp;""="","",IF(F39&gt;0,"فيه تعارض",IF(E39=0,"مكتمل","فيه خانات فارغة")))</f>
        <v/>
      </c>
    </row>
    <row r="40">
      <c r="A40" s="5" t="n"/>
      <c r="B40" s="5" t="n"/>
      <c r="C40" s="15">
        <f>IF(A40&amp;""="","",COUNTIFS('الحصص'!$C$6:$C$405,A40&amp;""))</f>
        <v/>
      </c>
      <c r="D40" s="15">
        <f>IF(A40&amp;""="","",SUMIFS('الحصص'!$L$6:$L$405,'الحصص'!$C$6:$C$405,A40&amp;""))</f>
        <v/>
      </c>
      <c r="E40" s="15">
        <f>IF(A40&amp;""="","",MAX(0,'الإعدادات'!$B$5*'الإعدادات'!$B$6-D40))</f>
        <v/>
      </c>
      <c r="F40" s="15">
        <f>IF(A40&amp;""="","",COUNTIFS('الحصص'!$C$6:$C$405,A40&amp;"",'الحصص'!$H$6:$H$405,"تعارض فصل"))</f>
        <v/>
      </c>
      <c r="G40" s="6">
        <f>IF(A40&amp;""="","",IF(F40&gt;0,"فيه تعارض",IF(E40=0,"مكتمل","فيه خانات فارغة")))</f>
        <v/>
      </c>
    </row>
    <row r="41">
      <c r="A41" s="5" t="n"/>
      <c r="B41" s="5" t="n"/>
      <c r="C41" s="15">
        <f>IF(A41&amp;""="","",COUNTIFS('الحصص'!$C$6:$C$405,A41&amp;""))</f>
        <v/>
      </c>
      <c r="D41" s="15">
        <f>IF(A41&amp;""="","",SUMIFS('الحصص'!$L$6:$L$405,'الحصص'!$C$6:$C$405,A41&amp;""))</f>
        <v/>
      </c>
      <c r="E41" s="15">
        <f>IF(A41&amp;""="","",MAX(0,'الإعدادات'!$B$5*'الإعدادات'!$B$6-D41))</f>
        <v/>
      </c>
      <c r="F41" s="15">
        <f>IF(A41&amp;""="","",COUNTIFS('الحصص'!$C$6:$C$405,A41&amp;"",'الحصص'!$H$6:$H$405,"تعارض فصل"))</f>
        <v/>
      </c>
      <c r="G41" s="6">
        <f>IF(A41&amp;""="","",IF(F41&gt;0,"فيه تعارض",IF(E41=0,"مكتمل","فيه خانات فارغة")))</f>
        <v/>
      </c>
    </row>
    <row r="42">
      <c r="A42" s="5" t="n"/>
      <c r="B42" s="5" t="n"/>
      <c r="C42" s="15">
        <f>IF(A42&amp;""="","",COUNTIFS('الحصص'!$C$6:$C$405,A42&amp;""))</f>
        <v/>
      </c>
      <c r="D42" s="15">
        <f>IF(A42&amp;""="","",SUMIFS('الحصص'!$L$6:$L$405,'الحصص'!$C$6:$C$405,A42&amp;""))</f>
        <v/>
      </c>
      <c r="E42" s="15">
        <f>IF(A42&amp;""="","",MAX(0,'الإعدادات'!$B$5*'الإعدادات'!$B$6-D42))</f>
        <v/>
      </c>
      <c r="F42" s="15">
        <f>IF(A42&amp;""="","",COUNTIFS('الحصص'!$C$6:$C$405,A42&amp;"",'الحصص'!$H$6:$H$405,"تعارض فصل"))</f>
        <v/>
      </c>
      <c r="G42" s="6">
        <f>IF(A42&amp;""="","",IF(F42&gt;0,"فيه تعارض",IF(E42=0,"مكتمل","فيه خانات فارغة")))</f>
        <v/>
      </c>
    </row>
    <row r="43">
      <c r="A43" s="5" t="n"/>
      <c r="B43" s="5" t="n"/>
      <c r="C43" s="15">
        <f>IF(A43&amp;""="","",COUNTIFS('الحصص'!$C$6:$C$405,A43&amp;""))</f>
        <v/>
      </c>
      <c r="D43" s="15">
        <f>IF(A43&amp;""="","",SUMIFS('الحصص'!$L$6:$L$405,'الحصص'!$C$6:$C$405,A43&amp;""))</f>
        <v/>
      </c>
      <c r="E43" s="15">
        <f>IF(A43&amp;""="","",MAX(0,'الإعدادات'!$B$5*'الإعدادات'!$B$6-D43))</f>
        <v/>
      </c>
      <c r="F43" s="15">
        <f>IF(A43&amp;""="","",COUNTIFS('الحصص'!$C$6:$C$405,A43&amp;"",'الحصص'!$H$6:$H$405,"تعارض فصل"))</f>
        <v/>
      </c>
      <c r="G43" s="6">
        <f>IF(A43&amp;""="","",IF(F43&gt;0,"فيه تعارض",IF(E43=0,"مكتمل","فيه خانات فارغة")))</f>
        <v/>
      </c>
    </row>
    <row r="44">
      <c r="A44" s="5" t="n"/>
      <c r="B44" s="5" t="n"/>
      <c r="C44" s="15">
        <f>IF(A44&amp;""="","",COUNTIFS('الحصص'!$C$6:$C$405,A44&amp;""))</f>
        <v/>
      </c>
      <c r="D44" s="15">
        <f>IF(A44&amp;""="","",SUMIFS('الحصص'!$L$6:$L$405,'الحصص'!$C$6:$C$405,A44&amp;""))</f>
        <v/>
      </c>
      <c r="E44" s="15">
        <f>IF(A44&amp;""="","",MAX(0,'الإعدادات'!$B$5*'الإعدادات'!$B$6-D44))</f>
        <v/>
      </c>
      <c r="F44" s="15">
        <f>IF(A44&amp;""="","",COUNTIFS('الحصص'!$C$6:$C$405,A44&amp;"",'الحصص'!$H$6:$H$405,"تعارض فصل"))</f>
        <v/>
      </c>
      <c r="G44" s="6">
        <f>IF(A44&amp;""="","",IF(F44&gt;0,"فيه تعارض",IF(E44=0,"مكتمل","فيه خانات فارغة")))</f>
        <v/>
      </c>
    </row>
    <row r="45">
      <c r="A45" s="5" t="n"/>
      <c r="B45" s="5" t="n"/>
      <c r="C45" s="15">
        <f>IF(A45&amp;""="","",COUNTIFS('الحصص'!$C$6:$C$405,A45&amp;""))</f>
        <v/>
      </c>
      <c r="D45" s="15">
        <f>IF(A45&amp;""="","",SUMIFS('الحصص'!$L$6:$L$405,'الحصص'!$C$6:$C$405,A45&amp;""))</f>
        <v/>
      </c>
      <c r="E45" s="15">
        <f>IF(A45&amp;""="","",MAX(0,'الإعدادات'!$B$5*'الإعدادات'!$B$6-D45))</f>
        <v/>
      </c>
      <c r="F45" s="15">
        <f>IF(A45&amp;""="","",COUNTIFS('الحصص'!$C$6:$C$405,A45&amp;"",'الحصص'!$H$6:$H$405,"تعارض فصل"))</f>
        <v/>
      </c>
      <c r="G45" s="6">
        <f>IF(A45&amp;""="","",IF(F45&gt;0,"فيه تعارض",IF(E45=0,"مكتمل","فيه خانات فارغة")))</f>
        <v/>
      </c>
    </row>
    <row r="46">
      <c r="A46" s="5" t="n"/>
      <c r="B46" s="5" t="n"/>
      <c r="C46" s="15">
        <f>IF(A46&amp;""="","",COUNTIFS('الحصص'!$C$6:$C$405,A46&amp;""))</f>
        <v/>
      </c>
      <c r="D46" s="15">
        <f>IF(A46&amp;""="","",SUMIFS('الحصص'!$L$6:$L$405,'الحصص'!$C$6:$C$405,A46&amp;""))</f>
        <v/>
      </c>
      <c r="E46" s="15">
        <f>IF(A46&amp;""="","",MAX(0,'الإعدادات'!$B$5*'الإعدادات'!$B$6-D46))</f>
        <v/>
      </c>
      <c r="F46" s="15">
        <f>IF(A46&amp;""="","",COUNTIFS('الحصص'!$C$6:$C$405,A46&amp;"",'الحصص'!$H$6:$H$405,"تعارض فصل"))</f>
        <v/>
      </c>
      <c r="G46" s="6">
        <f>IF(A46&amp;""="","",IF(F46&gt;0,"فيه تعارض",IF(E46=0,"مكتمل","فيه خانات فارغة")))</f>
        <v/>
      </c>
    </row>
    <row r="47">
      <c r="A47" s="5" t="n"/>
      <c r="B47" s="5" t="n"/>
      <c r="C47" s="15">
        <f>IF(A47&amp;""="","",COUNTIFS('الحصص'!$C$6:$C$405,A47&amp;""))</f>
        <v/>
      </c>
      <c r="D47" s="15">
        <f>IF(A47&amp;""="","",SUMIFS('الحصص'!$L$6:$L$405,'الحصص'!$C$6:$C$405,A47&amp;""))</f>
        <v/>
      </c>
      <c r="E47" s="15">
        <f>IF(A47&amp;""="","",MAX(0,'الإعدادات'!$B$5*'الإعدادات'!$B$6-D47))</f>
        <v/>
      </c>
      <c r="F47" s="15">
        <f>IF(A47&amp;""="","",COUNTIFS('الحصص'!$C$6:$C$405,A47&amp;"",'الحصص'!$H$6:$H$405,"تعارض فصل"))</f>
        <v/>
      </c>
      <c r="G47" s="6">
        <f>IF(A47&amp;""="","",IF(F47&gt;0,"فيه تعارض",IF(E47=0,"مكتمل","فيه خانات فارغة")))</f>
        <v/>
      </c>
    </row>
    <row r="48">
      <c r="A48" s="5" t="n"/>
      <c r="B48" s="5" t="n"/>
      <c r="C48" s="15">
        <f>IF(A48&amp;""="","",COUNTIFS('الحصص'!$C$6:$C$405,A48&amp;""))</f>
        <v/>
      </c>
      <c r="D48" s="15">
        <f>IF(A48&amp;""="","",SUMIFS('الحصص'!$L$6:$L$405,'الحصص'!$C$6:$C$405,A48&amp;""))</f>
        <v/>
      </c>
      <c r="E48" s="15">
        <f>IF(A48&amp;""="","",MAX(0,'الإعدادات'!$B$5*'الإعدادات'!$B$6-D48))</f>
        <v/>
      </c>
      <c r="F48" s="15">
        <f>IF(A48&amp;""="","",COUNTIFS('الحصص'!$C$6:$C$405,A48&amp;"",'الحصص'!$H$6:$H$405,"تعارض فصل"))</f>
        <v/>
      </c>
      <c r="G48" s="6">
        <f>IF(A48&amp;""="","",IF(F48&gt;0,"فيه تعارض",IF(E48=0,"مكتمل","فيه خانات فارغة")))</f>
        <v/>
      </c>
    </row>
    <row r="49">
      <c r="A49" s="5" t="n"/>
      <c r="B49" s="5" t="n"/>
      <c r="C49" s="15">
        <f>IF(A49&amp;""="","",COUNTIFS('الحصص'!$C$6:$C$405,A49&amp;""))</f>
        <v/>
      </c>
      <c r="D49" s="15">
        <f>IF(A49&amp;""="","",SUMIFS('الحصص'!$L$6:$L$405,'الحصص'!$C$6:$C$405,A49&amp;""))</f>
        <v/>
      </c>
      <c r="E49" s="15">
        <f>IF(A49&amp;""="","",MAX(0,'الإعدادات'!$B$5*'الإعدادات'!$B$6-D49))</f>
        <v/>
      </c>
      <c r="F49" s="15">
        <f>IF(A49&amp;""="","",COUNTIFS('الحصص'!$C$6:$C$405,A49&amp;"",'الحصص'!$H$6:$H$405,"تعارض فصل"))</f>
        <v/>
      </c>
      <c r="G49" s="6">
        <f>IF(A49&amp;""="","",IF(F49&gt;0,"فيه تعارض",IF(E49=0,"مكتمل","فيه خانات فارغة")))</f>
        <v/>
      </c>
    </row>
    <row r="50">
      <c r="A50" s="5" t="n"/>
      <c r="B50" s="5" t="n"/>
      <c r="C50" s="15">
        <f>IF(A50&amp;""="","",COUNTIFS('الحصص'!$C$6:$C$405,A50&amp;""))</f>
        <v/>
      </c>
      <c r="D50" s="15">
        <f>IF(A50&amp;""="","",SUMIFS('الحصص'!$L$6:$L$405,'الحصص'!$C$6:$C$405,A50&amp;""))</f>
        <v/>
      </c>
      <c r="E50" s="15">
        <f>IF(A50&amp;""="","",MAX(0,'الإعدادات'!$B$5*'الإعدادات'!$B$6-D50))</f>
        <v/>
      </c>
      <c r="F50" s="15">
        <f>IF(A50&amp;""="","",COUNTIFS('الحصص'!$C$6:$C$405,A50&amp;"",'الحصص'!$H$6:$H$405,"تعارض فصل"))</f>
        <v/>
      </c>
      <c r="G50" s="6">
        <f>IF(A50&amp;""="","",IF(F50&gt;0,"فيه تعارض",IF(E50=0,"مكتمل","فيه خانات فارغة")))</f>
        <v/>
      </c>
    </row>
    <row r="51">
      <c r="A51" s="5" t="n"/>
      <c r="B51" s="5" t="n"/>
      <c r="C51" s="15">
        <f>IF(A51&amp;""="","",COUNTIFS('الحصص'!$C$6:$C$405,A51&amp;""))</f>
        <v/>
      </c>
      <c r="D51" s="15">
        <f>IF(A51&amp;""="","",SUMIFS('الحصص'!$L$6:$L$405,'الحصص'!$C$6:$C$405,A51&amp;""))</f>
        <v/>
      </c>
      <c r="E51" s="15">
        <f>IF(A51&amp;""="","",MAX(0,'الإعدادات'!$B$5*'الإعدادات'!$B$6-D51))</f>
        <v/>
      </c>
      <c r="F51" s="15">
        <f>IF(A51&amp;""="","",COUNTIFS('الحصص'!$C$6:$C$405,A51&amp;"",'الحصص'!$H$6:$H$405,"تعارض فصل"))</f>
        <v/>
      </c>
      <c r="G51" s="6">
        <f>IF(A51&amp;""="","",IF(F51&gt;0,"فيه تعارض",IF(E51=0,"مكتمل","فيه خانات فارغة")))</f>
        <v/>
      </c>
    </row>
    <row r="52">
      <c r="A52" s="5" t="n"/>
      <c r="B52" s="5" t="n"/>
      <c r="C52" s="15">
        <f>IF(A52&amp;""="","",COUNTIFS('الحصص'!$C$6:$C$405,A52&amp;""))</f>
        <v/>
      </c>
      <c r="D52" s="15">
        <f>IF(A52&amp;""="","",SUMIFS('الحصص'!$L$6:$L$405,'الحصص'!$C$6:$C$405,A52&amp;""))</f>
        <v/>
      </c>
      <c r="E52" s="15">
        <f>IF(A52&amp;""="","",MAX(0,'الإعدادات'!$B$5*'الإعدادات'!$B$6-D52))</f>
        <v/>
      </c>
      <c r="F52" s="15">
        <f>IF(A52&amp;""="","",COUNTIFS('الحصص'!$C$6:$C$405,A52&amp;"",'الحصص'!$H$6:$H$405,"تعارض فصل"))</f>
        <v/>
      </c>
      <c r="G52" s="6">
        <f>IF(A52&amp;""="","",IF(F52&gt;0,"فيه تعارض",IF(E52=0,"مكتمل","فيه خانات فارغة")))</f>
        <v/>
      </c>
    </row>
    <row r="53">
      <c r="A53" s="5" t="n"/>
      <c r="B53" s="5" t="n"/>
      <c r="C53" s="15">
        <f>IF(A53&amp;""="","",COUNTIFS('الحصص'!$C$6:$C$405,A53&amp;""))</f>
        <v/>
      </c>
      <c r="D53" s="15">
        <f>IF(A53&amp;""="","",SUMIFS('الحصص'!$L$6:$L$405,'الحصص'!$C$6:$C$405,A53&amp;""))</f>
        <v/>
      </c>
      <c r="E53" s="15">
        <f>IF(A53&amp;""="","",MAX(0,'الإعدادات'!$B$5*'الإعدادات'!$B$6-D53))</f>
        <v/>
      </c>
      <c r="F53" s="15">
        <f>IF(A53&amp;""="","",COUNTIFS('الحصص'!$C$6:$C$405,A53&amp;"",'الحصص'!$H$6:$H$405,"تعارض فصل"))</f>
        <v/>
      </c>
      <c r="G53" s="6">
        <f>IF(A53&amp;""="","",IF(F53&gt;0,"فيه تعارض",IF(E53=0,"مكتمل","فيه خانات فارغة")))</f>
        <v/>
      </c>
    </row>
    <row r="54">
      <c r="A54" s="5" t="n"/>
      <c r="B54" s="5" t="n"/>
      <c r="C54" s="15">
        <f>IF(A54&amp;""="","",COUNTIFS('الحصص'!$C$6:$C$405,A54&amp;""))</f>
        <v/>
      </c>
      <c r="D54" s="15">
        <f>IF(A54&amp;""="","",SUMIFS('الحصص'!$L$6:$L$405,'الحصص'!$C$6:$C$405,A54&amp;""))</f>
        <v/>
      </c>
      <c r="E54" s="15">
        <f>IF(A54&amp;""="","",MAX(0,'الإعدادات'!$B$5*'الإعدادات'!$B$6-D54))</f>
        <v/>
      </c>
      <c r="F54" s="15">
        <f>IF(A54&amp;""="","",COUNTIFS('الحصص'!$C$6:$C$405,A54&amp;"",'الحصص'!$H$6:$H$405,"تعارض فصل"))</f>
        <v/>
      </c>
      <c r="G54" s="6">
        <f>IF(A54&amp;""="","",IF(F54&gt;0,"فيه تعارض",IF(E54=0,"مكتمل","فيه خانات فارغة")))</f>
        <v/>
      </c>
    </row>
    <row r="55">
      <c r="A55" s="5" t="n"/>
      <c r="B55" s="5" t="n"/>
      <c r="C55" s="15">
        <f>IF(A55&amp;""="","",COUNTIFS('الحصص'!$C$6:$C$405,A55&amp;""))</f>
        <v/>
      </c>
      <c r="D55" s="15">
        <f>IF(A55&amp;""="","",SUMIFS('الحصص'!$L$6:$L$405,'الحصص'!$C$6:$C$405,A55&amp;""))</f>
        <v/>
      </c>
      <c r="E55" s="15">
        <f>IF(A55&amp;""="","",MAX(0,'الإعدادات'!$B$5*'الإعدادات'!$B$6-D55))</f>
        <v/>
      </c>
      <c r="F55" s="15">
        <f>IF(A55&amp;""="","",COUNTIFS('الحصص'!$C$6:$C$405,A55&amp;"",'الحصص'!$H$6:$H$405,"تعارض فصل"))</f>
        <v/>
      </c>
      <c r="G55" s="6">
        <f>IF(A55&amp;""="","",IF(F55&gt;0,"فيه تعارض",IF(E55=0,"مكتمل","فيه خانات فارغة")))</f>
        <v/>
      </c>
    </row>
    <row r="56">
      <c r="A56" s="5" t="n"/>
      <c r="B56" s="5" t="n"/>
      <c r="C56" s="15">
        <f>IF(A56&amp;""="","",COUNTIFS('الحصص'!$C$6:$C$405,A56&amp;""))</f>
        <v/>
      </c>
      <c r="D56" s="15">
        <f>IF(A56&amp;""="","",SUMIFS('الحصص'!$L$6:$L$405,'الحصص'!$C$6:$C$405,A56&amp;""))</f>
        <v/>
      </c>
      <c r="E56" s="15">
        <f>IF(A56&amp;""="","",MAX(0,'الإعدادات'!$B$5*'الإعدادات'!$B$6-D56))</f>
        <v/>
      </c>
      <c r="F56" s="15">
        <f>IF(A56&amp;""="","",COUNTIFS('الحصص'!$C$6:$C$405,A56&amp;"",'الحصص'!$H$6:$H$405,"تعارض فصل"))</f>
        <v/>
      </c>
      <c r="G56" s="6">
        <f>IF(A56&amp;""="","",IF(F56&gt;0,"فيه تعارض",IF(E56=0,"مكتمل","فيه خانات فارغة")))</f>
        <v/>
      </c>
    </row>
    <row r="57">
      <c r="A57" s="5" t="n"/>
      <c r="B57" s="5" t="n"/>
      <c r="C57" s="15">
        <f>IF(A57&amp;""="","",COUNTIFS('الحصص'!$C$6:$C$405,A57&amp;""))</f>
        <v/>
      </c>
      <c r="D57" s="15">
        <f>IF(A57&amp;""="","",SUMIFS('الحصص'!$L$6:$L$405,'الحصص'!$C$6:$C$405,A57&amp;""))</f>
        <v/>
      </c>
      <c r="E57" s="15">
        <f>IF(A57&amp;""="","",MAX(0,'الإعدادات'!$B$5*'الإعدادات'!$B$6-D57))</f>
        <v/>
      </c>
      <c r="F57" s="15">
        <f>IF(A57&amp;""="","",COUNTIFS('الحصص'!$C$6:$C$405,A57&amp;"",'الحصص'!$H$6:$H$405,"تعارض فصل"))</f>
        <v/>
      </c>
      <c r="G57" s="6">
        <f>IF(A57&amp;""="","",IF(F57&gt;0,"فيه تعارض",IF(E57=0,"مكتمل","فيه خانات فارغة")))</f>
        <v/>
      </c>
    </row>
    <row r="58">
      <c r="A58" s="5" t="n"/>
      <c r="B58" s="5" t="n"/>
      <c r="C58" s="15">
        <f>IF(A58&amp;""="","",COUNTIFS('الحصص'!$C$6:$C$405,A58&amp;""))</f>
        <v/>
      </c>
      <c r="D58" s="15">
        <f>IF(A58&amp;""="","",SUMIFS('الحصص'!$L$6:$L$405,'الحصص'!$C$6:$C$405,A58&amp;""))</f>
        <v/>
      </c>
      <c r="E58" s="15">
        <f>IF(A58&amp;""="","",MAX(0,'الإعدادات'!$B$5*'الإعدادات'!$B$6-D58))</f>
        <v/>
      </c>
      <c r="F58" s="15">
        <f>IF(A58&amp;""="","",COUNTIFS('الحصص'!$C$6:$C$405,A58&amp;"",'الحصص'!$H$6:$H$405,"تعارض فصل"))</f>
        <v/>
      </c>
      <c r="G58" s="6">
        <f>IF(A58&amp;""="","",IF(F58&gt;0,"فيه تعارض",IF(E58=0,"مكتمل","فيه خانات فارغة")))</f>
        <v/>
      </c>
    </row>
    <row r="59">
      <c r="A59" s="5" t="n"/>
      <c r="B59" s="5" t="n"/>
      <c r="C59" s="15">
        <f>IF(A59&amp;""="","",COUNTIFS('الحصص'!$C$6:$C$405,A59&amp;""))</f>
        <v/>
      </c>
      <c r="D59" s="15">
        <f>IF(A59&amp;""="","",SUMIFS('الحصص'!$L$6:$L$405,'الحصص'!$C$6:$C$405,A59&amp;""))</f>
        <v/>
      </c>
      <c r="E59" s="15">
        <f>IF(A59&amp;""="","",MAX(0,'الإعدادات'!$B$5*'الإعدادات'!$B$6-D59))</f>
        <v/>
      </c>
      <c r="F59" s="15">
        <f>IF(A59&amp;""="","",COUNTIFS('الحصص'!$C$6:$C$405,A59&amp;"",'الحصص'!$H$6:$H$405,"تعارض فصل"))</f>
        <v/>
      </c>
      <c r="G59" s="6">
        <f>IF(A59&amp;""="","",IF(F59&gt;0,"فيه تعارض",IF(E59=0,"مكتمل","فيه خانات فارغة")))</f>
        <v/>
      </c>
    </row>
    <row r="60">
      <c r="A60" s="5" t="n"/>
      <c r="B60" s="5" t="n"/>
      <c r="C60" s="15">
        <f>IF(A60&amp;""="","",COUNTIFS('الحصص'!$C$6:$C$405,A60&amp;""))</f>
        <v/>
      </c>
      <c r="D60" s="15">
        <f>IF(A60&amp;""="","",SUMIFS('الحصص'!$L$6:$L$405,'الحصص'!$C$6:$C$405,A60&amp;""))</f>
        <v/>
      </c>
      <c r="E60" s="15">
        <f>IF(A60&amp;""="","",MAX(0,'الإعدادات'!$B$5*'الإعدادات'!$B$6-D60))</f>
        <v/>
      </c>
      <c r="F60" s="15">
        <f>IF(A60&amp;""="","",COUNTIFS('الحصص'!$C$6:$C$405,A60&amp;"",'الحصص'!$H$6:$H$405,"تعارض فصل"))</f>
        <v/>
      </c>
      <c r="G60" s="6">
        <f>IF(A60&amp;""="","",IF(F60&gt;0,"فيه تعارض",IF(E60=0,"مكتمل","فيه خانات فارغة")))</f>
        <v/>
      </c>
    </row>
    <row r="61">
      <c r="A61" s="5" t="n"/>
      <c r="B61" s="5" t="n"/>
      <c r="C61" s="15">
        <f>IF(A61&amp;""="","",COUNTIFS('الحصص'!$C$6:$C$405,A61&amp;""))</f>
        <v/>
      </c>
      <c r="D61" s="15">
        <f>IF(A61&amp;""="","",SUMIFS('الحصص'!$L$6:$L$405,'الحصص'!$C$6:$C$405,A61&amp;""))</f>
        <v/>
      </c>
      <c r="E61" s="15">
        <f>IF(A61&amp;""="","",MAX(0,'الإعدادات'!$B$5*'الإعدادات'!$B$6-D61))</f>
        <v/>
      </c>
      <c r="F61" s="15">
        <f>IF(A61&amp;""="","",COUNTIFS('الحصص'!$C$6:$C$405,A61&amp;"",'الحصص'!$H$6:$H$405,"تعارض فصل"))</f>
        <v/>
      </c>
      <c r="G61" s="6">
        <f>IF(A61&amp;""="","",IF(F61&gt;0,"فيه تعارض",IF(E61=0,"مكتمل","فيه خانات فارغة")))</f>
        <v/>
      </c>
    </row>
    <row r="62">
      <c r="A62" s="5" t="n"/>
      <c r="B62" s="5" t="n"/>
      <c r="C62" s="15">
        <f>IF(A62&amp;""="","",COUNTIFS('الحصص'!$C$6:$C$405,A62&amp;""))</f>
        <v/>
      </c>
      <c r="D62" s="15">
        <f>IF(A62&amp;""="","",SUMIFS('الحصص'!$L$6:$L$405,'الحصص'!$C$6:$C$405,A62&amp;""))</f>
        <v/>
      </c>
      <c r="E62" s="15">
        <f>IF(A62&amp;""="","",MAX(0,'الإعدادات'!$B$5*'الإعدادات'!$B$6-D62))</f>
        <v/>
      </c>
      <c r="F62" s="15">
        <f>IF(A62&amp;""="","",COUNTIFS('الحصص'!$C$6:$C$405,A62&amp;"",'الحصص'!$H$6:$H$405,"تعارض فصل"))</f>
        <v/>
      </c>
      <c r="G62" s="6">
        <f>IF(A62&amp;""="","",IF(F62&gt;0,"فيه تعارض",IF(E62=0,"مكتمل","فيه خانات فارغة")))</f>
        <v/>
      </c>
    </row>
    <row r="63">
      <c r="A63" s="5" t="n"/>
      <c r="B63" s="5" t="n"/>
      <c r="C63" s="15">
        <f>IF(A63&amp;""="","",COUNTIFS('الحصص'!$C$6:$C$405,A63&amp;""))</f>
        <v/>
      </c>
      <c r="D63" s="15">
        <f>IF(A63&amp;""="","",SUMIFS('الحصص'!$L$6:$L$405,'الحصص'!$C$6:$C$405,A63&amp;""))</f>
        <v/>
      </c>
      <c r="E63" s="15">
        <f>IF(A63&amp;""="","",MAX(0,'الإعدادات'!$B$5*'الإعدادات'!$B$6-D63))</f>
        <v/>
      </c>
      <c r="F63" s="15">
        <f>IF(A63&amp;""="","",COUNTIFS('الحصص'!$C$6:$C$405,A63&amp;"",'الحصص'!$H$6:$H$405,"تعارض فصل"))</f>
        <v/>
      </c>
      <c r="G63" s="6">
        <f>IF(A63&amp;""="","",IF(F63&gt;0,"فيه تعارض",IF(E63=0,"مكتمل","فيه خانات فارغة")))</f>
        <v/>
      </c>
    </row>
    <row r="64">
      <c r="A64" s="5" t="n"/>
      <c r="B64" s="5" t="n"/>
      <c r="C64" s="15">
        <f>IF(A64&amp;""="","",COUNTIFS('الحصص'!$C$6:$C$405,A64&amp;""))</f>
        <v/>
      </c>
      <c r="D64" s="15">
        <f>IF(A64&amp;""="","",SUMIFS('الحصص'!$L$6:$L$405,'الحصص'!$C$6:$C$405,A64&amp;""))</f>
        <v/>
      </c>
      <c r="E64" s="15">
        <f>IF(A64&amp;""="","",MAX(0,'الإعدادات'!$B$5*'الإعدادات'!$B$6-D64))</f>
        <v/>
      </c>
      <c r="F64" s="15">
        <f>IF(A64&amp;""="","",COUNTIFS('الحصص'!$C$6:$C$405,A64&amp;"",'الحصص'!$H$6:$H$405,"تعارض فصل"))</f>
        <v/>
      </c>
      <c r="G64" s="6">
        <f>IF(A64&amp;""="","",IF(F64&gt;0,"فيه تعارض",IF(E64=0,"مكتمل","فيه خانات فارغة")))</f>
        <v/>
      </c>
    </row>
    <row r="65">
      <c r="A65" s="5" t="n"/>
      <c r="B65" s="5" t="n"/>
      <c r="C65" s="15">
        <f>IF(A65&amp;""="","",COUNTIFS('الحصص'!$C$6:$C$405,A65&amp;""))</f>
        <v/>
      </c>
      <c r="D65" s="15">
        <f>IF(A65&amp;""="","",SUMIFS('الحصص'!$L$6:$L$405,'الحصص'!$C$6:$C$405,A65&amp;""))</f>
        <v/>
      </c>
      <c r="E65" s="15">
        <f>IF(A65&amp;""="","",MAX(0,'الإعدادات'!$B$5*'الإعدادات'!$B$6-D65))</f>
        <v/>
      </c>
      <c r="F65" s="15">
        <f>IF(A65&amp;""="","",COUNTIFS('الحصص'!$C$6:$C$405,A65&amp;"",'الحصص'!$H$6:$H$405,"تعارض فصل"))</f>
        <v/>
      </c>
      <c r="G65" s="6">
        <f>IF(A65&amp;""="","",IF(F65&gt;0,"فيه تعارض",IF(E65=0,"مكتمل","فيه خانات فارغة")))</f>
        <v/>
      </c>
    </row>
    <row r="66">
      <c r="A66" s="5" t="n"/>
      <c r="B66" s="5" t="n"/>
      <c r="C66" s="15">
        <f>IF(A66&amp;""="","",COUNTIFS('الحصص'!$C$6:$C$405,A66&amp;""))</f>
        <v/>
      </c>
      <c r="D66" s="15">
        <f>IF(A66&amp;""="","",SUMIFS('الحصص'!$L$6:$L$405,'الحصص'!$C$6:$C$405,A66&amp;""))</f>
        <v/>
      </c>
      <c r="E66" s="15">
        <f>IF(A66&amp;""="","",MAX(0,'الإعدادات'!$B$5*'الإعدادات'!$B$6-D66))</f>
        <v/>
      </c>
      <c r="F66" s="15">
        <f>IF(A66&amp;""="","",COUNTIFS('الحصص'!$C$6:$C$405,A66&amp;"",'الحصص'!$H$6:$H$405,"تعارض فصل"))</f>
        <v/>
      </c>
      <c r="G66" s="6">
        <f>IF(A66&amp;""="","",IF(F66&gt;0,"فيه تعارض",IF(E66=0,"مكتمل","فيه خانات فارغة")))</f>
        <v/>
      </c>
    </row>
    <row r="67">
      <c r="A67" s="5" t="n"/>
      <c r="B67" s="5" t="n"/>
      <c r="C67" s="15">
        <f>IF(A67&amp;""="","",COUNTIFS('الحصص'!$C$6:$C$405,A67&amp;""))</f>
        <v/>
      </c>
      <c r="D67" s="15">
        <f>IF(A67&amp;""="","",SUMIFS('الحصص'!$L$6:$L$405,'الحصص'!$C$6:$C$405,A67&amp;""))</f>
        <v/>
      </c>
      <c r="E67" s="15">
        <f>IF(A67&amp;""="","",MAX(0,'الإعدادات'!$B$5*'الإعدادات'!$B$6-D67))</f>
        <v/>
      </c>
      <c r="F67" s="15">
        <f>IF(A67&amp;""="","",COUNTIFS('الحصص'!$C$6:$C$405,A67&amp;"",'الحصص'!$H$6:$H$405,"تعارض فصل"))</f>
        <v/>
      </c>
      <c r="G67" s="6">
        <f>IF(A67&amp;""="","",IF(F67&gt;0,"فيه تعارض",IF(E67=0,"مكتمل","فيه خانات فارغة")))</f>
        <v/>
      </c>
    </row>
    <row r="68">
      <c r="A68" s="5" t="n"/>
      <c r="B68" s="5" t="n"/>
      <c r="C68" s="15">
        <f>IF(A68&amp;""="","",COUNTIFS('الحصص'!$C$6:$C$405,A68&amp;""))</f>
        <v/>
      </c>
      <c r="D68" s="15">
        <f>IF(A68&amp;""="","",SUMIFS('الحصص'!$L$6:$L$405,'الحصص'!$C$6:$C$405,A68&amp;""))</f>
        <v/>
      </c>
      <c r="E68" s="15">
        <f>IF(A68&amp;""="","",MAX(0,'الإعدادات'!$B$5*'الإعدادات'!$B$6-D68))</f>
        <v/>
      </c>
      <c r="F68" s="15">
        <f>IF(A68&amp;""="","",COUNTIFS('الحصص'!$C$6:$C$405,A68&amp;"",'الحصص'!$H$6:$H$405,"تعارض فصل"))</f>
        <v/>
      </c>
      <c r="G68" s="6">
        <f>IF(A68&amp;""="","",IF(F68&gt;0,"فيه تعارض",IF(E68=0,"مكتمل","فيه خانات فارغة")))</f>
        <v/>
      </c>
    </row>
    <row r="69">
      <c r="A69" s="5" t="n"/>
      <c r="B69" s="5" t="n"/>
      <c r="C69" s="15">
        <f>IF(A69&amp;""="","",COUNTIFS('الحصص'!$C$6:$C$405,A69&amp;""))</f>
        <v/>
      </c>
      <c r="D69" s="15">
        <f>IF(A69&amp;""="","",SUMIFS('الحصص'!$L$6:$L$405,'الحصص'!$C$6:$C$405,A69&amp;""))</f>
        <v/>
      </c>
      <c r="E69" s="15">
        <f>IF(A69&amp;""="","",MAX(0,'الإعدادات'!$B$5*'الإعدادات'!$B$6-D69))</f>
        <v/>
      </c>
      <c r="F69" s="15">
        <f>IF(A69&amp;""="","",COUNTIFS('الحصص'!$C$6:$C$405,A69&amp;"",'الحصص'!$H$6:$H$405,"تعارض فصل"))</f>
        <v/>
      </c>
      <c r="G69" s="6">
        <f>IF(A69&amp;""="","",IF(F69&gt;0,"فيه تعارض",IF(E69=0,"مكتمل","فيه خانات فارغة")))</f>
        <v/>
      </c>
    </row>
    <row r="70">
      <c r="A70" s="5" t="n"/>
      <c r="B70" s="5" t="n"/>
      <c r="C70" s="15">
        <f>IF(A70&amp;""="","",COUNTIFS('الحصص'!$C$6:$C$405,A70&amp;""))</f>
        <v/>
      </c>
      <c r="D70" s="15">
        <f>IF(A70&amp;""="","",SUMIFS('الحصص'!$L$6:$L$405,'الحصص'!$C$6:$C$405,A70&amp;""))</f>
        <v/>
      </c>
      <c r="E70" s="15">
        <f>IF(A70&amp;""="","",MAX(0,'الإعدادات'!$B$5*'الإعدادات'!$B$6-D70))</f>
        <v/>
      </c>
      <c r="F70" s="15">
        <f>IF(A70&amp;""="","",COUNTIFS('الحصص'!$C$6:$C$405,A70&amp;"",'الحصص'!$H$6:$H$405,"تعارض فصل"))</f>
        <v/>
      </c>
      <c r="G70" s="6">
        <f>IF(A70&amp;""="","",IF(F70&gt;0,"فيه تعارض",IF(E70=0,"مكتمل","فيه خانات فارغة")))</f>
        <v/>
      </c>
    </row>
    <row r="71">
      <c r="A71" s="5" t="n"/>
      <c r="B71" s="5" t="n"/>
      <c r="C71" s="15">
        <f>IF(A71&amp;""="","",COUNTIFS('الحصص'!$C$6:$C$405,A71&amp;""))</f>
        <v/>
      </c>
      <c r="D71" s="15">
        <f>IF(A71&amp;""="","",SUMIFS('الحصص'!$L$6:$L$405,'الحصص'!$C$6:$C$405,A71&amp;""))</f>
        <v/>
      </c>
      <c r="E71" s="15">
        <f>IF(A71&amp;""="","",MAX(0,'الإعدادات'!$B$5*'الإعدادات'!$B$6-D71))</f>
        <v/>
      </c>
      <c r="F71" s="15">
        <f>IF(A71&amp;""="","",COUNTIFS('الحصص'!$C$6:$C$405,A71&amp;"",'الحصص'!$H$6:$H$405,"تعارض فصل"))</f>
        <v/>
      </c>
      <c r="G71" s="6">
        <f>IF(A71&amp;""="","",IF(F71&gt;0,"فيه تعارض",IF(E71=0,"مكتمل","فيه خانات فارغة")))</f>
        <v/>
      </c>
    </row>
    <row r="72">
      <c r="A72" s="5" t="n"/>
      <c r="B72" s="5" t="n"/>
      <c r="C72" s="15">
        <f>IF(A72&amp;""="","",COUNTIFS('الحصص'!$C$6:$C$405,A72&amp;""))</f>
        <v/>
      </c>
      <c r="D72" s="15">
        <f>IF(A72&amp;""="","",SUMIFS('الحصص'!$L$6:$L$405,'الحصص'!$C$6:$C$405,A72&amp;""))</f>
        <v/>
      </c>
      <c r="E72" s="15">
        <f>IF(A72&amp;""="","",MAX(0,'الإعدادات'!$B$5*'الإعدادات'!$B$6-D72))</f>
        <v/>
      </c>
      <c r="F72" s="15">
        <f>IF(A72&amp;""="","",COUNTIFS('الحصص'!$C$6:$C$405,A72&amp;"",'الحصص'!$H$6:$H$405,"تعارض فصل"))</f>
        <v/>
      </c>
      <c r="G72" s="6">
        <f>IF(A72&amp;""="","",IF(F72&gt;0,"فيه تعارض",IF(E72=0,"مكتمل","فيه خانات فارغة")))</f>
        <v/>
      </c>
    </row>
    <row r="73">
      <c r="A73" s="5" t="n"/>
      <c r="B73" s="5" t="n"/>
      <c r="C73" s="15">
        <f>IF(A73&amp;""="","",COUNTIFS('الحصص'!$C$6:$C$405,A73&amp;""))</f>
        <v/>
      </c>
      <c r="D73" s="15">
        <f>IF(A73&amp;""="","",SUMIFS('الحصص'!$L$6:$L$405,'الحصص'!$C$6:$C$405,A73&amp;""))</f>
        <v/>
      </c>
      <c r="E73" s="15">
        <f>IF(A73&amp;""="","",MAX(0,'الإعدادات'!$B$5*'الإعدادات'!$B$6-D73))</f>
        <v/>
      </c>
      <c r="F73" s="15">
        <f>IF(A73&amp;""="","",COUNTIFS('الحصص'!$C$6:$C$405,A73&amp;"",'الحصص'!$H$6:$H$405,"تعارض فصل"))</f>
        <v/>
      </c>
      <c r="G73" s="6">
        <f>IF(A73&amp;""="","",IF(F73&gt;0,"فيه تعارض",IF(E73=0,"مكتمل","فيه خانات فارغة")))</f>
        <v/>
      </c>
    </row>
    <row r="74">
      <c r="A74" s="5" t="n"/>
      <c r="B74" s="5" t="n"/>
      <c r="C74" s="15">
        <f>IF(A74&amp;""="","",COUNTIFS('الحصص'!$C$6:$C$405,A74&amp;""))</f>
        <v/>
      </c>
      <c r="D74" s="15">
        <f>IF(A74&amp;""="","",SUMIFS('الحصص'!$L$6:$L$405,'الحصص'!$C$6:$C$405,A74&amp;""))</f>
        <v/>
      </c>
      <c r="E74" s="15">
        <f>IF(A74&amp;""="","",MAX(0,'الإعدادات'!$B$5*'الإعدادات'!$B$6-D74))</f>
        <v/>
      </c>
      <c r="F74" s="15">
        <f>IF(A74&amp;""="","",COUNTIFS('الحصص'!$C$6:$C$405,A74&amp;"",'الحصص'!$H$6:$H$405,"تعارض فصل"))</f>
        <v/>
      </c>
      <c r="G74" s="6">
        <f>IF(A74&amp;""="","",IF(F74&gt;0,"فيه تعارض",IF(E74=0,"مكتمل","فيه خانات فارغة")))</f>
        <v/>
      </c>
    </row>
    <row r="75">
      <c r="A75" s="5" t="n"/>
      <c r="B75" s="5" t="n"/>
      <c r="C75" s="15">
        <f>IF(A75&amp;""="","",COUNTIFS('الحصص'!$C$6:$C$405,A75&amp;""))</f>
        <v/>
      </c>
      <c r="D75" s="15">
        <f>IF(A75&amp;""="","",SUMIFS('الحصص'!$L$6:$L$405,'الحصص'!$C$6:$C$405,A75&amp;""))</f>
        <v/>
      </c>
      <c r="E75" s="15">
        <f>IF(A75&amp;""="","",MAX(0,'الإعدادات'!$B$5*'الإعدادات'!$B$6-D75))</f>
        <v/>
      </c>
      <c r="F75" s="15">
        <f>IF(A75&amp;""="","",COUNTIFS('الحصص'!$C$6:$C$405,A75&amp;"",'الحصص'!$H$6:$H$405,"تعارض فصل"))</f>
        <v/>
      </c>
      <c r="G75" s="6">
        <f>IF(A75&amp;""="","",IF(F75&gt;0,"فيه تعارض",IF(E75=0,"مكتمل","فيه خانات فارغة")))</f>
        <v/>
      </c>
    </row>
    <row r="76">
      <c r="A76" s="5" t="n"/>
      <c r="B76" s="5" t="n"/>
      <c r="C76" s="15">
        <f>IF(A76&amp;""="","",COUNTIFS('الحصص'!$C$6:$C$405,A76&amp;""))</f>
        <v/>
      </c>
      <c r="D76" s="15">
        <f>IF(A76&amp;""="","",SUMIFS('الحصص'!$L$6:$L$405,'الحصص'!$C$6:$C$405,A76&amp;""))</f>
        <v/>
      </c>
      <c r="E76" s="15">
        <f>IF(A76&amp;""="","",MAX(0,'الإعدادات'!$B$5*'الإعدادات'!$B$6-D76))</f>
        <v/>
      </c>
      <c r="F76" s="15">
        <f>IF(A76&amp;""="","",COUNTIFS('الحصص'!$C$6:$C$405,A76&amp;"",'الحصص'!$H$6:$H$405,"تعارض فصل"))</f>
        <v/>
      </c>
      <c r="G76" s="6">
        <f>IF(A76&amp;""="","",IF(F76&gt;0,"فيه تعارض",IF(E76=0,"مكتمل","فيه خانات فارغة")))</f>
        <v/>
      </c>
    </row>
    <row r="77">
      <c r="A77" s="5" t="n"/>
      <c r="B77" s="5" t="n"/>
      <c r="C77" s="15">
        <f>IF(A77&amp;""="","",COUNTIFS('الحصص'!$C$6:$C$405,A77&amp;""))</f>
        <v/>
      </c>
      <c r="D77" s="15">
        <f>IF(A77&amp;""="","",SUMIFS('الحصص'!$L$6:$L$405,'الحصص'!$C$6:$C$405,A77&amp;""))</f>
        <v/>
      </c>
      <c r="E77" s="15">
        <f>IF(A77&amp;""="","",MAX(0,'الإعدادات'!$B$5*'الإعدادات'!$B$6-D77))</f>
        <v/>
      </c>
      <c r="F77" s="15">
        <f>IF(A77&amp;""="","",COUNTIFS('الحصص'!$C$6:$C$405,A77&amp;"",'الحصص'!$H$6:$H$405,"تعارض فصل"))</f>
        <v/>
      </c>
      <c r="G77" s="6">
        <f>IF(A77&amp;""="","",IF(F77&gt;0,"فيه تعارض",IF(E77=0,"مكتمل","فيه خانات فارغة")))</f>
        <v/>
      </c>
    </row>
    <row r="78">
      <c r="A78" s="5" t="n"/>
      <c r="B78" s="5" t="n"/>
      <c r="C78" s="15">
        <f>IF(A78&amp;""="","",COUNTIFS('الحصص'!$C$6:$C$405,A78&amp;""))</f>
        <v/>
      </c>
      <c r="D78" s="15">
        <f>IF(A78&amp;""="","",SUMIFS('الحصص'!$L$6:$L$405,'الحصص'!$C$6:$C$405,A78&amp;""))</f>
        <v/>
      </c>
      <c r="E78" s="15">
        <f>IF(A78&amp;""="","",MAX(0,'الإعدادات'!$B$5*'الإعدادات'!$B$6-D78))</f>
        <v/>
      </c>
      <c r="F78" s="15">
        <f>IF(A78&amp;""="","",COUNTIFS('الحصص'!$C$6:$C$405,A78&amp;"",'الحصص'!$H$6:$H$405,"تعارض فصل"))</f>
        <v/>
      </c>
      <c r="G78" s="6">
        <f>IF(A78&amp;""="","",IF(F78&gt;0,"فيه تعارض",IF(E78=0,"مكتمل","فيه خانات فارغة")))</f>
        <v/>
      </c>
    </row>
    <row r="79">
      <c r="A79" s="5" t="n"/>
      <c r="B79" s="5" t="n"/>
      <c r="C79" s="15">
        <f>IF(A79&amp;""="","",COUNTIFS('الحصص'!$C$6:$C$405,A79&amp;""))</f>
        <v/>
      </c>
      <c r="D79" s="15">
        <f>IF(A79&amp;""="","",SUMIFS('الحصص'!$L$6:$L$405,'الحصص'!$C$6:$C$405,A79&amp;""))</f>
        <v/>
      </c>
      <c r="E79" s="15">
        <f>IF(A79&amp;""="","",MAX(0,'الإعدادات'!$B$5*'الإعدادات'!$B$6-D79))</f>
        <v/>
      </c>
      <c r="F79" s="15">
        <f>IF(A79&amp;""="","",COUNTIFS('الحصص'!$C$6:$C$405,A79&amp;"",'الحصص'!$H$6:$H$405,"تعارض فصل"))</f>
        <v/>
      </c>
      <c r="G79" s="6">
        <f>IF(A79&amp;""="","",IF(F79&gt;0,"فيه تعارض",IF(E79=0,"مكتمل","فيه خانات فارغة")))</f>
        <v/>
      </c>
    </row>
    <row r="80">
      <c r="A80" s="5" t="n"/>
      <c r="B80" s="5" t="n"/>
      <c r="C80" s="15">
        <f>IF(A80&amp;""="","",COUNTIFS('الحصص'!$C$6:$C$405,A80&amp;""))</f>
        <v/>
      </c>
      <c r="D80" s="15">
        <f>IF(A80&amp;""="","",SUMIFS('الحصص'!$L$6:$L$405,'الحصص'!$C$6:$C$405,A80&amp;""))</f>
        <v/>
      </c>
      <c r="E80" s="15">
        <f>IF(A80&amp;""="","",MAX(0,'الإعدادات'!$B$5*'الإعدادات'!$B$6-D80))</f>
        <v/>
      </c>
      <c r="F80" s="15">
        <f>IF(A80&amp;""="","",COUNTIFS('الحصص'!$C$6:$C$405,A80&amp;"",'الحصص'!$H$6:$H$405,"تعارض فصل"))</f>
        <v/>
      </c>
      <c r="G80" s="6">
        <f>IF(A80&amp;""="","",IF(F80&gt;0,"فيه تعارض",IF(E80=0,"مكتمل","فيه خانات فارغة")))</f>
        <v/>
      </c>
    </row>
    <row r="81">
      <c r="A81" s="5" t="n"/>
      <c r="B81" s="5" t="n"/>
      <c r="C81" s="15">
        <f>IF(A81&amp;""="","",COUNTIFS('الحصص'!$C$6:$C$405,A81&amp;""))</f>
        <v/>
      </c>
      <c r="D81" s="15">
        <f>IF(A81&amp;""="","",SUMIFS('الحصص'!$L$6:$L$405,'الحصص'!$C$6:$C$405,A81&amp;""))</f>
        <v/>
      </c>
      <c r="E81" s="15">
        <f>IF(A81&amp;""="","",MAX(0,'الإعدادات'!$B$5*'الإعدادات'!$B$6-D81))</f>
        <v/>
      </c>
      <c r="F81" s="15">
        <f>IF(A81&amp;""="","",COUNTIFS('الحصص'!$C$6:$C$405,A81&amp;"",'الحصص'!$H$6:$H$405,"تعارض فصل"))</f>
        <v/>
      </c>
      <c r="G81" s="6">
        <f>IF(A81&amp;""="","",IF(F81&gt;0,"فيه تعارض",IF(E81=0,"مكتمل","فيه خانات فارغة")))</f>
        <v/>
      </c>
    </row>
    <row r="82">
      <c r="A82" s="5" t="n"/>
      <c r="B82" s="5" t="n"/>
      <c r="C82" s="15">
        <f>IF(A82&amp;""="","",COUNTIFS('الحصص'!$C$6:$C$405,A82&amp;""))</f>
        <v/>
      </c>
      <c r="D82" s="15">
        <f>IF(A82&amp;""="","",SUMIFS('الحصص'!$L$6:$L$405,'الحصص'!$C$6:$C$405,A82&amp;""))</f>
        <v/>
      </c>
      <c r="E82" s="15">
        <f>IF(A82&amp;""="","",MAX(0,'الإعدادات'!$B$5*'الإعدادات'!$B$6-D82))</f>
        <v/>
      </c>
      <c r="F82" s="15">
        <f>IF(A82&amp;""="","",COUNTIFS('الحصص'!$C$6:$C$405,A82&amp;"",'الحصص'!$H$6:$H$405,"تعارض فصل"))</f>
        <v/>
      </c>
      <c r="G82" s="6">
        <f>IF(A82&amp;""="","",IF(F82&gt;0,"فيه تعارض",IF(E82=0,"مكتمل","فيه خانات فارغة")))</f>
        <v/>
      </c>
    </row>
    <row r="83">
      <c r="A83" s="5" t="n"/>
      <c r="B83" s="5" t="n"/>
      <c r="C83" s="15">
        <f>IF(A83&amp;""="","",COUNTIFS('الحصص'!$C$6:$C$405,A83&amp;""))</f>
        <v/>
      </c>
      <c r="D83" s="15">
        <f>IF(A83&amp;""="","",SUMIFS('الحصص'!$L$6:$L$405,'الحصص'!$C$6:$C$405,A83&amp;""))</f>
        <v/>
      </c>
      <c r="E83" s="15">
        <f>IF(A83&amp;""="","",MAX(0,'الإعدادات'!$B$5*'الإعدادات'!$B$6-D83))</f>
        <v/>
      </c>
      <c r="F83" s="15">
        <f>IF(A83&amp;""="","",COUNTIFS('الحصص'!$C$6:$C$405,A83&amp;"",'الحصص'!$H$6:$H$405,"تعارض فصل"))</f>
        <v/>
      </c>
      <c r="G83" s="6">
        <f>IF(A83&amp;""="","",IF(F83&gt;0,"فيه تعارض",IF(E83=0,"مكتمل","فيه خانات فارغة")))</f>
        <v/>
      </c>
    </row>
    <row r="84">
      <c r="A84" s="5" t="n"/>
      <c r="B84" s="5" t="n"/>
      <c r="C84" s="15">
        <f>IF(A84&amp;""="","",COUNTIFS('الحصص'!$C$6:$C$405,A84&amp;""))</f>
        <v/>
      </c>
      <c r="D84" s="15">
        <f>IF(A84&amp;""="","",SUMIFS('الحصص'!$L$6:$L$405,'الحصص'!$C$6:$C$405,A84&amp;""))</f>
        <v/>
      </c>
      <c r="E84" s="15">
        <f>IF(A84&amp;""="","",MAX(0,'الإعدادات'!$B$5*'الإعدادات'!$B$6-D84))</f>
        <v/>
      </c>
      <c r="F84" s="15">
        <f>IF(A84&amp;""="","",COUNTIFS('الحصص'!$C$6:$C$405,A84&amp;"",'الحصص'!$H$6:$H$405,"تعارض فصل"))</f>
        <v/>
      </c>
      <c r="G84" s="6">
        <f>IF(A84&amp;""="","",IF(F84&gt;0,"فيه تعارض",IF(E84=0,"مكتمل","فيه خانات فارغة")))</f>
        <v/>
      </c>
    </row>
    <row r="85">
      <c r="A85" s="5" t="n"/>
      <c r="B85" s="5" t="n"/>
      <c r="C85" s="15">
        <f>IF(A85&amp;""="","",COUNTIFS('الحصص'!$C$6:$C$405,A85&amp;""))</f>
        <v/>
      </c>
      <c r="D85" s="15">
        <f>IF(A85&amp;""="","",SUMIFS('الحصص'!$L$6:$L$405,'الحصص'!$C$6:$C$405,A85&amp;""))</f>
        <v/>
      </c>
      <c r="E85" s="15">
        <f>IF(A85&amp;""="","",MAX(0,'الإعدادات'!$B$5*'الإعدادات'!$B$6-D85))</f>
        <v/>
      </c>
      <c r="F85" s="15">
        <f>IF(A85&amp;""="","",COUNTIFS('الحصص'!$C$6:$C$405,A85&amp;"",'الحصص'!$H$6:$H$405,"تعارض فصل"))</f>
        <v/>
      </c>
      <c r="G85" s="6">
        <f>IF(A85&amp;""="","",IF(F85&gt;0,"فيه تعارض",IF(E85=0,"مكتمل","فيه خانات فارغة")))</f>
        <v/>
      </c>
    </row>
    <row r="86">
      <c r="A86" s="5" t="n"/>
      <c r="B86" s="5" t="n"/>
      <c r="C86" s="15">
        <f>IF(A86&amp;""="","",COUNTIFS('الحصص'!$C$6:$C$405,A86&amp;""))</f>
        <v/>
      </c>
      <c r="D86" s="15">
        <f>IF(A86&amp;""="","",SUMIFS('الحصص'!$L$6:$L$405,'الحصص'!$C$6:$C$405,A86&amp;""))</f>
        <v/>
      </c>
      <c r="E86" s="15">
        <f>IF(A86&amp;""="","",MAX(0,'الإعدادات'!$B$5*'الإعدادات'!$B$6-D86))</f>
        <v/>
      </c>
      <c r="F86" s="15">
        <f>IF(A86&amp;""="","",COUNTIFS('الحصص'!$C$6:$C$405,A86&amp;"",'الحصص'!$H$6:$H$405,"تعارض فصل"))</f>
        <v/>
      </c>
      <c r="G86" s="6">
        <f>IF(A86&amp;""="","",IF(F86&gt;0,"فيه تعارض",IF(E86=0,"مكتمل","فيه خانات فارغة")))</f>
        <v/>
      </c>
    </row>
    <row r="87">
      <c r="A87" s="5" t="n"/>
      <c r="B87" s="5" t="n"/>
      <c r="C87" s="15">
        <f>IF(A87&amp;""="","",COUNTIFS('الحصص'!$C$6:$C$405,A87&amp;""))</f>
        <v/>
      </c>
      <c r="D87" s="15">
        <f>IF(A87&amp;""="","",SUMIFS('الحصص'!$L$6:$L$405,'الحصص'!$C$6:$C$405,A87&amp;""))</f>
        <v/>
      </c>
      <c r="E87" s="15">
        <f>IF(A87&amp;""="","",MAX(0,'الإعدادات'!$B$5*'الإعدادات'!$B$6-D87))</f>
        <v/>
      </c>
      <c r="F87" s="15">
        <f>IF(A87&amp;""="","",COUNTIFS('الحصص'!$C$6:$C$405,A87&amp;"",'الحصص'!$H$6:$H$405,"تعارض فصل"))</f>
        <v/>
      </c>
      <c r="G87" s="6">
        <f>IF(A87&amp;""="","",IF(F87&gt;0,"فيه تعارض",IF(E87=0,"مكتمل","فيه خانات فارغة")))</f>
        <v/>
      </c>
    </row>
    <row r="88">
      <c r="A88" s="5" t="n"/>
      <c r="B88" s="5" t="n"/>
      <c r="C88" s="15">
        <f>IF(A88&amp;""="","",COUNTIFS('الحصص'!$C$6:$C$405,A88&amp;""))</f>
        <v/>
      </c>
      <c r="D88" s="15">
        <f>IF(A88&amp;""="","",SUMIFS('الحصص'!$L$6:$L$405,'الحصص'!$C$6:$C$405,A88&amp;""))</f>
        <v/>
      </c>
      <c r="E88" s="15">
        <f>IF(A88&amp;""="","",MAX(0,'الإعدادات'!$B$5*'الإعدادات'!$B$6-D88))</f>
        <v/>
      </c>
      <c r="F88" s="15">
        <f>IF(A88&amp;""="","",COUNTIFS('الحصص'!$C$6:$C$405,A88&amp;"",'الحصص'!$H$6:$H$405,"تعارض فصل"))</f>
        <v/>
      </c>
      <c r="G88" s="6">
        <f>IF(A88&amp;""="","",IF(F88&gt;0,"فيه تعارض",IF(E88=0,"مكتمل","فيه خانات فارغة")))</f>
        <v/>
      </c>
    </row>
    <row r="89">
      <c r="A89" s="5" t="n"/>
      <c r="B89" s="5" t="n"/>
      <c r="C89" s="15">
        <f>IF(A89&amp;""="","",COUNTIFS('الحصص'!$C$6:$C$405,A89&amp;""))</f>
        <v/>
      </c>
      <c r="D89" s="15">
        <f>IF(A89&amp;""="","",SUMIFS('الحصص'!$L$6:$L$405,'الحصص'!$C$6:$C$405,A89&amp;""))</f>
        <v/>
      </c>
      <c r="E89" s="15">
        <f>IF(A89&amp;""="","",MAX(0,'الإعدادات'!$B$5*'الإعدادات'!$B$6-D89))</f>
        <v/>
      </c>
      <c r="F89" s="15">
        <f>IF(A89&amp;""="","",COUNTIFS('الحصص'!$C$6:$C$405,A89&amp;"",'الحصص'!$H$6:$H$405,"تعارض فصل"))</f>
        <v/>
      </c>
      <c r="G89" s="6">
        <f>IF(A89&amp;""="","",IF(F89&gt;0,"فيه تعارض",IF(E89=0,"مكتمل","فيه خانات فارغة")))</f>
        <v/>
      </c>
    </row>
    <row r="90">
      <c r="A90" s="5" t="n"/>
      <c r="B90" s="5" t="n"/>
      <c r="C90" s="15">
        <f>IF(A90&amp;""="","",COUNTIFS('الحصص'!$C$6:$C$405,A90&amp;""))</f>
        <v/>
      </c>
      <c r="D90" s="15">
        <f>IF(A90&amp;""="","",SUMIFS('الحصص'!$L$6:$L$405,'الحصص'!$C$6:$C$405,A90&amp;""))</f>
        <v/>
      </c>
      <c r="E90" s="15">
        <f>IF(A90&amp;""="","",MAX(0,'الإعدادات'!$B$5*'الإعدادات'!$B$6-D90))</f>
        <v/>
      </c>
      <c r="F90" s="15">
        <f>IF(A90&amp;""="","",COUNTIFS('الحصص'!$C$6:$C$405,A90&amp;"",'الحصص'!$H$6:$H$405,"تعارض فصل"))</f>
        <v/>
      </c>
      <c r="G90" s="6">
        <f>IF(A90&amp;""="","",IF(F90&gt;0,"فيه تعارض",IF(E90=0,"مكتمل","فيه خانات فارغة")))</f>
        <v/>
      </c>
    </row>
    <row r="91">
      <c r="A91" s="5" t="n"/>
      <c r="B91" s="5" t="n"/>
      <c r="C91" s="15">
        <f>IF(A91&amp;""="","",COUNTIFS('الحصص'!$C$6:$C$405,A91&amp;""))</f>
        <v/>
      </c>
      <c r="D91" s="15">
        <f>IF(A91&amp;""="","",SUMIFS('الحصص'!$L$6:$L$405,'الحصص'!$C$6:$C$405,A91&amp;""))</f>
        <v/>
      </c>
      <c r="E91" s="15">
        <f>IF(A91&amp;""="","",MAX(0,'الإعدادات'!$B$5*'الإعدادات'!$B$6-D91))</f>
        <v/>
      </c>
      <c r="F91" s="15">
        <f>IF(A91&amp;""="","",COUNTIFS('الحصص'!$C$6:$C$405,A91&amp;"",'الحصص'!$H$6:$H$405,"تعارض فصل"))</f>
        <v/>
      </c>
      <c r="G91" s="6">
        <f>IF(A91&amp;""="","",IF(F91&gt;0,"فيه تعارض",IF(E91=0,"مكتمل","فيه خانات فارغة")))</f>
        <v/>
      </c>
    </row>
    <row r="92">
      <c r="A92" s="5" t="n"/>
      <c r="B92" s="5" t="n"/>
      <c r="C92" s="15">
        <f>IF(A92&amp;""="","",COUNTIFS('الحصص'!$C$6:$C$405,A92&amp;""))</f>
        <v/>
      </c>
      <c r="D92" s="15">
        <f>IF(A92&amp;""="","",SUMIFS('الحصص'!$L$6:$L$405,'الحصص'!$C$6:$C$405,A92&amp;""))</f>
        <v/>
      </c>
      <c r="E92" s="15">
        <f>IF(A92&amp;""="","",MAX(0,'الإعدادات'!$B$5*'الإعدادات'!$B$6-D92))</f>
        <v/>
      </c>
      <c r="F92" s="15">
        <f>IF(A92&amp;""="","",COUNTIFS('الحصص'!$C$6:$C$405,A92&amp;"",'الحصص'!$H$6:$H$405,"تعارض فصل"))</f>
        <v/>
      </c>
      <c r="G92" s="6">
        <f>IF(A92&amp;""="","",IF(F92&gt;0,"فيه تعارض",IF(E92=0,"مكتمل","فيه خانات فارغة")))</f>
        <v/>
      </c>
    </row>
    <row r="93">
      <c r="A93" s="5" t="n"/>
      <c r="B93" s="5" t="n"/>
      <c r="C93" s="15">
        <f>IF(A93&amp;""="","",COUNTIFS('الحصص'!$C$6:$C$405,A93&amp;""))</f>
        <v/>
      </c>
      <c r="D93" s="15">
        <f>IF(A93&amp;""="","",SUMIFS('الحصص'!$L$6:$L$405,'الحصص'!$C$6:$C$405,A93&amp;""))</f>
        <v/>
      </c>
      <c r="E93" s="15">
        <f>IF(A93&amp;""="","",MAX(0,'الإعدادات'!$B$5*'الإعدادات'!$B$6-D93))</f>
        <v/>
      </c>
      <c r="F93" s="15">
        <f>IF(A93&amp;""="","",COUNTIFS('الحصص'!$C$6:$C$405,A93&amp;"",'الحصص'!$H$6:$H$405,"تعارض فصل"))</f>
        <v/>
      </c>
      <c r="G93" s="6">
        <f>IF(A93&amp;""="","",IF(F93&gt;0,"فيه تعارض",IF(E93=0,"مكتمل","فيه خانات فارغة")))</f>
        <v/>
      </c>
    </row>
    <row r="94">
      <c r="A94" s="5" t="n"/>
      <c r="B94" s="5" t="n"/>
      <c r="C94" s="15">
        <f>IF(A94&amp;""="","",COUNTIFS('الحصص'!$C$6:$C$405,A94&amp;""))</f>
        <v/>
      </c>
      <c r="D94" s="15">
        <f>IF(A94&amp;""="","",SUMIFS('الحصص'!$L$6:$L$405,'الحصص'!$C$6:$C$405,A94&amp;""))</f>
        <v/>
      </c>
      <c r="E94" s="15">
        <f>IF(A94&amp;""="","",MAX(0,'الإعدادات'!$B$5*'الإعدادات'!$B$6-D94))</f>
        <v/>
      </c>
      <c r="F94" s="15">
        <f>IF(A94&amp;""="","",COUNTIFS('الحصص'!$C$6:$C$405,A94&amp;"",'الحصص'!$H$6:$H$405,"تعارض فصل"))</f>
        <v/>
      </c>
      <c r="G94" s="6">
        <f>IF(A94&amp;""="","",IF(F94&gt;0,"فيه تعارض",IF(E94=0,"مكتمل","فيه خانات فارغة")))</f>
        <v/>
      </c>
    </row>
    <row r="95">
      <c r="A95" s="5" t="n"/>
      <c r="B95" s="5" t="n"/>
      <c r="C95" s="15">
        <f>IF(A95&amp;""="","",COUNTIFS('الحصص'!$C$6:$C$405,A95&amp;""))</f>
        <v/>
      </c>
      <c r="D95" s="15">
        <f>IF(A95&amp;""="","",SUMIFS('الحصص'!$L$6:$L$405,'الحصص'!$C$6:$C$405,A95&amp;""))</f>
        <v/>
      </c>
      <c r="E95" s="15">
        <f>IF(A95&amp;""="","",MAX(0,'الإعدادات'!$B$5*'الإعدادات'!$B$6-D95))</f>
        <v/>
      </c>
      <c r="F95" s="15">
        <f>IF(A95&amp;""="","",COUNTIFS('الحصص'!$C$6:$C$405,A95&amp;"",'الحصص'!$H$6:$H$405,"تعارض فصل"))</f>
        <v/>
      </c>
      <c r="G95" s="6">
        <f>IF(A95&amp;""="","",IF(F95&gt;0,"فيه تعارض",IF(E95=0,"مكتمل","فيه خانات فارغة")))</f>
        <v/>
      </c>
    </row>
    <row r="96">
      <c r="A96" s="5" t="n"/>
      <c r="B96" s="5" t="n"/>
      <c r="C96" s="15">
        <f>IF(A96&amp;""="","",COUNTIFS('الحصص'!$C$6:$C$405,A96&amp;""))</f>
        <v/>
      </c>
      <c r="D96" s="15">
        <f>IF(A96&amp;""="","",SUMIFS('الحصص'!$L$6:$L$405,'الحصص'!$C$6:$C$405,A96&amp;""))</f>
        <v/>
      </c>
      <c r="E96" s="15">
        <f>IF(A96&amp;""="","",MAX(0,'الإعدادات'!$B$5*'الإعدادات'!$B$6-D96))</f>
        <v/>
      </c>
      <c r="F96" s="15">
        <f>IF(A96&amp;""="","",COUNTIFS('الحصص'!$C$6:$C$405,A96&amp;"",'الحصص'!$H$6:$H$405,"تعارض فصل"))</f>
        <v/>
      </c>
      <c r="G96" s="6">
        <f>IF(A96&amp;""="","",IF(F96&gt;0,"فيه تعارض",IF(E96=0,"مكتمل","فيه خانات فارغة")))</f>
        <v/>
      </c>
    </row>
    <row r="97">
      <c r="A97" s="5" t="n"/>
      <c r="B97" s="5" t="n"/>
      <c r="C97" s="15">
        <f>IF(A97&amp;""="","",COUNTIFS('الحصص'!$C$6:$C$405,A97&amp;""))</f>
        <v/>
      </c>
      <c r="D97" s="15">
        <f>IF(A97&amp;""="","",SUMIFS('الحصص'!$L$6:$L$405,'الحصص'!$C$6:$C$405,A97&amp;""))</f>
        <v/>
      </c>
      <c r="E97" s="15">
        <f>IF(A97&amp;""="","",MAX(0,'الإعدادات'!$B$5*'الإعدادات'!$B$6-D97))</f>
        <v/>
      </c>
      <c r="F97" s="15">
        <f>IF(A97&amp;""="","",COUNTIFS('الحصص'!$C$6:$C$405,A97&amp;"",'الحصص'!$H$6:$H$405,"تعارض فصل"))</f>
        <v/>
      </c>
      <c r="G97" s="6">
        <f>IF(A97&amp;""="","",IF(F97&gt;0,"فيه تعارض",IF(E97=0,"مكتمل","فيه خانات فارغة")))</f>
        <v/>
      </c>
    </row>
    <row r="98">
      <c r="A98" s="5" t="n"/>
      <c r="B98" s="5" t="n"/>
      <c r="C98" s="15">
        <f>IF(A98&amp;""="","",COUNTIFS('الحصص'!$C$6:$C$405,A98&amp;""))</f>
        <v/>
      </c>
      <c r="D98" s="15">
        <f>IF(A98&amp;""="","",SUMIFS('الحصص'!$L$6:$L$405,'الحصص'!$C$6:$C$405,A98&amp;""))</f>
        <v/>
      </c>
      <c r="E98" s="15">
        <f>IF(A98&amp;""="","",MAX(0,'الإعدادات'!$B$5*'الإعدادات'!$B$6-D98))</f>
        <v/>
      </c>
      <c r="F98" s="15">
        <f>IF(A98&amp;""="","",COUNTIFS('الحصص'!$C$6:$C$405,A98&amp;"",'الحصص'!$H$6:$H$405,"تعارض فصل"))</f>
        <v/>
      </c>
      <c r="G98" s="6">
        <f>IF(A98&amp;""="","",IF(F98&gt;0,"فيه تعارض",IF(E98=0,"مكتمل","فيه خانات فارغة")))</f>
        <v/>
      </c>
    </row>
    <row r="99">
      <c r="A99" s="5" t="n"/>
      <c r="B99" s="5" t="n"/>
      <c r="C99" s="15">
        <f>IF(A99&amp;""="","",COUNTIFS('الحصص'!$C$6:$C$405,A99&amp;""))</f>
        <v/>
      </c>
      <c r="D99" s="15">
        <f>IF(A99&amp;""="","",SUMIFS('الحصص'!$L$6:$L$405,'الحصص'!$C$6:$C$405,A99&amp;""))</f>
        <v/>
      </c>
      <c r="E99" s="15">
        <f>IF(A99&amp;""="","",MAX(0,'الإعدادات'!$B$5*'الإعدادات'!$B$6-D99))</f>
        <v/>
      </c>
      <c r="F99" s="15">
        <f>IF(A99&amp;""="","",COUNTIFS('الحصص'!$C$6:$C$405,A99&amp;"",'الحصص'!$H$6:$H$405,"تعارض فصل"))</f>
        <v/>
      </c>
      <c r="G99" s="6">
        <f>IF(A99&amp;""="","",IF(F99&gt;0,"فيه تعارض",IF(E99=0,"مكتمل","فيه خانات فارغة")))</f>
        <v/>
      </c>
    </row>
    <row r="100">
      <c r="A100" s="5" t="n"/>
      <c r="B100" s="5" t="n"/>
      <c r="C100" s="15">
        <f>IF(A100&amp;""="","",COUNTIFS('الحصص'!$C$6:$C$405,A100&amp;""))</f>
        <v/>
      </c>
      <c r="D100" s="15">
        <f>IF(A100&amp;""="","",SUMIFS('الحصص'!$L$6:$L$405,'الحصص'!$C$6:$C$405,A100&amp;""))</f>
        <v/>
      </c>
      <c r="E100" s="15">
        <f>IF(A100&amp;""="","",MAX(0,'الإعدادات'!$B$5*'الإعدادات'!$B$6-D100))</f>
        <v/>
      </c>
      <c r="F100" s="15">
        <f>IF(A100&amp;""="","",COUNTIFS('الحصص'!$C$6:$C$405,A100&amp;"",'الحصص'!$H$6:$H$405,"تعارض فصل"))</f>
        <v/>
      </c>
      <c r="G100" s="6">
        <f>IF(A100&amp;""="","",IF(F100&gt;0,"فيه تعارض",IF(E100=0,"مكتمل","فيه خانات فارغة")))</f>
        <v/>
      </c>
    </row>
    <row r="101">
      <c r="A101" s="5" t="n"/>
      <c r="B101" s="5" t="n"/>
      <c r="C101" s="15">
        <f>IF(A101&amp;""="","",COUNTIFS('الحصص'!$C$6:$C$405,A101&amp;""))</f>
        <v/>
      </c>
      <c r="D101" s="15">
        <f>IF(A101&amp;""="","",SUMIFS('الحصص'!$L$6:$L$405,'الحصص'!$C$6:$C$405,A101&amp;""))</f>
        <v/>
      </c>
      <c r="E101" s="15">
        <f>IF(A101&amp;""="","",MAX(0,'الإعدادات'!$B$5*'الإعدادات'!$B$6-D101))</f>
        <v/>
      </c>
      <c r="F101" s="15">
        <f>IF(A101&amp;""="","",COUNTIFS('الحصص'!$C$6:$C$405,A101&amp;"",'الحصص'!$H$6:$H$405,"تعارض فصل"))</f>
        <v/>
      </c>
      <c r="G101" s="6">
        <f>IF(A101&amp;""="","",IF(F101&gt;0,"فيه تعارض",IF(E101=0,"مكتمل","فيه خانات فارغة")))</f>
        <v/>
      </c>
    </row>
    <row r="102">
      <c r="A102" s="5" t="n"/>
      <c r="B102" s="5" t="n"/>
      <c r="C102" s="15">
        <f>IF(A102&amp;""="","",COUNTIFS('الحصص'!$C$6:$C$405,A102&amp;""))</f>
        <v/>
      </c>
      <c r="D102" s="15">
        <f>IF(A102&amp;""="","",SUMIFS('الحصص'!$L$6:$L$405,'الحصص'!$C$6:$C$405,A102&amp;""))</f>
        <v/>
      </c>
      <c r="E102" s="15">
        <f>IF(A102&amp;""="","",MAX(0,'الإعدادات'!$B$5*'الإعدادات'!$B$6-D102))</f>
        <v/>
      </c>
      <c r="F102" s="15">
        <f>IF(A102&amp;""="","",COUNTIFS('الحصص'!$C$6:$C$405,A102&amp;"",'الحصص'!$H$6:$H$405,"تعارض فصل"))</f>
        <v/>
      </c>
      <c r="G102" s="6">
        <f>IF(A102&amp;""="","",IF(F102&gt;0,"فيه تعارض",IF(E102=0,"مكتمل","فيه خانات فارغة")))</f>
        <v/>
      </c>
    </row>
    <row r="103">
      <c r="A103" s="5" t="n"/>
      <c r="B103" s="5" t="n"/>
      <c r="C103" s="15">
        <f>IF(A103&amp;""="","",COUNTIFS('الحصص'!$C$6:$C$405,A103&amp;""))</f>
        <v/>
      </c>
      <c r="D103" s="15">
        <f>IF(A103&amp;""="","",SUMIFS('الحصص'!$L$6:$L$405,'الحصص'!$C$6:$C$405,A103&amp;""))</f>
        <v/>
      </c>
      <c r="E103" s="15">
        <f>IF(A103&amp;""="","",MAX(0,'الإعدادات'!$B$5*'الإعدادات'!$B$6-D103))</f>
        <v/>
      </c>
      <c r="F103" s="15">
        <f>IF(A103&amp;""="","",COUNTIFS('الحصص'!$C$6:$C$405,A103&amp;"",'الحصص'!$H$6:$H$405,"تعارض فصل"))</f>
        <v/>
      </c>
      <c r="G103" s="6">
        <f>IF(A103&amp;""="","",IF(F103&gt;0,"فيه تعارض",IF(E103=0,"مكتمل","فيه خانات فارغة")))</f>
        <v/>
      </c>
    </row>
    <row r="104">
      <c r="A104" s="5" t="n"/>
      <c r="B104" s="5" t="n"/>
      <c r="C104" s="15">
        <f>IF(A104&amp;""="","",COUNTIFS('الحصص'!$C$6:$C$405,A104&amp;""))</f>
        <v/>
      </c>
      <c r="D104" s="15">
        <f>IF(A104&amp;""="","",SUMIFS('الحصص'!$L$6:$L$405,'الحصص'!$C$6:$C$405,A104&amp;""))</f>
        <v/>
      </c>
      <c r="E104" s="15">
        <f>IF(A104&amp;""="","",MAX(0,'الإعدادات'!$B$5*'الإعدادات'!$B$6-D104))</f>
        <v/>
      </c>
      <c r="F104" s="15">
        <f>IF(A104&amp;""="","",COUNTIFS('الحصص'!$C$6:$C$405,A104&amp;"",'الحصص'!$H$6:$H$405,"تعارض فصل"))</f>
        <v/>
      </c>
      <c r="G104" s="6">
        <f>IF(A104&amp;""="","",IF(F104&gt;0,"فيه تعارض",IF(E104=0,"مكتمل","فيه خانات فارغة")))</f>
        <v/>
      </c>
    </row>
    <row r="105">
      <c r="A105" s="5" t="n"/>
      <c r="B105" s="5" t="n"/>
      <c r="C105" s="15">
        <f>IF(A105&amp;""="","",COUNTIFS('الحصص'!$C$6:$C$405,A105&amp;""))</f>
        <v/>
      </c>
      <c r="D105" s="15">
        <f>IF(A105&amp;""="","",SUMIFS('الحصص'!$L$6:$L$405,'الحصص'!$C$6:$C$405,A105&amp;""))</f>
        <v/>
      </c>
      <c r="E105" s="15">
        <f>IF(A105&amp;""="","",MAX(0,'الإعدادات'!$B$5*'الإعدادات'!$B$6-D105))</f>
        <v/>
      </c>
      <c r="F105" s="15">
        <f>IF(A105&amp;""="","",COUNTIFS('الحصص'!$C$6:$C$405,A105&amp;"",'الحصص'!$H$6:$H$405,"تعارض فصل"))</f>
        <v/>
      </c>
      <c r="G105" s="6">
        <f>IF(A105&amp;""="","",IF(F105&gt;0,"فيه تعارض",IF(E105=0,"مكتمل","فيه خانات فارغة")))</f>
        <v/>
      </c>
    </row>
    <row r="106">
      <c r="A106" s="5" t="n"/>
      <c r="B106" s="5" t="n"/>
      <c r="C106" s="15">
        <f>IF(A106&amp;""="","",COUNTIFS('الحصص'!$C$6:$C$405,A106&amp;""))</f>
        <v/>
      </c>
      <c r="D106" s="15">
        <f>IF(A106&amp;""="","",SUMIFS('الحصص'!$L$6:$L$405,'الحصص'!$C$6:$C$405,A106&amp;""))</f>
        <v/>
      </c>
      <c r="E106" s="15">
        <f>IF(A106&amp;""="","",MAX(0,'الإعدادات'!$B$5*'الإعدادات'!$B$6-D106))</f>
        <v/>
      </c>
      <c r="F106" s="15">
        <f>IF(A106&amp;""="","",COUNTIFS('الحصص'!$C$6:$C$405,A106&amp;"",'الحصص'!$H$6:$H$405,"تعارض فصل"))</f>
        <v/>
      </c>
      <c r="G106" s="6">
        <f>IF(A106&amp;""="","",IF(F106&gt;0,"فيه تعارض",IF(E106=0,"مكتمل","فيه خانات فارغة")))</f>
        <v/>
      </c>
    </row>
    <row r="107">
      <c r="A107" s="5" t="n"/>
      <c r="B107" s="5" t="n"/>
      <c r="C107" s="15">
        <f>IF(A107&amp;""="","",COUNTIFS('الحصص'!$C$6:$C$405,A107&amp;""))</f>
        <v/>
      </c>
      <c r="D107" s="15">
        <f>IF(A107&amp;""="","",SUMIFS('الحصص'!$L$6:$L$405,'الحصص'!$C$6:$C$405,A107&amp;""))</f>
        <v/>
      </c>
      <c r="E107" s="15">
        <f>IF(A107&amp;""="","",MAX(0,'الإعدادات'!$B$5*'الإعدادات'!$B$6-D107))</f>
        <v/>
      </c>
      <c r="F107" s="15">
        <f>IF(A107&amp;""="","",COUNTIFS('الحصص'!$C$6:$C$405,A107&amp;"",'الحصص'!$H$6:$H$405,"تعارض فصل"))</f>
        <v/>
      </c>
      <c r="G107" s="6">
        <f>IF(A107&amp;""="","",IF(F107&gt;0,"فيه تعارض",IF(E107=0,"مكتمل","فيه خانات فارغة")))</f>
        <v/>
      </c>
    </row>
    <row r="108">
      <c r="A108" s="5" t="n"/>
      <c r="B108" s="5" t="n"/>
      <c r="C108" s="15">
        <f>IF(A108&amp;""="","",COUNTIFS('الحصص'!$C$6:$C$405,A108&amp;""))</f>
        <v/>
      </c>
      <c r="D108" s="15">
        <f>IF(A108&amp;""="","",SUMIFS('الحصص'!$L$6:$L$405,'الحصص'!$C$6:$C$405,A108&amp;""))</f>
        <v/>
      </c>
      <c r="E108" s="15">
        <f>IF(A108&amp;""="","",MAX(0,'الإعدادات'!$B$5*'الإعدادات'!$B$6-D108))</f>
        <v/>
      </c>
      <c r="F108" s="15">
        <f>IF(A108&amp;""="","",COUNTIFS('الحصص'!$C$6:$C$405,A108&amp;"",'الحصص'!$H$6:$H$405,"تعارض فصل"))</f>
        <v/>
      </c>
      <c r="G108" s="6">
        <f>IF(A108&amp;""="","",IF(F108&gt;0,"فيه تعارض",IF(E108=0,"مكتمل","فيه خانات فارغة")))</f>
        <v/>
      </c>
    </row>
    <row r="109">
      <c r="A109" s="5" t="n"/>
      <c r="B109" s="5" t="n"/>
      <c r="C109" s="15">
        <f>IF(A109&amp;""="","",COUNTIFS('الحصص'!$C$6:$C$405,A109&amp;""))</f>
        <v/>
      </c>
      <c r="D109" s="15">
        <f>IF(A109&amp;""="","",SUMIFS('الحصص'!$L$6:$L$405,'الحصص'!$C$6:$C$405,A109&amp;""))</f>
        <v/>
      </c>
      <c r="E109" s="15">
        <f>IF(A109&amp;""="","",MAX(0,'الإعدادات'!$B$5*'الإعدادات'!$B$6-D109))</f>
        <v/>
      </c>
      <c r="F109" s="15">
        <f>IF(A109&amp;""="","",COUNTIFS('الحصص'!$C$6:$C$405,A109&amp;"",'الحصص'!$H$6:$H$405,"تعارض فصل"))</f>
        <v/>
      </c>
      <c r="G109" s="6">
        <f>IF(A109&amp;""="","",IF(F109&gt;0,"فيه تعارض",IF(E109=0,"مكتمل","فيه خانات فارغة")))</f>
        <v/>
      </c>
    </row>
    <row r="110">
      <c r="A110" s="5" t="n"/>
      <c r="B110" s="5" t="n"/>
      <c r="C110" s="15">
        <f>IF(A110&amp;""="","",COUNTIFS('الحصص'!$C$6:$C$405,A110&amp;""))</f>
        <v/>
      </c>
      <c r="D110" s="15">
        <f>IF(A110&amp;""="","",SUMIFS('الحصص'!$L$6:$L$405,'الحصص'!$C$6:$C$405,A110&amp;""))</f>
        <v/>
      </c>
      <c r="E110" s="15">
        <f>IF(A110&amp;""="","",MAX(0,'الإعدادات'!$B$5*'الإعدادات'!$B$6-D110))</f>
        <v/>
      </c>
      <c r="F110" s="15">
        <f>IF(A110&amp;""="","",COUNTIFS('الحصص'!$C$6:$C$405,A110&amp;"",'الحصص'!$H$6:$H$405,"تعارض فصل"))</f>
        <v/>
      </c>
      <c r="G110" s="6">
        <f>IF(A110&amp;""="","",IF(F110&gt;0,"فيه تعارض",IF(E110=0,"مكتمل","فيه خانات فارغة")))</f>
        <v/>
      </c>
    </row>
    <row r="111">
      <c r="A111" s="5" t="n"/>
      <c r="B111" s="5" t="n"/>
      <c r="C111" s="15">
        <f>IF(A111&amp;""="","",COUNTIFS('الحصص'!$C$6:$C$405,A111&amp;""))</f>
        <v/>
      </c>
      <c r="D111" s="15">
        <f>IF(A111&amp;""="","",SUMIFS('الحصص'!$L$6:$L$405,'الحصص'!$C$6:$C$405,A111&amp;""))</f>
        <v/>
      </c>
      <c r="E111" s="15">
        <f>IF(A111&amp;""="","",MAX(0,'الإعدادات'!$B$5*'الإعدادات'!$B$6-D111))</f>
        <v/>
      </c>
      <c r="F111" s="15">
        <f>IF(A111&amp;""="","",COUNTIFS('الحصص'!$C$6:$C$405,A111&amp;"",'الحصص'!$H$6:$H$405,"تعارض فصل"))</f>
        <v/>
      </c>
      <c r="G111" s="6">
        <f>IF(A111&amp;""="","",IF(F111&gt;0,"فيه تعارض",IF(E111=0,"مكتمل","فيه خانات فارغة")))</f>
        <v/>
      </c>
    </row>
    <row r="112">
      <c r="A112" s="5" t="n"/>
      <c r="B112" s="5" t="n"/>
      <c r="C112" s="15">
        <f>IF(A112&amp;""="","",COUNTIFS('الحصص'!$C$6:$C$405,A112&amp;""))</f>
        <v/>
      </c>
      <c r="D112" s="15">
        <f>IF(A112&amp;""="","",SUMIFS('الحصص'!$L$6:$L$405,'الحصص'!$C$6:$C$405,A112&amp;""))</f>
        <v/>
      </c>
      <c r="E112" s="15">
        <f>IF(A112&amp;""="","",MAX(0,'الإعدادات'!$B$5*'الإعدادات'!$B$6-D112))</f>
        <v/>
      </c>
      <c r="F112" s="15">
        <f>IF(A112&amp;""="","",COUNTIFS('الحصص'!$C$6:$C$405,A112&amp;"",'الحصص'!$H$6:$H$405,"تعارض فصل"))</f>
        <v/>
      </c>
      <c r="G112" s="6">
        <f>IF(A112&amp;""="","",IF(F112&gt;0,"فيه تعارض",IF(E112=0,"مكتمل","فيه خانات فارغة")))</f>
        <v/>
      </c>
    </row>
    <row r="113">
      <c r="A113" s="5" t="n"/>
      <c r="B113" s="5" t="n"/>
      <c r="C113" s="15">
        <f>IF(A113&amp;""="","",COUNTIFS('الحصص'!$C$6:$C$405,A113&amp;""))</f>
        <v/>
      </c>
      <c r="D113" s="15">
        <f>IF(A113&amp;""="","",SUMIFS('الحصص'!$L$6:$L$405,'الحصص'!$C$6:$C$405,A113&amp;""))</f>
        <v/>
      </c>
      <c r="E113" s="15">
        <f>IF(A113&amp;""="","",MAX(0,'الإعدادات'!$B$5*'الإعدادات'!$B$6-D113))</f>
        <v/>
      </c>
      <c r="F113" s="15">
        <f>IF(A113&amp;""="","",COUNTIFS('الحصص'!$C$6:$C$405,A113&amp;"",'الحصص'!$H$6:$H$405,"تعارض فصل"))</f>
        <v/>
      </c>
      <c r="G113" s="6">
        <f>IF(A113&amp;""="","",IF(F113&gt;0,"فيه تعارض",IF(E113=0,"مكتمل","فيه خانات فارغة")))</f>
        <v/>
      </c>
    </row>
    <row r="114">
      <c r="A114" s="5" t="n"/>
      <c r="B114" s="5" t="n"/>
      <c r="C114" s="15">
        <f>IF(A114&amp;""="","",COUNTIFS('الحصص'!$C$6:$C$405,A114&amp;""))</f>
        <v/>
      </c>
      <c r="D114" s="15">
        <f>IF(A114&amp;""="","",SUMIFS('الحصص'!$L$6:$L$405,'الحصص'!$C$6:$C$405,A114&amp;""))</f>
        <v/>
      </c>
      <c r="E114" s="15">
        <f>IF(A114&amp;""="","",MAX(0,'الإعدادات'!$B$5*'الإعدادات'!$B$6-D114))</f>
        <v/>
      </c>
      <c r="F114" s="15">
        <f>IF(A114&amp;""="","",COUNTIFS('الحصص'!$C$6:$C$405,A114&amp;"",'الحصص'!$H$6:$H$405,"تعارض فصل"))</f>
        <v/>
      </c>
      <c r="G114" s="6">
        <f>IF(A114&amp;""="","",IF(F114&gt;0,"فيه تعارض",IF(E114=0,"مكتمل","فيه خانات فارغة")))</f>
        <v/>
      </c>
    </row>
    <row r="115">
      <c r="A115" s="5" t="n"/>
      <c r="B115" s="5" t="n"/>
      <c r="C115" s="15">
        <f>IF(A115&amp;""="","",COUNTIFS('الحصص'!$C$6:$C$405,A115&amp;""))</f>
        <v/>
      </c>
      <c r="D115" s="15">
        <f>IF(A115&amp;""="","",SUMIFS('الحصص'!$L$6:$L$405,'الحصص'!$C$6:$C$405,A115&amp;""))</f>
        <v/>
      </c>
      <c r="E115" s="15">
        <f>IF(A115&amp;""="","",MAX(0,'الإعدادات'!$B$5*'الإعدادات'!$B$6-D115))</f>
        <v/>
      </c>
      <c r="F115" s="15">
        <f>IF(A115&amp;""="","",COUNTIFS('الحصص'!$C$6:$C$405,A115&amp;"",'الحصص'!$H$6:$H$405,"تعارض فصل"))</f>
        <v/>
      </c>
      <c r="G115" s="6">
        <f>IF(A115&amp;""="","",IF(F115&gt;0,"فيه تعارض",IF(E115=0,"مكتمل","فيه خانات فارغة")))</f>
        <v/>
      </c>
    </row>
    <row r="116">
      <c r="A116" s="5" t="n"/>
      <c r="B116" s="5" t="n"/>
      <c r="C116" s="15">
        <f>IF(A116&amp;""="","",COUNTIFS('الحصص'!$C$6:$C$405,A116&amp;""))</f>
        <v/>
      </c>
      <c r="D116" s="15">
        <f>IF(A116&amp;""="","",SUMIFS('الحصص'!$L$6:$L$405,'الحصص'!$C$6:$C$405,A116&amp;""))</f>
        <v/>
      </c>
      <c r="E116" s="15">
        <f>IF(A116&amp;""="","",MAX(0,'الإعدادات'!$B$5*'الإعدادات'!$B$6-D116))</f>
        <v/>
      </c>
      <c r="F116" s="15">
        <f>IF(A116&amp;""="","",COUNTIFS('الحصص'!$C$6:$C$405,A116&amp;"",'الحصص'!$H$6:$H$405,"تعارض فصل"))</f>
        <v/>
      </c>
      <c r="G116" s="6">
        <f>IF(A116&amp;""="","",IF(F116&gt;0,"فيه تعارض",IF(E116=0,"مكتمل","فيه خانات فارغة")))</f>
        <v/>
      </c>
    </row>
    <row r="117">
      <c r="A117" s="5" t="n"/>
      <c r="B117" s="5" t="n"/>
      <c r="C117" s="15">
        <f>IF(A117&amp;""="","",COUNTIFS('الحصص'!$C$6:$C$405,A117&amp;""))</f>
        <v/>
      </c>
      <c r="D117" s="15">
        <f>IF(A117&amp;""="","",SUMIFS('الحصص'!$L$6:$L$405,'الحصص'!$C$6:$C$405,A117&amp;""))</f>
        <v/>
      </c>
      <c r="E117" s="15">
        <f>IF(A117&amp;""="","",MAX(0,'الإعدادات'!$B$5*'الإعدادات'!$B$6-D117))</f>
        <v/>
      </c>
      <c r="F117" s="15">
        <f>IF(A117&amp;""="","",COUNTIFS('الحصص'!$C$6:$C$405,A117&amp;"",'الحصص'!$H$6:$H$405,"تعارض فصل"))</f>
        <v/>
      </c>
      <c r="G117" s="6">
        <f>IF(A117&amp;""="","",IF(F117&gt;0,"فيه تعارض",IF(E117=0,"مكتمل","فيه خانات فارغة")))</f>
        <v/>
      </c>
    </row>
    <row r="118">
      <c r="A118" s="5" t="n"/>
      <c r="B118" s="5" t="n"/>
      <c r="C118" s="15">
        <f>IF(A118&amp;""="","",COUNTIFS('الحصص'!$C$6:$C$405,A118&amp;""))</f>
        <v/>
      </c>
      <c r="D118" s="15">
        <f>IF(A118&amp;""="","",SUMIFS('الحصص'!$L$6:$L$405,'الحصص'!$C$6:$C$405,A118&amp;""))</f>
        <v/>
      </c>
      <c r="E118" s="15">
        <f>IF(A118&amp;""="","",MAX(0,'الإعدادات'!$B$5*'الإعدادات'!$B$6-D118))</f>
        <v/>
      </c>
      <c r="F118" s="15">
        <f>IF(A118&amp;""="","",COUNTIFS('الحصص'!$C$6:$C$405,A118&amp;"",'الحصص'!$H$6:$H$405,"تعارض فصل"))</f>
        <v/>
      </c>
      <c r="G118" s="6">
        <f>IF(A118&amp;""="","",IF(F118&gt;0,"فيه تعارض",IF(E118=0,"مكتمل","فيه خانات فارغة")))</f>
        <v/>
      </c>
    </row>
    <row r="119">
      <c r="A119" s="5" t="n"/>
      <c r="B119" s="5" t="n"/>
      <c r="C119" s="15">
        <f>IF(A119&amp;""="","",COUNTIFS('الحصص'!$C$6:$C$405,A119&amp;""))</f>
        <v/>
      </c>
      <c r="D119" s="15">
        <f>IF(A119&amp;""="","",SUMIFS('الحصص'!$L$6:$L$405,'الحصص'!$C$6:$C$405,A119&amp;""))</f>
        <v/>
      </c>
      <c r="E119" s="15">
        <f>IF(A119&amp;""="","",MAX(0,'الإعدادات'!$B$5*'الإعدادات'!$B$6-D119))</f>
        <v/>
      </c>
      <c r="F119" s="15">
        <f>IF(A119&amp;""="","",COUNTIFS('الحصص'!$C$6:$C$405,A119&amp;"",'الحصص'!$H$6:$H$405,"تعارض فصل"))</f>
        <v/>
      </c>
      <c r="G119" s="6">
        <f>IF(A119&amp;""="","",IF(F119&gt;0,"فيه تعارض",IF(E119=0,"مكتمل","فيه خانات فارغة")))</f>
        <v/>
      </c>
    </row>
    <row r="120">
      <c r="A120" s="5" t="n"/>
      <c r="B120" s="5" t="n"/>
      <c r="C120" s="15">
        <f>IF(A120&amp;""="","",COUNTIFS('الحصص'!$C$6:$C$405,A120&amp;""))</f>
        <v/>
      </c>
      <c r="D120" s="15">
        <f>IF(A120&amp;""="","",SUMIFS('الحصص'!$L$6:$L$405,'الحصص'!$C$6:$C$405,A120&amp;""))</f>
        <v/>
      </c>
      <c r="E120" s="15">
        <f>IF(A120&amp;""="","",MAX(0,'الإعدادات'!$B$5*'الإعدادات'!$B$6-D120))</f>
        <v/>
      </c>
      <c r="F120" s="15">
        <f>IF(A120&amp;""="","",COUNTIFS('الحصص'!$C$6:$C$405,A120&amp;"",'الحصص'!$H$6:$H$405,"تعارض فصل"))</f>
        <v/>
      </c>
      <c r="G120" s="6">
        <f>IF(A120&amp;""="","",IF(F120&gt;0,"فيه تعارض",IF(E120=0,"مكتمل","فيه خانات فارغة")))</f>
        <v/>
      </c>
    </row>
    <row r="121">
      <c r="A121" s="5" t="n"/>
      <c r="B121" s="5" t="n"/>
      <c r="C121" s="15">
        <f>IF(A121&amp;""="","",COUNTIFS('الحصص'!$C$6:$C$405,A121&amp;""))</f>
        <v/>
      </c>
      <c r="D121" s="15">
        <f>IF(A121&amp;""="","",SUMIFS('الحصص'!$L$6:$L$405,'الحصص'!$C$6:$C$405,A121&amp;""))</f>
        <v/>
      </c>
      <c r="E121" s="15">
        <f>IF(A121&amp;""="","",MAX(0,'الإعدادات'!$B$5*'الإعدادات'!$B$6-D121))</f>
        <v/>
      </c>
      <c r="F121" s="15">
        <f>IF(A121&amp;""="","",COUNTIFS('الحصص'!$C$6:$C$405,A121&amp;"",'الحصص'!$H$6:$H$405,"تعارض فصل"))</f>
        <v/>
      </c>
      <c r="G121" s="6">
        <f>IF(A121&amp;""="","",IF(F121&gt;0,"فيه تعارض",IF(E121=0,"مكتمل","فيه خانات فارغة")))</f>
        <v/>
      </c>
    </row>
    <row r="122">
      <c r="A122" s="5" t="n"/>
      <c r="B122" s="5" t="n"/>
      <c r="C122" s="15">
        <f>IF(A122&amp;""="","",COUNTIFS('الحصص'!$C$6:$C$405,A122&amp;""))</f>
        <v/>
      </c>
      <c r="D122" s="15">
        <f>IF(A122&amp;""="","",SUMIFS('الحصص'!$L$6:$L$405,'الحصص'!$C$6:$C$405,A122&amp;""))</f>
        <v/>
      </c>
      <c r="E122" s="15">
        <f>IF(A122&amp;""="","",MAX(0,'الإعدادات'!$B$5*'الإعدادات'!$B$6-D122))</f>
        <v/>
      </c>
      <c r="F122" s="15">
        <f>IF(A122&amp;""="","",COUNTIFS('الحصص'!$C$6:$C$405,A122&amp;"",'الحصص'!$H$6:$H$405,"تعارض فصل"))</f>
        <v/>
      </c>
      <c r="G122" s="6">
        <f>IF(A122&amp;""="","",IF(F122&gt;0,"فيه تعارض",IF(E122=0,"مكتمل","فيه خانات فارغة")))</f>
        <v/>
      </c>
    </row>
    <row r="123">
      <c r="A123" s="5" t="n"/>
      <c r="B123" s="5" t="n"/>
      <c r="C123" s="15">
        <f>IF(A123&amp;""="","",COUNTIFS('الحصص'!$C$6:$C$405,A123&amp;""))</f>
        <v/>
      </c>
      <c r="D123" s="15">
        <f>IF(A123&amp;""="","",SUMIFS('الحصص'!$L$6:$L$405,'الحصص'!$C$6:$C$405,A123&amp;""))</f>
        <v/>
      </c>
      <c r="E123" s="15">
        <f>IF(A123&amp;""="","",MAX(0,'الإعدادات'!$B$5*'الإعدادات'!$B$6-D123))</f>
        <v/>
      </c>
      <c r="F123" s="15">
        <f>IF(A123&amp;""="","",COUNTIFS('الحصص'!$C$6:$C$405,A123&amp;"",'الحصص'!$H$6:$H$405,"تعارض فصل"))</f>
        <v/>
      </c>
      <c r="G123" s="6">
        <f>IF(A123&amp;""="","",IF(F123&gt;0,"فيه تعارض",IF(E123=0,"مكتمل","فيه خانات فارغة")))</f>
        <v/>
      </c>
    </row>
    <row r="124">
      <c r="A124" s="5" t="n"/>
      <c r="B124" s="5" t="n"/>
      <c r="C124" s="15">
        <f>IF(A124&amp;""="","",COUNTIFS('الحصص'!$C$6:$C$405,A124&amp;""))</f>
        <v/>
      </c>
      <c r="D124" s="15">
        <f>IF(A124&amp;""="","",SUMIFS('الحصص'!$L$6:$L$405,'الحصص'!$C$6:$C$405,A124&amp;""))</f>
        <v/>
      </c>
      <c r="E124" s="15">
        <f>IF(A124&amp;""="","",MAX(0,'الإعدادات'!$B$5*'الإعدادات'!$B$6-D124))</f>
        <v/>
      </c>
      <c r="F124" s="15">
        <f>IF(A124&amp;""="","",COUNTIFS('الحصص'!$C$6:$C$405,A124&amp;"",'الحصص'!$H$6:$H$405,"تعارض فصل"))</f>
        <v/>
      </c>
      <c r="G124" s="6">
        <f>IF(A124&amp;""="","",IF(F124&gt;0,"فيه تعارض",IF(E124=0,"مكتمل","فيه خانات فارغة")))</f>
        <v/>
      </c>
    </row>
    <row r="125">
      <c r="A125" s="5" t="n"/>
      <c r="B125" s="5" t="n"/>
      <c r="C125" s="15">
        <f>IF(A125&amp;""="","",COUNTIFS('الحصص'!$C$6:$C$405,A125&amp;""))</f>
        <v/>
      </c>
      <c r="D125" s="15">
        <f>IF(A125&amp;""="","",SUMIFS('الحصص'!$L$6:$L$405,'الحصص'!$C$6:$C$405,A125&amp;""))</f>
        <v/>
      </c>
      <c r="E125" s="15">
        <f>IF(A125&amp;""="","",MAX(0,'الإعدادات'!$B$5*'الإعدادات'!$B$6-D125))</f>
        <v/>
      </c>
      <c r="F125" s="15">
        <f>IF(A125&amp;""="","",COUNTIFS('الحصص'!$C$6:$C$405,A125&amp;"",'الحصص'!$H$6:$H$405,"تعارض فصل"))</f>
        <v/>
      </c>
      <c r="G125" s="6">
        <f>IF(A125&amp;""="","",IF(F125&gt;0,"فيه تعارض",IF(E125=0,"مكتمل","فيه خانات فارغة")))</f>
        <v/>
      </c>
    </row>
    <row r="126">
      <c r="A126" s="5" t="n"/>
      <c r="B126" s="5" t="n"/>
      <c r="C126" s="15">
        <f>IF(A126&amp;""="","",COUNTIFS('الحصص'!$C$6:$C$405,A126&amp;""))</f>
        <v/>
      </c>
      <c r="D126" s="15">
        <f>IF(A126&amp;""="","",SUMIFS('الحصص'!$L$6:$L$405,'الحصص'!$C$6:$C$405,A126&amp;""))</f>
        <v/>
      </c>
      <c r="E126" s="15">
        <f>IF(A126&amp;""="","",MAX(0,'الإعدادات'!$B$5*'الإعدادات'!$B$6-D126))</f>
        <v/>
      </c>
      <c r="F126" s="15">
        <f>IF(A126&amp;""="","",COUNTIFS('الحصص'!$C$6:$C$405,A126&amp;"",'الحصص'!$H$6:$H$405,"تعارض فصل"))</f>
        <v/>
      </c>
      <c r="G126" s="6">
        <f>IF(A126&amp;""="","",IF(F126&gt;0,"فيه تعارض",IF(E126=0,"مكتمل","فيه خانات فارغة")))</f>
        <v/>
      </c>
    </row>
    <row r="127">
      <c r="A127" s="5" t="n"/>
      <c r="B127" s="5" t="n"/>
      <c r="C127" s="15">
        <f>IF(A127&amp;""="","",COUNTIFS('الحصص'!$C$6:$C$405,A127&amp;""))</f>
        <v/>
      </c>
      <c r="D127" s="15">
        <f>IF(A127&amp;""="","",SUMIFS('الحصص'!$L$6:$L$405,'الحصص'!$C$6:$C$405,A127&amp;""))</f>
        <v/>
      </c>
      <c r="E127" s="15">
        <f>IF(A127&amp;""="","",MAX(0,'الإعدادات'!$B$5*'الإعدادات'!$B$6-D127))</f>
        <v/>
      </c>
      <c r="F127" s="15">
        <f>IF(A127&amp;""="","",COUNTIFS('الحصص'!$C$6:$C$405,A127&amp;"",'الحصص'!$H$6:$H$405,"تعارض فصل"))</f>
        <v/>
      </c>
      <c r="G127" s="6">
        <f>IF(A127&amp;""="","",IF(F127&gt;0,"فيه تعارض",IF(E127=0,"مكتمل","فيه خانات فارغة")))</f>
        <v/>
      </c>
    </row>
    <row r="128">
      <c r="A128" s="5" t="n"/>
      <c r="B128" s="5" t="n"/>
      <c r="C128" s="15">
        <f>IF(A128&amp;""="","",COUNTIFS('الحصص'!$C$6:$C$405,A128&amp;""))</f>
        <v/>
      </c>
      <c r="D128" s="15">
        <f>IF(A128&amp;""="","",SUMIFS('الحصص'!$L$6:$L$405,'الحصص'!$C$6:$C$405,A128&amp;""))</f>
        <v/>
      </c>
      <c r="E128" s="15">
        <f>IF(A128&amp;""="","",MAX(0,'الإعدادات'!$B$5*'الإعدادات'!$B$6-D128))</f>
        <v/>
      </c>
      <c r="F128" s="15">
        <f>IF(A128&amp;""="","",COUNTIFS('الحصص'!$C$6:$C$405,A128&amp;"",'الحصص'!$H$6:$H$405,"تعارض فصل"))</f>
        <v/>
      </c>
      <c r="G128" s="6">
        <f>IF(A128&amp;""="","",IF(F128&gt;0,"فيه تعارض",IF(E128=0,"مكتمل","فيه خانات فارغة")))</f>
        <v/>
      </c>
    </row>
    <row r="129">
      <c r="A129" s="5" t="n"/>
      <c r="B129" s="5" t="n"/>
      <c r="C129" s="15">
        <f>IF(A129&amp;""="","",COUNTIFS('الحصص'!$C$6:$C$405,A129&amp;""))</f>
        <v/>
      </c>
      <c r="D129" s="15">
        <f>IF(A129&amp;""="","",SUMIFS('الحصص'!$L$6:$L$405,'الحصص'!$C$6:$C$405,A129&amp;""))</f>
        <v/>
      </c>
      <c r="E129" s="15">
        <f>IF(A129&amp;""="","",MAX(0,'الإعدادات'!$B$5*'الإعدادات'!$B$6-D129))</f>
        <v/>
      </c>
      <c r="F129" s="15">
        <f>IF(A129&amp;""="","",COUNTIFS('الحصص'!$C$6:$C$405,A129&amp;"",'الحصص'!$H$6:$H$405,"تعارض فصل"))</f>
        <v/>
      </c>
      <c r="G129" s="6">
        <f>IF(A129&amp;""="","",IF(F129&gt;0,"فيه تعارض",IF(E129=0,"مكتمل","فيه خانات فارغة")))</f>
        <v/>
      </c>
    </row>
    <row r="130">
      <c r="A130" s="5" t="n"/>
      <c r="B130" s="5" t="n"/>
      <c r="C130" s="15">
        <f>IF(A130&amp;""="","",COUNTIFS('الحصص'!$C$6:$C$405,A130&amp;""))</f>
        <v/>
      </c>
      <c r="D130" s="15">
        <f>IF(A130&amp;""="","",SUMIFS('الحصص'!$L$6:$L$405,'الحصص'!$C$6:$C$405,A130&amp;""))</f>
        <v/>
      </c>
      <c r="E130" s="15">
        <f>IF(A130&amp;""="","",MAX(0,'الإعدادات'!$B$5*'الإعدادات'!$B$6-D130))</f>
        <v/>
      </c>
      <c r="F130" s="15">
        <f>IF(A130&amp;""="","",COUNTIFS('الحصص'!$C$6:$C$405,A130&amp;"",'الحصص'!$H$6:$H$405,"تعارض فصل"))</f>
        <v/>
      </c>
      <c r="G130" s="6">
        <f>IF(A130&amp;""="","",IF(F130&gt;0,"فيه تعارض",IF(E130=0,"مكتمل","فيه خانات فارغة")))</f>
        <v/>
      </c>
    </row>
    <row r="131">
      <c r="A131" s="5" t="n"/>
      <c r="B131" s="5" t="n"/>
      <c r="C131" s="15">
        <f>IF(A131&amp;""="","",COUNTIFS('الحصص'!$C$6:$C$405,A131&amp;""))</f>
        <v/>
      </c>
      <c r="D131" s="15">
        <f>IF(A131&amp;""="","",SUMIFS('الحصص'!$L$6:$L$405,'الحصص'!$C$6:$C$405,A131&amp;""))</f>
        <v/>
      </c>
      <c r="E131" s="15">
        <f>IF(A131&amp;""="","",MAX(0,'الإعدادات'!$B$5*'الإعدادات'!$B$6-D131))</f>
        <v/>
      </c>
      <c r="F131" s="15">
        <f>IF(A131&amp;""="","",COUNTIFS('الحصص'!$C$6:$C$405,A131&amp;"",'الحصص'!$H$6:$H$405,"تعارض فصل"))</f>
        <v/>
      </c>
      <c r="G131" s="6">
        <f>IF(A131&amp;""="","",IF(F131&gt;0,"فيه تعارض",IF(E131=0,"مكتمل","فيه خانات فارغة")))</f>
        <v/>
      </c>
    </row>
    <row r="132">
      <c r="A132" s="5" t="n"/>
      <c r="B132" s="5" t="n"/>
      <c r="C132" s="15">
        <f>IF(A132&amp;""="","",COUNTIFS('الحصص'!$C$6:$C$405,A132&amp;""))</f>
        <v/>
      </c>
      <c r="D132" s="15">
        <f>IF(A132&amp;""="","",SUMIFS('الحصص'!$L$6:$L$405,'الحصص'!$C$6:$C$405,A132&amp;""))</f>
        <v/>
      </c>
      <c r="E132" s="15">
        <f>IF(A132&amp;""="","",MAX(0,'الإعدادات'!$B$5*'الإعدادات'!$B$6-D132))</f>
        <v/>
      </c>
      <c r="F132" s="15">
        <f>IF(A132&amp;""="","",COUNTIFS('الحصص'!$C$6:$C$405,A132&amp;"",'الحصص'!$H$6:$H$405,"تعارض فصل"))</f>
        <v/>
      </c>
      <c r="G132" s="6">
        <f>IF(A132&amp;""="","",IF(F132&gt;0,"فيه تعارض",IF(E132=0,"مكتمل","فيه خانات فارغة")))</f>
        <v/>
      </c>
    </row>
    <row r="133">
      <c r="A133" s="5" t="n"/>
      <c r="B133" s="5" t="n"/>
      <c r="C133" s="15">
        <f>IF(A133&amp;""="","",COUNTIFS('الحصص'!$C$6:$C$405,A133&amp;""))</f>
        <v/>
      </c>
      <c r="D133" s="15">
        <f>IF(A133&amp;""="","",SUMIFS('الحصص'!$L$6:$L$405,'الحصص'!$C$6:$C$405,A133&amp;""))</f>
        <v/>
      </c>
      <c r="E133" s="15">
        <f>IF(A133&amp;""="","",MAX(0,'الإعدادات'!$B$5*'الإعدادات'!$B$6-D133))</f>
        <v/>
      </c>
      <c r="F133" s="15">
        <f>IF(A133&amp;""="","",COUNTIFS('الحصص'!$C$6:$C$405,A133&amp;"",'الحصص'!$H$6:$H$405,"تعارض فصل"))</f>
        <v/>
      </c>
      <c r="G133" s="6">
        <f>IF(A133&amp;""="","",IF(F133&gt;0,"فيه تعارض",IF(E133=0,"مكتمل","فيه خانات فارغة")))</f>
        <v/>
      </c>
    </row>
    <row r="134">
      <c r="A134" s="5" t="n"/>
      <c r="B134" s="5" t="n"/>
      <c r="C134" s="15">
        <f>IF(A134&amp;""="","",COUNTIFS('الحصص'!$C$6:$C$405,A134&amp;""))</f>
        <v/>
      </c>
      <c r="D134" s="15">
        <f>IF(A134&amp;""="","",SUMIFS('الحصص'!$L$6:$L$405,'الحصص'!$C$6:$C$405,A134&amp;""))</f>
        <v/>
      </c>
      <c r="E134" s="15">
        <f>IF(A134&amp;""="","",MAX(0,'الإعدادات'!$B$5*'الإعدادات'!$B$6-D134))</f>
        <v/>
      </c>
      <c r="F134" s="15">
        <f>IF(A134&amp;""="","",COUNTIFS('الحصص'!$C$6:$C$405,A134&amp;"",'الحصص'!$H$6:$H$405,"تعارض فصل"))</f>
        <v/>
      </c>
      <c r="G134" s="6">
        <f>IF(A134&amp;""="","",IF(F134&gt;0,"فيه تعارض",IF(E134=0,"مكتمل","فيه خانات فارغة")))</f>
        <v/>
      </c>
    </row>
    <row r="135">
      <c r="A135" s="5" t="n"/>
      <c r="B135" s="5" t="n"/>
      <c r="C135" s="15">
        <f>IF(A135&amp;""="","",COUNTIFS('الحصص'!$C$6:$C$405,A135&amp;""))</f>
        <v/>
      </c>
      <c r="D135" s="15">
        <f>IF(A135&amp;""="","",SUMIFS('الحصص'!$L$6:$L$405,'الحصص'!$C$6:$C$405,A135&amp;""))</f>
        <v/>
      </c>
      <c r="E135" s="15">
        <f>IF(A135&amp;""="","",MAX(0,'الإعدادات'!$B$5*'الإعدادات'!$B$6-D135))</f>
        <v/>
      </c>
      <c r="F135" s="15">
        <f>IF(A135&amp;""="","",COUNTIFS('الحصص'!$C$6:$C$405,A135&amp;"",'الحصص'!$H$6:$H$405,"تعارض فصل"))</f>
        <v/>
      </c>
      <c r="G135" s="6">
        <f>IF(A135&amp;""="","",IF(F135&gt;0,"فيه تعارض",IF(E135=0,"مكتمل","فيه خانات فارغة")))</f>
        <v/>
      </c>
    </row>
    <row r="136">
      <c r="A136" s="5" t="n"/>
      <c r="B136" s="5" t="n"/>
      <c r="C136" s="15">
        <f>IF(A136&amp;""="","",COUNTIFS('الحصص'!$C$6:$C$405,A136&amp;""))</f>
        <v/>
      </c>
      <c r="D136" s="15">
        <f>IF(A136&amp;""="","",SUMIFS('الحصص'!$L$6:$L$405,'الحصص'!$C$6:$C$405,A136&amp;""))</f>
        <v/>
      </c>
      <c r="E136" s="15">
        <f>IF(A136&amp;""="","",MAX(0,'الإعدادات'!$B$5*'الإعدادات'!$B$6-D136))</f>
        <v/>
      </c>
      <c r="F136" s="15">
        <f>IF(A136&amp;""="","",COUNTIFS('الحصص'!$C$6:$C$405,A136&amp;"",'الحصص'!$H$6:$H$405,"تعارض فصل"))</f>
        <v/>
      </c>
      <c r="G136" s="6">
        <f>IF(A136&amp;""="","",IF(F136&gt;0,"فيه تعارض",IF(E136=0,"مكتمل","فيه خانات فارغة")))</f>
        <v/>
      </c>
    </row>
    <row r="137">
      <c r="A137" s="5" t="n"/>
      <c r="B137" s="5" t="n"/>
      <c r="C137" s="15">
        <f>IF(A137&amp;""="","",COUNTIFS('الحصص'!$C$6:$C$405,A137&amp;""))</f>
        <v/>
      </c>
      <c r="D137" s="15">
        <f>IF(A137&amp;""="","",SUMIFS('الحصص'!$L$6:$L$405,'الحصص'!$C$6:$C$405,A137&amp;""))</f>
        <v/>
      </c>
      <c r="E137" s="15">
        <f>IF(A137&amp;""="","",MAX(0,'الإعدادات'!$B$5*'الإعدادات'!$B$6-D137))</f>
        <v/>
      </c>
      <c r="F137" s="15">
        <f>IF(A137&amp;""="","",COUNTIFS('الحصص'!$C$6:$C$405,A137&amp;"",'الحصص'!$H$6:$H$405,"تعارض فصل"))</f>
        <v/>
      </c>
      <c r="G137" s="6">
        <f>IF(A137&amp;""="","",IF(F137&gt;0,"فيه تعارض",IF(E137=0,"مكتمل","فيه خانات فارغة")))</f>
        <v/>
      </c>
    </row>
    <row r="138">
      <c r="A138" s="5" t="n"/>
      <c r="B138" s="5" t="n"/>
      <c r="C138" s="15">
        <f>IF(A138&amp;""="","",COUNTIFS('الحصص'!$C$6:$C$405,A138&amp;""))</f>
        <v/>
      </c>
      <c r="D138" s="15">
        <f>IF(A138&amp;""="","",SUMIFS('الحصص'!$L$6:$L$405,'الحصص'!$C$6:$C$405,A138&amp;""))</f>
        <v/>
      </c>
      <c r="E138" s="15">
        <f>IF(A138&amp;""="","",MAX(0,'الإعدادات'!$B$5*'الإعدادات'!$B$6-D138))</f>
        <v/>
      </c>
      <c r="F138" s="15">
        <f>IF(A138&amp;""="","",COUNTIFS('الحصص'!$C$6:$C$405,A138&amp;"",'الحصص'!$H$6:$H$405,"تعارض فصل"))</f>
        <v/>
      </c>
      <c r="G138" s="6">
        <f>IF(A138&amp;""="","",IF(F138&gt;0,"فيه تعارض",IF(E138=0,"مكتمل","فيه خانات فارغة")))</f>
        <v/>
      </c>
    </row>
    <row r="139">
      <c r="A139" s="5" t="n"/>
      <c r="B139" s="5" t="n"/>
      <c r="C139" s="15">
        <f>IF(A139&amp;""="","",COUNTIFS('الحصص'!$C$6:$C$405,A139&amp;""))</f>
        <v/>
      </c>
      <c r="D139" s="15">
        <f>IF(A139&amp;""="","",SUMIFS('الحصص'!$L$6:$L$405,'الحصص'!$C$6:$C$405,A139&amp;""))</f>
        <v/>
      </c>
      <c r="E139" s="15">
        <f>IF(A139&amp;""="","",MAX(0,'الإعدادات'!$B$5*'الإعدادات'!$B$6-D139))</f>
        <v/>
      </c>
      <c r="F139" s="15">
        <f>IF(A139&amp;""="","",COUNTIFS('الحصص'!$C$6:$C$405,A139&amp;"",'الحصص'!$H$6:$H$405,"تعارض فصل"))</f>
        <v/>
      </c>
      <c r="G139" s="6">
        <f>IF(A139&amp;""="","",IF(F139&gt;0,"فيه تعارض",IF(E139=0,"مكتمل","فيه خانات فارغة")))</f>
        <v/>
      </c>
    </row>
    <row r="140">
      <c r="A140" s="5" t="n"/>
      <c r="B140" s="5" t="n"/>
      <c r="C140" s="15">
        <f>IF(A140&amp;""="","",COUNTIFS('الحصص'!$C$6:$C$405,A140&amp;""))</f>
        <v/>
      </c>
      <c r="D140" s="15">
        <f>IF(A140&amp;""="","",SUMIFS('الحصص'!$L$6:$L$405,'الحصص'!$C$6:$C$405,A140&amp;""))</f>
        <v/>
      </c>
      <c r="E140" s="15">
        <f>IF(A140&amp;""="","",MAX(0,'الإعدادات'!$B$5*'الإعدادات'!$B$6-D140))</f>
        <v/>
      </c>
      <c r="F140" s="15">
        <f>IF(A140&amp;""="","",COUNTIFS('الحصص'!$C$6:$C$405,A140&amp;"",'الحصص'!$H$6:$H$405,"تعارض فصل"))</f>
        <v/>
      </c>
      <c r="G140" s="6">
        <f>IF(A140&amp;""="","",IF(F140&gt;0,"فيه تعارض",IF(E140=0,"مكتمل","فيه خانات فارغة")))</f>
        <v/>
      </c>
    </row>
    <row r="141">
      <c r="A141" s="5" t="n"/>
      <c r="B141" s="5" t="n"/>
      <c r="C141" s="15">
        <f>IF(A141&amp;""="","",COUNTIFS('الحصص'!$C$6:$C$405,A141&amp;""))</f>
        <v/>
      </c>
      <c r="D141" s="15">
        <f>IF(A141&amp;""="","",SUMIFS('الحصص'!$L$6:$L$405,'الحصص'!$C$6:$C$405,A141&amp;""))</f>
        <v/>
      </c>
      <c r="E141" s="15">
        <f>IF(A141&amp;""="","",MAX(0,'الإعدادات'!$B$5*'الإعدادات'!$B$6-D141))</f>
        <v/>
      </c>
      <c r="F141" s="15">
        <f>IF(A141&amp;""="","",COUNTIFS('الحصص'!$C$6:$C$405,A141&amp;"",'الحصص'!$H$6:$H$405,"تعارض فصل"))</f>
        <v/>
      </c>
      <c r="G141" s="6">
        <f>IF(A141&amp;""="","",IF(F141&gt;0,"فيه تعارض",IF(E141=0,"مكتمل","فيه خانات فارغة")))</f>
        <v/>
      </c>
    </row>
    <row r="142">
      <c r="A142" s="5" t="n"/>
      <c r="B142" s="5" t="n"/>
      <c r="C142" s="15">
        <f>IF(A142&amp;""="","",COUNTIFS('الحصص'!$C$6:$C$405,A142&amp;""))</f>
        <v/>
      </c>
      <c r="D142" s="15">
        <f>IF(A142&amp;""="","",SUMIFS('الحصص'!$L$6:$L$405,'الحصص'!$C$6:$C$405,A142&amp;""))</f>
        <v/>
      </c>
      <c r="E142" s="15">
        <f>IF(A142&amp;""="","",MAX(0,'الإعدادات'!$B$5*'الإعدادات'!$B$6-D142))</f>
        <v/>
      </c>
      <c r="F142" s="15">
        <f>IF(A142&amp;""="","",COUNTIFS('الحصص'!$C$6:$C$405,A142&amp;"",'الحصص'!$H$6:$H$405,"تعارض فصل"))</f>
        <v/>
      </c>
      <c r="G142" s="6">
        <f>IF(A142&amp;""="","",IF(F142&gt;0,"فيه تعارض",IF(E142=0,"مكتمل","فيه خانات فارغة")))</f>
        <v/>
      </c>
    </row>
    <row r="143">
      <c r="A143" s="5" t="n"/>
      <c r="B143" s="5" t="n"/>
      <c r="C143" s="15">
        <f>IF(A143&amp;""="","",COUNTIFS('الحصص'!$C$6:$C$405,A143&amp;""))</f>
        <v/>
      </c>
      <c r="D143" s="15">
        <f>IF(A143&amp;""="","",SUMIFS('الحصص'!$L$6:$L$405,'الحصص'!$C$6:$C$405,A143&amp;""))</f>
        <v/>
      </c>
      <c r="E143" s="15">
        <f>IF(A143&amp;""="","",MAX(0,'الإعدادات'!$B$5*'الإعدادات'!$B$6-D143))</f>
        <v/>
      </c>
      <c r="F143" s="15">
        <f>IF(A143&amp;""="","",COUNTIFS('الحصص'!$C$6:$C$405,A143&amp;"",'الحصص'!$H$6:$H$405,"تعارض فصل"))</f>
        <v/>
      </c>
      <c r="G143" s="6">
        <f>IF(A143&amp;""="","",IF(F143&gt;0,"فيه تعارض",IF(E143=0,"مكتمل","فيه خانات فارغة")))</f>
        <v/>
      </c>
    </row>
    <row r="144">
      <c r="A144" s="5" t="n"/>
      <c r="B144" s="5" t="n"/>
      <c r="C144" s="15">
        <f>IF(A144&amp;""="","",COUNTIFS('الحصص'!$C$6:$C$405,A144&amp;""))</f>
        <v/>
      </c>
      <c r="D144" s="15">
        <f>IF(A144&amp;""="","",SUMIFS('الحصص'!$L$6:$L$405,'الحصص'!$C$6:$C$405,A144&amp;""))</f>
        <v/>
      </c>
      <c r="E144" s="15">
        <f>IF(A144&amp;""="","",MAX(0,'الإعدادات'!$B$5*'الإعدادات'!$B$6-D144))</f>
        <v/>
      </c>
      <c r="F144" s="15">
        <f>IF(A144&amp;""="","",COUNTIFS('الحصص'!$C$6:$C$405,A144&amp;"",'الحصص'!$H$6:$H$405,"تعارض فصل"))</f>
        <v/>
      </c>
      <c r="G144" s="6">
        <f>IF(A144&amp;""="","",IF(F144&gt;0,"فيه تعارض",IF(E144=0,"مكتمل","فيه خانات فارغة")))</f>
        <v/>
      </c>
    </row>
    <row r="145">
      <c r="A145" s="5" t="n"/>
      <c r="B145" s="5" t="n"/>
      <c r="C145" s="15">
        <f>IF(A145&amp;""="","",COUNTIFS('الحصص'!$C$6:$C$405,A145&amp;""))</f>
        <v/>
      </c>
      <c r="D145" s="15">
        <f>IF(A145&amp;""="","",SUMIFS('الحصص'!$L$6:$L$405,'الحصص'!$C$6:$C$405,A145&amp;""))</f>
        <v/>
      </c>
      <c r="E145" s="15">
        <f>IF(A145&amp;""="","",MAX(0,'الإعدادات'!$B$5*'الإعدادات'!$B$6-D145))</f>
        <v/>
      </c>
      <c r="F145" s="15">
        <f>IF(A145&amp;""="","",COUNTIFS('الحصص'!$C$6:$C$405,A145&amp;"",'الحصص'!$H$6:$H$405,"تعارض فصل"))</f>
        <v/>
      </c>
      <c r="G145" s="6">
        <f>IF(A145&amp;""="","",IF(F145&gt;0,"فيه تعارض",IF(E145=0,"مكتمل","فيه خانات فارغة")))</f>
        <v/>
      </c>
    </row>
    <row r="146">
      <c r="A146" s="5" t="n"/>
      <c r="B146" s="5" t="n"/>
      <c r="C146" s="15">
        <f>IF(A146&amp;""="","",COUNTIFS('الحصص'!$C$6:$C$405,A146&amp;""))</f>
        <v/>
      </c>
      <c r="D146" s="15">
        <f>IF(A146&amp;""="","",SUMIFS('الحصص'!$L$6:$L$405,'الحصص'!$C$6:$C$405,A146&amp;""))</f>
        <v/>
      </c>
      <c r="E146" s="15">
        <f>IF(A146&amp;""="","",MAX(0,'الإعدادات'!$B$5*'الإعدادات'!$B$6-D146))</f>
        <v/>
      </c>
      <c r="F146" s="15">
        <f>IF(A146&amp;""="","",COUNTIFS('الحصص'!$C$6:$C$405,A146&amp;"",'الحصص'!$H$6:$H$405,"تعارض فصل"))</f>
        <v/>
      </c>
      <c r="G146" s="6">
        <f>IF(A146&amp;""="","",IF(F146&gt;0,"فيه تعارض",IF(E146=0,"مكتمل","فيه خانات فارغة")))</f>
        <v/>
      </c>
    </row>
    <row r="147">
      <c r="A147" s="5" t="n"/>
      <c r="B147" s="5" t="n"/>
      <c r="C147" s="15">
        <f>IF(A147&amp;""="","",COUNTIFS('الحصص'!$C$6:$C$405,A147&amp;""))</f>
        <v/>
      </c>
      <c r="D147" s="15">
        <f>IF(A147&amp;""="","",SUMIFS('الحصص'!$L$6:$L$405,'الحصص'!$C$6:$C$405,A147&amp;""))</f>
        <v/>
      </c>
      <c r="E147" s="15">
        <f>IF(A147&amp;""="","",MAX(0,'الإعدادات'!$B$5*'الإعدادات'!$B$6-D147))</f>
        <v/>
      </c>
      <c r="F147" s="15">
        <f>IF(A147&amp;""="","",COUNTIFS('الحصص'!$C$6:$C$405,A147&amp;"",'الحصص'!$H$6:$H$405,"تعارض فصل"))</f>
        <v/>
      </c>
      <c r="G147" s="6">
        <f>IF(A147&amp;""="","",IF(F147&gt;0,"فيه تعارض",IF(E147=0,"مكتمل","فيه خانات فارغة")))</f>
        <v/>
      </c>
    </row>
    <row r="148">
      <c r="A148" s="5" t="n"/>
      <c r="B148" s="5" t="n"/>
      <c r="C148" s="15">
        <f>IF(A148&amp;""="","",COUNTIFS('الحصص'!$C$6:$C$405,A148&amp;""))</f>
        <v/>
      </c>
      <c r="D148" s="15">
        <f>IF(A148&amp;""="","",SUMIFS('الحصص'!$L$6:$L$405,'الحصص'!$C$6:$C$405,A148&amp;""))</f>
        <v/>
      </c>
      <c r="E148" s="15">
        <f>IF(A148&amp;""="","",MAX(0,'الإعدادات'!$B$5*'الإعدادات'!$B$6-D148))</f>
        <v/>
      </c>
      <c r="F148" s="15">
        <f>IF(A148&amp;""="","",COUNTIFS('الحصص'!$C$6:$C$405,A148&amp;"",'الحصص'!$H$6:$H$405,"تعارض فصل"))</f>
        <v/>
      </c>
      <c r="G148" s="6">
        <f>IF(A148&amp;""="","",IF(F148&gt;0,"فيه تعارض",IF(E148=0,"مكتمل","فيه خانات فارغة")))</f>
        <v/>
      </c>
    </row>
    <row r="149">
      <c r="A149" s="5" t="n"/>
      <c r="B149" s="5" t="n"/>
      <c r="C149" s="15">
        <f>IF(A149&amp;""="","",COUNTIFS('الحصص'!$C$6:$C$405,A149&amp;""))</f>
        <v/>
      </c>
      <c r="D149" s="15">
        <f>IF(A149&amp;""="","",SUMIFS('الحصص'!$L$6:$L$405,'الحصص'!$C$6:$C$405,A149&amp;""))</f>
        <v/>
      </c>
      <c r="E149" s="15">
        <f>IF(A149&amp;""="","",MAX(0,'الإعدادات'!$B$5*'الإعدادات'!$B$6-D149))</f>
        <v/>
      </c>
      <c r="F149" s="15">
        <f>IF(A149&amp;""="","",COUNTIFS('الحصص'!$C$6:$C$405,A149&amp;"",'الحصص'!$H$6:$H$405,"تعارض فصل"))</f>
        <v/>
      </c>
      <c r="G149" s="6">
        <f>IF(A149&amp;""="","",IF(F149&gt;0,"فيه تعارض",IF(E149=0,"مكتمل","فيه خانات فارغة")))</f>
        <v/>
      </c>
    </row>
    <row r="150">
      <c r="A150" s="5" t="n"/>
      <c r="B150" s="5" t="n"/>
      <c r="C150" s="15">
        <f>IF(A150&amp;""="","",COUNTIFS('الحصص'!$C$6:$C$405,A150&amp;""))</f>
        <v/>
      </c>
      <c r="D150" s="15">
        <f>IF(A150&amp;""="","",SUMIFS('الحصص'!$L$6:$L$405,'الحصص'!$C$6:$C$405,A150&amp;""))</f>
        <v/>
      </c>
      <c r="E150" s="15">
        <f>IF(A150&amp;""="","",MAX(0,'الإعدادات'!$B$5*'الإعدادات'!$B$6-D150))</f>
        <v/>
      </c>
      <c r="F150" s="15">
        <f>IF(A150&amp;""="","",COUNTIFS('الحصص'!$C$6:$C$405,A150&amp;"",'الحصص'!$H$6:$H$405,"تعارض فصل"))</f>
        <v/>
      </c>
      <c r="G150" s="6">
        <f>IF(A150&amp;""="","",IF(F150&gt;0,"فيه تعارض",IF(E150=0,"مكتمل","فيه خانات فارغة")))</f>
        <v/>
      </c>
    </row>
    <row r="151">
      <c r="A151" s="5" t="n"/>
      <c r="B151" s="5" t="n"/>
      <c r="C151" s="15">
        <f>IF(A151&amp;""="","",COUNTIFS('الحصص'!$C$6:$C$405,A151&amp;""))</f>
        <v/>
      </c>
      <c r="D151" s="15">
        <f>IF(A151&amp;""="","",SUMIFS('الحصص'!$L$6:$L$405,'الحصص'!$C$6:$C$405,A151&amp;""))</f>
        <v/>
      </c>
      <c r="E151" s="15">
        <f>IF(A151&amp;""="","",MAX(0,'الإعدادات'!$B$5*'الإعدادات'!$B$6-D151))</f>
        <v/>
      </c>
      <c r="F151" s="15">
        <f>IF(A151&amp;""="","",COUNTIFS('الحصص'!$C$6:$C$405,A151&amp;"",'الحصص'!$H$6:$H$405,"تعارض فصل"))</f>
        <v/>
      </c>
      <c r="G151" s="6">
        <f>IF(A151&amp;""="","",IF(F151&gt;0,"فيه تعارض",IF(E151=0,"مكتمل","فيه خانات فارغة")))</f>
        <v/>
      </c>
    </row>
    <row r="152">
      <c r="A152" s="5" t="n"/>
      <c r="B152" s="5" t="n"/>
      <c r="C152" s="15">
        <f>IF(A152&amp;""="","",COUNTIFS('الحصص'!$C$6:$C$405,A152&amp;""))</f>
        <v/>
      </c>
      <c r="D152" s="15">
        <f>IF(A152&amp;""="","",SUMIFS('الحصص'!$L$6:$L$405,'الحصص'!$C$6:$C$405,A152&amp;""))</f>
        <v/>
      </c>
      <c r="E152" s="15">
        <f>IF(A152&amp;""="","",MAX(0,'الإعدادات'!$B$5*'الإعدادات'!$B$6-D152))</f>
        <v/>
      </c>
      <c r="F152" s="15">
        <f>IF(A152&amp;""="","",COUNTIFS('الحصص'!$C$6:$C$405,A152&amp;"",'الحصص'!$H$6:$H$405,"تعارض فصل"))</f>
        <v/>
      </c>
      <c r="G152" s="6">
        <f>IF(A152&amp;""="","",IF(F152&gt;0,"فيه تعارض",IF(E152=0,"مكتمل","فيه خانات فارغة")))</f>
        <v/>
      </c>
    </row>
    <row r="153">
      <c r="A153" s="5" t="n"/>
      <c r="B153" s="5" t="n"/>
      <c r="C153" s="15">
        <f>IF(A153&amp;""="","",COUNTIFS('الحصص'!$C$6:$C$405,A153&amp;""))</f>
        <v/>
      </c>
      <c r="D153" s="15">
        <f>IF(A153&amp;""="","",SUMIFS('الحصص'!$L$6:$L$405,'الحصص'!$C$6:$C$405,A153&amp;""))</f>
        <v/>
      </c>
      <c r="E153" s="15">
        <f>IF(A153&amp;""="","",MAX(0,'الإعدادات'!$B$5*'الإعدادات'!$B$6-D153))</f>
        <v/>
      </c>
      <c r="F153" s="15">
        <f>IF(A153&amp;""="","",COUNTIFS('الحصص'!$C$6:$C$405,A153&amp;"",'الحصص'!$H$6:$H$405,"تعارض فصل"))</f>
        <v/>
      </c>
      <c r="G153" s="6">
        <f>IF(A153&amp;""="","",IF(F153&gt;0,"فيه تعارض",IF(E153=0,"مكتمل","فيه خانات فارغة")))</f>
        <v/>
      </c>
    </row>
    <row r="154">
      <c r="A154" s="5" t="n"/>
      <c r="B154" s="5" t="n"/>
      <c r="C154" s="15">
        <f>IF(A154&amp;""="","",COUNTIFS('الحصص'!$C$6:$C$405,A154&amp;""))</f>
        <v/>
      </c>
      <c r="D154" s="15">
        <f>IF(A154&amp;""="","",SUMIFS('الحصص'!$L$6:$L$405,'الحصص'!$C$6:$C$405,A154&amp;""))</f>
        <v/>
      </c>
      <c r="E154" s="15">
        <f>IF(A154&amp;""="","",MAX(0,'الإعدادات'!$B$5*'الإعدادات'!$B$6-D154))</f>
        <v/>
      </c>
      <c r="F154" s="15">
        <f>IF(A154&amp;""="","",COUNTIFS('الحصص'!$C$6:$C$405,A154&amp;"",'الحصص'!$H$6:$H$405,"تعارض فصل"))</f>
        <v/>
      </c>
      <c r="G154" s="6">
        <f>IF(A154&amp;""="","",IF(F154&gt;0,"فيه تعارض",IF(E154=0,"مكتمل","فيه خانات فارغة")))</f>
        <v/>
      </c>
    </row>
    <row r="155">
      <c r="A155" s="5" t="n"/>
      <c r="B155" s="5" t="n"/>
      <c r="C155" s="15">
        <f>IF(A155&amp;""="","",COUNTIFS('الحصص'!$C$6:$C$405,A155&amp;""))</f>
        <v/>
      </c>
      <c r="D155" s="15">
        <f>IF(A155&amp;""="","",SUMIFS('الحصص'!$L$6:$L$405,'الحصص'!$C$6:$C$405,A155&amp;""))</f>
        <v/>
      </c>
      <c r="E155" s="15">
        <f>IF(A155&amp;""="","",MAX(0,'الإعدادات'!$B$5*'الإعدادات'!$B$6-D155))</f>
        <v/>
      </c>
      <c r="F155" s="15">
        <f>IF(A155&amp;""="","",COUNTIFS('الحصص'!$C$6:$C$405,A155&amp;"",'الحصص'!$H$6:$H$405,"تعارض فصل"))</f>
        <v/>
      </c>
      <c r="G155" s="6">
        <f>IF(A155&amp;""="","",IF(F155&gt;0,"فيه تعارض",IF(E155=0,"مكتمل","فيه خانات فارغة")))</f>
        <v/>
      </c>
    </row>
    <row r="156">
      <c r="A156" s="5" t="n"/>
      <c r="B156" s="5" t="n"/>
      <c r="C156" s="15">
        <f>IF(A156&amp;""="","",COUNTIFS('الحصص'!$C$6:$C$405,A156&amp;""))</f>
        <v/>
      </c>
      <c r="D156" s="15">
        <f>IF(A156&amp;""="","",SUMIFS('الحصص'!$L$6:$L$405,'الحصص'!$C$6:$C$405,A156&amp;""))</f>
        <v/>
      </c>
      <c r="E156" s="15">
        <f>IF(A156&amp;""="","",MAX(0,'الإعدادات'!$B$5*'الإعدادات'!$B$6-D156))</f>
        <v/>
      </c>
      <c r="F156" s="15">
        <f>IF(A156&amp;""="","",COUNTIFS('الحصص'!$C$6:$C$405,A156&amp;"",'الحصص'!$H$6:$H$405,"تعارض فصل"))</f>
        <v/>
      </c>
      <c r="G156" s="6">
        <f>IF(A156&amp;""="","",IF(F156&gt;0,"فيه تعارض",IF(E156=0,"مكتمل","فيه خانات فارغة")))</f>
        <v/>
      </c>
    </row>
    <row r="157">
      <c r="A157" s="5" t="n"/>
      <c r="B157" s="5" t="n"/>
      <c r="C157" s="15">
        <f>IF(A157&amp;""="","",COUNTIFS('الحصص'!$C$6:$C$405,A157&amp;""))</f>
        <v/>
      </c>
      <c r="D157" s="15">
        <f>IF(A157&amp;""="","",SUMIFS('الحصص'!$L$6:$L$405,'الحصص'!$C$6:$C$405,A157&amp;""))</f>
        <v/>
      </c>
      <c r="E157" s="15">
        <f>IF(A157&amp;""="","",MAX(0,'الإعدادات'!$B$5*'الإعدادات'!$B$6-D157))</f>
        <v/>
      </c>
      <c r="F157" s="15">
        <f>IF(A157&amp;""="","",COUNTIFS('الحصص'!$C$6:$C$405,A157&amp;"",'الحصص'!$H$6:$H$405,"تعارض فصل"))</f>
        <v/>
      </c>
      <c r="G157" s="6">
        <f>IF(A157&amp;""="","",IF(F157&gt;0,"فيه تعارض",IF(E157=0,"مكتمل","فيه خانات فارغة")))</f>
        <v/>
      </c>
    </row>
    <row r="158">
      <c r="A158" s="5" t="n"/>
      <c r="B158" s="5" t="n"/>
      <c r="C158" s="15">
        <f>IF(A158&amp;""="","",COUNTIFS('الحصص'!$C$6:$C$405,A158&amp;""))</f>
        <v/>
      </c>
      <c r="D158" s="15">
        <f>IF(A158&amp;""="","",SUMIFS('الحصص'!$L$6:$L$405,'الحصص'!$C$6:$C$405,A158&amp;""))</f>
        <v/>
      </c>
      <c r="E158" s="15">
        <f>IF(A158&amp;""="","",MAX(0,'الإعدادات'!$B$5*'الإعدادات'!$B$6-D158))</f>
        <v/>
      </c>
      <c r="F158" s="15">
        <f>IF(A158&amp;""="","",COUNTIFS('الحصص'!$C$6:$C$405,A158&amp;"",'الحصص'!$H$6:$H$405,"تعارض فصل"))</f>
        <v/>
      </c>
      <c r="G158" s="6">
        <f>IF(A158&amp;""="","",IF(F158&gt;0,"فيه تعارض",IF(E158=0,"مكتمل","فيه خانات فارغة")))</f>
        <v/>
      </c>
    </row>
    <row r="159">
      <c r="A159" s="5" t="n"/>
      <c r="B159" s="5" t="n"/>
      <c r="C159" s="15">
        <f>IF(A159&amp;""="","",COUNTIFS('الحصص'!$C$6:$C$405,A159&amp;""))</f>
        <v/>
      </c>
      <c r="D159" s="15">
        <f>IF(A159&amp;""="","",SUMIFS('الحصص'!$L$6:$L$405,'الحصص'!$C$6:$C$405,A159&amp;""))</f>
        <v/>
      </c>
      <c r="E159" s="15">
        <f>IF(A159&amp;""="","",MAX(0,'الإعدادات'!$B$5*'الإعدادات'!$B$6-D159))</f>
        <v/>
      </c>
      <c r="F159" s="15">
        <f>IF(A159&amp;""="","",COUNTIFS('الحصص'!$C$6:$C$405,A159&amp;"",'الحصص'!$H$6:$H$405,"تعارض فصل"))</f>
        <v/>
      </c>
      <c r="G159" s="6">
        <f>IF(A159&amp;""="","",IF(F159&gt;0,"فيه تعارض",IF(E159=0,"مكتمل","فيه خانات فارغة")))</f>
        <v/>
      </c>
    </row>
    <row r="160">
      <c r="A160" s="5" t="n"/>
      <c r="B160" s="5" t="n"/>
      <c r="C160" s="15">
        <f>IF(A160&amp;""="","",COUNTIFS('الحصص'!$C$6:$C$405,A160&amp;""))</f>
        <v/>
      </c>
      <c r="D160" s="15">
        <f>IF(A160&amp;""="","",SUMIFS('الحصص'!$L$6:$L$405,'الحصص'!$C$6:$C$405,A160&amp;""))</f>
        <v/>
      </c>
      <c r="E160" s="15">
        <f>IF(A160&amp;""="","",MAX(0,'الإعدادات'!$B$5*'الإعدادات'!$B$6-D160))</f>
        <v/>
      </c>
      <c r="F160" s="15">
        <f>IF(A160&amp;""="","",COUNTIFS('الحصص'!$C$6:$C$405,A160&amp;"",'الحصص'!$H$6:$H$405,"تعارض فصل"))</f>
        <v/>
      </c>
      <c r="G160" s="6">
        <f>IF(A160&amp;""="","",IF(F160&gt;0,"فيه تعارض",IF(E160=0,"مكتمل","فيه خانات فارغة")))</f>
        <v/>
      </c>
    </row>
    <row r="161">
      <c r="A161" s="5" t="n"/>
      <c r="B161" s="5" t="n"/>
      <c r="C161" s="15">
        <f>IF(A161&amp;""="","",COUNTIFS('الحصص'!$C$6:$C$405,A161&amp;""))</f>
        <v/>
      </c>
      <c r="D161" s="15">
        <f>IF(A161&amp;""="","",SUMIFS('الحصص'!$L$6:$L$405,'الحصص'!$C$6:$C$405,A161&amp;""))</f>
        <v/>
      </c>
      <c r="E161" s="15">
        <f>IF(A161&amp;""="","",MAX(0,'الإعدادات'!$B$5*'الإعدادات'!$B$6-D161))</f>
        <v/>
      </c>
      <c r="F161" s="15">
        <f>IF(A161&amp;""="","",COUNTIFS('الحصص'!$C$6:$C$405,A161&amp;"",'الحصص'!$H$6:$H$405,"تعارض فصل"))</f>
        <v/>
      </c>
      <c r="G161" s="6">
        <f>IF(A161&amp;""="","",IF(F161&gt;0,"فيه تعارض",IF(E161=0,"مكتمل","فيه خانات فارغة")))</f>
        <v/>
      </c>
    </row>
    <row r="162">
      <c r="A162" s="5" t="n"/>
      <c r="B162" s="5" t="n"/>
      <c r="C162" s="15">
        <f>IF(A162&amp;""="","",COUNTIFS('الحصص'!$C$6:$C$405,A162&amp;""))</f>
        <v/>
      </c>
      <c r="D162" s="15">
        <f>IF(A162&amp;""="","",SUMIFS('الحصص'!$L$6:$L$405,'الحصص'!$C$6:$C$405,A162&amp;""))</f>
        <v/>
      </c>
      <c r="E162" s="15">
        <f>IF(A162&amp;""="","",MAX(0,'الإعدادات'!$B$5*'الإعدادات'!$B$6-D162))</f>
        <v/>
      </c>
      <c r="F162" s="15">
        <f>IF(A162&amp;""="","",COUNTIFS('الحصص'!$C$6:$C$405,A162&amp;"",'الحصص'!$H$6:$H$405,"تعارض فصل"))</f>
        <v/>
      </c>
      <c r="G162" s="6">
        <f>IF(A162&amp;""="","",IF(F162&gt;0,"فيه تعارض",IF(E162=0,"مكتمل","فيه خانات فارغة")))</f>
        <v/>
      </c>
    </row>
    <row r="163">
      <c r="A163" s="5" t="n"/>
      <c r="B163" s="5" t="n"/>
      <c r="C163" s="15">
        <f>IF(A163&amp;""="","",COUNTIFS('الحصص'!$C$6:$C$405,A163&amp;""))</f>
        <v/>
      </c>
      <c r="D163" s="15">
        <f>IF(A163&amp;""="","",SUMIFS('الحصص'!$L$6:$L$405,'الحصص'!$C$6:$C$405,A163&amp;""))</f>
        <v/>
      </c>
      <c r="E163" s="15">
        <f>IF(A163&amp;""="","",MAX(0,'الإعدادات'!$B$5*'الإعدادات'!$B$6-D163))</f>
        <v/>
      </c>
      <c r="F163" s="15">
        <f>IF(A163&amp;""="","",COUNTIFS('الحصص'!$C$6:$C$405,A163&amp;"",'الحصص'!$H$6:$H$405,"تعارض فصل"))</f>
        <v/>
      </c>
      <c r="G163" s="6">
        <f>IF(A163&amp;""="","",IF(F163&gt;0,"فيه تعارض",IF(E163=0,"مكتمل","فيه خانات فارغة")))</f>
        <v/>
      </c>
    </row>
    <row r="164">
      <c r="A164" s="5" t="n"/>
      <c r="B164" s="5" t="n"/>
      <c r="C164" s="15">
        <f>IF(A164&amp;""="","",COUNTIFS('الحصص'!$C$6:$C$405,A164&amp;""))</f>
        <v/>
      </c>
      <c r="D164" s="15">
        <f>IF(A164&amp;""="","",SUMIFS('الحصص'!$L$6:$L$405,'الحصص'!$C$6:$C$405,A164&amp;""))</f>
        <v/>
      </c>
      <c r="E164" s="15">
        <f>IF(A164&amp;""="","",MAX(0,'الإعدادات'!$B$5*'الإعدادات'!$B$6-D164))</f>
        <v/>
      </c>
      <c r="F164" s="15">
        <f>IF(A164&amp;""="","",COUNTIFS('الحصص'!$C$6:$C$405,A164&amp;"",'الحصص'!$H$6:$H$405,"تعارض فصل"))</f>
        <v/>
      </c>
      <c r="G164" s="6">
        <f>IF(A164&amp;""="","",IF(F164&gt;0,"فيه تعارض",IF(E164=0,"مكتمل","فيه خانات فارغة")))</f>
        <v/>
      </c>
    </row>
    <row r="165">
      <c r="A165" s="5" t="n"/>
      <c r="B165" s="5" t="n"/>
      <c r="C165" s="15">
        <f>IF(A165&amp;""="","",COUNTIFS('الحصص'!$C$6:$C$405,A165&amp;""))</f>
        <v/>
      </c>
      <c r="D165" s="15">
        <f>IF(A165&amp;""="","",SUMIFS('الحصص'!$L$6:$L$405,'الحصص'!$C$6:$C$405,A165&amp;""))</f>
        <v/>
      </c>
      <c r="E165" s="15">
        <f>IF(A165&amp;""="","",MAX(0,'الإعدادات'!$B$5*'الإعدادات'!$B$6-D165))</f>
        <v/>
      </c>
      <c r="F165" s="15">
        <f>IF(A165&amp;""="","",COUNTIFS('الحصص'!$C$6:$C$405,A165&amp;"",'الحصص'!$H$6:$H$405,"تعارض فصل"))</f>
        <v/>
      </c>
      <c r="G165" s="6">
        <f>IF(A165&amp;""="","",IF(F165&gt;0,"فيه تعارض",IF(E165=0,"مكتمل","فيه خانات فارغة")))</f>
        <v/>
      </c>
    </row>
    <row r="166">
      <c r="A166" s="5" t="n"/>
      <c r="B166" s="5" t="n"/>
      <c r="C166" s="15">
        <f>IF(A166&amp;""="","",COUNTIFS('الحصص'!$C$6:$C$405,A166&amp;""))</f>
        <v/>
      </c>
      <c r="D166" s="15">
        <f>IF(A166&amp;""="","",SUMIFS('الحصص'!$L$6:$L$405,'الحصص'!$C$6:$C$405,A166&amp;""))</f>
        <v/>
      </c>
      <c r="E166" s="15">
        <f>IF(A166&amp;""="","",MAX(0,'الإعدادات'!$B$5*'الإعدادات'!$B$6-D166))</f>
        <v/>
      </c>
      <c r="F166" s="15">
        <f>IF(A166&amp;""="","",COUNTIFS('الحصص'!$C$6:$C$405,A166&amp;"",'الحصص'!$H$6:$H$405,"تعارض فصل"))</f>
        <v/>
      </c>
      <c r="G166" s="6">
        <f>IF(A166&amp;""="","",IF(F166&gt;0,"فيه تعارض",IF(E166=0,"مكتمل","فيه خانات فارغة")))</f>
        <v/>
      </c>
    </row>
    <row r="167">
      <c r="A167" s="5" t="n"/>
      <c r="B167" s="5" t="n"/>
      <c r="C167" s="15">
        <f>IF(A167&amp;""="","",COUNTIFS('الحصص'!$C$6:$C$405,A167&amp;""))</f>
        <v/>
      </c>
      <c r="D167" s="15">
        <f>IF(A167&amp;""="","",SUMIFS('الحصص'!$L$6:$L$405,'الحصص'!$C$6:$C$405,A167&amp;""))</f>
        <v/>
      </c>
      <c r="E167" s="15">
        <f>IF(A167&amp;""="","",MAX(0,'الإعدادات'!$B$5*'الإعدادات'!$B$6-D167))</f>
        <v/>
      </c>
      <c r="F167" s="15">
        <f>IF(A167&amp;""="","",COUNTIFS('الحصص'!$C$6:$C$405,A167&amp;"",'الحصص'!$H$6:$H$405,"تعارض فصل"))</f>
        <v/>
      </c>
      <c r="G167" s="6">
        <f>IF(A167&amp;""="","",IF(F167&gt;0,"فيه تعارض",IF(E167=0,"مكتمل","فيه خانات فارغة")))</f>
        <v/>
      </c>
    </row>
    <row r="168">
      <c r="A168" s="5" t="n"/>
      <c r="B168" s="5" t="n"/>
      <c r="C168" s="15">
        <f>IF(A168&amp;""="","",COUNTIFS('الحصص'!$C$6:$C$405,A168&amp;""))</f>
        <v/>
      </c>
      <c r="D168" s="15">
        <f>IF(A168&amp;""="","",SUMIFS('الحصص'!$L$6:$L$405,'الحصص'!$C$6:$C$405,A168&amp;""))</f>
        <v/>
      </c>
      <c r="E168" s="15">
        <f>IF(A168&amp;""="","",MAX(0,'الإعدادات'!$B$5*'الإعدادات'!$B$6-D168))</f>
        <v/>
      </c>
      <c r="F168" s="15">
        <f>IF(A168&amp;""="","",COUNTIFS('الحصص'!$C$6:$C$405,A168&amp;"",'الحصص'!$H$6:$H$405,"تعارض فصل"))</f>
        <v/>
      </c>
      <c r="G168" s="6">
        <f>IF(A168&amp;""="","",IF(F168&gt;0,"فيه تعارض",IF(E168=0,"مكتمل","فيه خانات فارغة")))</f>
        <v/>
      </c>
    </row>
    <row r="169">
      <c r="A169" s="5" t="n"/>
      <c r="B169" s="5" t="n"/>
      <c r="C169" s="15">
        <f>IF(A169&amp;""="","",COUNTIFS('الحصص'!$C$6:$C$405,A169&amp;""))</f>
        <v/>
      </c>
      <c r="D169" s="15">
        <f>IF(A169&amp;""="","",SUMIFS('الحصص'!$L$6:$L$405,'الحصص'!$C$6:$C$405,A169&amp;""))</f>
        <v/>
      </c>
      <c r="E169" s="15">
        <f>IF(A169&amp;""="","",MAX(0,'الإعدادات'!$B$5*'الإعدادات'!$B$6-D169))</f>
        <v/>
      </c>
      <c r="F169" s="15">
        <f>IF(A169&amp;""="","",COUNTIFS('الحصص'!$C$6:$C$405,A169&amp;"",'الحصص'!$H$6:$H$405,"تعارض فصل"))</f>
        <v/>
      </c>
      <c r="G169" s="6">
        <f>IF(A169&amp;""="","",IF(F169&gt;0,"فيه تعارض",IF(E169=0,"مكتمل","فيه خانات فارغة")))</f>
        <v/>
      </c>
    </row>
    <row r="170">
      <c r="A170" s="5" t="n"/>
      <c r="B170" s="5" t="n"/>
      <c r="C170" s="15">
        <f>IF(A170&amp;""="","",COUNTIFS('الحصص'!$C$6:$C$405,A170&amp;""))</f>
        <v/>
      </c>
      <c r="D170" s="15">
        <f>IF(A170&amp;""="","",SUMIFS('الحصص'!$L$6:$L$405,'الحصص'!$C$6:$C$405,A170&amp;""))</f>
        <v/>
      </c>
      <c r="E170" s="15">
        <f>IF(A170&amp;""="","",MAX(0,'الإعدادات'!$B$5*'الإعدادات'!$B$6-D170))</f>
        <v/>
      </c>
      <c r="F170" s="15">
        <f>IF(A170&amp;""="","",COUNTIFS('الحصص'!$C$6:$C$405,A170&amp;"",'الحصص'!$H$6:$H$405,"تعارض فصل"))</f>
        <v/>
      </c>
      <c r="G170" s="6">
        <f>IF(A170&amp;""="","",IF(F170&gt;0,"فيه تعارض",IF(E170=0,"مكتمل","فيه خانات فارغة")))</f>
        <v/>
      </c>
    </row>
    <row r="171">
      <c r="A171" s="5" t="n"/>
      <c r="B171" s="5" t="n"/>
      <c r="C171" s="15">
        <f>IF(A171&amp;""="","",COUNTIFS('الحصص'!$C$6:$C$405,A171&amp;""))</f>
        <v/>
      </c>
      <c r="D171" s="15">
        <f>IF(A171&amp;""="","",SUMIFS('الحصص'!$L$6:$L$405,'الحصص'!$C$6:$C$405,A171&amp;""))</f>
        <v/>
      </c>
      <c r="E171" s="15">
        <f>IF(A171&amp;""="","",MAX(0,'الإعدادات'!$B$5*'الإعدادات'!$B$6-D171))</f>
        <v/>
      </c>
      <c r="F171" s="15">
        <f>IF(A171&amp;""="","",COUNTIFS('الحصص'!$C$6:$C$405,A171&amp;"",'الحصص'!$H$6:$H$405,"تعارض فصل"))</f>
        <v/>
      </c>
      <c r="G171" s="6">
        <f>IF(A171&amp;""="","",IF(F171&gt;0,"فيه تعارض",IF(E171=0,"مكتمل","فيه خانات فارغة")))</f>
        <v/>
      </c>
    </row>
    <row r="172">
      <c r="A172" s="5" t="n"/>
      <c r="B172" s="5" t="n"/>
      <c r="C172" s="15">
        <f>IF(A172&amp;""="","",COUNTIFS('الحصص'!$C$6:$C$405,A172&amp;""))</f>
        <v/>
      </c>
      <c r="D172" s="15">
        <f>IF(A172&amp;""="","",SUMIFS('الحصص'!$L$6:$L$405,'الحصص'!$C$6:$C$405,A172&amp;""))</f>
        <v/>
      </c>
      <c r="E172" s="15">
        <f>IF(A172&amp;""="","",MAX(0,'الإعدادات'!$B$5*'الإعدادات'!$B$6-D172))</f>
        <v/>
      </c>
      <c r="F172" s="15">
        <f>IF(A172&amp;""="","",COUNTIFS('الحصص'!$C$6:$C$405,A172&amp;"",'الحصص'!$H$6:$H$405,"تعارض فصل"))</f>
        <v/>
      </c>
      <c r="G172" s="6">
        <f>IF(A172&amp;""="","",IF(F172&gt;0,"فيه تعارض",IF(E172=0,"مكتمل","فيه خانات فارغة")))</f>
        <v/>
      </c>
    </row>
    <row r="173">
      <c r="A173" s="5" t="n"/>
      <c r="B173" s="5" t="n"/>
      <c r="C173" s="15">
        <f>IF(A173&amp;""="","",COUNTIFS('الحصص'!$C$6:$C$405,A173&amp;""))</f>
        <v/>
      </c>
      <c r="D173" s="15">
        <f>IF(A173&amp;""="","",SUMIFS('الحصص'!$L$6:$L$405,'الحصص'!$C$6:$C$405,A173&amp;""))</f>
        <v/>
      </c>
      <c r="E173" s="15">
        <f>IF(A173&amp;""="","",MAX(0,'الإعدادات'!$B$5*'الإعدادات'!$B$6-D173))</f>
        <v/>
      </c>
      <c r="F173" s="15">
        <f>IF(A173&amp;""="","",COUNTIFS('الحصص'!$C$6:$C$405,A173&amp;"",'الحصص'!$H$6:$H$405,"تعارض فصل"))</f>
        <v/>
      </c>
      <c r="G173" s="6">
        <f>IF(A173&amp;""="","",IF(F173&gt;0,"فيه تعارض",IF(E173=0,"مكتمل","فيه خانات فارغة")))</f>
        <v/>
      </c>
    </row>
    <row r="174">
      <c r="A174" s="5" t="n"/>
      <c r="B174" s="5" t="n"/>
      <c r="C174" s="15">
        <f>IF(A174&amp;""="","",COUNTIFS('الحصص'!$C$6:$C$405,A174&amp;""))</f>
        <v/>
      </c>
      <c r="D174" s="15">
        <f>IF(A174&amp;""="","",SUMIFS('الحصص'!$L$6:$L$405,'الحصص'!$C$6:$C$405,A174&amp;""))</f>
        <v/>
      </c>
      <c r="E174" s="15">
        <f>IF(A174&amp;""="","",MAX(0,'الإعدادات'!$B$5*'الإعدادات'!$B$6-D174))</f>
        <v/>
      </c>
      <c r="F174" s="15">
        <f>IF(A174&amp;""="","",COUNTIFS('الحصص'!$C$6:$C$405,A174&amp;"",'الحصص'!$H$6:$H$405,"تعارض فصل"))</f>
        <v/>
      </c>
      <c r="G174" s="6">
        <f>IF(A174&amp;""="","",IF(F174&gt;0,"فيه تعارض",IF(E174=0,"مكتمل","فيه خانات فارغة")))</f>
        <v/>
      </c>
    </row>
    <row r="175">
      <c r="A175" s="5" t="n"/>
      <c r="B175" s="5" t="n"/>
      <c r="C175" s="15">
        <f>IF(A175&amp;""="","",COUNTIFS('الحصص'!$C$6:$C$405,A175&amp;""))</f>
        <v/>
      </c>
      <c r="D175" s="15">
        <f>IF(A175&amp;""="","",SUMIFS('الحصص'!$L$6:$L$405,'الحصص'!$C$6:$C$405,A175&amp;""))</f>
        <v/>
      </c>
      <c r="E175" s="15">
        <f>IF(A175&amp;""="","",MAX(0,'الإعدادات'!$B$5*'الإعدادات'!$B$6-D175))</f>
        <v/>
      </c>
      <c r="F175" s="15">
        <f>IF(A175&amp;""="","",COUNTIFS('الحصص'!$C$6:$C$405,A175&amp;"",'الحصص'!$H$6:$H$405,"تعارض فصل"))</f>
        <v/>
      </c>
      <c r="G175" s="6">
        <f>IF(A175&amp;""="","",IF(F175&gt;0,"فيه تعارض",IF(E175=0,"مكتمل","فيه خانات فارغة")))</f>
        <v/>
      </c>
    </row>
    <row r="176">
      <c r="A176" s="5" t="n"/>
      <c r="B176" s="5" t="n"/>
      <c r="C176" s="15">
        <f>IF(A176&amp;""="","",COUNTIFS('الحصص'!$C$6:$C$405,A176&amp;""))</f>
        <v/>
      </c>
      <c r="D176" s="15">
        <f>IF(A176&amp;""="","",SUMIFS('الحصص'!$L$6:$L$405,'الحصص'!$C$6:$C$405,A176&amp;""))</f>
        <v/>
      </c>
      <c r="E176" s="15">
        <f>IF(A176&amp;""="","",MAX(0,'الإعدادات'!$B$5*'الإعدادات'!$B$6-D176))</f>
        <v/>
      </c>
      <c r="F176" s="15">
        <f>IF(A176&amp;""="","",COUNTIFS('الحصص'!$C$6:$C$405,A176&amp;"",'الحصص'!$H$6:$H$405,"تعارض فصل"))</f>
        <v/>
      </c>
      <c r="G176" s="6">
        <f>IF(A176&amp;""="","",IF(F176&gt;0,"فيه تعارض",IF(E176=0,"مكتمل","فيه خانات فارغة")))</f>
        <v/>
      </c>
    </row>
    <row r="177">
      <c r="A177" s="5" t="n"/>
      <c r="B177" s="5" t="n"/>
      <c r="C177" s="15">
        <f>IF(A177&amp;""="","",COUNTIFS('الحصص'!$C$6:$C$405,A177&amp;""))</f>
        <v/>
      </c>
      <c r="D177" s="15">
        <f>IF(A177&amp;""="","",SUMIFS('الحصص'!$L$6:$L$405,'الحصص'!$C$6:$C$405,A177&amp;""))</f>
        <v/>
      </c>
      <c r="E177" s="15">
        <f>IF(A177&amp;""="","",MAX(0,'الإعدادات'!$B$5*'الإعدادات'!$B$6-D177))</f>
        <v/>
      </c>
      <c r="F177" s="15">
        <f>IF(A177&amp;""="","",COUNTIFS('الحصص'!$C$6:$C$405,A177&amp;"",'الحصص'!$H$6:$H$405,"تعارض فصل"))</f>
        <v/>
      </c>
      <c r="G177" s="6">
        <f>IF(A177&amp;""="","",IF(F177&gt;0,"فيه تعارض",IF(E177=0,"مكتمل","فيه خانات فارغة")))</f>
        <v/>
      </c>
    </row>
    <row r="178">
      <c r="A178" s="5" t="n"/>
      <c r="B178" s="5" t="n"/>
      <c r="C178" s="15">
        <f>IF(A178&amp;""="","",COUNTIFS('الحصص'!$C$6:$C$405,A178&amp;""))</f>
        <v/>
      </c>
      <c r="D178" s="15">
        <f>IF(A178&amp;""="","",SUMIFS('الحصص'!$L$6:$L$405,'الحصص'!$C$6:$C$405,A178&amp;""))</f>
        <v/>
      </c>
      <c r="E178" s="15">
        <f>IF(A178&amp;""="","",MAX(0,'الإعدادات'!$B$5*'الإعدادات'!$B$6-D178))</f>
        <v/>
      </c>
      <c r="F178" s="15">
        <f>IF(A178&amp;""="","",COUNTIFS('الحصص'!$C$6:$C$405,A178&amp;"",'الحصص'!$H$6:$H$405,"تعارض فصل"))</f>
        <v/>
      </c>
      <c r="G178" s="6">
        <f>IF(A178&amp;""="","",IF(F178&gt;0,"فيه تعارض",IF(E178=0,"مكتمل","فيه خانات فارغة")))</f>
        <v/>
      </c>
    </row>
    <row r="179">
      <c r="A179" s="5" t="n"/>
      <c r="B179" s="5" t="n"/>
      <c r="C179" s="15">
        <f>IF(A179&amp;""="","",COUNTIFS('الحصص'!$C$6:$C$405,A179&amp;""))</f>
        <v/>
      </c>
      <c r="D179" s="15">
        <f>IF(A179&amp;""="","",SUMIFS('الحصص'!$L$6:$L$405,'الحصص'!$C$6:$C$405,A179&amp;""))</f>
        <v/>
      </c>
      <c r="E179" s="15">
        <f>IF(A179&amp;""="","",MAX(0,'الإعدادات'!$B$5*'الإعدادات'!$B$6-D179))</f>
        <v/>
      </c>
      <c r="F179" s="15">
        <f>IF(A179&amp;""="","",COUNTIFS('الحصص'!$C$6:$C$405,A179&amp;"",'الحصص'!$H$6:$H$405,"تعارض فصل"))</f>
        <v/>
      </c>
      <c r="G179" s="6">
        <f>IF(A179&amp;""="","",IF(F179&gt;0,"فيه تعارض",IF(E179=0,"مكتمل","فيه خانات فارغة")))</f>
        <v/>
      </c>
    </row>
    <row r="180">
      <c r="A180" s="5" t="n"/>
      <c r="B180" s="5" t="n"/>
      <c r="C180" s="15">
        <f>IF(A180&amp;""="","",COUNTIFS('الحصص'!$C$6:$C$405,A180&amp;""))</f>
        <v/>
      </c>
      <c r="D180" s="15">
        <f>IF(A180&amp;""="","",SUMIFS('الحصص'!$L$6:$L$405,'الحصص'!$C$6:$C$405,A180&amp;""))</f>
        <v/>
      </c>
      <c r="E180" s="15">
        <f>IF(A180&amp;""="","",MAX(0,'الإعدادات'!$B$5*'الإعدادات'!$B$6-D180))</f>
        <v/>
      </c>
      <c r="F180" s="15">
        <f>IF(A180&amp;""="","",COUNTIFS('الحصص'!$C$6:$C$405,A180&amp;"",'الحصص'!$H$6:$H$405,"تعارض فصل"))</f>
        <v/>
      </c>
      <c r="G180" s="6">
        <f>IF(A180&amp;""="","",IF(F180&gt;0,"فيه تعارض",IF(E180=0,"مكتمل","فيه خانات فارغة")))</f>
        <v/>
      </c>
    </row>
    <row r="181">
      <c r="A181" s="5" t="n"/>
      <c r="B181" s="5" t="n"/>
      <c r="C181" s="15">
        <f>IF(A181&amp;""="","",COUNTIFS('الحصص'!$C$6:$C$405,A181&amp;""))</f>
        <v/>
      </c>
      <c r="D181" s="15">
        <f>IF(A181&amp;""="","",SUMIFS('الحصص'!$L$6:$L$405,'الحصص'!$C$6:$C$405,A181&amp;""))</f>
        <v/>
      </c>
      <c r="E181" s="15">
        <f>IF(A181&amp;""="","",MAX(0,'الإعدادات'!$B$5*'الإعدادات'!$B$6-D181))</f>
        <v/>
      </c>
      <c r="F181" s="15">
        <f>IF(A181&amp;""="","",COUNTIFS('الحصص'!$C$6:$C$405,A181&amp;"",'الحصص'!$H$6:$H$405,"تعارض فصل"))</f>
        <v/>
      </c>
      <c r="G181" s="6">
        <f>IF(A181&amp;""="","",IF(F181&gt;0,"فيه تعارض",IF(E181=0,"مكتمل","فيه خانات فارغة")))</f>
        <v/>
      </c>
    </row>
    <row r="182">
      <c r="A182" s="5" t="n"/>
      <c r="B182" s="5" t="n"/>
      <c r="C182" s="15">
        <f>IF(A182&amp;""="","",COUNTIFS('الحصص'!$C$6:$C$405,A182&amp;""))</f>
        <v/>
      </c>
      <c r="D182" s="15">
        <f>IF(A182&amp;""="","",SUMIFS('الحصص'!$L$6:$L$405,'الحصص'!$C$6:$C$405,A182&amp;""))</f>
        <v/>
      </c>
      <c r="E182" s="15">
        <f>IF(A182&amp;""="","",MAX(0,'الإعدادات'!$B$5*'الإعدادات'!$B$6-D182))</f>
        <v/>
      </c>
      <c r="F182" s="15">
        <f>IF(A182&amp;""="","",COUNTIFS('الحصص'!$C$6:$C$405,A182&amp;"",'الحصص'!$H$6:$H$405,"تعارض فصل"))</f>
        <v/>
      </c>
      <c r="G182" s="6">
        <f>IF(A182&amp;""="","",IF(F182&gt;0,"فيه تعارض",IF(E182=0,"مكتمل","فيه خانات فارغة")))</f>
        <v/>
      </c>
    </row>
    <row r="183">
      <c r="A183" s="5" t="n"/>
      <c r="B183" s="5" t="n"/>
      <c r="C183" s="15">
        <f>IF(A183&amp;""="","",COUNTIFS('الحصص'!$C$6:$C$405,A183&amp;""))</f>
        <v/>
      </c>
      <c r="D183" s="15">
        <f>IF(A183&amp;""="","",SUMIFS('الحصص'!$L$6:$L$405,'الحصص'!$C$6:$C$405,A183&amp;""))</f>
        <v/>
      </c>
      <c r="E183" s="15">
        <f>IF(A183&amp;""="","",MAX(0,'الإعدادات'!$B$5*'الإعدادات'!$B$6-D183))</f>
        <v/>
      </c>
      <c r="F183" s="15">
        <f>IF(A183&amp;""="","",COUNTIFS('الحصص'!$C$6:$C$405,A183&amp;"",'الحصص'!$H$6:$H$405,"تعارض فصل"))</f>
        <v/>
      </c>
      <c r="G183" s="6">
        <f>IF(A183&amp;""="","",IF(F183&gt;0,"فيه تعارض",IF(E183=0,"مكتمل","فيه خانات فارغة")))</f>
        <v/>
      </c>
    </row>
    <row r="184">
      <c r="A184" s="5" t="n"/>
      <c r="B184" s="5" t="n"/>
      <c r="C184" s="15">
        <f>IF(A184&amp;""="","",COUNTIFS('الحصص'!$C$6:$C$405,A184&amp;""))</f>
        <v/>
      </c>
      <c r="D184" s="15">
        <f>IF(A184&amp;""="","",SUMIFS('الحصص'!$L$6:$L$405,'الحصص'!$C$6:$C$405,A184&amp;""))</f>
        <v/>
      </c>
      <c r="E184" s="15">
        <f>IF(A184&amp;""="","",MAX(0,'الإعدادات'!$B$5*'الإعدادات'!$B$6-D184))</f>
        <v/>
      </c>
      <c r="F184" s="15">
        <f>IF(A184&amp;""="","",COUNTIFS('الحصص'!$C$6:$C$405,A184&amp;"",'الحصص'!$H$6:$H$405,"تعارض فصل"))</f>
        <v/>
      </c>
      <c r="G184" s="6">
        <f>IF(A184&amp;""="","",IF(F184&gt;0,"فيه تعارض",IF(E184=0,"مكتمل","فيه خانات فارغة")))</f>
        <v/>
      </c>
    </row>
    <row r="185">
      <c r="A185" s="5" t="n"/>
      <c r="B185" s="5" t="n"/>
      <c r="C185" s="15">
        <f>IF(A185&amp;""="","",COUNTIFS('الحصص'!$C$6:$C$405,A185&amp;""))</f>
        <v/>
      </c>
      <c r="D185" s="15">
        <f>IF(A185&amp;""="","",SUMIFS('الحصص'!$L$6:$L$405,'الحصص'!$C$6:$C$405,A185&amp;""))</f>
        <v/>
      </c>
      <c r="E185" s="15">
        <f>IF(A185&amp;""="","",MAX(0,'الإعدادات'!$B$5*'الإعدادات'!$B$6-D185))</f>
        <v/>
      </c>
      <c r="F185" s="15">
        <f>IF(A185&amp;""="","",COUNTIFS('الحصص'!$C$6:$C$405,A185&amp;"",'الحصص'!$H$6:$H$405,"تعارض فصل"))</f>
        <v/>
      </c>
      <c r="G185" s="6">
        <f>IF(A185&amp;""="","",IF(F185&gt;0,"فيه تعارض",IF(E185=0,"مكتمل","فيه خانات فارغة")))</f>
        <v/>
      </c>
    </row>
    <row r="186">
      <c r="A186" s="5" t="n"/>
      <c r="B186" s="5" t="n"/>
      <c r="C186" s="15">
        <f>IF(A186&amp;""="","",COUNTIFS('الحصص'!$C$6:$C$405,A186&amp;""))</f>
        <v/>
      </c>
      <c r="D186" s="15">
        <f>IF(A186&amp;""="","",SUMIFS('الحصص'!$L$6:$L$405,'الحصص'!$C$6:$C$405,A186&amp;""))</f>
        <v/>
      </c>
      <c r="E186" s="15">
        <f>IF(A186&amp;""="","",MAX(0,'الإعدادات'!$B$5*'الإعدادات'!$B$6-D186))</f>
        <v/>
      </c>
      <c r="F186" s="15">
        <f>IF(A186&amp;""="","",COUNTIFS('الحصص'!$C$6:$C$405,A186&amp;"",'الحصص'!$H$6:$H$405,"تعارض فصل"))</f>
        <v/>
      </c>
      <c r="G186" s="6">
        <f>IF(A186&amp;""="","",IF(F186&gt;0,"فيه تعارض",IF(E186=0,"مكتمل","فيه خانات فارغة")))</f>
        <v/>
      </c>
    </row>
    <row r="187">
      <c r="A187" s="5" t="n"/>
      <c r="B187" s="5" t="n"/>
      <c r="C187" s="15">
        <f>IF(A187&amp;""="","",COUNTIFS('الحصص'!$C$6:$C$405,A187&amp;""))</f>
        <v/>
      </c>
      <c r="D187" s="15">
        <f>IF(A187&amp;""="","",SUMIFS('الحصص'!$L$6:$L$405,'الحصص'!$C$6:$C$405,A187&amp;""))</f>
        <v/>
      </c>
      <c r="E187" s="15">
        <f>IF(A187&amp;""="","",MAX(0,'الإعدادات'!$B$5*'الإعدادات'!$B$6-D187))</f>
        <v/>
      </c>
      <c r="F187" s="15">
        <f>IF(A187&amp;""="","",COUNTIFS('الحصص'!$C$6:$C$405,A187&amp;"",'الحصص'!$H$6:$H$405,"تعارض فصل"))</f>
        <v/>
      </c>
      <c r="G187" s="6">
        <f>IF(A187&amp;""="","",IF(F187&gt;0,"فيه تعارض",IF(E187=0,"مكتمل","فيه خانات فارغة")))</f>
        <v/>
      </c>
    </row>
    <row r="188">
      <c r="A188" s="5" t="n"/>
      <c r="B188" s="5" t="n"/>
      <c r="C188" s="15">
        <f>IF(A188&amp;""="","",COUNTIFS('الحصص'!$C$6:$C$405,A188&amp;""))</f>
        <v/>
      </c>
      <c r="D188" s="15">
        <f>IF(A188&amp;""="","",SUMIFS('الحصص'!$L$6:$L$405,'الحصص'!$C$6:$C$405,A188&amp;""))</f>
        <v/>
      </c>
      <c r="E188" s="15">
        <f>IF(A188&amp;""="","",MAX(0,'الإعدادات'!$B$5*'الإعدادات'!$B$6-D188))</f>
        <v/>
      </c>
      <c r="F188" s="15">
        <f>IF(A188&amp;""="","",COUNTIFS('الحصص'!$C$6:$C$405,A188&amp;"",'الحصص'!$H$6:$H$405,"تعارض فصل"))</f>
        <v/>
      </c>
      <c r="G188" s="6">
        <f>IF(A188&amp;""="","",IF(F188&gt;0,"فيه تعارض",IF(E188=0,"مكتمل","فيه خانات فارغة")))</f>
        <v/>
      </c>
    </row>
    <row r="189">
      <c r="A189" s="5" t="n"/>
      <c r="B189" s="5" t="n"/>
      <c r="C189" s="15">
        <f>IF(A189&amp;""="","",COUNTIFS('الحصص'!$C$6:$C$405,A189&amp;""))</f>
        <v/>
      </c>
      <c r="D189" s="15">
        <f>IF(A189&amp;""="","",SUMIFS('الحصص'!$L$6:$L$405,'الحصص'!$C$6:$C$405,A189&amp;""))</f>
        <v/>
      </c>
      <c r="E189" s="15">
        <f>IF(A189&amp;""="","",MAX(0,'الإعدادات'!$B$5*'الإعدادات'!$B$6-D189))</f>
        <v/>
      </c>
      <c r="F189" s="15">
        <f>IF(A189&amp;""="","",COUNTIFS('الحصص'!$C$6:$C$405,A189&amp;"",'الحصص'!$H$6:$H$405,"تعارض فصل"))</f>
        <v/>
      </c>
      <c r="G189" s="6">
        <f>IF(A189&amp;""="","",IF(F189&gt;0,"فيه تعارض",IF(E189=0,"مكتمل","فيه خانات فارغة")))</f>
        <v/>
      </c>
    </row>
    <row r="190">
      <c r="A190" s="5" t="n"/>
      <c r="B190" s="5" t="n"/>
      <c r="C190" s="15">
        <f>IF(A190&amp;""="","",COUNTIFS('الحصص'!$C$6:$C$405,A190&amp;""))</f>
        <v/>
      </c>
      <c r="D190" s="15">
        <f>IF(A190&amp;""="","",SUMIFS('الحصص'!$L$6:$L$405,'الحصص'!$C$6:$C$405,A190&amp;""))</f>
        <v/>
      </c>
      <c r="E190" s="15">
        <f>IF(A190&amp;""="","",MAX(0,'الإعدادات'!$B$5*'الإعدادات'!$B$6-D190))</f>
        <v/>
      </c>
      <c r="F190" s="15">
        <f>IF(A190&amp;""="","",COUNTIFS('الحصص'!$C$6:$C$405,A190&amp;"",'الحصص'!$H$6:$H$405,"تعارض فصل"))</f>
        <v/>
      </c>
      <c r="G190" s="6">
        <f>IF(A190&amp;""="","",IF(F190&gt;0,"فيه تعارض",IF(E190=0,"مكتمل","فيه خانات فارغة")))</f>
        <v/>
      </c>
    </row>
    <row r="191">
      <c r="A191" s="5" t="n"/>
      <c r="B191" s="5" t="n"/>
      <c r="C191" s="15">
        <f>IF(A191&amp;""="","",COUNTIFS('الحصص'!$C$6:$C$405,A191&amp;""))</f>
        <v/>
      </c>
      <c r="D191" s="15">
        <f>IF(A191&amp;""="","",SUMIFS('الحصص'!$L$6:$L$405,'الحصص'!$C$6:$C$405,A191&amp;""))</f>
        <v/>
      </c>
      <c r="E191" s="15">
        <f>IF(A191&amp;""="","",MAX(0,'الإعدادات'!$B$5*'الإعدادات'!$B$6-D191))</f>
        <v/>
      </c>
      <c r="F191" s="15">
        <f>IF(A191&amp;""="","",COUNTIFS('الحصص'!$C$6:$C$405,A191&amp;"",'الحصص'!$H$6:$H$405,"تعارض فصل"))</f>
        <v/>
      </c>
      <c r="G191" s="6">
        <f>IF(A191&amp;""="","",IF(F191&gt;0,"فيه تعارض",IF(E191=0,"مكتمل","فيه خانات فارغة")))</f>
        <v/>
      </c>
    </row>
    <row r="192">
      <c r="A192" s="5" t="n"/>
      <c r="B192" s="5" t="n"/>
      <c r="C192" s="15">
        <f>IF(A192&amp;""="","",COUNTIFS('الحصص'!$C$6:$C$405,A192&amp;""))</f>
        <v/>
      </c>
      <c r="D192" s="15">
        <f>IF(A192&amp;""="","",SUMIFS('الحصص'!$L$6:$L$405,'الحصص'!$C$6:$C$405,A192&amp;""))</f>
        <v/>
      </c>
      <c r="E192" s="15">
        <f>IF(A192&amp;""="","",MAX(0,'الإعدادات'!$B$5*'الإعدادات'!$B$6-D192))</f>
        <v/>
      </c>
      <c r="F192" s="15">
        <f>IF(A192&amp;""="","",COUNTIFS('الحصص'!$C$6:$C$405,A192&amp;"",'الحصص'!$H$6:$H$405,"تعارض فصل"))</f>
        <v/>
      </c>
      <c r="G192" s="6">
        <f>IF(A192&amp;""="","",IF(F192&gt;0,"فيه تعارض",IF(E192=0,"مكتمل","فيه خانات فارغة")))</f>
        <v/>
      </c>
    </row>
    <row r="193">
      <c r="A193" s="5" t="n"/>
      <c r="B193" s="5" t="n"/>
      <c r="C193" s="15">
        <f>IF(A193&amp;""="","",COUNTIFS('الحصص'!$C$6:$C$405,A193&amp;""))</f>
        <v/>
      </c>
      <c r="D193" s="15">
        <f>IF(A193&amp;""="","",SUMIFS('الحصص'!$L$6:$L$405,'الحصص'!$C$6:$C$405,A193&amp;""))</f>
        <v/>
      </c>
      <c r="E193" s="15">
        <f>IF(A193&amp;""="","",MAX(0,'الإعدادات'!$B$5*'الإعدادات'!$B$6-D193))</f>
        <v/>
      </c>
      <c r="F193" s="15">
        <f>IF(A193&amp;""="","",COUNTIFS('الحصص'!$C$6:$C$405,A193&amp;"",'الحصص'!$H$6:$H$405,"تعارض فصل"))</f>
        <v/>
      </c>
      <c r="G193" s="6">
        <f>IF(A193&amp;""="","",IF(F193&gt;0,"فيه تعارض",IF(E193=0,"مكتمل","فيه خانات فارغة")))</f>
        <v/>
      </c>
    </row>
    <row r="194">
      <c r="A194" s="5" t="n"/>
      <c r="B194" s="5" t="n"/>
      <c r="C194" s="15">
        <f>IF(A194&amp;""="","",COUNTIFS('الحصص'!$C$6:$C$405,A194&amp;""))</f>
        <v/>
      </c>
      <c r="D194" s="15">
        <f>IF(A194&amp;""="","",SUMIFS('الحصص'!$L$6:$L$405,'الحصص'!$C$6:$C$405,A194&amp;""))</f>
        <v/>
      </c>
      <c r="E194" s="15">
        <f>IF(A194&amp;""="","",MAX(0,'الإعدادات'!$B$5*'الإعدادات'!$B$6-D194))</f>
        <v/>
      </c>
      <c r="F194" s="15">
        <f>IF(A194&amp;""="","",COUNTIFS('الحصص'!$C$6:$C$405,A194&amp;"",'الحصص'!$H$6:$H$405,"تعارض فصل"))</f>
        <v/>
      </c>
      <c r="G194" s="6">
        <f>IF(A194&amp;""="","",IF(F194&gt;0,"فيه تعارض",IF(E194=0,"مكتمل","فيه خانات فارغة")))</f>
        <v/>
      </c>
    </row>
    <row r="195">
      <c r="A195" s="5" t="n"/>
      <c r="B195" s="5" t="n"/>
      <c r="C195" s="15">
        <f>IF(A195&amp;""="","",COUNTIFS('الحصص'!$C$6:$C$405,A195&amp;""))</f>
        <v/>
      </c>
      <c r="D195" s="15">
        <f>IF(A195&amp;""="","",SUMIFS('الحصص'!$L$6:$L$405,'الحصص'!$C$6:$C$405,A195&amp;""))</f>
        <v/>
      </c>
      <c r="E195" s="15">
        <f>IF(A195&amp;""="","",MAX(0,'الإعدادات'!$B$5*'الإعدادات'!$B$6-D195))</f>
        <v/>
      </c>
      <c r="F195" s="15">
        <f>IF(A195&amp;""="","",COUNTIFS('الحصص'!$C$6:$C$405,A195&amp;"",'الحصص'!$H$6:$H$405,"تعارض فصل"))</f>
        <v/>
      </c>
      <c r="G195" s="6">
        <f>IF(A195&amp;""="","",IF(F195&gt;0,"فيه تعارض",IF(E195=0,"مكتمل","فيه خانات فارغة")))</f>
        <v/>
      </c>
    </row>
    <row r="196">
      <c r="A196" s="5" t="n"/>
      <c r="B196" s="5" t="n"/>
      <c r="C196" s="15">
        <f>IF(A196&amp;""="","",COUNTIFS('الحصص'!$C$6:$C$405,A196&amp;""))</f>
        <v/>
      </c>
      <c r="D196" s="15">
        <f>IF(A196&amp;""="","",SUMIFS('الحصص'!$L$6:$L$405,'الحصص'!$C$6:$C$405,A196&amp;""))</f>
        <v/>
      </c>
      <c r="E196" s="15">
        <f>IF(A196&amp;""="","",MAX(0,'الإعدادات'!$B$5*'الإعدادات'!$B$6-D196))</f>
        <v/>
      </c>
      <c r="F196" s="15">
        <f>IF(A196&amp;""="","",COUNTIFS('الحصص'!$C$6:$C$405,A196&amp;"",'الحصص'!$H$6:$H$405,"تعارض فصل"))</f>
        <v/>
      </c>
      <c r="G196" s="6">
        <f>IF(A196&amp;""="","",IF(F196&gt;0,"فيه تعارض",IF(E196=0,"مكتمل","فيه خانات فارغة")))</f>
        <v/>
      </c>
    </row>
    <row r="197">
      <c r="A197" s="5" t="n"/>
      <c r="B197" s="5" t="n"/>
      <c r="C197" s="15">
        <f>IF(A197&amp;""="","",COUNTIFS('الحصص'!$C$6:$C$405,A197&amp;""))</f>
        <v/>
      </c>
      <c r="D197" s="15">
        <f>IF(A197&amp;""="","",SUMIFS('الحصص'!$L$6:$L$405,'الحصص'!$C$6:$C$405,A197&amp;""))</f>
        <v/>
      </c>
      <c r="E197" s="15">
        <f>IF(A197&amp;""="","",MAX(0,'الإعدادات'!$B$5*'الإعدادات'!$B$6-D197))</f>
        <v/>
      </c>
      <c r="F197" s="15">
        <f>IF(A197&amp;""="","",COUNTIFS('الحصص'!$C$6:$C$405,A197&amp;"",'الحصص'!$H$6:$H$405,"تعارض فصل"))</f>
        <v/>
      </c>
      <c r="G197" s="6">
        <f>IF(A197&amp;""="","",IF(F197&gt;0,"فيه تعارض",IF(E197=0,"مكتمل","فيه خانات فارغة")))</f>
        <v/>
      </c>
    </row>
    <row r="198">
      <c r="A198" s="5" t="n"/>
      <c r="B198" s="5" t="n"/>
      <c r="C198" s="15">
        <f>IF(A198&amp;""="","",COUNTIFS('الحصص'!$C$6:$C$405,A198&amp;""))</f>
        <v/>
      </c>
      <c r="D198" s="15">
        <f>IF(A198&amp;""="","",SUMIFS('الحصص'!$L$6:$L$405,'الحصص'!$C$6:$C$405,A198&amp;""))</f>
        <v/>
      </c>
      <c r="E198" s="15">
        <f>IF(A198&amp;""="","",MAX(0,'الإعدادات'!$B$5*'الإعدادات'!$B$6-D198))</f>
        <v/>
      </c>
      <c r="F198" s="15">
        <f>IF(A198&amp;""="","",COUNTIFS('الحصص'!$C$6:$C$405,A198&amp;"",'الحصص'!$H$6:$H$405,"تعارض فصل"))</f>
        <v/>
      </c>
      <c r="G198" s="6">
        <f>IF(A198&amp;""="","",IF(F198&gt;0,"فيه تعارض",IF(E198=0,"مكتمل","فيه خانات فارغة")))</f>
        <v/>
      </c>
    </row>
    <row r="199">
      <c r="A199" s="5" t="n"/>
      <c r="B199" s="5" t="n"/>
      <c r="C199" s="15">
        <f>IF(A199&amp;""="","",COUNTIFS('الحصص'!$C$6:$C$405,A199&amp;""))</f>
        <v/>
      </c>
      <c r="D199" s="15">
        <f>IF(A199&amp;""="","",SUMIFS('الحصص'!$L$6:$L$405,'الحصص'!$C$6:$C$405,A199&amp;""))</f>
        <v/>
      </c>
      <c r="E199" s="15">
        <f>IF(A199&amp;""="","",MAX(0,'الإعدادات'!$B$5*'الإعدادات'!$B$6-D199))</f>
        <v/>
      </c>
      <c r="F199" s="15">
        <f>IF(A199&amp;""="","",COUNTIFS('الحصص'!$C$6:$C$405,A199&amp;"",'الحصص'!$H$6:$H$405,"تعارض فصل"))</f>
        <v/>
      </c>
      <c r="G199" s="6">
        <f>IF(A199&amp;""="","",IF(F199&gt;0,"فيه تعارض",IF(E199=0,"مكتمل","فيه خانات فارغة")))</f>
        <v/>
      </c>
    </row>
    <row r="200">
      <c r="A200" s="5" t="n"/>
      <c r="B200" s="5" t="n"/>
      <c r="C200" s="15">
        <f>IF(A200&amp;""="","",COUNTIFS('الحصص'!$C$6:$C$405,A200&amp;""))</f>
        <v/>
      </c>
      <c r="D200" s="15">
        <f>IF(A200&amp;""="","",SUMIFS('الحصص'!$L$6:$L$405,'الحصص'!$C$6:$C$405,A200&amp;""))</f>
        <v/>
      </c>
      <c r="E200" s="15">
        <f>IF(A200&amp;""="","",MAX(0,'الإعدادات'!$B$5*'الإعدادات'!$B$6-D200))</f>
        <v/>
      </c>
      <c r="F200" s="15">
        <f>IF(A200&amp;""="","",COUNTIFS('الحصص'!$C$6:$C$405,A200&amp;"",'الحصص'!$H$6:$H$405,"تعارض فصل"))</f>
        <v/>
      </c>
      <c r="G200" s="6">
        <f>IF(A200&amp;""="","",IF(F200&gt;0,"فيه تعارض",IF(E200=0,"مكتمل","فيه خانات فارغة")))</f>
        <v/>
      </c>
    </row>
    <row r="201">
      <c r="A201" s="5" t="n"/>
      <c r="B201" s="5" t="n"/>
      <c r="C201" s="15">
        <f>IF(A201&amp;""="","",COUNTIFS('الحصص'!$C$6:$C$405,A201&amp;""))</f>
        <v/>
      </c>
      <c r="D201" s="15">
        <f>IF(A201&amp;""="","",SUMIFS('الحصص'!$L$6:$L$405,'الحصص'!$C$6:$C$405,A201&amp;""))</f>
        <v/>
      </c>
      <c r="E201" s="15">
        <f>IF(A201&amp;""="","",MAX(0,'الإعدادات'!$B$5*'الإعدادات'!$B$6-D201))</f>
        <v/>
      </c>
      <c r="F201" s="15">
        <f>IF(A201&amp;""="","",COUNTIFS('الحصص'!$C$6:$C$405,A201&amp;"",'الحصص'!$H$6:$H$405,"تعارض فصل"))</f>
        <v/>
      </c>
      <c r="G201" s="6">
        <f>IF(A201&amp;""="","",IF(F201&gt;0,"فيه تعارض",IF(E201=0,"مكتمل","فيه خانات فارغة")))</f>
        <v/>
      </c>
    </row>
    <row r="202">
      <c r="A202" s="5" t="n"/>
      <c r="B202" s="5" t="n"/>
      <c r="C202" s="15">
        <f>IF(A202&amp;""="","",COUNTIFS('الحصص'!$C$6:$C$405,A202&amp;""))</f>
        <v/>
      </c>
      <c r="D202" s="15">
        <f>IF(A202&amp;""="","",SUMIFS('الحصص'!$L$6:$L$405,'الحصص'!$C$6:$C$405,A202&amp;""))</f>
        <v/>
      </c>
      <c r="E202" s="15">
        <f>IF(A202&amp;""="","",MAX(0,'الإعدادات'!$B$5*'الإعدادات'!$B$6-D202))</f>
        <v/>
      </c>
      <c r="F202" s="15">
        <f>IF(A202&amp;""="","",COUNTIFS('الحصص'!$C$6:$C$405,A202&amp;"",'الحصص'!$H$6:$H$405,"تعارض فصل"))</f>
        <v/>
      </c>
      <c r="G202" s="6">
        <f>IF(A202&amp;""="","",IF(F202&gt;0,"فيه تعارض",IF(E202=0,"مكتمل","فيه خانات فارغة")))</f>
        <v/>
      </c>
    </row>
    <row r="203">
      <c r="A203" s="5" t="n"/>
      <c r="B203" s="5" t="n"/>
      <c r="C203" s="15">
        <f>IF(A203&amp;""="","",COUNTIFS('الحصص'!$C$6:$C$405,A203&amp;""))</f>
        <v/>
      </c>
      <c r="D203" s="15">
        <f>IF(A203&amp;""="","",SUMIFS('الحصص'!$L$6:$L$405,'الحصص'!$C$6:$C$405,A203&amp;""))</f>
        <v/>
      </c>
      <c r="E203" s="15">
        <f>IF(A203&amp;""="","",MAX(0,'الإعدادات'!$B$5*'الإعدادات'!$B$6-D203))</f>
        <v/>
      </c>
      <c r="F203" s="15">
        <f>IF(A203&amp;""="","",COUNTIFS('الحصص'!$C$6:$C$405,A203&amp;"",'الحصص'!$H$6:$H$405,"تعارض فصل"))</f>
        <v/>
      </c>
      <c r="G203" s="6">
        <f>IF(A203&amp;""="","",IF(F203&gt;0,"فيه تعارض",IF(E203=0,"مكتمل","فيه خانات فارغة")))</f>
        <v/>
      </c>
    </row>
    <row r="204">
      <c r="A204" s="5" t="n"/>
      <c r="B204" s="5" t="n"/>
      <c r="C204" s="15">
        <f>IF(A204&amp;""="","",COUNTIFS('الحصص'!$C$6:$C$405,A204&amp;""))</f>
        <v/>
      </c>
      <c r="D204" s="15">
        <f>IF(A204&amp;""="","",SUMIFS('الحصص'!$L$6:$L$405,'الحصص'!$C$6:$C$405,A204&amp;""))</f>
        <v/>
      </c>
      <c r="E204" s="15">
        <f>IF(A204&amp;""="","",MAX(0,'الإعدادات'!$B$5*'الإعدادات'!$B$6-D204))</f>
        <v/>
      </c>
      <c r="F204" s="15">
        <f>IF(A204&amp;""="","",COUNTIFS('الحصص'!$C$6:$C$405,A204&amp;"",'الحصص'!$H$6:$H$405,"تعارض فصل"))</f>
        <v/>
      </c>
      <c r="G204" s="6">
        <f>IF(A204&amp;""="","",IF(F204&gt;0,"فيه تعارض",IF(E204=0,"مكتمل","فيه خانات فارغة")))</f>
        <v/>
      </c>
    </row>
    <row r="205">
      <c r="A205" s="5" t="n"/>
      <c r="B205" s="5" t="n"/>
      <c r="C205" s="15">
        <f>IF(A205&amp;""="","",COUNTIFS('الحصص'!$C$6:$C$405,A205&amp;""))</f>
        <v/>
      </c>
      <c r="D205" s="15">
        <f>IF(A205&amp;""="","",SUMIFS('الحصص'!$L$6:$L$405,'الحصص'!$C$6:$C$405,A205&amp;""))</f>
        <v/>
      </c>
      <c r="E205" s="15">
        <f>IF(A205&amp;""="","",MAX(0,'الإعدادات'!$B$5*'الإعدادات'!$B$6-D205))</f>
        <v/>
      </c>
      <c r="F205" s="15">
        <f>IF(A205&amp;""="","",COUNTIFS('الحصص'!$C$6:$C$405,A205&amp;"",'الحصص'!$H$6:$H$405,"تعارض فصل"))</f>
        <v/>
      </c>
      <c r="G205" s="6">
        <f>IF(A205&amp;""="","",IF(F205&gt;0,"فيه تعارض",IF(E205=0,"مكتمل","فيه خانات فارغة")))</f>
        <v/>
      </c>
    </row>
  </sheetData>
  <autoFilter ref="A5:G205"/>
  <mergeCells count="2">
    <mergeCell ref="A2:G2"/>
    <mergeCell ref="A1:G1"/>
  </mergeCells>
  <conditionalFormatting sqref="A6:G205">
    <cfRule type="expression" priority="1" dxfId="0">
      <formula>$G6="فيه تعارض"</formula>
    </cfRule>
  </conditionalFormatting>
  <conditionalFormatting sqref="G6:G205">
    <cfRule type="expression" priority="2" dxfId="1">
      <formula>$G6="فيه خانات فارغة"</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L405"/>
  <sheetViews>
    <sheetView showGridLines="1" rightToLeft="1" workbookViewId="0">
      <pane ySplit="5" topLeftCell="A6" activePane="bottomLeft" state="frozen"/>
      <selection pane="bottomLeft" activeCell="A1" sqref="A1"/>
    </sheetView>
  </sheetViews>
  <sheetFormatPr baseColWidth="8" defaultRowHeight="15"/>
  <cols>
    <col width="12" customWidth="1" min="1" max="1"/>
    <col width="9" customWidth="1" min="2" max="2"/>
    <col width="11" customWidth="1" min="3" max="3"/>
    <col width="16" customWidth="1" min="4" max="4"/>
    <col width="11" customWidth="1" min="5" max="5"/>
    <col width="20" customWidth="1" min="6" max="6"/>
    <col width="14" customWidth="1" min="7" max="7"/>
    <col width="14" customWidth="1" min="8" max="8"/>
    <col width="18" customWidth="1" min="9" max="9"/>
    <col width="18" customWidth="1" min="10" max="10"/>
    <col width="18" customWidth="1" min="11" max="11"/>
    <col width="11" customWidth="1" min="12" max="12"/>
  </cols>
  <sheetData>
    <row r="1" ht="26" customHeight="1">
      <c r="A1" s="10" t="inlineStr">
        <is>
          <t>شيت جدول حصص المدرسة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اليوم</t>
        </is>
      </c>
      <c r="B5" s="14" t="inlineStr">
        <is>
          <t>الفترة</t>
        </is>
      </c>
      <c r="C5" s="14" t="inlineStr">
        <is>
          <t>كود الفصل</t>
        </is>
      </c>
      <c r="D5" s="14" t="inlineStr">
        <is>
          <t>المادة</t>
        </is>
      </c>
      <c r="E5" s="14" t="inlineStr">
        <is>
          <t>كود المعلم</t>
        </is>
      </c>
      <c r="F5" s="14" t="inlineStr">
        <is>
          <t>اسم المعلم</t>
        </is>
      </c>
      <c r="G5" s="14" t="inlineStr">
        <is>
          <t>تعارض معلم</t>
        </is>
      </c>
      <c r="H5" s="14" t="inlineStr">
        <is>
          <t>تعارض فصل</t>
        </is>
      </c>
      <c r="I5" s="14" t="inlineStr">
        <is>
          <t>الحالة</t>
        </is>
      </c>
      <c r="J5" s="14" t="inlineStr">
        <is>
          <t>مفتاح الفصل</t>
        </is>
      </c>
      <c r="K5" s="14" t="inlineStr">
        <is>
          <t>مفتاح المعلم</t>
        </is>
      </c>
      <c r="L5" s="14" t="inlineStr">
        <is>
          <t>أول ظهور للخانة</t>
        </is>
      </c>
    </row>
    <row r="6">
      <c r="A6" s="5" t="inlineStr">
        <is>
          <t>الأحد</t>
        </is>
      </c>
      <c r="B6" s="13" t="n">
        <v>1</v>
      </c>
      <c r="C6" s="5" t="inlineStr">
        <is>
          <t>ف1</t>
        </is>
      </c>
      <c r="D6" s="5" t="inlineStr">
        <is>
          <t>رياضيات</t>
        </is>
      </c>
      <c r="E6" s="5" t="inlineStr">
        <is>
          <t>M02</t>
        </is>
      </c>
      <c r="F6" s="6">
        <f>IF(E6&amp;""="","",IFERROR(INDEX('المعلمون'!$B$6:$B$205,MATCH(E6&amp;"",'المعلمون'!$A$6:$A$205,0))&amp;"","كود غير موجود"))</f>
        <v/>
      </c>
      <c r="G6" s="6">
        <f>IF(K6="","",IF(COUNTIFS($K$6:$K$405,K6)&gt;1,"تعارض معلم",""))</f>
        <v/>
      </c>
      <c r="H6" s="6">
        <f>IF(J6="","",IF(COUNTIFS($J$6:$J$405,J6)&gt;1,"تعارض فصل",""))</f>
        <v/>
      </c>
      <c r="I6" s="6">
        <f>IF(OR(J6="",K6=""),"",IF(AND(G6&lt;&gt;"",H6&lt;&gt;""),"تعارض معلم وفصل",IF(G6&lt;&gt;"",G6,IF(H6&lt;&gt;"",H6,"سليم"))))</f>
        <v/>
      </c>
      <c r="J6" s="6">
        <f>IF(OR(C6&amp;""="",A6&amp;""="",B6&amp;""=""),"",C6&amp;"|"&amp;A6&amp;"|"&amp;B6)</f>
        <v/>
      </c>
      <c r="K6" s="6">
        <f>IF(OR(E6&amp;""="",A6&amp;""="",B6&amp;""=""),"",E6&amp;"|"&amp;A6&amp;"|"&amp;B6)</f>
        <v/>
      </c>
      <c r="L6" s="16">
        <f>IF(J6="","",IF(COUNTIFS($J$6:J6,J6)=1,1,0))</f>
        <v/>
      </c>
    </row>
    <row r="7">
      <c r="A7" s="5" t="inlineStr">
        <is>
          <t>الأحد</t>
        </is>
      </c>
      <c r="B7" s="13" t="n">
        <v>2</v>
      </c>
      <c r="C7" s="5" t="inlineStr">
        <is>
          <t>ف1</t>
        </is>
      </c>
      <c r="D7" s="5" t="inlineStr">
        <is>
          <t>علوم</t>
        </is>
      </c>
      <c r="E7" s="5" t="inlineStr">
        <is>
          <t>M03</t>
        </is>
      </c>
      <c r="F7" s="6">
        <f>IF(E7&amp;""="","",IFERROR(INDEX('المعلمون'!$B$6:$B$205,MATCH(E7&amp;"",'المعلمون'!$A$6:$A$205,0))&amp;"","كود غير موجود"))</f>
        <v/>
      </c>
      <c r="G7" s="6">
        <f>IF(K7="","",IF(COUNTIFS($K$6:$K$405,K7)&gt;1,"تعارض معلم",""))</f>
        <v/>
      </c>
      <c r="H7" s="6">
        <f>IF(J7="","",IF(COUNTIFS($J$6:$J$405,J7)&gt;1,"تعارض فصل",""))</f>
        <v/>
      </c>
      <c r="I7" s="6">
        <f>IF(OR(J7="",K7=""),"",IF(AND(G7&lt;&gt;"",H7&lt;&gt;""),"تعارض معلم وفصل",IF(G7&lt;&gt;"",G7,IF(H7&lt;&gt;"",H7,"سليم"))))</f>
        <v/>
      </c>
      <c r="J7" s="6">
        <f>IF(OR(C7&amp;""="",A7&amp;""="",B7&amp;""=""),"",C7&amp;"|"&amp;A7&amp;"|"&amp;B7)</f>
        <v/>
      </c>
      <c r="K7" s="6">
        <f>IF(OR(E7&amp;""="",A7&amp;""="",B7&amp;""=""),"",E7&amp;"|"&amp;A7&amp;"|"&amp;B7)</f>
        <v/>
      </c>
      <c r="L7" s="16">
        <f>IF(J7="","",IF(COUNTIFS($J$6:J7,J7)=1,1,0))</f>
        <v/>
      </c>
    </row>
    <row r="8">
      <c r="A8" s="5" t="inlineStr">
        <is>
          <t>الأحد</t>
        </is>
      </c>
      <c r="B8" s="13" t="n">
        <v>3</v>
      </c>
      <c r="C8" s="5" t="inlineStr">
        <is>
          <t>ف1</t>
        </is>
      </c>
      <c r="D8" s="5" t="inlineStr">
        <is>
          <t>إنجليزي</t>
        </is>
      </c>
      <c r="E8" s="5" t="inlineStr">
        <is>
          <t>M04</t>
        </is>
      </c>
      <c r="F8" s="6">
        <f>IF(E8&amp;""="","",IFERROR(INDEX('المعلمون'!$B$6:$B$205,MATCH(E8&amp;"",'المعلمون'!$A$6:$A$205,0))&amp;"","كود غير موجود"))</f>
        <v/>
      </c>
      <c r="G8" s="6">
        <f>IF(K8="","",IF(COUNTIFS($K$6:$K$405,K8)&gt;1,"تعارض معلم",""))</f>
        <v/>
      </c>
      <c r="H8" s="6">
        <f>IF(J8="","",IF(COUNTIFS($J$6:$J$405,J8)&gt;1,"تعارض فصل",""))</f>
        <v/>
      </c>
      <c r="I8" s="6">
        <f>IF(OR(J8="",K8=""),"",IF(AND(G8&lt;&gt;"",H8&lt;&gt;""),"تعارض معلم وفصل",IF(G8&lt;&gt;"",G8,IF(H8&lt;&gt;"",H8,"سليم"))))</f>
        <v/>
      </c>
      <c r="J8" s="6">
        <f>IF(OR(C8&amp;""="",A8&amp;""="",B8&amp;""=""),"",C8&amp;"|"&amp;A8&amp;"|"&amp;B8)</f>
        <v/>
      </c>
      <c r="K8" s="6">
        <f>IF(OR(E8&amp;""="",A8&amp;""="",B8&amp;""=""),"",E8&amp;"|"&amp;A8&amp;"|"&amp;B8)</f>
        <v/>
      </c>
      <c r="L8" s="16">
        <f>IF(J8="","",IF(COUNTIFS($J$6:J8,J8)=1,1,0))</f>
        <v/>
      </c>
    </row>
    <row r="9">
      <c r="A9" s="5" t="inlineStr">
        <is>
          <t>الأحد</t>
        </is>
      </c>
      <c r="B9" s="13" t="n">
        <v>4</v>
      </c>
      <c r="C9" s="5" t="inlineStr">
        <is>
          <t>ف1</t>
        </is>
      </c>
      <c r="D9" s="5" t="inlineStr">
        <is>
          <t>دراسات</t>
        </is>
      </c>
      <c r="E9" s="5" t="inlineStr">
        <is>
          <t>M05</t>
        </is>
      </c>
      <c r="F9" s="6">
        <f>IF(E9&amp;""="","",IFERROR(INDEX('المعلمون'!$B$6:$B$205,MATCH(E9&amp;"",'المعلمون'!$A$6:$A$205,0))&amp;"","كود غير موجود"))</f>
        <v/>
      </c>
      <c r="G9" s="6">
        <f>IF(K9="","",IF(COUNTIFS($K$6:$K$405,K9)&gt;1,"تعارض معلم",""))</f>
        <v/>
      </c>
      <c r="H9" s="6">
        <f>IF(J9="","",IF(COUNTIFS($J$6:$J$405,J9)&gt;1,"تعارض فصل",""))</f>
        <v/>
      </c>
      <c r="I9" s="6">
        <f>IF(OR(J9="",K9=""),"",IF(AND(G9&lt;&gt;"",H9&lt;&gt;""),"تعارض معلم وفصل",IF(G9&lt;&gt;"",G9,IF(H9&lt;&gt;"",H9,"سليم"))))</f>
        <v/>
      </c>
      <c r="J9" s="6">
        <f>IF(OR(C9&amp;""="",A9&amp;""="",B9&amp;""=""),"",C9&amp;"|"&amp;A9&amp;"|"&amp;B9)</f>
        <v/>
      </c>
      <c r="K9" s="6">
        <f>IF(OR(E9&amp;""="",A9&amp;""="",B9&amp;""=""),"",E9&amp;"|"&amp;A9&amp;"|"&amp;B9)</f>
        <v/>
      </c>
      <c r="L9" s="16">
        <f>IF(J9="","",IF(COUNTIFS($J$6:J9,J9)=1,1,0))</f>
        <v/>
      </c>
    </row>
    <row r="10">
      <c r="A10" s="5" t="inlineStr">
        <is>
          <t>الاثنين</t>
        </is>
      </c>
      <c r="B10" s="13" t="n">
        <v>1</v>
      </c>
      <c r="C10" s="5" t="inlineStr">
        <is>
          <t>ف1</t>
        </is>
      </c>
      <c r="D10" s="5" t="inlineStr">
        <is>
          <t>علوم</t>
        </is>
      </c>
      <c r="E10" s="5" t="inlineStr">
        <is>
          <t>M03</t>
        </is>
      </c>
      <c r="F10" s="6">
        <f>IF(E10&amp;""="","",IFERROR(INDEX('المعلمون'!$B$6:$B$205,MATCH(E10&amp;"",'المعلمون'!$A$6:$A$205,0))&amp;"","كود غير موجود"))</f>
        <v/>
      </c>
      <c r="G10" s="6">
        <f>IF(K10="","",IF(COUNTIFS($K$6:$K$405,K10)&gt;1,"تعارض معلم",""))</f>
        <v/>
      </c>
      <c r="H10" s="6">
        <f>IF(J10="","",IF(COUNTIFS($J$6:$J$405,J10)&gt;1,"تعارض فصل",""))</f>
        <v/>
      </c>
      <c r="I10" s="6">
        <f>IF(OR(J10="",K10=""),"",IF(AND(G10&lt;&gt;"",H10&lt;&gt;""),"تعارض معلم وفصل",IF(G10&lt;&gt;"",G10,IF(H10&lt;&gt;"",H10,"سليم"))))</f>
        <v/>
      </c>
      <c r="J10" s="6">
        <f>IF(OR(C10&amp;""="",A10&amp;""="",B10&amp;""=""),"",C10&amp;"|"&amp;A10&amp;"|"&amp;B10)</f>
        <v/>
      </c>
      <c r="K10" s="6">
        <f>IF(OR(E10&amp;""="",A10&amp;""="",B10&amp;""=""),"",E10&amp;"|"&amp;A10&amp;"|"&amp;B10)</f>
        <v/>
      </c>
      <c r="L10" s="16">
        <f>IF(J10="","",IF(COUNTIFS($J$6:J10,J10)=1,1,0))</f>
        <v/>
      </c>
    </row>
    <row r="11">
      <c r="A11" s="5" t="inlineStr">
        <is>
          <t>الاثنين</t>
        </is>
      </c>
      <c r="B11" s="13" t="n">
        <v>2</v>
      </c>
      <c r="C11" s="5" t="inlineStr">
        <is>
          <t>ف1</t>
        </is>
      </c>
      <c r="D11" s="5" t="inlineStr">
        <is>
          <t>إنجليزي</t>
        </is>
      </c>
      <c r="E11" s="5" t="inlineStr">
        <is>
          <t>M04</t>
        </is>
      </c>
      <c r="F11" s="6">
        <f>IF(E11&amp;""="","",IFERROR(INDEX('المعلمون'!$B$6:$B$205,MATCH(E11&amp;"",'المعلمون'!$A$6:$A$205,0))&amp;"","كود غير موجود"))</f>
        <v/>
      </c>
      <c r="G11" s="6">
        <f>IF(K11="","",IF(COUNTIFS($K$6:$K$405,K11)&gt;1,"تعارض معلم",""))</f>
        <v/>
      </c>
      <c r="H11" s="6">
        <f>IF(J11="","",IF(COUNTIFS($J$6:$J$405,J11)&gt;1,"تعارض فصل",""))</f>
        <v/>
      </c>
      <c r="I11" s="6">
        <f>IF(OR(J11="",K11=""),"",IF(AND(G11&lt;&gt;"",H11&lt;&gt;""),"تعارض معلم وفصل",IF(G11&lt;&gt;"",G11,IF(H11&lt;&gt;"",H11,"سليم"))))</f>
        <v/>
      </c>
      <c r="J11" s="6">
        <f>IF(OR(C11&amp;""="",A11&amp;""="",B11&amp;""=""),"",C11&amp;"|"&amp;A11&amp;"|"&amp;B11)</f>
        <v/>
      </c>
      <c r="K11" s="6">
        <f>IF(OR(E11&amp;""="",A11&amp;""="",B11&amp;""=""),"",E11&amp;"|"&amp;A11&amp;"|"&amp;B11)</f>
        <v/>
      </c>
      <c r="L11" s="16">
        <f>IF(J11="","",IF(COUNTIFS($J$6:J11,J11)=1,1,0))</f>
        <v/>
      </c>
    </row>
    <row r="12">
      <c r="A12" s="5" t="inlineStr">
        <is>
          <t>الاثنين</t>
        </is>
      </c>
      <c r="B12" s="13" t="n">
        <v>3</v>
      </c>
      <c r="C12" s="5" t="inlineStr">
        <is>
          <t>ف1</t>
        </is>
      </c>
      <c r="D12" s="5" t="inlineStr">
        <is>
          <t>دراسات</t>
        </is>
      </c>
      <c r="E12" s="5" t="inlineStr">
        <is>
          <t>M05</t>
        </is>
      </c>
      <c r="F12" s="6">
        <f>IF(E12&amp;""="","",IFERROR(INDEX('المعلمون'!$B$6:$B$205,MATCH(E12&amp;"",'المعلمون'!$A$6:$A$205,0))&amp;"","كود غير موجود"))</f>
        <v/>
      </c>
      <c r="G12" s="6">
        <f>IF(K12="","",IF(COUNTIFS($K$6:$K$405,K12)&gt;1,"تعارض معلم",""))</f>
        <v/>
      </c>
      <c r="H12" s="6">
        <f>IF(J12="","",IF(COUNTIFS($J$6:$J$405,J12)&gt;1,"تعارض فصل",""))</f>
        <v/>
      </c>
      <c r="I12" s="6">
        <f>IF(OR(J12="",K12=""),"",IF(AND(G12&lt;&gt;"",H12&lt;&gt;""),"تعارض معلم وفصل",IF(G12&lt;&gt;"",G12,IF(H12&lt;&gt;"",H12,"سليم"))))</f>
        <v/>
      </c>
      <c r="J12" s="6">
        <f>IF(OR(C12&amp;""="",A12&amp;""="",B12&amp;""=""),"",C12&amp;"|"&amp;A12&amp;"|"&amp;B12)</f>
        <v/>
      </c>
      <c r="K12" s="6">
        <f>IF(OR(E12&amp;""="",A12&amp;""="",B12&amp;""=""),"",E12&amp;"|"&amp;A12&amp;"|"&amp;B12)</f>
        <v/>
      </c>
      <c r="L12" s="16">
        <f>IF(J12="","",IF(COUNTIFS($J$6:J12,J12)=1,1,0))</f>
        <v/>
      </c>
    </row>
    <row r="13">
      <c r="A13" s="5" t="inlineStr">
        <is>
          <t>الاثنين</t>
        </is>
      </c>
      <c r="B13" s="13" t="n">
        <v>4</v>
      </c>
      <c r="C13" s="5" t="inlineStr">
        <is>
          <t>ف1</t>
        </is>
      </c>
      <c r="D13" s="5" t="inlineStr">
        <is>
          <t>عربي</t>
        </is>
      </c>
      <c r="E13" s="5" t="inlineStr">
        <is>
          <t>M01</t>
        </is>
      </c>
      <c r="F13" s="6">
        <f>IF(E13&amp;""="","",IFERROR(INDEX('المعلمون'!$B$6:$B$205,MATCH(E13&amp;"",'المعلمون'!$A$6:$A$205,0))&amp;"","كود غير موجود"))</f>
        <v/>
      </c>
      <c r="G13" s="6">
        <f>IF(K13="","",IF(COUNTIFS($K$6:$K$405,K13)&gt;1,"تعارض معلم",""))</f>
        <v/>
      </c>
      <c r="H13" s="6">
        <f>IF(J13="","",IF(COUNTIFS($J$6:$J$405,J13)&gt;1,"تعارض فصل",""))</f>
        <v/>
      </c>
      <c r="I13" s="6">
        <f>IF(OR(J13="",K13=""),"",IF(AND(G13&lt;&gt;"",H13&lt;&gt;""),"تعارض معلم وفصل",IF(G13&lt;&gt;"",G13,IF(H13&lt;&gt;"",H13,"سليم"))))</f>
        <v/>
      </c>
      <c r="J13" s="6">
        <f>IF(OR(C13&amp;""="",A13&amp;""="",B13&amp;""=""),"",C13&amp;"|"&amp;A13&amp;"|"&amp;B13)</f>
        <v/>
      </c>
      <c r="K13" s="6">
        <f>IF(OR(E13&amp;""="",A13&amp;""="",B13&amp;""=""),"",E13&amp;"|"&amp;A13&amp;"|"&amp;B13)</f>
        <v/>
      </c>
      <c r="L13" s="16">
        <f>IF(J13="","",IF(COUNTIFS($J$6:J13,J13)=1,1,0))</f>
        <v/>
      </c>
    </row>
    <row r="14">
      <c r="A14" s="5" t="inlineStr">
        <is>
          <t>الثلاثاء</t>
        </is>
      </c>
      <c r="B14" s="13" t="n">
        <v>1</v>
      </c>
      <c r="C14" s="5" t="inlineStr">
        <is>
          <t>ف1</t>
        </is>
      </c>
      <c r="D14" s="5" t="inlineStr">
        <is>
          <t>إنجليزي</t>
        </is>
      </c>
      <c r="E14" s="5" t="inlineStr">
        <is>
          <t>M04</t>
        </is>
      </c>
      <c r="F14" s="6">
        <f>IF(E14&amp;""="","",IFERROR(INDEX('المعلمون'!$B$6:$B$205,MATCH(E14&amp;"",'المعلمون'!$A$6:$A$205,0))&amp;"","كود غير موجود"))</f>
        <v/>
      </c>
      <c r="G14" s="6">
        <f>IF(K14="","",IF(COUNTIFS($K$6:$K$405,K14)&gt;1,"تعارض معلم",""))</f>
        <v/>
      </c>
      <c r="H14" s="6">
        <f>IF(J14="","",IF(COUNTIFS($J$6:$J$405,J14)&gt;1,"تعارض فصل",""))</f>
        <v/>
      </c>
      <c r="I14" s="6">
        <f>IF(OR(J14="",K14=""),"",IF(AND(G14&lt;&gt;"",H14&lt;&gt;""),"تعارض معلم وفصل",IF(G14&lt;&gt;"",G14,IF(H14&lt;&gt;"",H14,"سليم"))))</f>
        <v/>
      </c>
      <c r="J14" s="6">
        <f>IF(OR(C14&amp;""="",A14&amp;""="",B14&amp;""=""),"",C14&amp;"|"&amp;A14&amp;"|"&amp;B14)</f>
        <v/>
      </c>
      <c r="K14" s="6">
        <f>IF(OR(E14&amp;""="",A14&amp;""="",B14&amp;""=""),"",E14&amp;"|"&amp;A14&amp;"|"&amp;B14)</f>
        <v/>
      </c>
      <c r="L14" s="16">
        <f>IF(J14="","",IF(COUNTIFS($J$6:J14,J14)=1,1,0))</f>
        <v/>
      </c>
    </row>
    <row r="15">
      <c r="A15" s="5" t="inlineStr">
        <is>
          <t>الثلاثاء</t>
        </is>
      </c>
      <c r="B15" s="13" t="n">
        <v>2</v>
      </c>
      <c r="C15" s="5" t="inlineStr">
        <is>
          <t>ف1</t>
        </is>
      </c>
      <c r="D15" s="5" t="inlineStr">
        <is>
          <t>دراسات</t>
        </is>
      </c>
      <c r="E15" s="5" t="inlineStr">
        <is>
          <t>M05</t>
        </is>
      </c>
      <c r="F15" s="6">
        <f>IF(E15&amp;""="","",IFERROR(INDEX('المعلمون'!$B$6:$B$205,MATCH(E15&amp;"",'المعلمون'!$A$6:$A$205,0))&amp;"","كود غير موجود"))</f>
        <v/>
      </c>
      <c r="G15" s="6">
        <f>IF(K15="","",IF(COUNTIFS($K$6:$K$405,K15)&gt;1,"تعارض معلم",""))</f>
        <v/>
      </c>
      <c r="H15" s="6">
        <f>IF(J15="","",IF(COUNTIFS($J$6:$J$405,J15)&gt;1,"تعارض فصل",""))</f>
        <v/>
      </c>
      <c r="I15" s="6">
        <f>IF(OR(J15="",K15=""),"",IF(AND(G15&lt;&gt;"",H15&lt;&gt;""),"تعارض معلم وفصل",IF(G15&lt;&gt;"",G15,IF(H15&lt;&gt;"",H15,"سليم"))))</f>
        <v/>
      </c>
      <c r="J15" s="6">
        <f>IF(OR(C15&amp;""="",A15&amp;""="",B15&amp;""=""),"",C15&amp;"|"&amp;A15&amp;"|"&amp;B15)</f>
        <v/>
      </c>
      <c r="K15" s="6">
        <f>IF(OR(E15&amp;""="",A15&amp;""="",B15&amp;""=""),"",E15&amp;"|"&amp;A15&amp;"|"&amp;B15)</f>
        <v/>
      </c>
      <c r="L15" s="16">
        <f>IF(J15="","",IF(COUNTIFS($J$6:J15,J15)=1,1,0))</f>
        <v/>
      </c>
    </row>
    <row r="16">
      <c r="A16" s="5" t="inlineStr">
        <is>
          <t>الثلاثاء</t>
        </is>
      </c>
      <c r="B16" s="13" t="n">
        <v>3</v>
      </c>
      <c r="C16" s="5" t="inlineStr">
        <is>
          <t>ف1</t>
        </is>
      </c>
      <c r="D16" s="5" t="inlineStr">
        <is>
          <t>عربي</t>
        </is>
      </c>
      <c r="E16" s="5" t="inlineStr">
        <is>
          <t>M01</t>
        </is>
      </c>
      <c r="F16" s="6">
        <f>IF(E16&amp;""="","",IFERROR(INDEX('المعلمون'!$B$6:$B$205,MATCH(E16&amp;"",'المعلمون'!$A$6:$A$205,0))&amp;"","كود غير موجود"))</f>
        <v/>
      </c>
      <c r="G16" s="6">
        <f>IF(K16="","",IF(COUNTIFS($K$6:$K$405,K16)&gt;1,"تعارض معلم",""))</f>
        <v/>
      </c>
      <c r="H16" s="6">
        <f>IF(J16="","",IF(COUNTIFS($J$6:$J$405,J16)&gt;1,"تعارض فصل",""))</f>
        <v/>
      </c>
      <c r="I16" s="6">
        <f>IF(OR(J16="",K16=""),"",IF(AND(G16&lt;&gt;"",H16&lt;&gt;""),"تعارض معلم وفصل",IF(G16&lt;&gt;"",G16,IF(H16&lt;&gt;"",H16,"سليم"))))</f>
        <v/>
      </c>
      <c r="J16" s="6">
        <f>IF(OR(C16&amp;""="",A16&amp;""="",B16&amp;""=""),"",C16&amp;"|"&amp;A16&amp;"|"&amp;B16)</f>
        <v/>
      </c>
      <c r="K16" s="6">
        <f>IF(OR(E16&amp;""="",A16&amp;""="",B16&amp;""=""),"",E16&amp;"|"&amp;A16&amp;"|"&amp;B16)</f>
        <v/>
      </c>
      <c r="L16" s="16">
        <f>IF(J16="","",IF(COUNTIFS($J$6:J16,J16)=1,1,0))</f>
        <v/>
      </c>
    </row>
    <row r="17">
      <c r="A17" s="5" t="inlineStr">
        <is>
          <t>الثلاثاء</t>
        </is>
      </c>
      <c r="B17" s="13" t="n">
        <v>3</v>
      </c>
      <c r="C17" s="5" t="inlineStr">
        <is>
          <t>ف1</t>
        </is>
      </c>
      <c r="D17" s="5" t="inlineStr">
        <is>
          <t>تربية فنية</t>
        </is>
      </c>
      <c r="E17" s="5" t="inlineStr">
        <is>
          <t>M06</t>
        </is>
      </c>
      <c r="F17" s="6">
        <f>IF(E17&amp;""="","",IFERROR(INDEX('المعلمون'!$B$6:$B$205,MATCH(E17&amp;"",'المعلمون'!$A$6:$A$205,0))&amp;"","كود غير موجود"))</f>
        <v/>
      </c>
      <c r="G17" s="6">
        <f>IF(K17="","",IF(COUNTIFS($K$6:$K$405,K17)&gt;1,"تعارض معلم",""))</f>
        <v/>
      </c>
      <c r="H17" s="6">
        <f>IF(J17="","",IF(COUNTIFS($J$6:$J$405,J17)&gt;1,"تعارض فصل",""))</f>
        <v/>
      </c>
      <c r="I17" s="6">
        <f>IF(OR(J17="",K17=""),"",IF(AND(G17&lt;&gt;"",H17&lt;&gt;""),"تعارض معلم وفصل",IF(G17&lt;&gt;"",G17,IF(H17&lt;&gt;"",H17,"سليم"))))</f>
        <v/>
      </c>
      <c r="J17" s="6">
        <f>IF(OR(C17&amp;""="",A17&amp;""="",B17&amp;""=""),"",C17&amp;"|"&amp;A17&amp;"|"&amp;B17)</f>
        <v/>
      </c>
      <c r="K17" s="6">
        <f>IF(OR(E17&amp;""="",A17&amp;""="",B17&amp;""=""),"",E17&amp;"|"&amp;A17&amp;"|"&amp;B17)</f>
        <v/>
      </c>
      <c r="L17" s="16">
        <f>IF(J17="","",IF(COUNTIFS($J$6:J17,J17)=1,1,0))</f>
        <v/>
      </c>
    </row>
    <row r="18">
      <c r="A18" s="5" t="inlineStr">
        <is>
          <t>الثلاثاء</t>
        </is>
      </c>
      <c r="B18" s="13" t="n">
        <v>4</v>
      </c>
      <c r="C18" s="5" t="inlineStr">
        <is>
          <t>ف1</t>
        </is>
      </c>
      <c r="D18" s="5" t="inlineStr">
        <is>
          <t>رياضيات</t>
        </is>
      </c>
      <c r="E18" s="5" t="inlineStr">
        <is>
          <t>M02</t>
        </is>
      </c>
      <c r="F18" s="6">
        <f>IF(E18&amp;""="","",IFERROR(INDEX('المعلمون'!$B$6:$B$205,MATCH(E18&amp;"",'المعلمون'!$A$6:$A$205,0))&amp;"","كود غير موجود"))</f>
        <v/>
      </c>
      <c r="G18" s="6">
        <f>IF(K18="","",IF(COUNTIFS($K$6:$K$405,K18)&gt;1,"تعارض معلم",""))</f>
        <v/>
      </c>
      <c r="H18" s="6">
        <f>IF(J18="","",IF(COUNTIFS($J$6:$J$405,J18)&gt;1,"تعارض فصل",""))</f>
        <v/>
      </c>
      <c r="I18" s="6">
        <f>IF(OR(J18="",K18=""),"",IF(AND(G18&lt;&gt;"",H18&lt;&gt;""),"تعارض معلم وفصل",IF(G18&lt;&gt;"",G18,IF(H18&lt;&gt;"",H18,"سليم"))))</f>
        <v/>
      </c>
      <c r="J18" s="6">
        <f>IF(OR(C18&amp;""="",A18&amp;""="",B18&amp;""=""),"",C18&amp;"|"&amp;A18&amp;"|"&amp;B18)</f>
        <v/>
      </c>
      <c r="K18" s="6">
        <f>IF(OR(E18&amp;""="",A18&amp;""="",B18&amp;""=""),"",E18&amp;"|"&amp;A18&amp;"|"&amp;B18)</f>
        <v/>
      </c>
      <c r="L18" s="16">
        <f>IF(J18="","",IF(COUNTIFS($J$6:J18,J18)=1,1,0))</f>
        <v/>
      </c>
    </row>
    <row r="19">
      <c r="A19" s="5" t="inlineStr">
        <is>
          <t>الأربعاء</t>
        </is>
      </c>
      <c r="B19" s="13" t="n">
        <v>1</v>
      </c>
      <c r="C19" s="5" t="inlineStr">
        <is>
          <t>ف1</t>
        </is>
      </c>
      <c r="D19" s="5" t="inlineStr">
        <is>
          <t>دراسات</t>
        </is>
      </c>
      <c r="E19" s="5" t="inlineStr">
        <is>
          <t>M05</t>
        </is>
      </c>
      <c r="F19" s="6">
        <f>IF(E19&amp;""="","",IFERROR(INDEX('المعلمون'!$B$6:$B$205,MATCH(E19&amp;"",'المعلمون'!$A$6:$A$205,0))&amp;"","كود غير موجود"))</f>
        <v/>
      </c>
      <c r="G19" s="6">
        <f>IF(K19="","",IF(COUNTIFS($K$6:$K$405,K19)&gt;1,"تعارض معلم",""))</f>
        <v/>
      </c>
      <c r="H19" s="6">
        <f>IF(J19="","",IF(COUNTIFS($J$6:$J$405,J19)&gt;1,"تعارض فصل",""))</f>
        <v/>
      </c>
      <c r="I19" s="6">
        <f>IF(OR(J19="",K19=""),"",IF(AND(G19&lt;&gt;"",H19&lt;&gt;""),"تعارض معلم وفصل",IF(G19&lt;&gt;"",G19,IF(H19&lt;&gt;"",H19,"سليم"))))</f>
        <v/>
      </c>
      <c r="J19" s="6">
        <f>IF(OR(C19&amp;""="",A19&amp;""="",B19&amp;""=""),"",C19&amp;"|"&amp;A19&amp;"|"&amp;B19)</f>
        <v/>
      </c>
      <c r="K19" s="6">
        <f>IF(OR(E19&amp;""="",A19&amp;""="",B19&amp;""=""),"",E19&amp;"|"&amp;A19&amp;"|"&amp;B19)</f>
        <v/>
      </c>
      <c r="L19" s="16">
        <f>IF(J19="","",IF(COUNTIFS($J$6:J19,J19)=1,1,0))</f>
        <v/>
      </c>
    </row>
    <row r="20">
      <c r="A20" s="5" t="inlineStr">
        <is>
          <t>الأربعاء</t>
        </is>
      </c>
      <c r="B20" s="13" t="n">
        <v>2</v>
      </c>
      <c r="C20" s="5" t="inlineStr">
        <is>
          <t>ف1</t>
        </is>
      </c>
      <c r="D20" s="5" t="inlineStr">
        <is>
          <t>عربي</t>
        </is>
      </c>
      <c r="E20" s="5" t="inlineStr">
        <is>
          <t>M01</t>
        </is>
      </c>
      <c r="F20" s="6">
        <f>IF(E20&amp;""="","",IFERROR(INDEX('المعلمون'!$B$6:$B$205,MATCH(E20&amp;"",'المعلمون'!$A$6:$A$205,0))&amp;"","كود غير موجود"))</f>
        <v/>
      </c>
      <c r="G20" s="6">
        <f>IF(K20="","",IF(COUNTIFS($K$6:$K$405,K20)&gt;1,"تعارض معلم",""))</f>
        <v/>
      </c>
      <c r="H20" s="6">
        <f>IF(J20="","",IF(COUNTIFS($J$6:$J$405,J20)&gt;1,"تعارض فصل",""))</f>
        <v/>
      </c>
      <c r="I20" s="6">
        <f>IF(OR(J20="",K20=""),"",IF(AND(G20&lt;&gt;"",H20&lt;&gt;""),"تعارض معلم وفصل",IF(G20&lt;&gt;"",G20,IF(H20&lt;&gt;"",H20,"سليم"))))</f>
        <v/>
      </c>
      <c r="J20" s="6">
        <f>IF(OR(C20&amp;""="",A20&amp;""="",B20&amp;""=""),"",C20&amp;"|"&amp;A20&amp;"|"&amp;B20)</f>
        <v/>
      </c>
      <c r="K20" s="6">
        <f>IF(OR(E20&amp;""="",A20&amp;""="",B20&amp;""=""),"",E20&amp;"|"&amp;A20&amp;"|"&amp;B20)</f>
        <v/>
      </c>
      <c r="L20" s="16">
        <f>IF(J20="","",IF(COUNTIFS($J$6:J20,J20)=1,1,0))</f>
        <v/>
      </c>
    </row>
    <row r="21">
      <c r="A21" s="5" t="inlineStr">
        <is>
          <t>الأربعاء</t>
        </is>
      </c>
      <c r="B21" s="13" t="n">
        <v>3</v>
      </c>
      <c r="C21" s="5" t="inlineStr">
        <is>
          <t>ف1</t>
        </is>
      </c>
      <c r="D21" s="5" t="inlineStr">
        <is>
          <t>رياضيات</t>
        </is>
      </c>
      <c r="E21" s="5" t="inlineStr">
        <is>
          <t>M02</t>
        </is>
      </c>
      <c r="F21" s="6">
        <f>IF(E21&amp;""="","",IFERROR(INDEX('المعلمون'!$B$6:$B$205,MATCH(E21&amp;"",'المعلمون'!$A$6:$A$205,0))&amp;"","كود غير موجود"))</f>
        <v/>
      </c>
      <c r="G21" s="6">
        <f>IF(K21="","",IF(COUNTIFS($K$6:$K$405,K21)&gt;1,"تعارض معلم",""))</f>
        <v/>
      </c>
      <c r="H21" s="6">
        <f>IF(J21="","",IF(COUNTIFS($J$6:$J$405,J21)&gt;1,"تعارض فصل",""))</f>
        <v/>
      </c>
      <c r="I21" s="6">
        <f>IF(OR(J21="",K21=""),"",IF(AND(G21&lt;&gt;"",H21&lt;&gt;""),"تعارض معلم وفصل",IF(G21&lt;&gt;"",G21,IF(H21&lt;&gt;"",H21,"سليم"))))</f>
        <v/>
      </c>
      <c r="J21" s="6">
        <f>IF(OR(C21&amp;""="",A21&amp;""="",B21&amp;""=""),"",C21&amp;"|"&amp;A21&amp;"|"&amp;B21)</f>
        <v/>
      </c>
      <c r="K21" s="6">
        <f>IF(OR(E21&amp;""="",A21&amp;""="",B21&amp;""=""),"",E21&amp;"|"&amp;A21&amp;"|"&amp;B21)</f>
        <v/>
      </c>
      <c r="L21" s="16">
        <f>IF(J21="","",IF(COUNTIFS($J$6:J21,J21)=1,1,0))</f>
        <v/>
      </c>
    </row>
    <row r="22">
      <c r="A22" s="5" t="inlineStr">
        <is>
          <t>الأربعاء</t>
        </is>
      </c>
      <c r="B22" s="13" t="n">
        <v>4</v>
      </c>
      <c r="C22" s="5" t="inlineStr">
        <is>
          <t>ف1</t>
        </is>
      </c>
      <c r="D22" s="5" t="inlineStr">
        <is>
          <t>علوم</t>
        </is>
      </c>
      <c r="E22" s="5" t="inlineStr">
        <is>
          <t>M03</t>
        </is>
      </c>
      <c r="F22" s="6">
        <f>IF(E22&amp;""="","",IFERROR(INDEX('المعلمون'!$B$6:$B$205,MATCH(E22&amp;"",'المعلمون'!$A$6:$A$205,0))&amp;"","كود غير موجود"))</f>
        <v/>
      </c>
      <c r="G22" s="6">
        <f>IF(K22="","",IF(COUNTIFS($K$6:$K$405,K22)&gt;1,"تعارض معلم",""))</f>
        <v/>
      </c>
      <c r="H22" s="6">
        <f>IF(J22="","",IF(COUNTIFS($J$6:$J$405,J22)&gt;1,"تعارض فصل",""))</f>
        <v/>
      </c>
      <c r="I22" s="6">
        <f>IF(OR(J22="",K22=""),"",IF(AND(G22&lt;&gt;"",H22&lt;&gt;""),"تعارض معلم وفصل",IF(G22&lt;&gt;"",G22,IF(H22&lt;&gt;"",H22,"سليم"))))</f>
        <v/>
      </c>
      <c r="J22" s="6">
        <f>IF(OR(C22&amp;""="",A22&amp;""="",B22&amp;""=""),"",C22&amp;"|"&amp;A22&amp;"|"&amp;B22)</f>
        <v/>
      </c>
      <c r="K22" s="6">
        <f>IF(OR(E22&amp;""="",A22&amp;""="",B22&amp;""=""),"",E22&amp;"|"&amp;A22&amp;"|"&amp;B22)</f>
        <v/>
      </c>
      <c r="L22" s="16">
        <f>IF(J22="","",IF(COUNTIFS($J$6:J22,J22)=1,1,0))</f>
        <v/>
      </c>
    </row>
    <row r="23">
      <c r="A23" s="5" t="inlineStr">
        <is>
          <t>الخميس</t>
        </is>
      </c>
      <c r="B23" s="13" t="n">
        <v>1</v>
      </c>
      <c r="C23" s="5" t="inlineStr">
        <is>
          <t>ف1</t>
        </is>
      </c>
      <c r="D23" s="5" t="inlineStr">
        <is>
          <t>عربي</t>
        </is>
      </c>
      <c r="E23" s="5" t="inlineStr">
        <is>
          <t>M01</t>
        </is>
      </c>
      <c r="F23" s="6">
        <f>IF(E23&amp;""="","",IFERROR(INDEX('المعلمون'!$B$6:$B$205,MATCH(E23&amp;"",'المعلمون'!$A$6:$A$205,0))&amp;"","كود غير موجود"))</f>
        <v/>
      </c>
      <c r="G23" s="6">
        <f>IF(K23="","",IF(COUNTIFS($K$6:$K$405,K23)&gt;1,"تعارض معلم",""))</f>
        <v/>
      </c>
      <c r="H23" s="6">
        <f>IF(J23="","",IF(COUNTIFS($J$6:$J$405,J23)&gt;1,"تعارض فصل",""))</f>
        <v/>
      </c>
      <c r="I23" s="6">
        <f>IF(OR(J23="",K23=""),"",IF(AND(G23&lt;&gt;"",H23&lt;&gt;""),"تعارض معلم وفصل",IF(G23&lt;&gt;"",G23,IF(H23&lt;&gt;"",H23,"سليم"))))</f>
        <v/>
      </c>
      <c r="J23" s="6">
        <f>IF(OR(C23&amp;""="",A23&amp;""="",B23&amp;""=""),"",C23&amp;"|"&amp;A23&amp;"|"&amp;B23)</f>
        <v/>
      </c>
      <c r="K23" s="6">
        <f>IF(OR(E23&amp;""="",A23&amp;""="",B23&amp;""=""),"",E23&amp;"|"&amp;A23&amp;"|"&amp;B23)</f>
        <v/>
      </c>
      <c r="L23" s="16">
        <f>IF(J23="","",IF(COUNTIFS($J$6:J23,J23)=1,1,0))</f>
        <v/>
      </c>
    </row>
    <row r="24">
      <c r="A24" s="5" t="inlineStr">
        <is>
          <t>الخميس</t>
        </is>
      </c>
      <c r="B24" s="13" t="n">
        <v>2</v>
      </c>
      <c r="C24" s="5" t="inlineStr">
        <is>
          <t>ف1</t>
        </is>
      </c>
      <c r="D24" s="5" t="inlineStr">
        <is>
          <t>رياضيات</t>
        </is>
      </c>
      <c r="E24" s="5" t="inlineStr">
        <is>
          <t>M02</t>
        </is>
      </c>
      <c r="F24" s="6">
        <f>IF(E24&amp;""="","",IFERROR(INDEX('المعلمون'!$B$6:$B$205,MATCH(E24&amp;"",'المعلمون'!$A$6:$A$205,0))&amp;"","كود غير موجود"))</f>
        <v/>
      </c>
      <c r="G24" s="6">
        <f>IF(K24="","",IF(COUNTIFS($K$6:$K$405,K24)&gt;1,"تعارض معلم",""))</f>
        <v/>
      </c>
      <c r="H24" s="6">
        <f>IF(J24="","",IF(COUNTIFS($J$6:$J$405,J24)&gt;1,"تعارض فصل",""))</f>
        <v/>
      </c>
      <c r="I24" s="6">
        <f>IF(OR(J24="",K24=""),"",IF(AND(G24&lt;&gt;"",H24&lt;&gt;""),"تعارض معلم وفصل",IF(G24&lt;&gt;"",G24,IF(H24&lt;&gt;"",H24,"سليم"))))</f>
        <v/>
      </c>
      <c r="J24" s="6">
        <f>IF(OR(C24&amp;""="",A24&amp;""="",B24&amp;""=""),"",C24&amp;"|"&amp;A24&amp;"|"&amp;B24)</f>
        <v/>
      </c>
      <c r="K24" s="6">
        <f>IF(OR(E24&amp;""="",A24&amp;""="",B24&amp;""=""),"",E24&amp;"|"&amp;A24&amp;"|"&amp;B24)</f>
        <v/>
      </c>
      <c r="L24" s="16">
        <f>IF(J24="","",IF(COUNTIFS($J$6:J24,J24)=1,1,0))</f>
        <v/>
      </c>
    </row>
    <row r="25">
      <c r="A25" s="5" t="inlineStr">
        <is>
          <t>الخميس</t>
        </is>
      </c>
      <c r="B25" s="13" t="n">
        <v>3</v>
      </c>
      <c r="C25" s="5" t="inlineStr">
        <is>
          <t>ف1</t>
        </is>
      </c>
      <c r="D25" s="5" t="inlineStr">
        <is>
          <t>علوم</t>
        </is>
      </c>
      <c r="E25" s="5" t="inlineStr">
        <is>
          <t>M03</t>
        </is>
      </c>
      <c r="F25" s="6">
        <f>IF(E25&amp;""="","",IFERROR(INDEX('المعلمون'!$B$6:$B$205,MATCH(E25&amp;"",'المعلمون'!$A$6:$A$205,0))&amp;"","كود غير موجود"))</f>
        <v/>
      </c>
      <c r="G25" s="6">
        <f>IF(K25="","",IF(COUNTIFS($K$6:$K$405,K25)&gt;1,"تعارض معلم",""))</f>
        <v/>
      </c>
      <c r="H25" s="6">
        <f>IF(J25="","",IF(COUNTIFS($J$6:$J$405,J25)&gt;1,"تعارض فصل",""))</f>
        <v/>
      </c>
      <c r="I25" s="6">
        <f>IF(OR(J25="",K25=""),"",IF(AND(G25&lt;&gt;"",H25&lt;&gt;""),"تعارض معلم وفصل",IF(G25&lt;&gt;"",G25,IF(H25&lt;&gt;"",H25,"سليم"))))</f>
        <v/>
      </c>
      <c r="J25" s="6">
        <f>IF(OR(C25&amp;""="",A25&amp;""="",B25&amp;""=""),"",C25&amp;"|"&amp;A25&amp;"|"&amp;B25)</f>
        <v/>
      </c>
      <c r="K25" s="6">
        <f>IF(OR(E25&amp;""="",A25&amp;""="",B25&amp;""=""),"",E25&amp;"|"&amp;A25&amp;"|"&amp;B25)</f>
        <v/>
      </c>
      <c r="L25" s="16">
        <f>IF(J25="","",IF(COUNTIFS($J$6:J25,J25)=1,1,0))</f>
        <v/>
      </c>
    </row>
    <row r="26">
      <c r="A26" s="5" t="inlineStr">
        <is>
          <t>الخميس</t>
        </is>
      </c>
      <c r="B26" s="13" t="n">
        <v>4</v>
      </c>
      <c r="C26" s="5" t="inlineStr">
        <is>
          <t>ف1</t>
        </is>
      </c>
      <c r="D26" s="5" t="inlineStr">
        <is>
          <t>إنجليزي</t>
        </is>
      </c>
      <c r="E26" s="5" t="inlineStr">
        <is>
          <t>M04</t>
        </is>
      </c>
      <c r="F26" s="6">
        <f>IF(E26&amp;""="","",IFERROR(INDEX('المعلمون'!$B$6:$B$205,MATCH(E26&amp;"",'المعلمون'!$A$6:$A$205,0))&amp;"","كود غير موجود"))</f>
        <v/>
      </c>
      <c r="G26" s="6">
        <f>IF(K26="","",IF(COUNTIFS($K$6:$K$405,K26)&gt;1,"تعارض معلم",""))</f>
        <v/>
      </c>
      <c r="H26" s="6">
        <f>IF(J26="","",IF(COUNTIFS($J$6:$J$405,J26)&gt;1,"تعارض فصل",""))</f>
        <v/>
      </c>
      <c r="I26" s="6">
        <f>IF(OR(J26="",K26=""),"",IF(AND(G26&lt;&gt;"",H26&lt;&gt;""),"تعارض معلم وفصل",IF(G26&lt;&gt;"",G26,IF(H26&lt;&gt;"",H26,"سليم"))))</f>
        <v/>
      </c>
      <c r="J26" s="6">
        <f>IF(OR(C26&amp;""="",A26&amp;""="",B26&amp;""=""),"",C26&amp;"|"&amp;A26&amp;"|"&amp;B26)</f>
        <v/>
      </c>
      <c r="K26" s="6">
        <f>IF(OR(E26&amp;""="",A26&amp;""="",B26&amp;""=""),"",E26&amp;"|"&amp;A26&amp;"|"&amp;B26)</f>
        <v/>
      </c>
      <c r="L26" s="16">
        <f>IF(J26="","",IF(COUNTIFS($J$6:J26,J26)=1,1,0))</f>
        <v/>
      </c>
    </row>
    <row r="27">
      <c r="A27" s="5" t="inlineStr">
        <is>
          <t>الأحد</t>
        </is>
      </c>
      <c r="B27" s="13" t="n">
        <v>1</v>
      </c>
      <c r="C27" s="5" t="inlineStr">
        <is>
          <t>ف2</t>
        </is>
      </c>
      <c r="D27" s="5" t="inlineStr">
        <is>
          <t>رياضيات</t>
        </is>
      </c>
      <c r="E27" s="5" t="inlineStr">
        <is>
          <t>M02</t>
        </is>
      </c>
      <c r="F27" s="6">
        <f>IF(E27&amp;""="","",IFERROR(INDEX('المعلمون'!$B$6:$B$205,MATCH(E27&amp;"",'المعلمون'!$A$6:$A$205,0))&amp;"","كود غير موجود"))</f>
        <v/>
      </c>
      <c r="G27" s="6">
        <f>IF(K27="","",IF(COUNTIFS($K$6:$K$405,K27)&gt;1,"تعارض معلم",""))</f>
        <v/>
      </c>
      <c r="H27" s="6">
        <f>IF(J27="","",IF(COUNTIFS($J$6:$J$405,J27)&gt;1,"تعارض فصل",""))</f>
        <v/>
      </c>
      <c r="I27" s="6">
        <f>IF(OR(J27="",K27=""),"",IF(AND(G27&lt;&gt;"",H27&lt;&gt;""),"تعارض معلم وفصل",IF(G27&lt;&gt;"",G27,IF(H27&lt;&gt;"",H27,"سليم"))))</f>
        <v/>
      </c>
      <c r="J27" s="6">
        <f>IF(OR(C27&amp;""="",A27&amp;""="",B27&amp;""=""),"",C27&amp;"|"&amp;A27&amp;"|"&amp;B27)</f>
        <v/>
      </c>
      <c r="K27" s="6">
        <f>IF(OR(E27&amp;""="",A27&amp;""="",B27&amp;""=""),"",E27&amp;"|"&amp;A27&amp;"|"&amp;B27)</f>
        <v/>
      </c>
      <c r="L27" s="16">
        <f>IF(J27="","",IF(COUNTIFS($J$6:J27,J27)=1,1,0))</f>
        <v/>
      </c>
    </row>
    <row r="28">
      <c r="A28" s="5" t="inlineStr">
        <is>
          <t>الأحد</t>
        </is>
      </c>
      <c r="B28" s="13" t="n">
        <v>2</v>
      </c>
      <c r="C28" s="5" t="inlineStr">
        <is>
          <t>ف2</t>
        </is>
      </c>
      <c r="D28" s="5" t="inlineStr">
        <is>
          <t>إنجليزي</t>
        </is>
      </c>
      <c r="E28" s="5" t="inlineStr">
        <is>
          <t>M04</t>
        </is>
      </c>
      <c r="F28" s="6">
        <f>IF(E28&amp;""="","",IFERROR(INDEX('المعلمون'!$B$6:$B$205,MATCH(E28&amp;"",'المعلمون'!$A$6:$A$205,0))&amp;"","كود غير موجود"))</f>
        <v/>
      </c>
      <c r="G28" s="6">
        <f>IF(K28="","",IF(COUNTIFS($K$6:$K$405,K28)&gt;1,"تعارض معلم",""))</f>
        <v/>
      </c>
      <c r="H28" s="6">
        <f>IF(J28="","",IF(COUNTIFS($J$6:$J$405,J28)&gt;1,"تعارض فصل",""))</f>
        <v/>
      </c>
      <c r="I28" s="6">
        <f>IF(OR(J28="",K28=""),"",IF(AND(G28&lt;&gt;"",H28&lt;&gt;""),"تعارض معلم وفصل",IF(G28&lt;&gt;"",G28,IF(H28&lt;&gt;"",H28,"سليم"))))</f>
        <v/>
      </c>
      <c r="J28" s="6">
        <f>IF(OR(C28&amp;""="",A28&amp;""="",B28&amp;""=""),"",C28&amp;"|"&amp;A28&amp;"|"&amp;B28)</f>
        <v/>
      </c>
      <c r="K28" s="6">
        <f>IF(OR(E28&amp;""="",A28&amp;""="",B28&amp;""=""),"",E28&amp;"|"&amp;A28&amp;"|"&amp;B28)</f>
        <v/>
      </c>
      <c r="L28" s="16">
        <f>IF(J28="","",IF(COUNTIFS($J$6:J28,J28)=1,1,0))</f>
        <v/>
      </c>
    </row>
    <row r="29">
      <c r="A29" s="5" t="inlineStr">
        <is>
          <t>الأحد</t>
        </is>
      </c>
      <c r="B29" s="13" t="n">
        <v>3</v>
      </c>
      <c r="C29" s="5" t="inlineStr">
        <is>
          <t>ف2</t>
        </is>
      </c>
      <c r="D29" s="5" t="inlineStr">
        <is>
          <t>دراسات</t>
        </is>
      </c>
      <c r="E29" s="5" t="inlineStr">
        <is>
          <t>M05</t>
        </is>
      </c>
      <c r="F29" s="6">
        <f>IF(E29&amp;""="","",IFERROR(INDEX('المعلمون'!$B$6:$B$205,MATCH(E29&amp;"",'المعلمون'!$A$6:$A$205,0))&amp;"","كود غير موجود"))</f>
        <v/>
      </c>
      <c r="G29" s="6">
        <f>IF(K29="","",IF(COUNTIFS($K$6:$K$405,K29)&gt;1,"تعارض معلم",""))</f>
        <v/>
      </c>
      <c r="H29" s="6">
        <f>IF(J29="","",IF(COUNTIFS($J$6:$J$405,J29)&gt;1,"تعارض فصل",""))</f>
        <v/>
      </c>
      <c r="I29" s="6">
        <f>IF(OR(J29="",K29=""),"",IF(AND(G29&lt;&gt;"",H29&lt;&gt;""),"تعارض معلم وفصل",IF(G29&lt;&gt;"",G29,IF(H29&lt;&gt;"",H29,"سليم"))))</f>
        <v/>
      </c>
      <c r="J29" s="6">
        <f>IF(OR(C29&amp;""="",A29&amp;""="",B29&amp;""=""),"",C29&amp;"|"&amp;A29&amp;"|"&amp;B29)</f>
        <v/>
      </c>
      <c r="K29" s="6">
        <f>IF(OR(E29&amp;""="",A29&amp;""="",B29&amp;""=""),"",E29&amp;"|"&amp;A29&amp;"|"&amp;B29)</f>
        <v/>
      </c>
      <c r="L29" s="16">
        <f>IF(J29="","",IF(COUNTIFS($J$6:J29,J29)=1,1,0))</f>
        <v/>
      </c>
    </row>
    <row r="30">
      <c r="A30" s="5" t="inlineStr">
        <is>
          <t>الأحد</t>
        </is>
      </c>
      <c r="B30" s="13" t="n">
        <v>4</v>
      </c>
      <c r="C30" s="5" t="inlineStr">
        <is>
          <t>ف2</t>
        </is>
      </c>
      <c r="D30" s="5" t="inlineStr">
        <is>
          <t>عربي</t>
        </is>
      </c>
      <c r="E30" s="5" t="inlineStr">
        <is>
          <t>M01</t>
        </is>
      </c>
      <c r="F30" s="6">
        <f>IF(E30&amp;""="","",IFERROR(INDEX('المعلمون'!$B$6:$B$205,MATCH(E30&amp;"",'المعلمون'!$A$6:$A$205,0))&amp;"","كود غير موجود"))</f>
        <v/>
      </c>
      <c r="G30" s="6">
        <f>IF(K30="","",IF(COUNTIFS($K$6:$K$405,K30)&gt;1,"تعارض معلم",""))</f>
        <v/>
      </c>
      <c r="H30" s="6">
        <f>IF(J30="","",IF(COUNTIFS($J$6:$J$405,J30)&gt;1,"تعارض فصل",""))</f>
        <v/>
      </c>
      <c r="I30" s="6">
        <f>IF(OR(J30="",K30=""),"",IF(AND(G30&lt;&gt;"",H30&lt;&gt;""),"تعارض معلم وفصل",IF(G30&lt;&gt;"",G30,IF(H30&lt;&gt;"",H30,"سليم"))))</f>
        <v/>
      </c>
      <c r="J30" s="6">
        <f>IF(OR(C30&amp;""="",A30&amp;""="",B30&amp;""=""),"",C30&amp;"|"&amp;A30&amp;"|"&amp;B30)</f>
        <v/>
      </c>
      <c r="K30" s="6">
        <f>IF(OR(E30&amp;""="",A30&amp;""="",B30&amp;""=""),"",E30&amp;"|"&amp;A30&amp;"|"&amp;B30)</f>
        <v/>
      </c>
      <c r="L30" s="16">
        <f>IF(J30="","",IF(COUNTIFS($J$6:J30,J30)=1,1,0))</f>
        <v/>
      </c>
    </row>
    <row r="31">
      <c r="A31" s="5" t="inlineStr">
        <is>
          <t>الاثنين</t>
        </is>
      </c>
      <c r="B31" s="13" t="n">
        <v>1</v>
      </c>
      <c r="C31" s="5" t="inlineStr">
        <is>
          <t>ف2</t>
        </is>
      </c>
      <c r="D31" s="5" t="inlineStr">
        <is>
          <t>إنجليزي</t>
        </is>
      </c>
      <c r="E31" s="5" t="inlineStr">
        <is>
          <t>M04</t>
        </is>
      </c>
      <c r="F31" s="6">
        <f>IF(E31&amp;""="","",IFERROR(INDEX('المعلمون'!$B$6:$B$205,MATCH(E31&amp;"",'المعلمون'!$A$6:$A$205,0))&amp;"","كود غير موجود"))</f>
        <v/>
      </c>
      <c r="G31" s="6">
        <f>IF(K31="","",IF(COUNTIFS($K$6:$K$405,K31)&gt;1,"تعارض معلم",""))</f>
        <v/>
      </c>
      <c r="H31" s="6">
        <f>IF(J31="","",IF(COUNTIFS($J$6:$J$405,J31)&gt;1,"تعارض فصل",""))</f>
        <v/>
      </c>
      <c r="I31" s="6">
        <f>IF(OR(J31="",K31=""),"",IF(AND(G31&lt;&gt;"",H31&lt;&gt;""),"تعارض معلم وفصل",IF(G31&lt;&gt;"",G31,IF(H31&lt;&gt;"",H31,"سليم"))))</f>
        <v/>
      </c>
      <c r="J31" s="6">
        <f>IF(OR(C31&amp;""="",A31&amp;""="",B31&amp;""=""),"",C31&amp;"|"&amp;A31&amp;"|"&amp;B31)</f>
        <v/>
      </c>
      <c r="K31" s="6">
        <f>IF(OR(E31&amp;""="",A31&amp;""="",B31&amp;""=""),"",E31&amp;"|"&amp;A31&amp;"|"&amp;B31)</f>
        <v/>
      </c>
      <c r="L31" s="16">
        <f>IF(J31="","",IF(COUNTIFS($J$6:J31,J31)=1,1,0))</f>
        <v/>
      </c>
    </row>
    <row r="32">
      <c r="A32" s="5" t="inlineStr">
        <is>
          <t>الاثنين</t>
        </is>
      </c>
      <c r="B32" s="13" t="n">
        <v>2</v>
      </c>
      <c r="C32" s="5" t="inlineStr">
        <is>
          <t>ف2</t>
        </is>
      </c>
      <c r="D32" s="5" t="inlineStr">
        <is>
          <t>دراسات</t>
        </is>
      </c>
      <c r="E32" s="5" t="inlineStr">
        <is>
          <t>M05</t>
        </is>
      </c>
      <c r="F32" s="6">
        <f>IF(E32&amp;""="","",IFERROR(INDEX('المعلمون'!$B$6:$B$205,MATCH(E32&amp;"",'المعلمون'!$A$6:$A$205,0))&amp;"","كود غير موجود"))</f>
        <v/>
      </c>
      <c r="G32" s="6">
        <f>IF(K32="","",IF(COUNTIFS($K$6:$K$405,K32)&gt;1,"تعارض معلم",""))</f>
        <v/>
      </c>
      <c r="H32" s="6">
        <f>IF(J32="","",IF(COUNTIFS($J$6:$J$405,J32)&gt;1,"تعارض فصل",""))</f>
        <v/>
      </c>
      <c r="I32" s="6">
        <f>IF(OR(J32="",K32=""),"",IF(AND(G32&lt;&gt;"",H32&lt;&gt;""),"تعارض معلم وفصل",IF(G32&lt;&gt;"",G32,IF(H32&lt;&gt;"",H32,"سليم"))))</f>
        <v/>
      </c>
      <c r="J32" s="6">
        <f>IF(OR(C32&amp;""="",A32&amp;""="",B32&amp;""=""),"",C32&amp;"|"&amp;A32&amp;"|"&amp;B32)</f>
        <v/>
      </c>
      <c r="K32" s="6">
        <f>IF(OR(E32&amp;""="",A32&amp;""="",B32&amp;""=""),"",E32&amp;"|"&amp;A32&amp;"|"&amp;B32)</f>
        <v/>
      </c>
      <c r="L32" s="16">
        <f>IF(J32="","",IF(COUNTIFS($J$6:J32,J32)=1,1,0))</f>
        <v/>
      </c>
    </row>
    <row r="33">
      <c r="A33" s="5" t="inlineStr">
        <is>
          <t>الاثنين</t>
        </is>
      </c>
      <c r="B33" s="13" t="n">
        <v>3</v>
      </c>
      <c r="C33" s="5" t="inlineStr">
        <is>
          <t>ف2</t>
        </is>
      </c>
      <c r="D33" s="5" t="inlineStr">
        <is>
          <t>عربي</t>
        </is>
      </c>
      <c r="E33" s="5" t="inlineStr">
        <is>
          <t>M01</t>
        </is>
      </c>
      <c r="F33" s="6">
        <f>IF(E33&amp;""="","",IFERROR(INDEX('المعلمون'!$B$6:$B$205,MATCH(E33&amp;"",'المعلمون'!$A$6:$A$205,0))&amp;"","كود غير موجود"))</f>
        <v/>
      </c>
      <c r="G33" s="6">
        <f>IF(K33="","",IF(COUNTIFS($K$6:$K$405,K33)&gt;1,"تعارض معلم",""))</f>
        <v/>
      </c>
      <c r="H33" s="6">
        <f>IF(J33="","",IF(COUNTIFS($J$6:$J$405,J33)&gt;1,"تعارض فصل",""))</f>
        <v/>
      </c>
      <c r="I33" s="6">
        <f>IF(OR(J33="",K33=""),"",IF(AND(G33&lt;&gt;"",H33&lt;&gt;""),"تعارض معلم وفصل",IF(G33&lt;&gt;"",G33,IF(H33&lt;&gt;"",H33,"سليم"))))</f>
        <v/>
      </c>
      <c r="J33" s="6">
        <f>IF(OR(C33&amp;""="",A33&amp;""="",B33&amp;""=""),"",C33&amp;"|"&amp;A33&amp;"|"&amp;B33)</f>
        <v/>
      </c>
      <c r="K33" s="6">
        <f>IF(OR(E33&amp;""="",A33&amp;""="",B33&amp;""=""),"",E33&amp;"|"&amp;A33&amp;"|"&amp;B33)</f>
        <v/>
      </c>
      <c r="L33" s="16">
        <f>IF(J33="","",IF(COUNTIFS($J$6:J33,J33)=1,1,0))</f>
        <v/>
      </c>
    </row>
    <row r="34">
      <c r="A34" s="5" t="inlineStr">
        <is>
          <t>الاثنين</t>
        </is>
      </c>
      <c r="B34" s="13" t="n">
        <v>4</v>
      </c>
      <c r="C34" s="5" t="inlineStr">
        <is>
          <t>ف2</t>
        </is>
      </c>
      <c r="D34" s="5" t="inlineStr">
        <is>
          <t>رياضيات</t>
        </is>
      </c>
      <c r="E34" s="5" t="inlineStr">
        <is>
          <t>M02</t>
        </is>
      </c>
      <c r="F34" s="6">
        <f>IF(E34&amp;""="","",IFERROR(INDEX('المعلمون'!$B$6:$B$205,MATCH(E34&amp;"",'المعلمون'!$A$6:$A$205,0))&amp;"","كود غير موجود"))</f>
        <v/>
      </c>
      <c r="G34" s="6">
        <f>IF(K34="","",IF(COUNTIFS($K$6:$K$405,K34)&gt;1,"تعارض معلم",""))</f>
        <v/>
      </c>
      <c r="H34" s="6">
        <f>IF(J34="","",IF(COUNTIFS($J$6:$J$405,J34)&gt;1,"تعارض فصل",""))</f>
        <v/>
      </c>
      <c r="I34" s="6">
        <f>IF(OR(J34="",K34=""),"",IF(AND(G34&lt;&gt;"",H34&lt;&gt;""),"تعارض معلم وفصل",IF(G34&lt;&gt;"",G34,IF(H34&lt;&gt;"",H34,"سليم"))))</f>
        <v/>
      </c>
      <c r="J34" s="6">
        <f>IF(OR(C34&amp;""="",A34&amp;""="",B34&amp;""=""),"",C34&amp;"|"&amp;A34&amp;"|"&amp;B34)</f>
        <v/>
      </c>
      <c r="K34" s="6">
        <f>IF(OR(E34&amp;""="",A34&amp;""="",B34&amp;""=""),"",E34&amp;"|"&amp;A34&amp;"|"&amp;B34)</f>
        <v/>
      </c>
      <c r="L34" s="16">
        <f>IF(J34="","",IF(COUNTIFS($J$6:J34,J34)=1,1,0))</f>
        <v/>
      </c>
    </row>
    <row r="35">
      <c r="A35" s="5" t="inlineStr">
        <is>
          <t>الثلاثاء</t>
        </is>
      </c>
      <c r="B35" s="13" t="n">
        <v>1</v>
      </c>
      <c r="C35" s="5" t="inlineStr">
        <is>
          <t>ف2</t>
        </is>
      </c>
      <c r="D35" s="5" t="inlineStr">
        <is>
          <t>دراسات</t>
        </is>
      </c>
      <c r="E35" s="5" t="inlineStr">
        <is>
          <t>M05</t>
        </is>
      </c>
      <c r="F35" s="6">
        <f>IF(E35&amp;""="","",IFERROR(INDEX('المعلمون'!$B$6:$B$205,MATCH(E35&amp;"",'المعلمون'!$A$6:$A$205,0))&amp;"","كود غير موجود"))</f>
        <v/>
      </c>
      <c r="G35" s="6">
        <f>IF(K35="","",IF(COUNTIFS($K$6:$K$405,K35)&gt;1,"تعارض معلم",""))</f>
        <v/>
      </c>
      <c r="H35" s="6">
        <f>IF(J35="","",IF(COUNTIFS($J$6:$J$405,J35)&gt;1,"تعارض فصل",""))</f>
        <v/>
      </c>
      <c r="I35" s="6">
        <f>IF(OR(J35="",K35=""),"",IF(AND(G35&lt;&gt;"",H35&lt;&gt;""),"تعارض معلم وفصل",IF(G35&lt;&gt;"",G35,IF(H35&lt;&gt;"",H35,"سليم"))))</f>
        <v/>
      </c>
      <c r="J35" s="6">
        <f>IF(OR(C35&amp;""="",A35&amp;""="",B35&amp;""=""),"",C35&amp;"|"&amp;A35&amp;"|"&amp;B35)</f>
        <v/>
      </c>
      <c r="K35" s="6">
        <f>IF(OR(E35&amp;""="",A35&amp;""="",B35&amp;""=""),"",E35&amp;"|"&amp;A35&amp;"|"&amp;B35)</f>
        <v/>
      </c>
      <c r="L35" s="16">
        <f>IF(J35="","",IF(COUNTIFS($J$6:J35,J35)=1,1,0))</f>
        <v/>
      </c>
    </row>
    <row r="36">
      <c r="A36" s="5" t="inlineStr">
        <is>
          <t>الثلاثاء</t>
        </is>
      </c>
      <c r="B36" s="13" t="n">
        <v>2</v>
      </c>
      <c r="C36" s="5" t="inlineStr">
        <is>
          <t>ف2</t>
        </is>
      </c>
      <c r="D36" s="5" t="inlineStr">
        <is>
          <t>عربي</t>
        </is>
      </c>
      <c r="E36" s="5" t="inlineStr">
        <is>
          <t>M01</t>
        </is>
      </c>
      <c r="F36" s="6">
        <f>IF(E36&amp;""="","",IFERROR(INDEX('المعلمون'!$B$6:$B$205,MATCH(E36&amp;"",'المعلمون'!$A$6:$A$205,0))&amp;"","كود غير موجود"))</f>
        <v/>
      </c>
      <c r="G36" s="6">
        <f>IF(K36="","",IF(COUNTIFS($K$6:$K$405,K36)&gt;1,"تعارض معلم",""))</f>
        <v/>
      </c>
      <c r="H36" s="6">
        <f>IF(J36="","",IF(COUNTIFS($J$6:$J$405,J36)&gt;1,"تعارض فصل",""))</f>
        <v/>
      </c>
      <c r="I36" s="6">
        <f>IF(OR(J36="",K36=""),"",IF(AND(G36&lt;&gt;"",H36&lt;&gt;""),"تعارض معلم وفصل",IF(G36&lt;&gt;"",G36,IF(H36&lt;&gt;"",H36,"سليم"))))</f>
        <v/>
      </c>
      <c r="J36" s="6">
        <f>IF(OR(C36&amp;""="",A36&amp;""="",B36&amp;""=""),"",C36&amp;"|"&amp;A36&amp;"|"&amp;B36)</f>
        <v/>
      </c>
      <c r="K36" s="6">
        <f>IF(OR(E36&amp;""="",A36&amp;""="",B36&amp;""=""),"",E36&amp;"|"&amp;A36&amp;"|"&amp;B36)</f>
        <v/>
      </c>
      <c r="L36" s="16">
        <f>IF(J36="","",IF(COUNTIFS($J$6:J36,J36)=1,1,0))</f>
        <v/>
      </c>
    </row>
    <row r="37">
      <c r="A37" s="5" t="inlineStr">
        <is>
          <t>الثلاثاء</t>
        </is>
      </c>
      <c r="B37" s="13" t="n">
        <v>3</v>
      </c>
      <c r="C37" s="5" t="inlineStr">
        <is>
          <t>ف2</t>
        </is>
      </c>
      <c r="D37" s="5" t="inlineStr">
        <is>
          <t>رياضيات</t>
        </is>
      </c>
      <c r="E37" s="5" t="inlineStr">
        <is>
          <t>M02</t>
        </is>
      </c>
      <c r="F37" s="6">
        <f>IF(E37&amp;""="","",IFERROR(INDEX('المعلمون'!$B$6:$B$205,MATCH(E37&amp;"",'المعلمون'!$A$6:$A$205,0))&amp;"","كود غير موجود"))</f>
        <v/>
      </c>
      <c r="G37" s="6">
        <f>IF(K37="","",IF(COUNTIFS($K$6:$K$405,K37)&gt;1,"تعارض معلم",""))</f>
        <v/>
      </c>
      <c r="H37" s="6">
        <f>IF(J37="","",IF(COUNTIFS($J$6:$J$405,J37)&gt;1,"تعارض فصل",""))</f>
        <v/>
      </c>
      <c r="I37" s="6">
        <f>IF(OR(J37="",K37=""),"",IF(AND(G37&lt;&gt;"",H37&lt;&gt;""),"تعارض معلم وفصل",IF(G37&lt;&gt;"",G37,IF(H37&lt;&gt;"",H37,"سليم"))))</f>
        <v/>
      </c>
      <c r="J37" s="6">
        <f>IF(OR(C37&amp;""="",A37&amp;""="",B37&amp;""=""),"",C37&amp;"|"&amp;A37&amp;"|"&amp;B37)</f>
        <v/>
      </c>
      <c r="K37" s="6">
        <f>IF(OR(E37&amp;""="",A37&amp;""="",B37&amp;""=""),"",E37&amp;"|"&amp;A37&amp;"|"&amp;B37)</f>
        <v/>
      </c>
      <c r="L37" s="16">
        <f>IF(J37="","",IF(COUNTIFS($J$6:J37,J37)=1,1,0))</f>
        <v/>
      </c>
    </row>
    <row r="38">
      <c r="A38" s="5" t="inlineStr">
        <is>
          <t>الثلاثاء</t>
        </is>
      </c>
      <c r="B38" s="13" t="n">
        <v>4</v>
      </c>
      <c r="C38" s="5" t="inlineStr">
        <is>
          <t>ف2</t>
        </is>
      </c>
      <c r="D38" s="5" t="inlineStr">
        <is>
          <t>علوم</t>
        </is>
      </c>
      <c r="E38" s="5" t="inlineStr">
        <is>
          <t>M03</t>
        </is>
      </c>
      <c r="F38" s="6">
        <f>IF(E38&amp;""="","",IFERROR(INDEX('المعلمون'!$B$6:$B$205,MATCH(E38&amp;"",'المعلمون'!$A$6:$A$205,0))&amp;"","كود غير موجود"))</f>
        <v/>
      </c>
      <c r="G38" s="6">
        <f>IF(K38="","",IF(COUNTIFS($K$6:$K$405,K38)&gt;1,"تعارض معلم",""))</f>
        <v/>
      </c>
      <c r="H38" s="6">
        <f>IF(J38="","",IF(COUNTIFS($J$6:$J$405,J38)&gt;1,"تعارض فصل",""))</f>
        <v/>
      </c>
      <c r="I38" s="6">
        <f>IF(OR(J38="",K38=""),"",IF(AND(G38&lt;&gt;"",H38&lt;&gt;""),"تعارض معلم وفصل",IF(G38&lt;&gt;"",G38,IF(H38&lt;&gt;"",H38,"سليم"))))</f>
        <v/>
      </c>
      <c r="J38" s="6">
        <f>IF(OR(C38&amp;""="",A38&amp;""="",B38&amp;""=""),"",C38&amp;"|"&amp;A38&amp;"|"&amp;B38)</f>
        <v/>
      </c>
      <c r="K38" s="6">
        <f>IF(OR(E38&amp;""="",A38&amp;""="",B38&amp;""=""),"",E38&amp;"|"&amp;A38&amp;"|"&amp;B38)</f>
        <v/>
      </c>
      <c r="L38" s="16">
        <f>IF(J38="","",IF(COUNTIFS($J$6:J38,J38)=1,1,0))</f>
        <v/>
      </c>
    </row>
    <row r="39">
      <c r="A39" s="5" t="inlineStr">
        <is>
          <t>الأربعاء</t>
        </is>
      </c>
      <c r="B39" s="13" t="n">
        <v>1</v>
      </c>
      <c r="C39" s="5" t="inlineStr">
        <is>
          <t>ف2</t>
        </is>
      </c>
      <c r="D39" s="5" t="inlineStr">
        <is>
          <t>عربي</t>
        </is>
      </c>
      <c r="E39" s="5" t="inlineStr">
        <is>
          <t>M01</t>
        </is>
      </c>
      <c r="F39" s="6">
        <f>IF(E39&amp;""="","",IFERROR(INDEX('المعلمون'!$B$6:$B$205,MATCH(E39&amp;"",'المعلمون'!$A$6:$A$205,0))&amp;"","كود غير موجود"))</f>
        <v/>
      </c>
      <c r="G39" s="6">
        <f>IF(K39="","",IF(COUNTIFS($K$6:$K$405,K39)&gt;1,"تعارض معلم",""))</f>
        <v/>
      </c>
      <c r="H39" s="6">
        <f>IF(J39="","",IF(COUNTIFS($J$6:$J$405,J39)&gt;1,"تعارض فصل",""))</f>
        <v/>
      </c>
      <c r="I39" s="6">
        <f>IF(OR(J39="",K39=""),"",IF(AND(G39&lt;&gt;"",H39&lt;&gt;""),"تعارض معلم وفصل",IF(G39&lt;&gt;"",G39,IF(H39&lt;&gt;"",H39,"سليم"))))</f>
        <v/>
      </c>
      <c r="J39" s="6">
        <f>IF(OR(C39&amp;""="",A39&amp;""="",B39&amp;""=""),"",C39&amp;"|"&amp;A39&amp;"|"&amp;B39)</f>
        <v/>
      </c>
      <c r="K39" s="6">
        <f>IF(OR(E39&amp;""="",A39&amp;""="",B39&amp;""=""),"",E39&amp;"|"&amp;A39&amp;"|"&amp;B39)</f>
        <v/>
      </c>
      <c r="L39" s="16">
        <f>IF(J39="","",IF(COUNTIFS($J$6:J39,J39)=1,1,0))</f>
        <v/>
      </c>
    </row>
    <row r="40">
      <c r="A40" s="5" t="inlineStr">
        <is>
          <t>الأربعاء</t>
        </is>
      </c>
      <c r="B40" s="13" t="n">
        <v>2</v>
      </c>
      <c r="C40" s="5" t="inlineStr">
        <is>
          <t>ف2</t>
        </is>
      </c>
      <c r="D40" s="5" t="inlineStr">
        <is>
          <t>رياضيات</t>
        </is>
      </c>
      <c r="E40" s="5" t="inlineStr">
        <is>
          <t>M02</t>
        </is>
      </c>
      <c r="F40" s="6">
        <f>IF(E40&amp;""="","",IFERROR(INDEX('المعلمون'!$B$6:$B$205,MATCH(E40&amp;"",'المعلمون'!$A$6:$A$205,0))&amp;"","كود غير موجود"))</f>
        <v/>
      </c>
      <c r="G40" s="6">
        <f>IF(K40="","",IF(COUNTIFS($K$6:$K$405,K40)&gt;1,"تعارض معلم",""))</f>
        <v/>
      </c>
      <c r="H40" s="6">
        <f>IF(J40="","",IF(COUNTIFS($J$6:$J$405,J40)&gt;1,"تعارض فصل",""))</f>
        <v/>
      </c>
      <c r="I40" s="6">
        <f>IF(OR(J40="",K40=""),"",IF(AND(G40&lt;&gt;"",H40&lt;&gt;""),"تعارض معلم وفصل",IF(G40&lt;&gt;"",G40,IF(H40&lt;&gt;"",H40,"سليم"))))</f>
        <v/>
      </c>
      <c r="J40" s="6">
        <f>IF(OR(C40&amp;""="",A40&amp;""="",B40&amp;""=""),"",C40&amp;"|"&amp;A40&amp;"|"&amp;B40)</f>
        <v/>
      </c>
      <c r="K40" s="6">
        <f>IF(OR(E40&amp;""="",A40&amp;""="",B40&amp;""=""),"",E40&amp;"|"&amp;A40&amp;"|"&amp;B40)</f>
        <v/>
      </c>
      <c r="L40" s="16">
        <f>IF(J40="","",IF(COUNTIFS($J$6:J40,J40)=1,1,0))</f>
        <v/>
      </c>
    </row>
    <row r="41">
      <c r="A41" s="5" t="inlineStr">
        <is>
          <t>الأربعاء</t>
        </is>
      </c>
      <c r="B41" s="13" t="n">
        <v>3</v>
      </c>
      <c r="C41" s="5" t="inlineStr">
        <is>
          <t>ف2</t>
        </is>
      </c>
      <c r="D41" s="5" t="inlineStr">
        <is>
          <t>علوم</t>
        </is>
      </c>
      <c r="E41" s="5" t="inlineStr">
        <is>
          <t>M03</t>
        </is>
      </c>
      <c r="F41" s="6">
        <f>IF(E41&amp;""="","",IFERROR(INDEX('المعلمون'!$B$6:$B$205,MATCH(E41&amp;"",'المعلمون'!$A$6:$A$205,0))&amp;"","كود غير موجود"))</f>
        <v/>
      </c>
      <c r="G41" s="6">
        <f>IF(K41="","",IF(COUNTIFS($K$6:$K$405,K41)&gt;1,"تعارض معلم",""))</f>
        <v/>
      </c>
      <c r="H41" s="6">
        <f>IF(J41="","",IF(COUNTIFS($J$6:$J$405,J41)&gt;1,"تعارض فصل",""))</f>
        <v/>
      </c>
      <c r="I41" s="6">
        <f>IF(OR(J41="",K41=""),"",IF(AND(G41&lt;&gt;"",H41&lt;&gt;""),"تعارض معلم وفصل",IF(G41&lt;&gt;"",G41,IF(H41&lt;&gt;"",H41,"سليم"))))</f>
        <v/>
      </c>
      <c r="J41" s="6">
        <f>IF(OR(C41&amp;""="",A41&amp;""="",B41&amp;""=""),"",C41&amp;"|"&amp;A41&amp;"|"&amp;B41)</f>
        <v/>
      </c>
      <c r="K41" s="6">
        <f>IF(OR(E41&amp;""="",A41&amp;""="",B41&amp;""=""),"",E41&amp;"|"&amp;A41&amp;"|"&amp;B41)</f>
        <v/>
      </c>
      <c r="L41" s="16">
        <f>IF(J41="","",IF(COUNTIFS($J$6:J41,J41)=1,1,0))</f>
        <v/>
      </c>
    </row>
    <row r="42">
      <c r="A42" s="5" t="inlineStr">
        <is>
          <t>الأربعاء</t>
        </is>
      </c>
      <c r="B42" s="13" t="n">
        <v>4</v>
      </c>
      <c r="C42" s="5" t="inlineStr">
        <is>
          <t>ف2</t>
        </is>
      </c>
      <c r="D42" s="5" t="inlineStr">
        <is>
          <t>إنجليزي</t>
        </is>
      </c>
      <c r="E42" s="5" t="inlineStr">
        <is>
          <t>M04</t>
        </is>
      </c>
      <c r="F42" s="6">
        <f>IF(E42&amp;""="","",IFERROR(INDEX('المعلمون'!$B$6:$B$205,MATCH(E42&amp;"",'المعلمون'!$A$6:$A$205,0))&amp;"","كود غير موجود"))</f>
        <v/>
      </c>
      <c r="G42" s="6">
        <f>IF(K42="","",IF(COUNTIFS($K$6:$K$405,K42)&gt;1,"تعارض معلم",""))</f>
        <v/>
      </c>
      <c r="H42" s="6">
        <f>IF(J42="","",IF(COUNTIFS($J$6:$J$405,J42)&gt;1,"تعارض فصل",""))</f>
        <v/>
      </c>
      <c r="I42" s="6">
        <f>IF(OR(J42="",K42=""),"",IF(AND(G42&lt;&gt;"",H42&lt;&gt;""),"تعارض معلم وفصل",IF(G42&lt;&gt;"",G42,IF(H42&lt;&gt;"",H42,"سليم"))))</f>
        <v/>
      </c>
      <c r="J42" s="6">
        <f>IF(OR(C42&amp;""="",A42&amp;""="",B42&amp;""=""),"",C42&amp;"|"&amp;A42&amp;"|"&amp;B42)</f>
        <v/>
      </c>
      <c r="K42" s="6">
        <f>IF(OR(E42&amp;""="",A42&amp;""="",B42&amp;""=""),"",E42&amp;"|"&amp;A42&amp;"|"&amp;B42)</f>
        <v/>
      </c>
      <c r="L42" s="16">
        <f>IF(J42="","",IF(COUNTIFS($J$6:J42,J42)=1,1,0))</f>
        <v/>
      </c>
    </row>
    <row r="43">
      <c r="A43" s="5" t="inlineStr">
        <is>
          <t>الخميس</t>
        </is>
      </c>
      <c r="B43" s="13" t="n">
        <v>1</v>
      </c>
      <c r="C43" s="5" t="inlineStr">
        <is>
          <t>ف2</t>
        </is>
      </c>
      <c r="D43" s="5" t="inlineStr">
        <is>
          <t>رياضيات</t>
        </is>
      </c>
      <c r="E43" s="5" t="inlineStr">
        <is>
          <t>M02</t>
        </is>
      </c>
      <c r="F43" s="6">
        <f>IF(E43&amp;""="","",IFERROR(INDEX('المعلمون'!$B$6:$B$205,MATCH(E43&amp;"",'المعلمون'!$A$6:$A$205,0))&amp;"","كود غير موجود"))</f>
        <v/>
      </c>
      <c r="G43" s="6">
        <f>IF(K43="","",IF(COUNTIFS($K$6:$K$405,K43)&gt;1,"تعارض معلم",""))</f>
        <v/>
      </c>
      <c r="H43" s="6">
        <f>IF(J43="","",IF(COUNTIFS($J$6:$J$405,J43)&gt;1,"تعارض فصل",""))</f>
        <v/>
      </c>
      <c r="I43" s="6">
        <f>IF(OR(J43="",K43=""),"",IF(AND(G43&lt;&gt;"",H43&lt;&gt;""),"تعارض معلم وفصل",IF(G43&lt;&gt;"",G43,IF(H43&lt;&gt;"",H43,"سليم"))))</f>
        <v/>
      </c>
      <c r="J43" s="6">
        <f>IF(OR(C43&amp;""="",A43&amp;""="",B43&amp;""=""),"",C43&amp;"|"&amp;A43&amp;"|"&amp;B43)</f>
        <v/>
      </c>
      <c r="K43" s="6">
        <f>IF(OR(E43&amp;""="",A43&amp;""="",B43&amp;""=""),"",E43&amp;"|"&amp;A43&amp;"|"&amp;B43)</f>
        <v/>
      </c>
      <c r="L43" s="16">
        <f>IF(J43="","",IF(COUNTIFS($J$6:J43,J43)=1,1,0))</f>
        <v/>
      </c>
    </row>
    <row r="44">
      <c r="A44" s="5" t="inlineStr">
        <is>
          <t>الخميس</t>
        </is>
      </c>
      <c r="B44" s="13" t="n">
        <v>2</v>
      </c>
      <c r="C44" s="5" t="inlineStr">
        <is>
          <t>ف2</t>
        </is>
      </c>
      <c r="D44" s="5" t="inlineStr">
        <is>
          <t>علوم</t>
        </is>
      </c>
      <c r="E44" s="5" t="inlineStr">
        <is>
          <t>M03</t>
        </is>
      </c>
      <c r="F44" s="6">
        <f>IF(E44&amp;""="","",IFERROR(INDEX('المعلمون'!$B$6:$B$205,MATCH(E44&amp;"",'المعلمون'!$A$6:$A$205,0))&amp;"","كود غير موجود"))</f>
        <v/>
      </c>
      <c r="G44" s="6">
        <f>IF(K44="","",IF(COUNTIFS($K$6:$K$405,K44)&gt;1,"تعارض معلم",""))</f>
        <v/>
      </c>
      <c r="H44" s="6">
        <f>IF(J44="","",IF(COUNTIFS($J$6:$J$405,J44)&gt;1,"تعارض فصل",""))</f>
        <v/>
      </c>
      <c r="I44" s="6">
        <f>IF(OR(J44="",K44=""),"",IF(AND(G44&lt;&gt;"",H44&lt;&gt;""),"تعارض معلم وفصل",IF(G44&lt;&gt;"",G44,IF(H44&lt;&gt;"",H44,"سليم"))))</f>
        <v/>
      </c>
      <c r="J44" s="6">
        <f>IF(OR(C44&amp;""="",A44&amp;""="",B44&amp;""=""),"",C44&amp;"|"&amp;A44&amp;"|"&amp;B44)</f>
        <v/>
      </c>
      <c r="K44" s="6">
        <f>IF(OR(E44&amp;""="",A44&amp;""="",B44&amp;""=""),"",E44&amp;"|"&amp;A44&amp;"|"&amp;B44)</f>
        <v/>
      </c>
      <c r="L44" s="16">
        <f>IF(J44="","",IF(COUNTIFS($J$6:J44,J44)=1,1,0))</f>
        <v/>
      </c>
    </row>
    <row r="45">
      <c r="A45" s="5" t="inlineStr">
        <is>
          <t>الخميس</t>
        </is>
      </c>
      <c r="B45" s="13" t="n">
        <v>3</v>
      </c>
      <c r="C45" s="5" t="inlineStr">
        <is>
          <t>ف2</t>
        </is>
      </c>
      <c r="D45" s="5" t="inlineStr">
        <is>
          <t>إنجليزي</t>
        </is>
      </c>
      <c r="E45" s="5" t="inlineStr">
        <is>
          <t>M04</t>
        </is>
      </c>
      <c r="F45" s="6">
        <f>IF(E45&amp;""="","",IFERROR(INDEX('المعلمون'!$B$6:$B$205,MATCH(E45&amp;"",'المعلمون'!$A$6:$A$205,0))&amp;"","كود غير موجود"))</f>
        <v/>
      </c>
      <c r="G45" s="6">
        <f>IF(K45="","",IF(COUNTIFS($K$6:$K$405,K45)&gt;1,"تعارض معلم",""))</f>
        <v/>
      </c>
      <c r="H45" s="6">
        <f>IF(J45="","",IF(COUNTIFS($J$6:$J$405,J45)&gt;1,"تعارض فصل",""))</f>
        <v/>
      </c>
      <c r="I45" s="6">
        <f>IF(OR(J45="",K45=""),"",IF(AND(G45&lt;&gt;"",H45&lt;&gt;""),"تعارض معلم وفصل",IF(G45&lt;&gt;"",G45,IF(H45&lt;&gt;"",H45,"سليم"))))</f>
        <v/>
      </c>
      <c r="J45" s="6">
        <f>IF(OR(C45&amp;""="",A45&amp;""="",B45&amp;""=""),"",C45&amp;"|"&amp;A45&amp;"|"&amp;B45)</f>
        <v/>
      </c>
      <c r="K45" s="6">
        <f>IF(OR(E45&amp;""="",A45&amp;""="",B45&amp;""=""),"",E45&amp;"|"&amp;A45&amp;"|"&amp;B45)</f>
        <v/>
      </c>
      <c r="L45" s="16">
        <f>IF(J45="","",IF(COUNTIFS($J$6:J45,J45)=1,1,0))</f>
        <v/>
      </c>
    </row>
    <row r="46">
      <c r="A46" s="5" t="inlineStr">
        <is>
          <t>الخميس</t>
        </is>
      </c>
      <c r="B46" s="13" t="n">
        <v>4</v>
      </c>
      <c r="C46" s="5" t="inlineStr">
        <is>
          <t>ف2</t>
        </is>
      </c>
      <c r="D46" s="5" t="inlineStr">
        <is>
          <t>دراسات</t>
        </is>
      </c>
      <c r="E46" s="5" t="inlineStr">
        <is>
          <t>M05</t>
        </is>
      </c>
      <c r="F46" s="6">
        <f>IF(E46&amp;""="","",IFERROR(INDEX('المعلمون'!$B$6:$B$205,MATCH(E46&amp;"",'المعلمون'!$A$6:$A$205,0))&amp;"","كود غير موجود"))</f>
        <v/>
      </c>
      <c r="G46" s="6">
        <f>IF(K46="","",IF(COUNTIFS($K$6:$K$405,K46)&gt;1,"تعارض معلم",""))</f>
        <v/>
      </c>
      <c r="H46" s="6">
        <f>IF(J46="","",IF(COUNTIFS($J$6:$J$405,J46)&gt;1,"تعارض فصل",""))</f>
        <v/>
      </c>
      <c r="I46" s="6">
        <f>IF(OR(J46="",K46=""),"",IF(AND(G46&lt;&gt;"",H46&lt;&gt;""),"تعارض معلم وفصل",IF(G46&lt;&gt;"",G46,IF(H46&lt;&gt;"",H46,"سليم"))))</f>
        <v/>
      </c>
      <c r="J46" s="6">
        <f>IF(OR(C46&amp;""="",A46&amp;""="",B46&amp;""=""),"",C46&amp;"|"&amp;A46&amp;"|"&amp;B46)</f>
        <v/>
      </c>
      <c r="K46" s="6">
        <f>IF(OR(E46&amp;""="",A46&amp;""="",B46&amp;""=""),"",E46&amp;"|"&amp;A46&amp;"|"&amp;B46)</f>
        <v/>
      </c>
      <c r="L46" s="16">
        <f>IF(J46="","",IF(COUNTIFS($J$6:J46,J46)=1,1,0))</f>
        <v/>
      </c>
    </row>
    <row r="47">
      <c r="A47" s="5" t="inlineStr">
        <is>
          <t>الأحد</t>
        </is>
      </c>
      <c r="B47" s="13" t="n">
        <v>1</v>
      </c>
      <c r="C47" s="5" t="inlineStr">
        <is>
          <t>ف3</t>
        </is>
      </c>
      <c r="D47" s="5" t="inlineStr">
        <is>
          <t>إنجليزي</t>
        </is>
      </c>
      <c r="E47" s="5" t="inlineStr">
        <is>
          <t>M04</t>
        </is>
      </c>
      <c r="F47" s="6">
        <f>IF(E47&amp;""="","",IFERROR(INDEX('المعلمون'!$B$6:$B$205,MATCH(E47&amp;"",'المعلمون'!$A$6:$A$205,0))&amp;"","كود غير موجود"))</f>
        <v/>
      </c>
      <c r="G47" s="6">
        <f>IF(K47="","",IF(COUNTIFS($K$6:$K$405,K47)&gt;1,"تعارض معلم",""))</f>
        <v/>
      </c>
      <c r="H47" s="6">
        <f>IF(J47="","",IF(COUNTIFS($J$6:$J$405,J47)&gt;1,"تعارض فصل",""))</f>
        <v/>
      </c>
      <c r="I47" s="6">
        <f>IF(OR(J47="",K47=""),"",IF(AND(G47&lt;&gt;"",H47&lt;&gt;""),"تعارض معلم وفصل",IF(G47&lt;&gt;"",G47,IF(H47&lt;&gt;"",H47,"سليم"))))</f>
        <v/>
      </c>
      <c r="J47" s="6">
        <f>IF(OR(C47&amp;""="",A47&amp;""="",B47&amp;""=""),"",C47&amp;"|"&amp;A47&amp;"|"&amp;B47)</f>
        <v/>
      </c>
      <c r="K47" s="6">
        <f>IF(OR(E47&amp;""="",A47&amp;""="",B47&amp;""=""),"",E47&amp;"|"&amp;A47&amp;"|"&amp;B47)</f>
        <v/>
      </c>
      <c r="L47" s="16">
        <f>IF(J47="","",IF(COUNTIFS($J$6:J47,J47)=1,1,0))</f>
        <v/>
      </c>
    </row>
    <row r="48">
      <c r="A48" s="5" t="inlineStr">
        <is>
          <t>الأحد</t>
        </is>
      </c>
      <c r="B48" s="13" t="n">
        <v>2</v>
      </c>
      <c r="C48" s="5" t="inlineStr">
        <is>
          <t>ف3</t>
        </is>
      </c>
      <c r="D48" s="5" t="inlineStr">
        <is>
          <t>دراسات</t>
        </is>
      </c>
      <c r="E48" s="5" t="inlineStr">
        <is>
          <t>M05</t>
        </is>
      </c>
      <c r="F48" s="6">
        <f>IF(E48&amp;""="","",IFERROR(INDEX('المعلمون'!$B$6:$B$205,MATCH(E48&amp;"",'المعلمون'!$A$6:$A$205,0))&amp;"","كود غير موجود"))</f>
        <v/>
      </c>
      <c r="G48" s="6">
        <f>IF(K48="","",IF(COUNTIFS($K$6:$K$405,K48)&gt;1,"تعارض معلم",""))</f>
        <v/>
      </c>
      <c r="H48" s="6">
        <f>IF(J48="","",IF(COUNTIFS($J$6:$J$405,J48)&gt;1,"تعارض فصل",""))</f>
        <v/>
      </c>
      <c r="I48" s="6">
        <f>IF(OR(J48="",K48=""),"",IF(AND(G48&lt;&gt;"",H48&lt;&gt;""),"تعارض معلم وفصل",IF(G48&lt;&gt;"",G48,IF(H48&lt;&gt;"",H48,"سليم"))))</f>
        <v/>
      </c>
      <c r="J48" s="6">
        <f>IF(OR(C48&amp;""="",A48&amp;""="",B48&amp;""=""),"",C48&amp;"|"&amp;A48&amp;"|"&amp;B48)</f>
        <v/>
      </c>
      <c r="K48" s="6">
        <f>IF(OR(E48&amp;""="",A48&amp;""="",B48&amp;""=""),"",E48&amp;"|"&amp;A48&amp;"|"&amp;B48)</f>
        <v/>
      </c>
      <c r="L48" s="16">
        <f>IF(J48="","",IF(COUNTIFS($J$6:J48,J48)=1,1,0))</f>
        <v/>
      </c>
    </row>
    <row r="49">
      <c r="A49" s="5" t="inlineStr">
        <is>
          <t>الأحد</t>
        </is>
      </c>
      <c r="B49" s="13" t="n">
        <v>3</v>
      </c>
      <c r="C49" s="5" t="inlineStr">
        <is>
          <t>ف3</t>
        </is>
      </c>
      <c r="D49" s="5" t="inlineStr">
        <is>
          <t>عربي</t>
        </is>
      </c>
      <c r="E49" s="5" t="inlineStr">
        <is>
          <t>M01</t>
        </is>
      </c>
      <c r="F49" s="6">
        <f>IF(E49&amp;""="","",IFERROR(INDEX('المعلمون'!$B$6:$B$205,MATCH(E49&amp;"",'المعلمون'!$A$6:$A$205,0))&amp;"","كود غير موجود"))</f>
        <v/>
      </c>
      <c r="G49" s="6">
        <f>IF(K49="","",IF(COUNTIFS($K$6:$K$405,K49)&gt;1,"تعارض معلم",""))</f>
        <v/>
      </c>
      <c r="H49" s="6">
        <f>IF(J49="","",IF(COUNTIFS($J$6:$J$405,J49)&gt;1,"تعارض فصل",""))</f>
        <v/>
      </c>
      <c r="I49" s="6">
        <f>IF(OR(J49="",K49=""),"",IF(AND(G49&lt;&gt;"",H49&lt;&gt;""),"تعارض معلم وفصل",IF(G49&lt;&gt;"",G49,IF(H49&lt;&gt;"",H49,"سليم"))))</f>
        <v/>
      </c>
      <c r="J49" s="6">
        <f>IF(OR(C49&amp;""="",A49&amp;""="",B49&amp;""=""),"",C49&amp;"|"&amp;A49&amp;"|"&amp;B49)</f>
        <v/>
      </c>
      <c r="K49" s="6">
        <f>IF(OR(E49&amp;""="",A49&amp;""="",B49&amp;""=""),"",E49&amp;"|"&amp;A49&amp;"|"&amp;B49)</f>
        <v/>
      </c>
      <c r="L49" s="16">
        <f>IF(J49="","",IF(COUNTIFS($J$6:J49,J49)=1,1,0))</f>
        <v/>
      </c>
    </row>
    <row r="50">
      <c r="A50" s="5" t="inlineStr">
        <is>
          <t>الأحد</t>
        </is>
      </c>
      <c r="B50" s="13" t="n">
        <v>4</v>
      </c>
      <c r="C50" s="5" t="inlineStr">
        <is>
          <t>ف3</t>
        </is>
      </c>
      <c r="D50" s="5" t="inlineStr">
        <is>
          <t>رياضيات</t>
        </is>
      </c>
      <c r="E50" s="5" t="inlineStr">
        <is>
          <t>M02</t>
        </is>
      </c>
      <c r="F50" s="6">
        <f>IF(E50&amp;""="","",IFERROR(INDEX('المعلمون'!$B$6:$B$205,MATCH(E50&amp;"",'المعلمون'!$A$6:$A$205,0))&amp;"","كود غير موجود"))</f>
        <v/>
      </c>
      <c r="G50" s="6">
        <f>IF(K50="","",IF(COUNTIFS($K$6:$K$405,K50)&gt;1,"تعارض معلم",""))</f>
        <v/>
      </c>
      <c r="H50" s="6">
        <f>IF(J50="","",IF(COUNTIFS($J$6:$J$405,J50)&gt;1,"تعارض فصل",""))</f>
        <v/>
      </c>
      <c r="I50" s="6">
        <f>IF(OR(J50="",K50=""),"",IF(AND(G50&lt;&gt;"",H50&lt;&gt;""),"تعارض معلم وفصل",IF(G50&lt;&gt;"",G50,IF(H50&lt;&gt;"",H50,"سليم"))))</f>
        <v/>
      </c>
      <c r="J50" s="6">
        <f>IF(OR(C50&amp;""="",A50&amp;""="",B50&amp;""=""),"",C50&amp;"|"&amp;A50&amp;"|"&amp;B50)</f>
        <v/>
      </c>
      <c r="K50" s="6">
        <f>IF(OR(E50&amp;""="",A50&amp;""="",B50&amp;""=""),"",E50&amp;"|"&amp;A50&amp;"|"&amp;B50)</f>
        <v/>
      </c>
      <c r="L50" s="16">
        <f>IF(J50="","",IF(COUNTIFS($J$6:J50,J50)=1,1,0))</f>
        <v/>
      </c>
    </row>
    <row r="51">
      <c r="A51" s="5" t="inlineStr">
        <is>
          <t>الاثنين</t>
        </is>
      </c>
      <c r="B51" s="13" t="n">
        <v>1</v>
      </c>
      <c r="C51" s="5" t="inlineStr">
        <is>
          <t>ف3</t>
        </is>
      </c>
      <c r="D51" s="5" t="inlineStr">
        <is>
          <t>دراسات</t>
        </is>
      </c>
      <c r="E51" s="5" t="inlineStr">
        <is>
          <t>M05</t>
        </is>
      </c>
      <c r="F51" s="6">
        <f>IF(E51&amp;""="","",IFERROR(INDEX('المعلمون'!$B$6:$B$205,MATCH(E51&amp;"",'المعلمون'!$A$6:$A$205,0))&amp;"","كود غير موجود"))</f>
        <v/>
      </c>
      <c r="G51" s="6">
        <f>IF(K51="","",IF(COUNTIFS($K$6:$K$405,K51)&gt;1,"تعارض معلم",""))</f>
        <v/>
      </c>
      <c r="H51" s="6">
        <f>IF(J51="","",IF(COUNTIFS($J$6:$J$405,J51)&gt;1,"تعارض فصل",""))</f>
        <v/>
      </c>
      <c r="I51" s="6">
        <f>IF(OR(J51="",K51=""),"",IF(AND(G51&lt;&gt;"",H51&lt;&gt;""),"تعارض معلم وفصل",IF(G51&lt;&gt;"",G51,IF(H51&lt;&gt;"",H51,"سليم"))))</f>
        <v/>
      </c>
      <c r="J51" s="6">
        <f>IF(OR(C51&amp;""="",A51&amp;""="",B51&amp;""=""),"",C51&amp;"|"&amp;A51&amp;"|"&amp;B51)</f>
        <v/>
      </c>
      <c r="K51" s="6">
        <f>IF(OR(E51&amp;""="",A51&amp;""="",B51&amp;""=""),"",E51&amp;"|"&amp;A51&amp;"|"&amp;B51)</f>
        <v/>
      </c>
      <c r="L51" s="16">
        <f>IF(J51="","",IF(COUNTIFS($J$6:J51,J51)=1,1,0))</f>
        <v/>
      </c>
    </row>
    <row r="52">
      <c r="A52" s="5" t="inlineStr">
        <is>
          <t>الاثنين</t>
        </is>
      </c>
      <c r="B52" s="13" t="n">
        <v>2</v>
      </c>
      <c r="C52" s="5" t="inlineStr">
        <is>
          <t>ف3</t>
        </is>
      </c>
      <c r="D52" s="5" t="inlineStr">
        <is>
          <t>عربي</t>
        </is>
      </c>
      <c r="E52" s="5" t="inlineStr">
        <is>
          <t>M01</t>
        </is>
      </c>
      <c r="F52" s="6">
        <f>IF(E52&amp;""="","",IFERROR(INDEX('المعلمون'!$B$6:$B$205,MATCH(E52&amp;"",'المعلمون'!$A$6:$A$205,0))&amp;"","كود غير موجود"))</f>
        <v/>
      </c>
      <c r="G52" s="6">
        <f>IF(K52="","",IF(COUNTIFS($K$6:$K$405,K52)&gt;1,"تعارض معلم",""))</f>
        <v/>
      </c>
      <c r="H52" s="6">
        <f>IF(J52="","",IF(COUNTIFS($J$6:$J$405,J52)&gt;1,"تعارض فصل",""))</f>
        <v/>
      </c>
      <c r="I52" s="6">
        <f>IF(OR(J52="",K52=""),"",IF(AND(G52&lt;&gt;"",H52&lt;&gt;""),"تعارض معلم وفصل",IF(G52&lt;&gt;"",G52,IF(H52&lt;&gt;"",H52,"سليم"))))</f>
        <v/>
      </c>
      <c r="J52" s="6">
        <f>IF(OR(C52&amp;""="",A52&amp;""="",B52&amp;""=""),"",C52&amp;"|"&amp;A52&amp;"|"&amp;B52)</f>
        <v/>
      </c>
      <c r="K52" s="6">
        <f>IF(OR(E52&amp;""="",A52&amp;""="",B52&amp;""=""),"",E52&amp;"|"&amp;A52&amp;"|"&amp;B52)</f>
        <v/>
      </c>
      <c r="L52" s="16">
        <f>IF(J52="","",IF(COUNTIFS($J$6:J52,J52)=1,1,0))</f>
        <v/>
      </c>
    </row>
    <row r="53">
      <c r="A53" s="5" t="inlineStr">
        <is>
          <t>الاثنين</t>
        </is>
      </c>
      <c r="B53" s="13" t="n">
        <v>3</v>
      </c>
      <c r="C53" s="5" t="inlineStr">
        <is>
          <t>ف3</t>
        </is>
      </c>
      <c r="D53" s="5" t="inlineStr">
        <is>
          <t>رياضيات</t>
        </is>
      </c>
      <c r="E53" s="5" t="inlineStr">
        <is>
          <t>M02</t>
        </is>
      </c>
      <c r="F53" s="6">
        <f>IF(E53&amp;""="","",IFERROR(INDEX('المعلمون'!$B$6:$B$205,MATCH(E53&amp;"",'المعلمون'!$A$6:$A$205,0))&amp;"","كود غير موجود"))</f>
        <v/>
      </c>
      <c r="G53" s="6">
        <f>IF(K53="","",IF(COUNTIFS($K$6:$K$405,K53)&gt;1,"تعارض معلم",""))</f>
        <v/>
      </c>
      <c r="H53" s="6">
        <f>IF(J53="","",IF(COUNTIFS($J$6:$J$405,J53)&gt;1,"تعارض فصل",""))</f>
        <v/>
      </c>
      <c r="I53" s="6">
        <f>IF(OR(J53="",K53=""),"",IF(AND(G53&lt;&gt;"",H53&lt;&gt;""),"تعارض معلم وفصل",IF(G53&lt;&gt;"",G53,IF(H53&lt;&gt;"",H53,"سليم"))))</f>
        <v/>
      </c>
      <c r="J53" s="6">
        <f>IF(OR(C53&amp;""="",A53&amp;""="",B53&amp;""=""),"",C53&amp;"|"&amp;A53&amp;"|"&amp;B53)</f>
        <v/>
      </c>
      <c r="K53" s="6">
        <f>IF(OR(E53&amp;""="",A53&amp;""="",B53&amp;""=""),"",E53&amp;"|"&amp;A53&amp;"|"&amp;B53)</f>
        <v/>
      </c>
      <c r="L53" s="16">
        <f>IF(J53="","",IF(COUNTIFS($J$6:J53,J53)=1,1,0))</f>
        <v/>
      </c>
    </row>
    <row r="54">
      <c r="A54" s="5" t="inlineStr">
        <is>
          <t>الاثنين</t>
        </is>
      </c>
      <c r="B54" s="13" t="n">
        <v>4</v>
      </c>
      <c r="C54" s="5" t="inlineStr">
        <is>
          <t>ف3</t>
        </is>
      </c>
      <c r="D54" s="5" t="inlineStr">
        <is>
          <t>علوم</t>
        </is>
      </c>
      <c r="E54" s="5" t="inlineStr">
        <is>
          <t>M03</t>
        </is>
      </c>
      <c r="F54" s="6">
        <f>IF(E54&amp;""="","",IFERROR(INDEX('المعلمون'!$B$6:$B$205,MATCH(E54&amp;"",'المعلمون'!$A$6:$A$205,0))&amp;"","كود غير موجود"))</f>
        <v/>
      </c>
      <c r="G54" s="6">
        <f>IF(K54="","",IF(COUNTIFS($K$6:$K$405,K54)&gt;1,"تعارض معلم",""))</f>
        <v/>
      </c>
      <c r="H54" s="6">
        <f>IF(J54="","",IF(COUNTIFS($J$6:$J$405,J54)&gt;1,"تعارض فصل",""))</f>
        <v/>
      </c>
      <c r="I54" s="6">
        <f>IF(OR(J54="",K54=""),"",IF(AND(G54&lt;&gt;"",H54&lt;&gt;""),"تعارض معلم وفصل",IF(G54&lt;&gt;"",G54,IF(H54&lt;&gt;"",H54,"سليم"))))</f>
        <v/>
      </c>
      <c r="J54" s="6">
        <f>IF(OR(C54&amp;""="",A54&amp;""="",B54&amp;""=""),"",C54&amp;"|"&amp;A54&amp;"|"&amp;B54)</f>
        <v/>
      </c>
      <c r="K54" s="6">
        <f>IF(OR(E54&amp;""="",A54&amp;""="",B54&amp;""=""),"",E54&amp;"|"&amp;A54&amp;"|"&amp;B54)</f>
        <v/>
      </c>
      <c r="L54" s="16">
        <f>IF(J54="","",IF(COUNTIFS($J$6:J54,J54)=1,1,0))</f>
        <v/>
      </c>
    </row>
    <row r="55">
      <c r="A55" s="5" t="inlineStr">
        <is>
          <t>الثلاثاء</t>
        </is>
      </c>
      <c r="B55" s="13" t="n">
        <v>1</v>
      </c>
      <c r="C55" s="5" t="inlineStr">
        <is>
          <t>ف3</t>
        </is>
      </c>
      <c r="D55" s="5" t="inlineStr">
        <is>
          <t>عربي</t>
        </is>
      </c>
      <c r="E55" s="5" t="inlineStr">
        <is>
          <t>M01</t>
        </is>
      </c>
      <c r="F55" s="6">
        <f>IF(E55&amp;""="","",IFERROR(INDEX('المعلمون'!$B$6:$B$205,MATCH(E55&amp;"",'المعلمون'!$A$6:$A$205,0))&amp;"","كود غير موجود"))</f>
        <v/>
      </c>
      <c r="G55" s="6">
        <f>IF(K55="","",IF(COUNTIFS($K$6:$K$405,K55)&gt;1,"تعارض معلم",""))</f>
        <v/>
      </c>
      <c r="H55" s="6">
        <f>IF(J55="","",IF(COUNTIFS($J$6:$J$405,J55)&gt;1,"تعارض فصل",""))</f>
        <v/>
      </c>
      <c r="I55" s="6">
        <f>IF(OR(J55="",K55=""),"",IF(AND(G55&lt;&gt;"",H55&lt;&gt;""),"تعارض معلم وفصل",IF(G55&lt;&gt;"",G55,IF(H55&lt;&gt;"",H55,"سليم"))))</f>
        <v/>
      </c>
      <c r="J55" s="6">
        <f>IF(OR(C55&amp;""="",A55&amp;""="",B55&amp;""=""),"",C55&amp;"|"&amp;A55&amp;"|"&amp;B55)</f>
        <v/>
      </c>
      <c r="K55" s="6">
        <f>IF(OR(E55&amp;""="",A55&amp;""="",B55&amp;""=""),"",E55&amp;"|"&amp;A55&amp;"|"&amp;B55)</f>
        <v/>
      </c>
      <c r="L55" s="16">
        <f>IF(J55="","",IF(COUNTIFS($J$6:J55,J55)=1,1,0))</f>
        <v/>
      </c>
    </row>
    <row r="56">
      <c r="A56" s="5" t="inlineStr">
        <is>
          <t>الثلاثاء</t>
        </is>
      </c>
      <c r="B56" s="13" t="n">
        <v>2</v>
      </c>
      <c r="C56" s="5" t="inlineStr">
        <is>
          <t>ف3</t>
        </is>
      </c>
      <c r="D56" s="5" t="inlineStr">
        <is>
          <t>رياضيات</t>
        </is>
      </c>
      <c r="E56" s="5" t="inlineStr">
        <is>
          <t>M02</t>
        </is>
      </c>
      <c r="F56" s="6">
        <f>IF(E56&amp;""="","",IFERROR(INDEX('المعلمون'!$B$6:$B$205,MATCH(E56&amp;"",'المعلمون'!$A$6:$A$205,0))&amp;"","كود غير موجود"))</f>
        <v/>
      </c>
      <c r="G56" s="6">
        <f>IF(K56="","",IF(COUNTIFS($K$6:$K$405,K56)&gt;1,"تعارض معلم",""))</f>
        <v/>
      </c>
      <c r="H56" s="6">
        <f>IF(J56="","",IF(COUNTIFS($J$6:$J$405,J56)&gt;1,"تعارض فصل",""))</f>
        <v/>
      </c>
      <c r="I56" s="6">
        <f>IF(OR(J56="",K56=""),"",IF(AND(G56&lt;&gt;"",H56&lt;&gt;""),"تعارض معلم وفصل",IF(G56&lt;&gt;"",G56,IF(H56&lt;&gt;"",H56,"سليم"))))</f>
        <v/>
      </c>
      <c r="J56" s="6">
        <f>IF(OR(C56&amp;""="",A56&amp;""="",B56&amp;""=""),"",C56&amp;"|"&amp;A56&amp;"|"&amp;B56)</f>
        <v/>
      </c>
      <c r="K56" s="6">
        <f>IF(OR(E56&amp;""="",A56&amp;""="",B56&amp;""=""),"",E56&amp;"|"&amp;A56&amp;"|"&amp;B56)</f>
        <v/>
      </c>
      <c r="L56" s="16">
        <f>IF(J56="","",IF(COUNTIFS($J$6:J56,J56)=1,1,0))</f>
        <v/>
      </c>
    </row>
    <row r="57">
      <c r="A57" s="5" t="inlineStr">
        <is>
          <t>الثلاثاء</t>
        </is>
      </c>
      <c r="B57" s="13" t="n">
        <v>3</v>
      </c>
      <c r="C57" s="5" t="inlineStr">
        <is>
          <t>ف3</t>
        </is>
      </c>
      <c r="D57" s="5" t="inlineStr">
        <is>
          <t>علوم</t>
        </is>
      </c>
      <c r="E57" s="5" t="inlineStr">
        <is>
          <t>M03</t>
        </is>
      </c>
      <c r="F57" s="6">
        <f>IF(E57&amp;""="","",IFERROR(INDEX('المعلمون'!$B$6:$B$205,MATCH(E57&amp;"",'المعلمون'!$A$6:$A$205,0))&amp;"","كود غير موجود"))</f>
        <v/>
      </c>
      <c r="G57" s="6">
        <f>IF(K57="","",IF(COUNTIFS($K$6:$K$405,K57)&gt;1,"تعارض معلم",""))</f>
        <v/>
      </c>
      <c r="H57" s="6">
        <f>IF(J57="","",IF(COUNTIFS($J$6:$J$405,J57)&gt;1,"تعارض فصل",""))</f>
        <v/>
      </c>
      <c r="I57" s="6">
        <f>IF(OR(J57="",K57=""),"",IF(AND(G57&lt;&gt;"",H57&lt;&gt;""),"تعارض معلم وفصل",IF(G57&lt;&gt;"",G57,IF(H57&lt;&gt;"",H57,"سليم"))))</f>
        <v/>
      </c>
      <c r="J57" s="6">
        <f>IF(OR(C57&amp;""="",A57&amp;""="",B57&amp;""=""),"",C57&amp;"|"&amp;A57&amp;"|"&amp;B57)</f>
        <v/>
      </c>
      <c r="K57" s="6">
        <f>IF(OR(E57&amp;""="",A57&amp;""="",B57&amp;""=""),"",E57&amp;"|"&amp;A57&amp;"|"&amp;B57)</f>
        <v/>
      </c>
      <c r="L57" s="16">
        <f>IF(J57="","",IF(COUNTIFS($J$6:J57,J57)=1,1,0))</f>
        <v/>
      </c>
    </row>
    <row r="58">
      <c r="A58" s="5" t="inlineStr">
        <is>
          <t>الثلاثاء</t>
        </is>
      </c>
      <c r="B58" s="13" t="n">
        <v>4</v>
      </c>
      <c r="C58" s="5" t="inlineStr">
        <is>
          <t>ف3</t>
        </is>
      </c>
      <c r="D58" s="5" t="inlineStr">
        <is>
          <t>إنجليزي</t>
        </is>
      </c>
      <c r="E58" s="5" t="inlineStr">
        <is>
          <t>M04</t>
        </is>
      </c>
      <c r="F58" s="6">
        <f>IF(E58&amp;""="","",IFERROR(INDEX('المعلمون'!$B$6:$B$205,MATCH(E58&amp;"",'المعلمون'!$A$6:$A$205,0))&amp;"","كود غير موجود"))</f>
        <v/>
      </c>
      <c r="G58" s="6">
        <f>IF(K58="","",IF(COUNTIFS($K$6:$K$405,K58)&gt;1,"تعارض معلم",""))</f>
        <v/>
      </c>
      <c r="H58" s="6">
        <f>IF(J58="","",IF(COUNTIFS($J$6:$J$405,J58)&gt;1,"تعارض فصل",""))</f>
        <v/>
      </c>
      <c r="I58" s="6">
        <f>IF(OR(J58="",K58=""),"",IF(AND(G58&lt;&gt;"",H58&lt;&gt;""),"تعارض معلم وفصل",IF(G58&lt;&gt;"",G58,IF(H58&lt;&gt;"",H58,"سليم"))))</f>
        <v/>
      </c>
      <c r="J58" s="6">
        <f>IF(OR(C58&amp;""="",A58&amp;""="",B58&amp;""=""),"",C58&amp;"|"&amp;A58&amp;"|"&amp;B58)</f>
        <v/>
      </c>
      <c r="K58" s="6">
        <f>IF(OR(E58&amp;""="",A58&amp;""="",B58&amp;""=""),"",E58&amp;"|"&amp;A58&amp;"|"&amp;B58)</f>
        <v/>
      </c>
      <c r="L58" s="16">
        <f>IF(J58="","",IF(COUNTIFS($J$6:J58,J58)=1,1,0))</f>
        <v/>
      </c>
    </row>
    <row r="59">
      <c r="A59" s="5" t="inlineStr">
        <is>
          <t>الأربعاء</t>
        </is>
      </c>
      <c r="B59" s="13" t="n">
        <v>1</v>
      </c>
      <c r="C59" s="5" t="inlineStr">
        <is>
          <t>ف3</t>
        </is>
      </c>
      <c r="D59" s="5" t="inlineStr">
        <is>
          <t>رياضيات</t>
        </is>
      </c>
      <c r="E59" s="5" t="inlineStr">
        <is>
          <t>M02</t>
        </is>
      </c>
      <c r="F59" s="6">
        <f>IF(E59&amp;""="","",IFERROR(INDEX('المعلمون'!$B$6:$B$205,MATCH(E59&amp;"",'المعلمون'!$A$6:$A$205,0))&amp;"","كود غير موجود"))</f>
        <v/>
      </c>
      <c r="G59" s="6">
        <f>IF(K59="","",IF(COUNTIFS($K$6:$K$405,K59)&gt;1,"تعارض معلم",""))</f>
        <v/>
      </c>
      <c r="H59" s="6">
        <f>IF(J59="","",IF(COUNTIFS($J$6:$J$405,J59)&gt;1,"تعارض فصل",""))</f>
        <v/>
      </c>
      <c r="I59" s="6">
        <f>IF(OR(J59="",K59=""),"",IF(AND(G59&lt;&gt;"",H59&lt;&gt;""),"تعارض معلم وفصل",IF(G59&lt;&gt;"",G59,IF(H59&lt;&gt;"",H59,"سليم"))))</f>
        <v/>
      </c>
      <c r="J59" s="6">
        <f>IF(OR(C59&amp;""="",A59&amp;""="",B59&amp;""=""),"",C59&amp;"|"&amp;A59&amp;"|"&amp;B59)</f>
        <v/>
      </c>
      <c r="K59" s="6">
        <f>IF(OR(E59&amp;""="",A59&amp;""="",B59&amp;""=""),"",E59&amp;"|"&amp;A59&amp;"|"&amp;B59)</f>
        <v/>
      </c>
      <c r="L59" s="16">
        <f>IF(J59="","",IF(COUNTIFS($J$6:J59,J59)=1,1,0))</f>
        <v/>
      </c>
    </row>
    <row r="60">
      <c r="A60" s="5" t="inlineStr">
        <is>
          <t>الأربعاء</t>
        </is>
      </c>
      <c r="B60" s="13" t="n">
        <v>2</v>
      </c>
      <c r="C60" s="5" t="inlineStr">
        <is>
          <t>ف3</t>
        </is>
      </c>
      <c r="D60" s="5" t="inlineStr">
        <is>
          <t>علوم</t>
        </is>
      </c>
      <c r="E60" s="5" t="inlineStr">
        <is>
          <t>M03</t>
        </is>
      </c>
      <c r="F60" s="6">
        <f>IF(E60&amp;""="","",IFERROR(INDEX('المعلمون'!$B$6:$B$205,MATCH(E60&amp;"",'المعلمون'!$A$6:$A$205,0))&amp;"","كود غير موجود"))</f>
        <v/>
      </c>
      <c r="G60" s="6">
        <f>IF(K60="","",IF(COUNTIFS($K$6:$K$405,K60)&gt;1,"تعارض معلم",""))</f>
        <v/>
      </c>
      <c r="H60" s="6">
        <f>IF(J60="","",IF(COUNTIFS($J$6:$J$405,J60)&gt;1,"تعارض فصل",""))</f>
        <v/>
      </c>
      <c r="I60" s="6">
        <f>IF(OR(J60="",K60=""),"",IF(AND(G60&lt;&gt;"",H60&lt;&gt;""),"تعارض معلم وفصل",IF(G60&lt;&gt;"",G60,IF(H60&lt;&gt;"",H60,"سليم"))))</f>
        <v/>
      </c>
      <c r="J60" s="6">
        <f>IF(OR(C60&amp;""="",A60&amp;""="",B60&amp;""=""),"",C60&amp;"|"&amp;A60&amp;"|"&amp;B60)</f>
        <v/>
      </c>
      <c r="K60" s="6">
        <f>IF(OR(E60&amp;""="",A60&amp;""="",B60&amp;""=""),"",E60&amp;"|"&amp;A60&amp;"|"&amp;B60)</f>
        <v/>
      </c>
      <c r="L60" s="16">
        <f>IF(J60="","",IF(COUNTIFS($J$6:J60,J60)=1,1,0))</f>
        <v/>
      </c>
    </row>
    <row r="61">
      <c r="A61" s="5" t="inlineStr">
        <is>
          <t>الأربعاء</t>
        </is>
      </c>
      <c r="B61" s="13" t="n">
        <v>3</v>
      </c>
      <c r="C61" s="5" t="inlineStr">
        <is>
          <t>ف3</t>
        </is>
      </c>
      <c r="D61" s="5" t="inlineStr">
        <is>
          <t>إنجليزي</t>
        </is>
      </c>
      <c r="E61" s="5" t="inlineStr">
        <is>
          <t>M04</t>
        </is>
      </c>
      <c r="F61" s="6">
        <f>IF(E61&amp;""="","",IFERROR(INDEX('المعلمون'!$B$6:$B$205,MATCH(E61&amp;"",'المعلمون'!$A$6:$A$205,0))&amp;"","كود غير موجود"))</f>
        <v/>
      </c>
      <c r="G61" s="6">
        <f>IF(K61="","",IF(COUNTIFS($K$6:$K$405,K61)&gt;1,"تعارض معلم",""))</f>
        <v/>
      </c>
      <c r="H61" s="6">
        <f>IF(J61="","",IF(COUNTIFS($J$6:$J$405,J61)&gt;1,"تعارض فصل",""))</f>
        <v/>
      </c>
      <c r="I61" s="6">
        <f>IF(OR(J61="",K61=""),"",IF(AND(G61&lt;&gt;"",H61&lt;&gt;""),"تعارض معلم وفصل",IF(G61&lt;&gt;"",G61,IF(H61&lt;&gt;"",H61,"سليم"))))</f>
        <v/>
      </c>
      <c r="J61" s="6">
        <f>IF(OR(C61&amp;""="",A61&amp;""="",B61&amp;""=""),"",C61&amp;"|"&amp;A61&amp;"|"&amp;B61)</f>
        <v/>
      </c>
      <c r="K61" s="6">
        <f>IF(OR(E61&amp;""="",A61&amp;""="",B61&amp;""=""),"",E61&amp;"|"&amp;A61&amp;"|"&amp;B61)</f>
        <v/>
      </c>
      <c r="L61" s="16">
        <f>IF(J61="","",IF(COUNTIFS($J$6:J61,J61)=1,1,0))</f>
        <v/>
      </c>
    </row>
    <row r="62">
      <c r="A62" s="5" t="inlineStr">
        <is>
          <t>الأربعاء</t>
        </is>
      </c>
      <c r="B62" s="13" t="n">
        <v>4</v>
      </c>
      <c r="C62" s="5" t="inlineStr">
        <is>
          <t>ف3</t>
        </is>
      </c>
      <c r="D62" s="5" t="inlineStr">
        <is>
          <t>دراسات</t>
        </is>
      </c>
      <c r="E62" s="5" t="inlineStr">
        <is>
          <t>M05</t>
        </is>
      </c>
      <c r="F62" s="6">
        <f>IF(E62&amp;""="","",IFERROR(INDEX('المعلمون'!$B$6:$B$205,MATCH(E62&amp;"",'المعلمون'!$A$6:$A$205,0))&amp;"","كود غير موجود"))</f>
        <v/>
      </c>
      <c r="G62" s="6">
        <f>IF(K62="","",IF(COUNTIFS($K$6:$K$405,K62)&gt;1,"تعارض معلم",""))</f>
        <v/>
      </c>
      <c r="H62" s="6">
        <f>IF(J62="","",IF(COUNTIFS($J$6:$J$405,J62)&gt;1,"تعارض فصل",""))</f>
        <v/>
      </c>
      <c r="I62" s="6">
        <f>IF(OR(J62="",K62=""),"",IF(AND(G62&lt;&gt;"",H62&lt;&gt;""),"تعارض معلم وفصل",IF(G62&lt;&gt;"",G62,IF(H62&lt;&gt;"",H62,"سليم"))))</f>
        <v/>
      </c>
      <c r="J62" s="6">
        <f>IF(OR(C62&amp;""="",A62&amp;""="",B62&amp;""=""),"",C62&amp;"|"&amp;A62&amp;"|"&amp;B62)</f>
        <v/>
      </c>
      <c r="K62" s="6">
        <f>IF(OR(E62&amp;""="",A62&amp;""="",B62&amp;""=""),"",E62&amp;"|"&amp;A62&amp;"|"&amp;B62)</f>
        <v/>
      </c>
      <c r="L62" s="16">
        <f>IF(J62="","",IF(COUNTIFS($J$6:J62,J62)=1,1,0))</f>
        <v/>
      </c>
    </row>
    <row r="63">
      <c r="A63" s="5" t="inlineStr">
        <is>
          <t>الخميس</t>
        </is>
      </c>
      <c r="B63" s="13" t="n">
        <v>1</v>
      </c>
      <c r="C63" s="5" t="inlineStr">
        <is>
          <t>ف3</t>
        </is>
      </c>
      <c r="D63" s="5" t="inlineStr">
        <is>
          <t>علوم</t>
        </is>
      </c>
      <c r="E63" s="5" t="inlineStr">
        <is>
          <t>M03</t>
        </is>
      </c>
      <c r="F63" s="6">
        <f>IF(E63&amp;""="","",IFERROR(INDEX('المعلمون'!$B$6:$B$205,MATCH(E63&amp;"",'المعلمون'!$A$6:$A$205,0))&amp;"","كود غير موجود"))</f>
        <v/>
      </c>
      <c r="G63" s="6">
        <f>IF(K63="","",IF(COUNTIFS($K$6:$K$405,K63)&gt;1,"تعارض معلم",""))</f>
        <v/>
      </c>
      <c r="H63" s="6">
        <f>IF(J63="","",IF(COUNTIFS($J$6:$J$405,J63)&gt;1,"تعارض فصل",""))</f>
        <v/>
      </c>
      <c r="I63" s="6">
        <f>IF(OR(J63="",K63=""),"",IF(AND(G63&lt;&gt;"",H63&lt;&gt;""),"تعارض معلم وفصل",IF(G63&lt;&gt;"",G63,IF(H63&lt;&gt;"",H63,"سليم"))))</f>
        <v/>
      </c>
      <c r="J63" s="6">
        <f>IF(OR(C63&amp;""="",A63&amp;""="",B63&amp;""=""),"",C63&amp;"|"&amp;A63&amp;"|"&amp;B63)</f>
        <v/>
      </c>
      <c r="K63" s="6">
        <f>IF(OR(E63&amp;""="",A63&amp;""="",B63&amp;""=""),"",E63&amp;"|"&amp;A63&amp;"|"&amp;B63)</f>
        <v/>
      </c>
      <c r="L63" s="16">
        <f>IF(J63="","",IF(COUNTIFS($J$6:J63,J63)=1,1,0))</f>
        <v/>
      </c>
    </row>
    <row r="64">
      <c r="A64" s="5" t="inlineStr">
        <is>
          <t>الخميس</t>
        </is>
      </c>
      <c r="B64" s="13" t="n">
        <v>2</v>
      </c>
      <c r="C64" s="5" t="inlineStr">
        <is>
          <t>ف3</t>
        </is>
      </c>
      <c r="D64" s="5" t="inlineStr">
        <is>
          <t>إنجليزي</t>
        </is>
      </c>
      <c r="E64" s="5" t="inlineStr">
        <is>
          <t>M04</t>
        </is>
      </c>
      <c r="F64" s="6">
        <f>IF(E64&amp;""="","",IFERROR(INDEX('المعلمون'!$B$6:$B$205,MATCH(E64&amp;"",'المعلمون'!$A$6:$A$205,0))&amp;"","كود غير موجود"))</f>
        <v/>
      </c>
      <c r="G64" s="6">
        <f>IF(K64="","",IF(COUNTIFS($K$6:$K$405,K64)&gt;1,"تعارض معلم",""))</f>
        <v/>
      </c>
      <c r="H64" s="6">
        <f>IF(J64="","",IF(COUNTIFS($J$6:$J$405,J64)&gt;1,"تعارض فصل",""))</f>
        <v/>
      </c>
      <c r="I64" s="6">
        <f>IF(OR(J64="",K64=""),"",IF(AND(G64&lt;&gt;"",H64&lt;&gt;""),"تعارض معلم وفصل",IF(G64&lt;&gt;"",G64,IF(H64&lt;&gt;"",H64,"سليم"))))</f>
        <v/>
      </c>
      <c r="J64" s="6">
        <f>IF(OR(C64&amp;""="",A64&amp;""="",B64&amp;""=""),"",C64&amp;"|"&amp;A64&amp;"|"&amp;B64)</f>
        <v/>
      </c>
      <c r="K64" s="6">
        <f>IF(OR(E64&amp;""="",A64&amp;""="",B64&amp;""=""),"",E64&amp;"|"&amp;A64&amp;"|"&amp;B64)</f>
        <v/>
      </c>
      <c r="L64" s="16">
        <f>IF(J64="","",IF(COUNTIFS($J$6:J64,J64)=1,1,0))</f>
        <v/>
      </c>
    </row>
    <row r="65">
      <c r="A65" s="5" t="inlineStr">
        <is>
          <t>الخميس</t>
        </is>
      </c>
      <c r="B65" s="13" t="n">
        <v>3</v>
      </c>
      <c r="C65" s="5" t="inlineStr">
        <is>
          <t>ف3</t>
        </is>
      </c>
      <c r="D65" s="5" t="inlineStr">
        <is>
          <t>دراسات</t>
        </is>
      </c>
      <c r="E65" s="5" t="inlineStr">
        <is>
          <t>M05</t>
        </is>
      </c>
      <c r="F65" s="6">
        <f>IF(E65&amp;""="","",IFERROR(INDEX('المعلمون'!$B$6:$B$205,MATCH(E65&amp;"",'المعلمون'!$A$6:$A$205,0))&amp;"","كود غير موجود"))</f>
        <v/>
      </c>
      <c r="G65" s="6">
        <f>IF(K65="","",IF(COUNTIFS($K$6:$K$405,K65)&gt;1,"تعارض معلم",""))</f>
        <v/>
      </c>
      <c r="H65" s="6">
        <f>IF(J65="","",IF(COUNTIFS($J$6:$J$405,J65)&gt;1,"تعارض فصل",""))</f>
        <v/>
      </c>
      <c r="I65" s="6">
        <f>IF(OR(J65="",K65=""),"",IF(AND(G65&lt;&gt;"",H65&lt;&gt;""),"تعارض معلم وفصل",IF(G65&lt;&gt;"",G65,IF(H65&lt;&gt;"",H65,"سليم"))))</f>
        <v/>
      </c>
      <c r="J65" s="6">
        <f>IF(OR(C65&amp;""="",A65&amp;""="",B65&amp;""=""),"",C65&amp;"|"&amp;A65&amp;"|"&amp;B65)</f>
        <v/>
      </c>
      <c r="K65" s="6">
        <f>IF(OR(E65&amp;""="",A65&amp;""="",B65&amp;""=""),"",E65&amp;"|"&amp;A65&amp;"|"&amp;B65)</f>
        <v/>
      </c>
      <c r="L65" s="16">
        <f>IF(J65="","",IF(COUNTIFS($J$6:J65,J65)=1,1,0))</f>
        <v/>
      </c>
    </row>
    <row r="66">
      <c r="A66" s="5" t="n"/>
      <c r="B66" s="13" t="n"/>
      <c r="C66" s="5" t="n"/>
      <c r="D66" s="5" t="n"/>
      <c r="E66" s="5" t="n"/>
      <c r="F66" s="6">
        <f>IF(E66&amp;""="","",IFERROR(INDEX('المعلمون'!$B$6:$B$205,MATCH(E66&amp;"",'المعلمون'!$A$6:$A$205,0))&amp;"","كود غير موجود"))</f>
        <v/>
      </c>
      <c r="G66" s="6">
        <f>IF(K66="","",IF(COUNTIFS($K$6:$K$405,K66)&gt;1,"تعارض معلم",""))</f>
        <v/>
      </c>
      <c r="H66" s="6">
        <f>IF(J66="","",IF(COUNTIFS($J$6:$J$405,J66)&gt;1,"تعارض فصل",""))</f>
        <v/>
      </c>
      <c r="I66" s="6">
        <f>IF(OR(J66="",K66=""),"",IF(AND(G66&lt;&gt;"",H66&lt;&gt;""),"تعارض معلم وفصل",IF(G66&lt;&gt;"",G66,IF(H66&lt;&gt;"",H66,"سليم"))))</f>
        <v/>
      </c>
      <c r="J66" s="6">
        <f>IF(OR(C66&amp;""="",A66&amp;""="",B66&amp;""=""),"",C66&amp;"|"&amp;A66&amp;"|"&amp;B66)</f>
        <v/>
      </c>
      <c r="K66" s="6">
        <f>IF(OR(E66&amp;""="",A66&amp;""="",B66&amp;""=""),"",E66&amp;"|"&amp;A66&amp;"|"&amp;B66)</f>
        <v/>
      </c>
      <c r="L66" s="16">
        <f>IF(J66="","",IF(COUNTIFS($J$6:J66,J66)=1,1,0))</f>
        <v/>
      </c>
    </row>
    <row r="67">
      <c r="A67" s="5" t="n"/>
      <c r="B67" s="13" t="n"/>
      <c r="C67" s="5" t="n"/>
      <c r="D67" s="5" t="n"/>
      <c r="E67" s="5" t="n"/>
      <c r="F67" s="6">
        <f>IF(E67&amp;""="","",IFERROR(INDEX('المعلمون'!$B$6:$B$205,MATCH(E67&amp;"",'المعلمون'!$A$6:$A$205,0))&amp;"","كود غير موجود"))</f>
        <v/>
      </c>
      <c r="G67" s="6">
        <f>IF(K67="","",IF(COUNTIFS($K$6:$K$405,K67)&gt;1,"تعارض معلم",""))</f>
        <v/>
      </c>
      <c r="H67" s="6">
        <f>IF(J67="","",IF(COUNTIFS($J$6:$J$405,J67)&gt;1,"تعارض فصل",""))</f>
        <v/>
      </c>
      <c r="I67" s="6">
        <f>IF(OR(J67="",K67=""),"",IF(AND(G67&lt;&gt;"",H67&lt;&gt;""),"تعارض معلم وفصل",IF(G67&lt;&gt;"",G67,IF(H67&lt;&gt;"",H67,"سليم"))))</f>
        <v/>
      </c>
      <c r="J67" s="6">
        <f>IF(OR(C67&amp;""="",A67&amp;""="",B67&amp;""=""),"",C67&amp;"|"&amp;A67&amp;"|"&amp;B67)</f>
        <v/>
      </c>
      <c r="K67" s="6">
        <f>IF(OR(E67&amp;""="",A67&amp;""="",B67&amp;""=""),"",E67&amp;"|"&amp;A67&amp;"|"&amp;B67)</f>
        <v/>
      </c>
      <c r="L67" s="16">
        <f>IF(J67="","",IF(COUNTIFS($J$6:J67,J67)=1,1,0))</f>
        <v/>
      </c>
    </row>
    <row r="68">
      <c r="A68" s="5" t="n"/>
      <c r="B68" s="13" t="n"/>
      <c r="C68" s="5" t="n"/>
      <c r="D68" s="5" t="n"/>
      <c r="E68" s="5" t="n"/>
      <c r="F68" s="6">
        <f>IF(E68&amp;""="","",IFERROR(INDEX('المعلمون'!$B$6:$B$205,MATCH(E68&amp;"",'المعلمون'!$A$6:$A$205,0))&amp;"","كود غير موجود"))</f>
        <v/>
      </c>
      <c r="G68" s="6">
        <f>IF(K68="","",IF(COUNTIFS($K$6:$K$405,K68)&gt;1,"تعارض معلم",""))</f>
        <v/>
      </c>
      <c r="H68" s="6">
        <f>IF(J68="","",IF(COUNTIFS($J$6:$J$405,J68)&gt;1,"تعارض فصل",""))</f>
        <v/>
      </c>
      <c r="I68" s="6">
        <f>IF(OR(J68="",K68=""),"",IF(AND(G68&lt;&gt;"",H68&lt;&gt;""),"تعارض معلم وفصل",IF(G68&lt;&gt;"",G68,IF(H68&lt;&gt;"",H68,"سليم"))))</f>
        <v/>
      </c>
      <c r="J68" s="6">
        <f>IF(OR(C68&amp;""="",A68&amp;""="",B68&amp;""=""),"",C68&amp;"|"&amp;A68&amp;"|"&amp;B68)</f>
        <v/>
      </c>
      <c r="K68" s="6">
        <f>IF(OR(E68&amp;""="",A68&amp;""="",B68&amp;""=""),"",E68&amp;"|"&amp;A68&amp;"|"&amp;B68)</f>
        <v/>
      </c>
      <c r="L68" s="16">
        <f>IF(J68="","",IF(COUNTIFS($J$6:J68,J68)=1,1,0))</f>
        <v/>
      </c>
    </row>
    <row r="69">
      <c r="A69" s="5" t="n"/>
      <c r="B69" s="13" t="n"/>
      <c r="C69" s="5" t="n"/>
      <c r="D69" s="5" t="n"/>
      <c r="E69" s="5" t="n"/>
      <c r="F69" s="6">
        <f>IF(E69&amp;""="","",IFERROR(INDEX('المعلمون'!$B$6:$B$205,MATCH(E69&amp;"",'المعلمون'!$A$6:$A$205,0))&amp;"","كود غير موجود"))</f>
        <v/>
      </c>
      <c r="G69" s="6">
        <f>IF(K69="","",IF(COUNTIFS($K$6:$K$405,K69)&gt;1,"تعارض معلم",""))</f>
        <v/>
      </c>
      <c r="H69" s="6">
        <f>IF(J69="","",IF(COUNTIFS($J$6:$J$405,J69)&gt;1,"تعارض فصل",""))</f>
        <v/>
      </c>
      <c r="I69" s="6">
        <f>IF(OR(J69="",K69=""),"",IF(AND(G69&lt;&gt;"",H69&lt;&gt;""),"تعارض معلم وفصل",IF(G69&lt;&gt;"",G69,IF(H69&lt;&gt;"",H69,"سليم"))))</f>
        <v/>
      </c>
      <c r="J69" s="6">
        <f>IF(OR(C69&amp;""="",A69&amp;""="",B69&amp;""=""),"",C69&amp;"|"&amp;A69&amp;"|"&amp;B69)</f>
        <v/>
      </c>
      <c r="K69" s="6">
        <f>IF(OR(E69&amp;""="",A69&amp;""="",B69&amp;""=""),"",E69&amp;"|"&amp;A69&amp;"|"&amp;B69)</f>
        <v/>
      </c>
      <c r="L69" s="16">
        <f>IF(J69="","",IF(COUNTIFS($J$6:J69,J69)=1,1,0))</f>
        <v/>
      </c>
    </row>
    <row r="70">
      <c r="A70" s="5" t="n"/>
      <c r="B70" s="13" t="n"/>
      <c r="C70" s="5" t="n"/>
      <c r="D70" s="5" t="n"/>
      <c r="E70" s="5" t="n"/>
      <c r="F70" s="6">
        <f>IF(E70&amp;""="","",IFERROR(INDEX('المعلمون'!$B$6:$B$205,MATCH(E70&amp;"",'المعلمون'!$A$6:$A$205,0))&amp;"","كود غير موجود"))</f>
        <v/>
      </c>
      <c r="G70" s="6">
        <f>IF(K70="","",IF(COUNTIFS($K$6:$K$405,K70)&gt;1,"تعارض معلم",""))</f>
        <v/>
      </c>
      <c r="H70" s="6">
        <f>IF(J70="","",IF(COUNTIFS($J$6:$J$405,J70)&gt;1,"تعارض فصل",""))</f>
        <v/>
      </c>
      <c r="I70" s="6">
        <f>IF(OR(J70="",K70=""),"",IF(AND(G70&lt;&gt;"",H70&lt;&gt;""),"تعارض معلم وفصل",IF(G70&lt;&gt;"",G70,IF(H70&lt;&gt;"",H70,"سليم"))))</f>
        <v/>
      </c>
      <c r="J70" s="6">
        <f>IF(OR(C70&amp;""="",A70&amp;""="",B70&amp;""=""),"",C70&amp;"|"&amp;A70&amp;"|"&amp;B70)</f>
        <v/>
      </c>
      <c r="K70" s="6">
        <f>IF(OR(E70&amp;""="",A70&amp;""="",B70&amp;""=""),"",E70&amp;"|"&amp;A70&amp;"|"&amp;B70)</f>
        <v/>
      </c>
      <c r="L70" s="16">
        <f>IF(J70="","",IF(COUNTIFS($J$6:J70,J70)=1,1,0))</f>
        <v/>
      </c>
    </row>
    <row r="71">
      <c r="A71" s="5" t="n"/>
      <c r="B71" s="13" t="n"/>
      <c r="C71" s="5" t="n"/>
      <c r="D71" s="5" t="n"/>
      <c r="E71" s="5" t="n"/>
      <c r="F71" s="6">
        <f>IF(E71&amp;""="","",IFERROR(INDEX('المعلمون'!$B$6:$B$205,MATCH(E71&amp;"",'المعلمون'!$A$6:$A$205,0))&amp;"","كود غير موجود"))</f>
        <v/>
      </c>
      <c r="G71" s="6">
        <f>IF(K71="","",IF(COUNTIFS($K$6:$K$405,K71)&gt;1,"تعارض معلم",""))</f>
        <v/>
      </c>
      <c r="H71" s="6">
        <f>IF(J71="","",IF(COUNTIFS($J$6:$J$405,J71)&gt;1,"تعارض فصل",""))</f>
        <v/>
      </c>
      <c r="I71" s="6">
        <f>IF(OR(J71="",K71=""),"",IF(AND(G71&lt;&gt;"",H71&lt;&gt;""),"تعارض معلم وفصل",IF(G71&lt;&gt;"",G71,IF(H71&lt;&gt;"",H71,"سليم"))))</f>
        <v/>
      </c>
      <c r="J71" s="6">
        <f>IF(OR(C71&amp;""="",A71&amp;""="",B71&amp;""=""),"",C71&amp;"|"&amp;A71&amp;"|"&amp;B71)</f>
        <v/>
      </c>
      <c r="K71" s="6">
        <f>IF(OR(E71&amp;""="",A71&amp;""="",B71&amp;""=""),"",E71&amp;"|"&amp;A71&amp;"|"&amp;B71)</f>
        <v/>
      </c>
      <c r="L71" s="16">
        <f>IF(J71="","",IF(COUNTIFS($J$6:J71,J71)=1,1,0))</f>
        <v/>
      </c>
    </row>
    <row r="72">
      <c r="A72" s="5" t="n"/>
      <c r="B72" s="13" t="n"/>
      <c r="C72" s="5" t="n"/>
      <c r="D72" s="5" t="n"/>
      <c r="E72" s="5" t="n"/>
      <c r="F72" s="6">
        <f>IF(E72&amp;""="","",IFERROR(INDEX('المعلمون'!$B$6:$B$205,MATCH(E72&amp;"",'المعلمون'!$A$6:$A$205,0))&amp;"","كود غير موجود"))</f>
        <v/>
      </c>
      <c r="G72" s="6">
        <f>IF(K72="","",IF(COUNTIFS($K$6:$K$405,K72)&gt;1,"تعارض معلم",""))</f>
        <v/>
      </c>
      <c r="H72" s="6">
        <f>IF(J72="","",IF(COUNTIFS($J$6:$J$405,J72)&gt;1,"تعارض فصل",""))</f>
        <v/>
      </c>
      <c r="I72" s="6">
        <f>IF(OR(J72="",K72=""),"",IF(AND(G72&lt;&gt;"",H72&lt;&gt;""),"تعارض معلم وفصل",IF(G72&lt;&gt;"",G72,IF(H72&lt;&gt;"",H72,"سليم"))))</f>
        <v/>
      </c>
      <c r="J72" s="6">
        <f>IF(OR(C72&amp;""="",A72&amp;""="",B72&amp;""=""),"",C72&amp;"|"&amp;A72&amp;"|"&amp;B72)</f>
        <v/>
      </c>
      <c r="K72" s="6">
        <f>IF(OR(E72&amp;""="",A72&amp;""="",B72&amp;""=""),"",E72&amp;"|"&amp;A72&amp;"|"&amp;B72)</f>
        <v/>
      </c>
      <c r="L72" s="16">
        <f>IF(J72="","",IF(COUNTIFS($J$6:J72,J72)=1,1,0))</f>
        <v/>
      </c>
    </row>
    <row r="73">
      <c r="A73" s="5" t="n"/>
      <c r="B73" s="13" t="n"/>
      <c r="C73" s="5" t="n"/>
      <c r="D73" s="5" t="n"/>
      <c r="E73" s="5" t="n"/>
      <c r="F73" s="6">
        <f>IF(E73&amp;""="","",IFERROR(INDEX('المعلمون'!$B$6:$B$205,MATCH(E73&amp;"",'المعلمون'!$A$6:$A$205,0))&amp;"","كود غير موجود"))</f>
        <v/>
      </c>
      <c r="G73" s="6">
        <f>IF(K73="","",IF(COUNTIFS($K$6:$K$405,K73)&gt;1,"تعارض معلم",""))</f>
        <v/>
      </c>
      <c r="H73" s="6">
        <f>IF(J73="","",IF(COUNTIFS($J$6:$J$405,J73)&gt;1,"تعارض فصل",""))</f>
        <v/>
      </c>
      <c r="I73" s="6">
        <f>IF(OR(J73="",K73=""),"",IF(AND(G73&lt;&gt;"",H73&lt;&gt;""),"تعارض معلم وفصل",IF(G73&lt;&gt;"",G73,IF(H73&lt;&gt;"",H73,"سليم"))))</f>
        <v/>
      </c>
      <c r="J73" s="6">
        <f>IF(OR(C73&amp;""="",A73&amp;""="",B73&amp;""=""),"",C73&amp;"|"&amp;A73&amp;"|"&amp;B73)</f>
        <v/>
      </c>
      <c r="K73" s="6">
        <f>IF(OR(E73&amp;""="",A73&amp;""="",B73&amp;""=""),"",E73&amp;"|"&amp;A73&amp;"|"&amp;B73)</f>
        <v/>
      </c>
      <c r="L73" s="16">
        <f>IF(J73="","",IF(COUNTIFS($J$6:J73,J73)=1,1,0))</f>
        <v/>
      </c>
    </row>
    <row r="74">
      <c r="A74" s="5" t="n"/>
      <c r="B74" s="13" t="n"/>
      <c r="C74" s="5" t="n"/>
      <c r="D74" s="5" t="n"/>
      <c r="E74" s="5" t="n"/>
      <c r="F74" s="6">
        <f>IF(E74&amp;""="","",IFERROR(INDEX('المعلمون'!$B$6:$B$205,MATCH(E74&amp;"",'المعلمون'!$A$6:$A$205,0))&amp;"","كود غير موجود"))</f>
        <v/>
      </c>
      <c r="G74" s="6">
        <f>IF(K74="","",IF(COUNTIFS($K$6:$K$405,K74)&gt;1,"تعارض معلم",""))</f>
        <v/>
      </c>
      <c r="H74" s="6">
        <f>IF(J74="","",IF(COUNTIFS($J$6:$J$405,J74)&gt;1,"تعارض فصل",""))</f>
        <v/>
      </c>
      <c r="I74" s="6">
        <f>IF(OR(J74="",K74=""),"",IF(AND(G74&lt;&gt;"",H74&lt;&gt;""),"تعارض معلم وفصل",IF(G74&lt;&gt;"",G74,IF(H74&lt;&gt;"",H74,"سليم"))))</f>
        <v/>
      </c>
      <c r="J74" s="6">
        <f>IF(OR(C74&amp;""="",A74&amp;""="",B74&amp;""=""),"",C74&amp;"|"&amp;A74&amp;"|"&amp;B74)</f>
        <v/>
      </c>
      <c r="K74" s="6">
        <f>IF(OR(E74&amp;""="",A74&amp;""="",B74&amp;""=""),"",E74&amp;"|"&amp;A74&amp;"|"&amp;B74)</f>
        <v/>
      </c>
      <c r="L74" s="16">
        <f>IF(J74="","",IF(COUNTIFS($J$6:J74,J74)=1,1,0))</f>
        <v/>
      </c>
    </row>
    <row r="75">
      <c r="A75" s="5" t="n"/>
      <c r="B75" s="13" t="n"/>
      <c r="C75" s="5" t="n"/>
      <c r="D75" s="5" t="n"/>
      <c r="E75" s="5" t="n"/>
      <c r="F75" s="6">
        <f>IF(E75&amp;""="","",IFERROR(INDEX('المعلمون'!$B$6:$B$205,MATCH(E75&amp;"",'المعلمون'!$A$6:$A$205,0))&amp;"","كود غير موجود"))</f>
        <v/>
      </c>
      <c r="G75" s="6">
        <f>IF(K75="","",IF(COUNTIFS($K$6:$K$405,K75)&gt;1,"تعارض معلم",""))</f>
        <v/>
      </c>
      <c r="H75" s="6">
        <f>IF(J75="","",IF(COUNTIFS($J$6:$J$405,J75)&gt;1,"تعارض فصل",""))</f>
        <v/>
      </c>
      <c r="I75" s="6">
        <f>IF(OR(J75="",K75=""),"",IF(AND(G75&lt;&gt;"",H75&lt;&gt;""),"تعارض معلم وفصل",IF(G75&lt;&gt;"",G75,IF(H75&lt;&gt;"",H75,"سليم"))))</f>
        <v/>
      </c>
      <c r="J75" s="6">
        <f>IF(OR(C75&amp;""="",A75&amp;""="",B75&amp;""=""),"",C75&amp;"|"&amp;A75&amp;"|"&amp;B75)</f>
        <v/>
      </c>
      <c r="K75" s="6">
        <f>IF(OR(E75&amp;""="",A75&amp;""="",B75&amp;""=""),"",E75&amp;"|"&amp;A75&amp;"|"&amp;B75)</f>
        <v/>
      </c>
      <c r="L75" s="16">
        <f>IF(J75="","",IF(COUNTIFS($J$6:J75,J75)=1,1,0))</f>
        <v/>
      </c>
    </row>
    <row r="76">
      <c r="A76" s="5" t="n"/>
      <c r="B76" s="13" t="n"/>
      <c r="C76" s="5" t="n"/>
      <c r="D76" s="5" t="n"/>
      <c r="E76" s="5" t="n"/>
      <c r="F76" s="6">
        <f>IF(E76&amp;""="","",IFERROR(INDEX('المعلمون'!$B$6:$B$205,MATCH(E76&amp;"",'المعلمون'!$A$6:$A$205,0))&amp;"","كود غير موجود"))</f>
        <v/>
      </c>
      <c r="G76" s="6">
        <f>IF(K76="","",IF(COUNTIFS($K$6:$K$405,K76)&gt;1,"تعارض معلم",""))</f>
        <v/>
      </c>
      <c r="H76" s="6">
        <f>IF(J76="","",IF(COUNTIFS($J$6:$J$405,J76)&gt;1,"تعارض فصل",""))</f>
        <v/>
      </c>
      <c r="I76" s="6">
        <f>IF(OR(J76="",K76=""),"",IF(AND(G76&lt;&gt;"",H76&lt;&gt;""),"تعارض معلم وفصل",IF(G76&lt;&gt;"",G76,IF(H76&lt;&gt;"",H76,"سليم"))))</f>
        <v/>
      </c>
      <c r="J76" s="6">
        <f>IF(OR(C76&amp;""="",A76&amp;""="",B76&amp;""=""),"",C76&amp;"|"&amp;A76&amp;"|"&amp;B76)</f>
        <v/>
      </c>
      <c r="K76" s="6">
        <f>IF(OR(E76&amp;""="",A76&amp;""="",B76&amp;""=""),"",E76&amp;"|"&amp;A76&amp;"|"&amp;B76)</f>
        <v/>
      </c>
      <c r="L76" s="16">
        <f>IF(J76="","",IF(COUNTIFS($J$6:J76,J76)=1,1,0))</f>
        <v/>
      </c>
    </row>
    <row r="77">
      <c r="A77" s="5" t="n"/>
      <c r="B77" s="13" t="n"/>
      <c r="C77" s="5" t="n"/>
      <c r="D77" s="5" t="n"/>
      <c r="E77" s="5" t="n"/>
      <c r="F77" s="6">
        <f>IF(E77&amp;""="","",IFERROR(INDEX('المعلمون'!$B$6:$B$205,MATCH(E77&amp;"",'المعلمون'!$A$6:$A$205,0))&amp;"","كود غير موجود"))</f>
        <v/>
      </c>
      <c r="G77" s="6">
        <f>IF(K77="","",IF(COUNTIFS($K$6:$K$405,K77)&gt;1,"تعارض معلم",""))</f>
        <v/>
      </c>
      <c r="H77" s="6">
        <f>IF(J77="","",IF(COUNTIFS($J$6:$J$405,J77)&gt;1,"تعارض فصل",""))</f>
        <v/>
      </c>
      <c r="I77" s="6">
        <f>IF(OR(J77="",K77=""),"",IF(AND(G77&lt;&gt;"",H77&lt;&gt;""),"تعارض معلم وفصل",IF(G77&lt;&gt;"",G77,IF(H77&lt;&gt;"",H77,"سليم"))))</f>
        <v/>
      </c>
      <c r="J77" s="6">
        <f>IF(OR(C77&amp;""="",A77&amp;""="",B77&amp;""=""),"",C77&amp;"|"&amp;A77&amp;"|"&amp;B77)</f>
        <v/>
      </c>
      <c r="K77" s="6">
        <f>IF(OR(E77&amp;""="",A77&amp;""="",B77&amp;""=""),"",E77&amp;"|"&amp;A77&amp;"|"&amp;B77)</f>
        <v/>
      </c>
      <c r="L77" s="16">
        <f>IF(J77="","",IF(COUNTIFS($J$6:J77,J77)=1,1,0))</f>
        <v/>
      </c>
    </row>
    <row r="78">
      <c r="A78" s="5" t="n"/>
      <c r="B78" s="13" t="n"/>
      <c r="C78" s="5" t="n"/>
      <c r="D78" s="5" t="n"/>
      <c r="E78" s="5" t="n"/>
      <c r="F78" s="6">
        <f>IF(E78&amp;""="","",IFERROR(INDEX('المعلمون'!$B$6:$B$205,MATCH(E78&amp;"",'المعلمون'!$A$6:$A$205,0))&amp;"","كود غير موجود"))</f>
        <v/>
      </c>
      <c r="G78" s="6">
        <f>IF(K78="","",IF(COUNTIFS($K$6:$K$405,K78)&gt;1,"تعارض معلم",""))</f>
        <v/>
      </c>
      <c r="H78" s="6">
        <f>IF(J78="","",IF(COUNTIFS($J$6:$J$405,J78)&gt;1,"تعارض فصل",""))</f>
        <v/>
      </c>
      <c r="I78" s="6">
        <f>IF(OR(J78="",K78=""),"",IF(AND(G78&lt;&gt;"",H78&lt;&gt;""),"تعارض معلم وفصل",IF(G78&lt;&gt;"",G78,IF(H78&lt;&gt;"",H78,"سليم"))))</f>
        <v/>
      </c>
      <c r="J78" s="6">
        <f>IF(OR(C78&amp;""="",A78&amp;""="",B78&amp;""=""),"",C78&amp;"|"&amp;A78&amp;"|"&amp;B78)</f>
        <v/>
      </c>
      <c r="K78" s="6">
        <f>IF(OR(E78&amp;""="",A78&amp;""="",B78&amp;""=""),"",E78&amp;"|"&amp;A78&amp;"|"&amp;B78)</f>
        <v/>
      </c>
      <c r="L78" s="16">
        <f>IF(J78="","",IF(COUNTIFS($J$6:J78,J78)=1,1,0))</f>
        <v/>
      </c>
    </row>
    <row r="79">
      <c r="A79" s="5" t="n"/>
      <c r="B79" s="13" t="n"/>
      <c r="C79" s="5" t="n"/>
      <c r="D79" s="5" t="n"/>
      <c r="E79" s="5" t="n"/>
      <c r="F79" s="6">
        <f>IF(E79&amp;""="","",IFERROR(INDEX('المعلمون'!$B$6:$B$205,MATCH(E79&amp;"",'المعلمون'!$A$6:$A$205,0))&amp;"","كود غير موجود"))</f>
        <v/>
      </c>
      <c r="G79" s="6">
        <f>IF(K79="","",IF(COUNTIFS($K$6:$K$405,K79)&gt;1,"تعارض معلم",""))</f>
        <v/>
      </c>
      <c r="H79" s="6">
        <f>IF(J79="","",IF(COUNTIFS($J$6:$J$405,J79)&gt;1,"تعارض فصل",""))</f>
        <v/>
      </c>
      <c r="I79" s="6">
        <f>IF(OR(J79="",K79=""),"",IF(AND(G79&lt;&gt;"",H79&lt;&gt;""),"تعارض معلم وفصل",IF(G79&lt;&gt;"",G79,IF(H79&lt;&gt;"",H79,"سليم"))))</f>
        <v/>
      </c>
      <c r="J79" s="6">
        <f>IF(OR(C79&amp;""="",A79&amp;""="",B79&amp;""=""),"",C79&amp;"|"&amp;A79&amp;"|"&amp;B79)</f>
        <v/>
      </c>
      <c r="K79" s="6">
        <f>IF(OR(E79&amp;""="",A79&amp;""="",B79&amp;""=""),"",E79&amp;"|"&amp;A79&amp;"|"&amp;B79)</f>
        <v/>
      </c>
      <c r="L79" s="16">
        <f>IF(J79="","",IF(COUNTIFS($J$6:J79,J79)=1,1,0))</f>
        <v/>
      </c>
    </row>
    <row r="80">
      <c r="A80" s="5" t="n"/>
      <c r="B80" s="13" t="n"/>
      <c r="C80" s="5" t="n"/>
      <c r="D80" s="5" t="n"/>
      <c r="E80" s="5" t="n"/>
      <c r="F80" s="6">
        <f>IF(E80&amp;""="","",IFERROR(INDEX('المعلمون'!$B$6:$B$205,MATCH(E80&amp;"",'المعلمون'!$A$6:$A$205,0))&amp;"","كود غير موجود"))</f>
        <v/>
      </c>
      <c r="G80" s="6">
        <f>IF(K80="","",IF(COUNTIFS($K$6:$K$405,K80)&gt;1,"تعارض معلم",""))</f>
        <v/>
      </c>
      <c r="H80" s="6">
        <f>IF(J80="","",IF(COUNTIFS($J$6:$J$405,J80)&gt;1,"تعارض فصل",""))</f>
        <v/>
      </c>
      <c r="I80" s="6">
        <f>IF(OR(J80="",K80=""),"",IF(AND(G80&lt;&gt;"",H80&lt;&gt;""),"تعارض معلم وفصل",IF(G80&lt;&gt;"",G80,IF(H80&lt;&gt;"",H80,"سليم"))))</f>
        <v/>
      </c>
      <c r="J80" s="6">
        <f>IF(OR(C80&amp;""="",A80&amp;""="",B80&amp;""=""),"",C80&amp;"|"&amp;A80&amp;"|"&amp;B80)</f>
        <v/>
      </c>
      <c r="K80" s="6">
        <f>IF(OR(E80&amp;""="",A80&amp;""="",B80&amp;""=""),"",E80&amp;"|"&amp;A80&amp;"|"&amp;B80)</f>
        <v/>
      </c>
      <c r="L80" s="16">
        <f>IF(J80="","",IF(COUNTIFS($J$6:J80,J80)=1,1,0))</f>
        <v/>
      </c>
    </row>
    <row r="81">
      <c r="A81" s="5" t="n"/>
      <c r="B81" s="13" t="n"/>
      <c r="C81" s="5" t="n"/>
      <c r="D81" s="5" t="n"/>
      <c r="E81" s="5" t="n"/>
      <c r="F81" s="6">
        <f>IF(E81&amp;""="","",IFERROR(INDEX('المعلمون'!$B$6:$B$205,MATCH(E81&amp;"",'المعلمون'!$A$6:$A$205,0))&amp;"","كود غير موجود"))</f>
        <v/>
      </c>
      <c r="G81" s="6">
        <f>IF(K81="","",IF(COUNTIFS($K$6:$K$405,K81)&gt;1,"تعارض معلم",""))</f>
        <v/>
      </c>
      <c r="H81" s="6">
        <f>IF(J81="","",IF(COUNTIFS($J$6:$J$405,J81)&gt;1,"تعارض فصل",""))</f>
        <v/>
      </c>
      <c r="I81" s="6">
        <f>IF(OR(J81="",K81=""),"",IF(AND(G81&lt;&gt;"",H81&lt;&gt;""),"تعارض معلم وفصل",IF(G81&lt;&gt;"",G81,IF(H81&lt;&gt;"",H81,"سليم"))))</f>
        <v/>
      </c>
      <c r="J81" s="6">
        <f>IF(OR(C81&amp;""="",A81&amp;""="",B81&amp;""=""),"",C81&amp;"|"&amp;A81&amp;"|"&amp;B81)</f>
        <v/>
      </c>
      <c r="K81" s="6">
        <f>IF(OR(E81&amp;""="",A81&amp;""="",B81&amp;""=""),"",E81&amp;"|"&amp;A81&amp;"|"&amp;B81)</f>
        <v/>
      </c>
      <c r="L81" s="16">
        <f>IF(J81="","",IF(COUNTIFS($J$6:J81,J81)=1,1,0))</f>
        <v/>
      </c>
    </row>
    <row r="82">
      <c r="A82" s="5" t="n"/>
      <c r="B82" s="13" t="n"/>
      <c r="C82" s="5" t="n"/>
      <c r="D82" s="5" t="n"/>
      <c r="E82" s="5" t="n"/>
      <c r="F82" s="6">
        <f>IF(E82&amp;""="","",IFERROR(INDEX('المعلمون'!$B$6:$B$205,MATCH(E82&amp;"",'المعلمون'!$A$6:$A$205,0))&amp;"","كود غير موجود"))</f>
        <v/>
      </c>
      <c r="G82" s="6">
        <f>IF(K82="","",IF(COUNTIFS($K$6:$K$405,K82)&gt;1,"تعارض معلم",""))</f>
        <v/>
      </c>
      <c r="H82" s="6">
        <f>IF(J82="","",IF(COUNTIFS($J$6:$J$405,J82)&gt;1,"تعارض فصل",""))</f>
        <v/>
      </c>
      <c r="I82" s="6">
        <f>IF(OR(J82="",K82=""),"",IF(AND(G82&lt;&gt;"",H82&lt;&gt;""),"تعارض معلم وفصل",IF(G82&lt;&gt;"",G82,IF(H82&lt;&gt;"",H82,"سليم"))))</f>
        <v/>
      </c>
      <c r="J82" s="6">
        <f>IF(OR(C82&amp;""="",A82&amp;""="",B82&amp;""=""),"",C82&amp;"|"&amp;A82&amp;"|"&amp;B82)</f>
        <v/>
      </c>
      <c r="K82" s="6">
        <f>IF(OR(E82&amp;""="",A82&amp;""="",B82&amp;""=""),"",E82&amp;"|"&amp;A82&amp;"|"&amp;B82)</f>
        <v/>
      </c>
      <c r="L82" s="16">
        <f>IF(J82="","",IF(COUNTIFS($J$6:J82,J82)=1,1,0))</f>
        <v/>
      </c>
    </row>
    <row r="83">
      <c r="A83" s="5" t="n"/>
      <c r="B83" s="13" t="n"/>
      <c r="C83" s="5" t="n"/>
      <c r="D83" s="5" t="n"/>
      <c r="E83" s="5" t="n"/>
      <c r="F83" s="6">
        <f>IF(E83&amp;""="","",IFERROR(INDEX('المعلمون'!$B$6:$B$205,MATCH(E83&amp;"",'المعلمون'!$A$6:$A$205,0))&amp;"","كود غير موجود"))</f>
        <v/>
      </c>
      <c r="G83" s="6">
        <f>IF(K83="","",IF(COUNTIFS($K$6:$K$405,K83)&gt;1,"تعارض معلم",""))</f>
        <v/>
      </c>
      <c r="H83" s="6">
        <f>IF(J83="","",IF(COUNTIFS($J$6:$J$405,J83)&gt;1,"تعارض فصل",""))</f>
        <v/>
      </c>
      <c r="I83" s="6">
        <f>IF(OR(J83="",K83=""),"",IF(AND(G83&lt;&gt;"",H83&lt;&gt;""),"تعارض معلم وفصل",IF(G83&lt;&gt;"",G83,IF(H83&lt;&gt;"",H83,"سليم"))))</f>
        <v/>
      </c>
      <c r="J83" s="6">
        <f>IF(OR(C83&amp;""="",A83&amp;""="",B83&amp;""=""),"",C83&amp;"|"&amp;A83&amp;"|"&amp;B83)</f>
        <v/>
      </c>
      <c r="K83" s="6">
        <f>IF(OR(E83&amp;""="",A83&amp;""="",B83&amp;""=""),"",E83&amp;"|"&amp;A83&amp;"|"&amp;B83)</f>
        <v/>
      </c>
      <c r="L83" s="16">
        <f>IF(J83="","",IF(COUNTIFS($J$6:J83,J83)=1,1,0))</f>
        <v/>
      </c>
    </row>
    <row r="84">
      <c r="A84" s="5" t="n"/>
      <c r="B84" s="13" t="n"/>
      <c r="C84" s="5" t="n"/>
      <c r="D84" s="5" t="n"/>
      <c r="E84" s="5" t="n"/>
      <c r="F84" s="6">
        <f>IF(E84&amp;""="","",IFERROR(INDEX('المعلمون'!$B$6:$B$205,MATCH(E84&amp;"",'المعلمون'!$A$6:$A$205,0))&amp;"","كود غير موجود"))</f>
        <v/>
      </c>
      <c r="G84" s="6">
        <f>IF(K84="","",IF(COUNTIFS($K$6:$K$405,K84)&gt;1,"تعارض معلم",""))</f>
        <v/>
      </c>
      <c r="H84" s="6">
        <f>IF(J84="","",IF(COUNTIFS($J$6:$J$405,J84)&gt;1,"تعارض فصل",""))</f>
        <v/>
      </c>
      <c r="I84" s="6">
        <f>IF(OR(J84="",K84=""),"",IF(AND(G84&lt;&gt;"",H84&lt;&gt;""),"تعارض معلم وفصل",IF(G84&lt;&gt;"",G84,IF(H84&lt;&gt;"",H84,"سليم"))))</f>
        <v/>
      </c>
      <c r="J84" s="6">
        <f>IF(OR(C84&amp;""="",A84&amp;""="",B84&amp;""=""),"",C84&amp;"|"&amp;A84&amp;"|"&amp;B84)</f>
        <v/>
      </c>
      <c r="K84" s="6">
        <f>IF(OR(E84&amp;""="",A84&amp;""="",B84&amp;""=""),"",E84&amp;"|"&amp;A84&amp;"|"&amp;B84)</f>
        <v/>
      </c>
      <c r="L84" s="16">
        <f>IF(J84="","",IF(COUNTIFS($J$6:J84,J84)=1,1,0))</f>
        <v/>
      </c>
    </row>
    <row r="85">
      <c r="A85" s="5" t="n"/>
      <c r="B85" s="13" t="n"/>
      <c r="C85" s="5" t="n"/>
      <c r="D85" s="5" t="n"/>
      <c r="E85" s="5" t="n"/>
      <c r="F85" s="6">
        <f>IF(E85&amp;""="","",IFERROR(INDEX('المعلمون'!$B$6:$B$205,MATCH(E85&amp;"",'المعلمون'!$A$6:$A$205,0))&amp;"","كود غير موجود"))</f>
        <v/>
      </c>
      <c r="G85" s="6">
        <f>IF(K85="","",IF(COUNTIFS($K$6:$K$405,K85)&gt;1,"تعارض معلم",""))</f>
        <v/>
      </c>
      <c r="H85" s="6">
        <f>IF(J85="","",IF(COUNTIFS($J$6:$J$405,J85)&gt;1,"تعارض فصل",""))</f>
        <v/>
      </c>
      <c r="I85" s="6">
        <f>IF(OR(J85="",K85=""),"",IF(AND(G85&lt;&gt;"",H85&lt;&gt;""),"تعارض معلم وفصل",IF(G85&lt;&gt;"",G85,IF(H85&lt;&gt;"",H85,"سليم"))))</f>
        <v/>
      </c>
      <c r="J85" s="6">
        <f>IF(OR(C85&amp;""="",A85&amp;""="",B85&amp;""=""),"",C85&amp;"|"&amp;A85&amp;"|"&amp;B85)</f>
        <v/>
      </c>
      <c r="K85" s="6">
        <f>IF(OR(E85&amp;""="",A85&amp;""="",B85&amp;""=""),"",E85&amp;"|"&amp;A85&amp;"|"&amp;B85)</f>
        <v/>
      </c>
      <c r="L85" s="16">
        <f>IF(J85="","",IF(COUNTIFS($J$6:J85,J85)=1,1,0))</f>
        <v/>
      </c>
    </row>
    <row r="86">
      <c r="A86" s="5" t="n"/>
      <c r="B86" s="13" t="n"/>
      <c r="C86" s="5" t="n"/>
      <c r="D86" s="5" t="n"/>
      <c r="E86" s="5" t="n"/>
      <c r="F86" s="6">
        <f>IF(E86&amp;""="","",IFERROR(INDEX('المعلمون'!$B$6:$B$205,MATCH(E86&amp;"",'المعلمون'!$A$6:$A$205,0))&amp;"","كود غير موجود"))</f>
        <v/>
      </c>
      <c r="G86" s="6">
        <f>IF(K86="","",IF(COUNTIFS($K$6:$K$405,K86)&gt;1,"تعارض معلم",""))</f>
        <v/>
      </c>
      <c r="H86" s="6">
        <f>IF(J86="","",IF(COUNTIFS($J$6:$J$405,J86)&gt;1,"تعارض فصل",""))</f>
        <v/>
      </c>
      <c r="I86" s="6">
        <f>IF(OR(J86="",K86=""),"",IF(AND(G86&lt;&gt;"",H86&lt;&gt;""),"تعارض معلم وفصل",IF(G86&lt;&gt;"",G86,IF(H86&lt;&gt;"",H86,"سليم"))))</f>
        <v/>
      </c>
      <c r="J86" s="6">
        <f>IF(OR(C86&amp;""="",A86&amp;""="",B86&amp;""=""),"",C86&amp;"|"&amp;A86&amp;"|"&amp;B86)</f>
        <v/>
      </c>
      <c r="K86" s="6">
        <f>IF(OR(E86&amp;""="",A86&amp;""="",B86&amp;""=""),"",E86&amp;"|"&amp;A86&amp;"|"&amp;B86)</f>
        <v/>
      </c>
      <c r="L86" s="16">
        <f>IF(J86="","",IF(COUNTIFS($J$6:J86,J86)=1,1,0))</f>
        <v/>
      </c>
    </row>
    <row r="87">
      <c r="A87" s="5" t="n"/>
      <c r="B87" s="13" t="n"/>
      <c r="C87" s="5" t="n"/>
      <c r="D87" s="5" t="n"/>
      <c r="E87" s="5" t="n"/>
      <c r="F87" s="6">
        <f>IF(E87&amp;""="","",IFERROR(INDEX('المعلمون'!$B$6:$B$205,MATCH(E87&amp;"",'المعلمون'!$A$6:$A$205,0))&amp;"","كود غير موجود"))</f>
        <v/>
      </c>
      <c r="G87" s="6">
        <f>IF(K87="","",IF(COUNTIFS($K$6:$K$405,K87)&gt;1,"تعارض معلم",""))</f>
        <v/>
      </c>
      <c r="H87" s="6">
        <f>IF(J87="","",IF(COUNTIFS($J$6:$J$405,J87)&gt;1,"تعارض فصل",""))</f>
        <v/>
      </c>
      <c r="I87" s="6">
        <f>IF(OR(J87="",K87=""),"",IF(AND(G87&lt;&gt;"",H87&lt;&gt;""),"تعارض معلم وفصل",IF(G87&lt;&gt;"",G87,IF(H87&lt;&gt;"",H87,"سليم"))))</f>
        <v/>
      </c>
      <c r="J87" s="6">
        <f>IF(OR(C87&amp;""="",A87&amp;""="",B87&amp;""=""),"",C87&amp;"|"&amp;A87&amp;"|"&amp;B87)</f>
        <v/>
      </c>
      <c r="K87" s="6">
        <f>IF(OR(E87&amp;""="",A87&amp;""="",B87&amp;""=""),"",E87&amp;"|"&amp;A87&amp;"|"&amp;B87)</f>
        <v/>
      </c>
      <c r="L87" s="16">
        <f>IF(J87="","",IF(COUNTIFS($J$6:J87,J87)=1,1,0))</f>
        <v/>
      </c>
    </row>
    <row r="88">
      <c r="A88" s="5" t="n"/>
      <c r="B88" s="13" t="n"/>
      <c r="C88" s="5" t="n"/>
      <c r="D88" s="5" t="n"/>
      <c r="E88" s="5" t="n"/>
      <c r="F88" s="6">
        <f>IF(E88&amp;""="","",IFERROR(INDEX('المعلمون'!$B$6:$B$205,MATCH(E88&amp;"",'المعلمون'!$A$6:$A$205,0))&amp;"","كود غير موجود"))</f>
        <v/>
      </c>
      <c r="G88" s="6">
        <f>IF(K88="","",IF(COUNTIFS($K$6:$K$405,K88)&gt;1,"تعارض معلم",""))</f>
        <v/>
      </c>
      <c r="H88" s="6">
        <f>IF(J88="","",IF(COUNTIFS($J$6:$J$405,J88)&gt;1,"تعارض فصل",""))</f>
        <v/>
      </c>
      <c r="I88" s="6">
        <f>IF(OR(J88="",K88=""),"",IF(AND(G88&lt;&gt;"",H88&lt;&gt;""),"تعارض معلم وفصل",IF(G88&lt;&gt;"",G88,IF(H88&lt;&gt;"",H88,"سليم"))))</f>
        <v/>
      </c>
      <c r="J88" s="6">
        <f>IF(OR(C88&amp;""="",A88&amp;""="",B88&amp;""=""),"",C88&amp;"|"&amp;A88&amp;"|"&amp;B88)</f>
        <v/>
      </c>
      <c r="K88" s="6">
        <f>IF(OR(E88&amp;""="",A88&amp;""="",B88&amp;""=""),"",E88&amp;"|"&amp;A88&amp;"|"&amp;B88)</f>
        <v/>
      </c>
      <c r="L88" s="16">
        <f>IF(J88="","",IF(COUNTIFS($J$6:J88,J88)=1,1,0))</f>
        <v/>
      </c>
    </row>
    <row r="89">
      <c r="A89" s="5" t="n"/>
      <c r="B89" s="13" t="n"/>
      <c r="C89" s="5" t="n"/>
      <c r="D89" s="5" t="n"/>
      <c r="E89" s="5" t="n"/>
      <c r="F89" s="6">
        <f>IF(E89&amp;""="","",IFERROR(INDEX('المعلمون'!$B$6:$B$205,MATCH(E89&amp;"",'المعلمون'!$A$6:$A$205,0))&amp;"","كود غير موجود"))</f>
        <v/>
      </c>
      <c r="G89" s="6">
        <f>IF(K89="","",IF(COUNTIFS($K$6:$K$405,K89)&gt;1,"تعارض معلم",""))</f>
        <v/>
      </c>
      <c r="H89" s="6">
        <f>IF(J89="","",IF(COUNTIFS($J$6:$J$405,J89)&gt;1,"تعارض فصل",""))</f>
        <v/>
      </c>
      <c r="I89" s="6">
        <f>IF(OR(J89="",K89=""),"",IF(AND(G89&lt;&gt;"",H89&lt;&gt;""),"تعارض معلم وفصل",IF(G89&lt;&gt;"",G89,IF(H89&lt;&gt;"",H89,"سليم"))))</f>
        <v/>
      </c>
      <c r="J89" s="6">
        <f>IF(OR(C89&amp;""="",A89&amp;""="",B89&amp;""=""),"",C89&amp;"|"&amp;A89&amp;"|"&amp;B89)</f>
        <v/>
      </c>
      <c r="K89" s="6">
        <f>IF(OR(E89&amp;""="",A89&amp;""="",B89&amp;""=""),"",E89&amp;"|"&amp;A89&amp;"|"&amp;B89)</f>
        <v/>
      </c>
      <c r="L89" s="16">
        <f>IF(J89="","",IF(COUNTIFS($J$6:J89,J89)=1,1,0))</f>
        <v/>
      </c>
    </row>
    <row r="90">
      <c r="A90" s="5" t="n"/>
      <c r="B90" s="13" t="n"/>
      <c r="C90" s="5" t="n"/>
      <c r="D90" s="5" t="n"/>
      <c r="E90" s="5" t="n"/>
      <c r="F90" s="6">
        <f>IF(E90&amp;""="","",IFERROR(INDEX('المعلمون'!$B$6:$B$205,MATCH(E90&amp;"",'المعلمون'!$A$6:$A$205,0))&amp;"","كود غير موجود"))</f>
        <v/>
      </c>
      <c r="G90" s="6">
        <f>IF(K90="","",IF(COUNTIFS($K$6:$K$405,K90)&gt;1,"تعارض معلم",""))</f>
        <v/>
      </c>
      <c r="H90" s="6">
        <f>IF(J90="","",IF(COUNTIFS($J$6:$J$405,J90)&gt;1,"تعارض فصل",""))</f>
        <v/>
      </c>
      <c r="I90" s="6">
        <f>IF(OR(J90="",K90=""),"",IF(AND(G90&lt;&gt;"",H90&lt;&gt;""),"تعارض معلم وفصل",IF(G90&lt;&gt;"",G90,IF(H90&lt;&gt;"",H90,"سليم"))))</f>
        <v/>
      </c>
      <c r="J90" s="6">
        <f>IF(OR(C90&amp;""="",A90&amp;""="",B90&amp;""=""),"",C90&amp;"|"&amp;A90&amp;"|"&amp;B90)</f>
        <v/>
      </c>
      <c r="K90" s="6">
        <f>IF(OR(E90&amp;""="",A90&amp;""="",B90&amp;""=""),"",E90&amp;"|"&amp;A90&amp;"|"&amp;B90)</f>
        <v/>
      </c>
      <c r="L90" s="16">
        <f>IF(J90="","",IF(COUNTIFS($J$6:J90,J90)=1,1,0))</f>
        <v/>
      </c>
    </row>
    <row r="91">
      <c r="A91" s="5" t="n"/>
      <c r="B91" s="13" t="n"/>
      <c r="C91" s="5" t="n"/>
      <c r="D91" s="5" t="n"/>
      <c r="E91" s="5" t="n"/>
      <c r="F91" s="6">
        <f>IF(E91&amp;""="","",IFERROR(INDEX('المعلمون'!$B$6:$B$205,MATCH(E91&amp;"",'المعلمون'!$A$6:$A$205,0))&amp;"","كود غير موجود"))</f>
        <v/>
      </c>
      <c r="G91" s="6">
        <f>IF(K91="","",IF(COUNTIFS($K$6:$K$405,K91)&gt;1,"تعارض معلم",""))</f>
        <v/>
      </c>
      <c r="H91" s="6">
        <f>IF(J91="","",IF(COUNTIFS($J$6:$J$405,J91)&gt;1,"تعارض فصل",""))</f>
        <v/>
      </c>
      <c r="I91" s="6">
        <f>IF(OR(J91="",K91=""),"",IF(AND(G91&lt;&gt;"",H91&lt;&gt;""),"تعارض معلم وفصل",IF(G91&lt;&gt;"",G91,IF(H91&lt;&gt;"",H91,"سليم"))))</f>
        <v/>
      </c>
      <c r="J91" s="6">
        <f>IF(OR(C91&amp;""="",A91&amp;""="",B91&amp;""=""),"",C91&amp;"|"&amp;A91&amp;"|"&amp;B91)</f>
        <v/>
      </c>
      <c r="K91" s="6">
        <f>IF(OR(E91&amp;""="",A91&amp;""="",B91&amp;""=""),"",E91&amp;"|"&amp;A91&amp;"|"&amp;B91)</f>
        <v/>
      </c>
      <c r="L91" s="16">
        <f>IF(J91="","",IF(COUNTIFS($J$6:J91,J91)=1,1,0))</f>
        <v/>
      </c>
    </row>
    <row r="92">
      <c r="A92" s="5" t="n"/>
      <c r="B92" s="13" t="n"/>
      <c r="C92" s="5" t="n"/>
      <c r="D92" s="5" t="n"/>
      <c r="E92" s="5" t="n"/>
      <c r="F92" s="6">
        <f>IF(E92&amp;""="","",IFERROR(INDEX('المعلمون'!$B$6:$B$205,MATCH(E92&amp;"",'المعلمون'!$A$6:$A$205,0))&amp;"","كود غير موجود"))</f>
        <v/>
      </c>
      <c r="G92" s="6">
        <f>IF(K92="","",IF(COUNTIFS($K$6:$K$405,K92)&gt;1,"تعارض معلم",""))</f>
        <v/>
      </c>
      <c r="H92" s="6">
        <f>IF(J92="","",IF(COUNTIFS($J$6:$J$405,J92)&gt;1,"تعارض فصل",""))</f>
        <v/>
      </c>
      <c r="I92" s="6">
        <f>IF(OR(J92="",K92=""),"",IF(AND(G92&lt;&gt;"",H92&lt;&gt;""),"تعارض معلم وفصل",IF(G92&lt;&gt;"",G92,IF(H92&lt;&gt;"",H92,"سليم"))))</f>
        <v/>
      </c>
      <c r="J92" s="6">
        <f>IF(OR(C92&amp;""="",A92&amp;""="",B92&amp;""=""),"",C92&amp;"|"&amp;A92&amp;"|"&amp;B92)</f>
        <v/>
      </c>
      <c r="K92" s="6">
        <f>IF(OR(E92&amp;""="",A92&amp;""="",B92&amp;""=""),"",E92&amp;"|"&amp;A92&amp;"|"&amp;B92)</f>
        <v/>
      </c>
      <c r="L92" s="16">
        <f>IF(J92="","",IF(COUNTIFS($J$6:J92,J92)=1,1,0))</f>
        <v/>
      </c>
    </row>
    <row r="93">
      <c r="A93" s="5" t="n"/>
      <c r="B93" s="13" t="n"/>
      <c r="C93" s="5" t="n"/>
      <c r="D93" s="5" t="n"/>
      <c r="E93" s="5" t="n"/>
      <c r="F93" s="6">
        <f>IF(E93&amp;""="","",IFERROR(INDEX('المعلمون'!$B$6:$B$205,MATCH(E93&amp;"",'المعلمون'!$A$6:$A$205,0))&amp;"","كود غير موجود"))</f>
        <v/>
      </c>
      <c r="G93" s="6">
        <f>IF(K93="","",IF(COUNTIFS($K$6:$K$405,K93)&gt;1,"تعارض معلم",""))</f>
        <v/>
      </c>
      <c r="H93" s="6">
        <f>IF(J93="","",IF(COUNTIFS($J$6:$J$405,J93)&gt;1,"تعارض فصل",""))</f>
        <v/>
      </c>
      <c r="I93" s="6">
        <f>IF(OR(J93="",K93=""),"",IF(AND(G93&lt;&gt;"",H93&lt;&gt;""),"تعارض معلم وفصل",IF(G93&lt;&gt;"",G93,IF(H93&lt;&gt;"",H93,"سليم"))))</f>
        <v/>
      </c>
      <c r="J93" s="6">
        <f>IF(OR(C93&amp;""="",A93&amp;""="",B93&amp;""=""),"",C93&amp;"|"&amp;A93&amp;"|"&amp;B93)</f>
        <v/>
      </c>
      <c r="K93" s="6">
        <f>IF(OR(E93&amp;""="",A93&amp;""="",B93&amp;""=""),"",E93&amp;"|"&amp;A93&amp;"|"&amp;B93)</f>
        <v/>
      </c>
      <c r="L93" s="16">
        <f>IF(J93="","",IF(COUNTIFS($J$6:J93,J93)=1,1,0))</f>
        <v/>
      </c>
    </row>
    <row r="94">
      <c r="A94" s="5" t="n"/>
      <c r="B94" s="13" t="n"/>
      <c r="C94" s="5" t="n"/>
      <c r="D94" s="5" t="n"/>
      <c r="E94" s="5" t="n"/>
      <c r="F94" s="6">
        <f>IF(E94&amp;""="","",IFERROR(INDEX('المعلمون'!$B$6:$B$205,MATCH(E94&amp;"",'المعلمون'!$A$6:$A$205,0))&amp;"","كود غير موجود"))</f>
        <v/>
      </c>
      <c r="G94" s="6">
        <f>IF(K94="","",IF(COUNTIFS($K$6:$K$405,K94)&gt;1,"تعارض معلم",""))</f>
        <v/>
      </c>
      <c r="H94" s="6">
        <f>IF(J94="","",IF(COUNTIFS($J$6:$J$405,J94)&gt;1,"تعارض فصل",""))</f>
        <v/>
      </c>
      <c r="I94" s="6">
        <f>IF(OR(J94="",K94=""),"",IF(AND(G94&lt;&gt;"",H94&lt;&gt;""),"تعارض معلم وفصل",IF(G94&lt;&gt;"",G94,IF(H94&lt;&gt;"",H94,"سليم"))))</f>
        <v/>
      </c>
      <c r="J94" s="6">
        <f>IF(OR(C94&amp;""="",A94&amp;""="",B94&amp;""=""),"",C94&amp;"|"&amp;A94&amp;"|"&amp;B94)</f>
        <v/>
      </c>
      <c r="K94" s="6">
        <f>IF(OR(E94&amp;""="",A94&amp;""="",B94&amp;""=""),"",E94&amp;"|"&amp;A94&amp;"|"&amp;B94)</f>
        <v/>
      </c>
      <c r="L94" s="16">
        <f>IF(J94="","",IF(COUNTIFS($J$6:J94,J94)=1,1,0))</f>
        <v/>
      </c>
    </row>
    <row r="95">
      <c r="A95" s="5" t="n"/>
      <c r="B95" s="13" t="n"/>
      <c r="C95" s="5" t="n"/>
      <c r="D95" s="5" t="n"/>
      <c r="E95" s="5" t="n"/>
      <c r="F95" s="6">
        <f>IF(E95&amp;""="","",IFERROR(INDEX('المعلمون'!$B$6:$B$205,MATCH(E95&amp;"",'المعلمون'!$A$6:$A$205,0))&amp;"","كود غير موجود"))</f>
        <v/>
      </c>
      <c r="G95" s="6">
        <f>IF(K95="","",IF(COUNTIFS($K$6:$K$405,K95)&gt;1,"تعارض معلم",""))</f>
        <v/>
      </c>
      <c r="H95" s="6">
        <f>IF(J95="","",IF(COUNTIFS($J$6:$J$405,J95)&gt;1,"تعارض فصل",""))</f>
        <v/>
      </c>
      <c r="I95" s="6">
        <f>IF(OR(J95="",K95=""),"",IF(AND(G95&lt;&gt;"",H95&lt;&gt;""),"تعارض معلم وفصل",IF(G95&lt;&gt;"",G95,IF(H95&lt;&gt;"",H95,"سليم"))))</f>
        <v/>
      </c>
      <c r="J95" s="6">
        <f>IF(OR(C95&amp;""="",A95&amp;""="",B95&amp;""=""),"",C95&amp;"|"&amp;A95&amp;"|"&amp;B95)</f>
        <v/>
      </c>
      <c r="K95" s="6">
        <f>IF(OR(E95&amp;""="",A95&amp;""="",B95&amp;""=""),"",E95&amp;"|"&amp;A95&amp;"|"&amp;B95)</f>
        <v/>
      </c>
      <c r="L95" s="16">
        <f>IF(J95="","",IF(COUNTIFS($J$6:J95,J95)=1,1,0))</f>
        <v/>
      </c>
    </row>
    <row r="96">
      <c r="A96" s="5" t="n"/>
      <c r="B96" s="13" t="n"/>
      <c r="C96" s="5" t="n"/>
      <c r="D96" s="5" t="n"/>
      <c r="E96" s="5" t="n"/>
      <c r="F96" s="6">
        <f>IF(E96&amp;""="","",IFERROR(INDEX('المعلمون'!$B$6:$B$205,MATCH(E96&amp;"",'المعلمون'!$A$6:$A$205,0))&amp;"","كود غير موجود"))</f>
        <v/>
      </c>
      <c r="G96" s="6">
        <f>IF(K96="","",IF(COUNTIFS($K$6:$K$405,K96)&gt;1,"تعارض معلم",""))</f>
        <v/>
      </c>
      <c r="H96" s="6">
        <f>IF(J96="","",IF(COUNTIFS($J$6:$J$405,J96)&gt;1,"تعارض فصل",""))</f>
        <v/>
      </c>
      <c r="I96" s="6">
        <f>IF(OR(J96="",K96=""),"",IF(AND(G96&lt;&gt;"",H96&lt;&gt;""),"تعارض معلم وفصل",IF(G96&lt;&gt;"",G96,IF(H96&lt;&gt;"",H96,"سليم"))))</f>
        <v/>
      </c>
      <c r="J96" s="6">
        <f>IF(OR(C96&amp;""="",A96&amp;""="",B96&amp;""=""),"",C96&amp;"|"&amp;A96&amp;"|"&amp;B96)</f>
        <v/>
      </c>
      <c r="K96" s="6">
        <f>IF(OR(E96&amp;""="",A96&amp;""="",B96&amp;""=""),"",E96&amp;"|"&amp;A96&amp;"|"&amp;B96)</f>
        <v/>
      </c>
      <c r="L96" s="16">
        <f>IF(J96="","",IF(COUNTIFS($J$6:J96,J96)=1,1,0))</f>
        <v/>
      </c>
    </row>
    <row r="97">
      <c r="A97" s="5" t="n"/>
      <c r="B97" s="13" t="n"/>
      <c r="C97" s="5" t="n"/>
      <c r="D97" s="5" t="n"/>
      <c r="E97" s="5" t="n"/>
      <c r="F97" s="6">
        <f>IF(E97&amp;""="","",IFERROR(INDEX('المعلمون'!$B$6:$B$205,MATCH(E97&amp;"",'المعلمون'!$A$6:$A$205,0))&amp;"","كود غير موجود"))</f>
        <v/>
      </c>
      <c r="G97" s="6">
        <f>IF(K97="","",IF(COUNTIFS($K$6:$K$405,K97)&gt;1,"تعارض معلم",""))</f>
        <v/>
      </c>
      <c r="H97" s="6">
        <f>IF(J97="","",IF(COUNTIFS($J$6:$J$405,J97)&gt;1,"تعارض فصل",""))</f>
        <v/>
      </c>
      <c r="I97" s="6">
        <f>IF(OR(J97="",K97=""),"",IF(AND(G97&lt;&gt;"",H97&lt;&gt;""),"تعارض معلم وفصل",IF(G97&lt;&gt;"",G97,IF(H97&lt;&gt;"",H97,"سليم"))))</f>
        <v/>
      </c>
      <c r="J97" s="6">
        <f>IF(OR(C97&amp;""="",A97&amp;""="",B97&amp;""=""),"",C97&amp;"|"&amp;A97&amp;"|"&amp;B97)</f>
        <v/>
      </c>
      <c r="K97" s="6">
        <f>IF(OR(E97&amp;""="",A97&amp;""="",B97&amp;""=""),"",E97&amp;"|"&amp;A97&amp;"|"&amp;B97)</f>
        <v/>
      </c>
      <c r="L97" s="16">
        <f>IF(J97="","",IF(COUNTIFS($J$6:J97,J97)=1,1,0))</f>
        <v/>
      </c>
    </row>
    <row r="98">
      <c r="A98" s="5" t="n"/>
      <c r="B98" s="13" t="n"/>
      <c r="C98" s="5" t="n"/>
      <c r="D98" s="5" t="n"/>
      <c r="E98" s="5" t="n"/>
      <c r="F98" s="6">
        <f>IF(E98&amp;""="","",IFERROR(INDEX('المعلمون'!$B$6:$B$205,MATCH(E98&amp;"",'المعلمون'!$A$6:$A$205,0))&amp;"","كود غير موجود"))</f>
        <v/>
      </c>
      <c r="G98" s="6">
        <f>IF(K98="","",IF(COUNTIFS($K$6:$K$405,K98)&gt;1,"تعارض معلم",""))</f>
        <v/>
      </c>
      <c r="H98" s="6">
        <f>IF(J98="","",IF(COUNTIFS($J$6:$J$405,J98)&gt;1,"تعارض فصل",""))</f>
        <v/>
      </c>
      <c r="I98" s="6">
        <f>IF(OR(J98="",K98=""),"",IF(AND(G98&lt;&gt;"",H98&lt;&gt;""),"تعارض معلم وفصل",IF(G98&lt;&gt;"",G98,IF(H98&lt;&gt;"",H98,"سليم"))))</f>
        <v/>
      </c>
      <c r="J98" s="6">
        <f>IF(OR(C98&amp;""="",A98&amp;""="",B98&amp;""=""),"",C98&amp;"|"&amp;A98&amp;"|"&amp;B98)</f>
        <v/>
      </c>
      <c r="K98" s="6">
        <f>IF(OR(E98&amp;""="",A98&amp;""="",B98&amp;""=""),"",E98&amp;"|"&amp;A98&amp;"|"&amp;B98)</f>
        <v/>
      </c>
      <c r="L98" s="16">
        <f>IF(J98="","",IF(COUNTIFS($J$6:J98,J98)=1,1,0))</f>
        <v/>
      </c>
    </row>
    <row r="99">
      <c r="A99" s="5" t="n"/>
      <c r="B99" s="13" t="n"/>
      <c r="C99" s="5" t="n"/>
      <c r="D99" s="5" t="n"/>
      <c r="E99" s="5" t="n"/>
      <c r="F99" s="6">
        <f>IF(E99&amp;""="","",IFERROR(INDEX('المعلمون'!$B$6:$B$205,MATCH(E99&amp;"",'المعلمون'!$A$6:$A$205,0))&amp;"","كود غير موجود"))</f>
        <v/>
      </c>
      <c r="G99" s="6">
        <f>IF(K99="","",IF(COUNTIFS($K$6:$K$405,K99)&gt;1,"تعارض معلم",""))</f>
        <v/>
      </c>
      <c r="H99" s="6">
        <f>IF(J99="","",IF(COUNTIFS($J$6:$J$405,J99)&gt;1,"تعارض فصل",""))</f>
        <v/>
      </c>
      <c r="I99" s="6">
        <f>IF(OR(J99="",K99=""),"",IF(AND(G99&lt;&gt;"",H99&lt;&gt;""),"تعارض معلم وفصل",IF(G99&lt;&gt;"",G99,IF(H99&lt;&gt;"",H99,"سليم"))))</f>
        <v/>
      </c>
      <c r="J99" s="6">
        <f>IF(OR(C99&amp;""="",A99&amp;""="",B99&amp;""=""),"",C99&amp;"|"&amp;A99&amp;"|"&amp;B99)</f>
        <v/>
      </c>
      <c r="K99" s="6">
        <f>IF(OR(E99&amp;""="",A99&amp;""="",B99&amp;""=""),"",E99&amp;"|"&amp;A99&amp;"|"&amp;B99)</f>
        <v/>
      </c>
      <c r="L99" s="16">
        <f>IF(J99="","",IF(COUNTIFS($J$6:J99,J99)=1,1,0))</f>
        <v/>
      </c>
    </row>
    <row r="100">
      <c r="A100" s="5" t="n"/>
      <c r="B100" s="13" t="n"/>
      <c r="C100" s="5" t="n"/>
      <c r="D100" s="5" t="n"/>
      <c r="E100" s="5" t="n"/>
      <c r="F100" s="6">
        <f>IF(E100&amp;""="","",IFERROR(INDEX('المعلمون'!$B$6:$B$205,MATCH(E100&amp;"",'المعلمون'!$A$6:$A$205,0))&amp;"","كود غير موجود"))</f>
        <v/>
      </c>
      <c r="G100" s="6">
        <f>IF(K100="","",IF(COUNTIFS($K$6:$K$405,K100)&gt;1,"تعارض معلم",""))</f>
        <v/>
      </c>
      <c r="H100" s="6">
        <f>IF(J100="","",IF(COUNTIFS($J$6:$J$405,J100)&gt;1,"تعارض فصل",""))</f>
        <v/>
      </c>
      <c r="I100" s="6">
        <f>IF(OR(J100="",K100=""),"",IF(AND(G100&lt;&gt;"",H100&lt;&gt;""),"تعارض معلم وفصل",IF(G100&lt;&gt;"",G100,IF(H100&lt;&gt;"",H100,"سليم"))))</f>
        <v/>
      </c>
      <c r="J100" s="6">
        <f>IF(OR(C100&amp;""="",A100&amp;""="",B100&amp;""=""),"",C100&amp;"|"&amp;A100&amp;"|"&amp;B100)</f>
        <v/>
      </c>
      <c r="K100" s="6">
        <f>IF(OR(E100&amp;""="",A100&amp;""="",B100&amp;""=""),"",E100&amp;"|"&amp;A100&amp;"|"&amp;B100)</f>
        <v/>
      </c>
      <c r="L100" s="16">
        <f>IF(J100="","",IF(COUNTIFS($J$6:J100,J100)=1,1,0))</f>
        <v/>
      </c>
    </row>
    <row r="101">
      <c r="A101" s="5" t="n"/>
      <c r="B101" s="13" t="n"/>
      <c r="C101" s="5" t="n"/>
      <c r="D101" s="5" t="n"/>
      <c r="E101" s="5" t="n"/>
      <c r="F101" s="6">
        <f>IF(E101&amp;""="","",IFERROR(INDEX('المعلمون'!$B$6:$B$205,MATCH(E101&amp;"",'المعلمون'!$A$6:$A$205,0))&amp;"","كود غير موجود"))</f>
        <v/>
      </c>
      <c r="G101" s="6">
        <f>IF(K101="","",IF(COUNTIFS($K$6:$K$405,K101)&gt;1,"تعارض معلم",""))</f>
        <v/>
      </c>
      <c r="H101" s="6">
        <f>IF(J101="","",IF(COUNTIFS($J$6:$J$405,J101)&gt;1,"تعارض فصل",""))</f>
        <v/>
      </c>
      <c r="I101" s="6">
        <f>IF(OR(J101="",K101=""),"",IF(AND(G101&lt;&gt;"",H101&lt;&gt;""),"تعارض معلم وفصل",IF(G101&lt;&gt;"",G101,IF(H101&lt;&gt;"",H101,"سليم"))))</f>
        <v/>
      </c>
      <c r="J101" s="6">
        <f>IF(OR(C101&amp;""="",A101&amp;""="",B101&amp;""=""),"",C101&amp;"|"&amp;A101&amp;"|"&amp;B101)</f>
        <v/>
      </c>
      <c r="K101" s="6">
        <f>IF(OR(E101&amp;""="",A101&amp;""="",B101&amp;""=""),"",E101&amp;"|"&amp;A101&amp;"|"&amp;B101)</f>
        <v/>
      </c>
      <c r="L101" s="16">
        <f>IF(J101="","",IF(COUNTIFS($J$6:J101,J101)=1,1,0))</f>
        <v/>
      </c>
    </row>
    <row r="102">
      <c r="A102" s="5" t="n"/>
      <c r="B102" s="13" t="n"/>
      <c r="C102" s="5" t="n"/>
      <c r="D102" s="5" t="n"/>
      <c r="E102" s="5" t="n"/>
      <c r="F102" s="6">
        <f>IF(E102&amp;""="","",IFERROR(INDEX('المعلمون'!$B$6:$B$205,MATCH(E102&amp;"",'المعلمون'!$A$6:$A$205,0))&amp;"","كود غير موجود"))</f>
        <v/>
      </c>
      <c r="G102" s="6">
        <f>IF(K102="","",IF(COUNTIFS($K$6:$K$405,K102)&gt;1,"تعارض معلم",""))</f>
        <v/>
      </c>
      <c r="H102" s="6">
        <f>IF(J102="","",IF(COUNTIFS($J$6:$J$405,J102)&gt;1,"تعارض فصل",""))</f>
        <v/>
      </c>
      <c r="I102" s="6">
        <f>IF(OR(J102="",K102=""),"",IF(AND(G102&lt;&gt;"",H102&lt;&gt;""),"تعارض معلم وفصل",IF(G102&lt;&gt;"",G102,IF(H102&lt;&gt;"",H102,"سليم"))))</f>
        <v/>
      </c>
      <c r="J102" s="6">
        <f>IF(OR(C102&amp;""="",A102&amp;""="",B102&amp;""=""),"",C102&amp;"|"&amp;A102&amp;"|"&amp;B102)</f>
        <v/>
      </c>
      <c r="K102" s="6">
        <f>IF(OR(E102&amp;""="",A102&amp;""="",B102&amp;""=""),"",E102&amp;"|"&amp;A102&amp;"|"&amp;B102)</f>
        <v/>
      </c>
      <c r="L102" s="16">
        <f>IF(J102="","",IF(COUNTIFS($J$6:J102,J102)=1,1,0))</f>
        <v/>
      </c>
    </row>
    <row r="103">
      <c r="A103" s="5" t="n"/>
      <c r="B103" s="13" t="n"/>
      <c r="C103" s="5" t="n"/>
      <c r="D103" s="5" t="n"/>
      <c r="E103" s="5" t="n"/>
      <c r="F103" s="6">
        <f>IF(E103&amp;""="","",IFERROR(INDEX('المعلمون'!$B$6:$B$205,MATCH(E103&amp;"",'المعلمون'!$A$6:$A$205,0))&amp;"","كود غير موجود"))</f>
        <v/>
      </c>
      <c r="G103" s="6">
        <f>IF(K103="","",IF(COUNTIFS($K$6:$K$405,K103)&gt;1,"تعارض معلم",""))</f>
        <v/>
      </c>
      <c r="H103" s="6">
        <f>IF(J103="","",IF(COUNTIFS($J$6:$J$405,J103)&gt;1,"تعارض فصل",""))</f>
        <v/>
      </c>
      <c r="I103" s="6">
        <f>IF(OR(J103="",K103=""),"",IF(AND(G103&lt;&gt;"",H103&lt;&gt;""),"تعارض معلم وفصل",IF(G103&lt;&gt;"",G103,IF(H103&lt;&gt;"",H103,"سليم"))))</f>
        <v/>
      </c>
      <c r="J103" s="6">
        <f>IF(OR(C103&amp;""="",A103&amp;""="",B103&amp;""=""),"",C103&amp;"|"&amp;A103&amp;"|"&amp;B103)</f>
        <v/>
      </c>
      <c r="K103" s="6">
        <f>IF(OR(E103&amp;""="",A103&amp;""="",B103&amp;""=""),"",E103&amp;"|"&amp;A103&amp;"|"&amp;B103)</f>
        <v/>
      </c>
      <c r="L103" s="16">
        <f>IF(J103="","",IF(COUNTIFS($J$6:J103,J103)=1,1,0))</f>
        <v/>
      </c>
    </row>
    <row r="104">
      <c r="A104" s="5" t="n"/>
      <c r="B104" s="13" t="n"/>
      <c r="C104" s="5" t="n"/>
      <c r="D104" s="5" t="n"/>
      <c r="E104" s="5" t="n"/>
      <c r="F104" s="6">
        <f>IF(E104&amp;""="","",IFERROR(INDEX('المعلمون'!$B$6:$B$205,MATCH(E104&amp;"",'المعلمون'!$A$6:$A$205,0))&amp;"","كود غير موجود"))</f>
        <v/>
      </c>
      <c r="G104" s="6">
        <f>IF(K104="","",IF(COUNTIFS($K$6:$K$405,K104)&gt;1,"تعارض معلم",""))</f>
        <v/>
      </c>
      <c r="H104" s="6">
        <f>IF(J104="","",IF(COUNTIFS($J$6:$J$405,J104)&gt;1,"تعارض فصل",""))</f>
        <v/>
      </c>
      <c r="I104" s="6">
        <f>IF(OR(J104="",K104=""),"",IF(AND(G104&lt;&gt;"",H104&lt;&gt;""),"تعارض معلم وفصل",IF(G104&lt;&gt;"",G104,IF(H104&lt;&gt;"",H104,"سليم"))))</f>
        <v/>
      </c>
      <c r="J104" s="6">
        <f>IF(OR(C104&amp;""="",A104&amp;""="",B104&amp;""=""),"",C104&amp;"|"&amp;A104&amp;"|"&amp;B104)</f>
        <v/>
      </c>
      <c r="K104" s="6">
        <f>IF(OR(E104&amp;""="",A104&amp;""="",B104&amp;""=""),"",E104&amp;"|"&amp;A104&amp;"|"&amp;B104)</f>
        <v/>
      </c>
      <c r="L104" s="16">
        <f>IF(J104="","",IF(COUNTIFS($J$6:J104,J104)=1,1,0))</f>
        <v/>
      </c>
    </row>
    <row r="105">
      <c r="A105" s="5" t="n"/>
      <c r="B105" s="13" t="n"/>
      <c r="C105" s="5" t="n"/>
      <c r="D105" s="5" t="n"/>
      <c r="E105" s="5" t="n"/>
      <c r="F105" s="6">
        <f>IF(E105&amp;""="","",IFERROR(INDEX('المعلمون'!$B$6:$B$205,MATCH(E105&amp;"",'المعلمون'!$A$6:$A$205,0))&amp;"","كود غير موجود"))</f>
        <v/>
      </c>
      <c r="G105" s="6">
        <f>IF(K105="","",IF(COUNTIFS($K$6:$K$405,K105)&gt;1,"تعارض معلم",""))</f>
        <v/>
      </c>
      <c r="H105" s="6">
        <f>IF(J105="","",IF(COUNTIFS($J$6:$J$405,J105)&gt;1,"تعارض فصل",""))</f>
        <v/>
      </c>
      <c r="I105" s="6">
        <f>IF(OR(J105="",K105=""),"",IF(AND(G105&lt;&gt;"",H105&lt;&gt;""),"تعارض معلم وفصل",IF(G105&lt;&gt;"",G105,IF(H105&lt;&gt;"",H105,"سليم"))))</f>
        <v/>
      </c>
      <c r="J105" s="6">
        <f>IF(OR(C105&amp;""="",A105&amp;""="",B105&amp;""=""),"",C105&amp;"|"&amp;A105&amp;"|"&amp;B105)</f>
        <v/>
      </c>
      <c r="K105" s="6">
        <f>IF(OR(E105&amp;""="",A105&amp;""="",B105&amp;""=""),"",E105&amp;"|"&amp;A105&amp;"|"&amp;B105)</f>
        <v/>
      </c>
      <c r="L105" s="16">
        <f>IF(J105="","",IF(COUNTIFS($J$6:J105,J105)=1,1,0))</f>
        <v/>
      </c>
    </row>
    <row r="106">
      <c r="A106" s="5" t="n"/>
      <c r="B106" s="13" t="n"/>
      <c r="C106" s="5" t="n"/>
      <c r="D106" s="5" t="n"/>
      <c r="E106" s="5" t="n"/>
      <c r="F106" s="6">
        <f>IF(E106&amp;""="","",IFERROR(INDEX('المعلمون'!$B$6:$B$205,MATCH(E106&amp;"",'المعلمون'!$A$6:$A$205,0))&amp;"","كود غير موجود"))</f>
        <v/>
      </c>
      <c r="G106" s="6">
        <f>IF(K106="","",IF(COUNTIFS($K$6:$K$405,K106)&gt;1,"تعارض معلم",""))</f>
        <v/>
      </c>
      <c r="H106" s="6">
        <f>IF(J106="","",IF(COUNTIFS($J$6:$J$405,J106)&gt;1,"تعارض فصل",""))</f>
        <v/>
      </c>
      <c r="I106" s="6">
        <f>IF(OR(J106="",K106=""),"",IF(AND(G106&lt;&gt;"",H106&lt;&gt;""),"تعارض معلم وفصل",IF(G106&lt;&gt;"",G106,IF(H106&lt;&gt;"",H106,"سليم"))))</f>
        <v/>
      </c>
      <c r="J106" s="6">
        <f>IF(OR(C106&amp;""="",A106&amp;""="",B106&amp;""=""),"",C106&amp;"|"&amp;A106&amp;"|"&amp;B106)</f>
        <v/>
      </c>
      <c r="K106" s="6">
        <f>IF(OR(E106&amp;""="",A106&amp;""="",B106&amp;""=""),"",E106&amp;"|"&amp;A106&amp;"|"&amp;B106)</f>
        <v/>
      </c>
      <c r="L106" s="16">
        <f>IF(J106="","",IF(COUNTIFS($J$6:J106,J106)=1,1,0))</f>
        <v/>
      </c>
    </row>
    <row r="107">
      <c r="A107" s="5" t="n"/>
      <c r="B107" s="13" t="n"/>
      <c r="C107" s="5" t="n"/>
      <c r="D107" s="5" t="n"/>
      <c r="E107" s="5" t="n"/>
      <c r="F107" s="6">
        <f>IF(E107&amp;""="","",IFERROR(INDEX('المعلمون'!$B$6:$B$205,MATCH(E107&amp;"",'المعلمون'!$A$6:$A$205,0))&amp;"","كود غير موجود"))</f>
        <v/>
      </c>
      <c r="G107" s="6">
        <f>IF(K107="","",IF(COUNTIFS($K$6:$K$405,K107)&gt;1,"تعارض معلم",""))</f>
        <v/>
      </c>
      <c r="H107" s="6">
        <f>IF(J107="","",IF(COUNTIFS($J$6:$J$405,J107)&gt;1,"تعارض فصل",""))</f>
        <v/>
      </c>
      <c r="I107" s="6">
        <f>IF(OR(J107="",K107=""),"",IF(AND(G107&lt;&gt;"",H107&lt;&gt;""),"تعارض معلم وفصل",IF(G107&lt;&gt;"",G107,IF(H107&lt;&gt;"",H107,"سليم"))))</f>
        <v/>
      </c>
      <c r="J107" s="6">
        <f>IF(OR(C107&amp;""="",A107&amp;""="",B107&amp;""=""),"",C107&amp;"|"&amp;A107&amp;"|"&amp;B107)</f>
        <v/>
      </c>
      <c r="K107" s="6">
        <f>IF(OR(E107&amp;""="",A107&amp;""="",B107&amp;""=""),"",E107&amp;"|"&amp;A107&amp;"|"&amp;B107)</f>
        <v/>
      </c>
      <c r="L107" s="16">
        <f>IF(J107="","",IF(COUNTIFS($J$6:J107,J107)=1,1,0))</f>
        <v/>
      </c>
    </row>
    <row r="108">
      <c r="A108" s="5" t="n"/>
      <c r="B108" s="13" t="n"/>
      <c r="C108" s="5" t="n"/>
      <c r="D108" s="5" t="n"/>
      <c r="E108" s="5" t="n"/>
      <c r="F108" s="6">
        <f>IF(E108&amp;""="","",IFERROR(INDEX('المعلمون'!$B$6:$B$205,MATCH(E108&amp;"",'المعلمون'!$A$6:$A$205,0))&amp;"","كود غير موجود"))</f>
        <v/>
      </c>
      <c r="G108" s="6">
        <f>IF(K108="","",IF(COUNTIFS($K$6:$K$405,K108)&gt;1,"تعارض معلم",""))</f>
        <v/>
      </c>
      <c r="H108" s="6">
        <f>IF(J108="","",IF(COUNTIFS($J$6:$J$405,J108)&gt;1,"تعارض فصل",""))</f>
        <v/>
      </c>
      <c r="I108" s="6">
        <f>IF(OR(J108="",K108=""),"",IF(AND(G108&lt;&gt;"",H108&lt;&gt;""),"تعارض معلم وفصل",IF(G108&lt;&gt;"",G108,IF(H108&lt;&gt;"",H108,"سليم"))))</f>
        <v/>
      </c>
      <c r="J108" s="6">
        <f>IF(OR(C108&amp;""="",A108&amp;""="",B108&amp;""=""),"",C108&amp;"|"&amp;A108&amp;"|"&amp;B108)</f>
        <v/>
      </c>
      <c r="K108" s="6">
        <f>IF(OR(E108&amp;""="",A108&amp;""="",B108&amp;""=""),"",E108&amp;"|"&amp;A108&amp;"|"&amp;B108)</f>
        <v/>
      </c>
      <c r="L108" s="16">
        <f>IF(J108="","",IF(COUNTIFS($J$6:J108,J108)=1,1,0))</f>
        <v/>
      </c>
    </row>
    <row r="109">
      <c r="A109" s="5" t="n"/>
      <c r="B109" s="13" t="n"/>
      <c r="C109" s="5" t="n"/>
      <c r="D109" s="5" t="n"/>
      <c r="E109" s="5" t="n"/>
      <c r="F109" s="6">
        <f>IF(E109&amp;""="","",IFERROR(INDEX('المعلمون'!$B$6:$B$205,MATCH(E109&amp;"",'المعلمون'!$A$6:$A$205,0))&amp;"","كود غير موجود"))</f>
        <v/>
      </c>
      <c r="G109" s="6">
        <f>IF(K109="","",IF(COUNTIFS($K$6:$K$405,K109)&gt;1,"تعارض معلم",""))</f>
        <v/>
      </c>
      <c r="H109" s="6">
        <f>IF(J109="","",IF(COUNTIFS($J$6:$J$405,J109)&gt;1,"تعارض فصل",""))</f>
        <v/>
      </c>
      <c r="I109" s="6">
        <f>IF(OR(J109="",K109=""),"",IF(AND(G109&lt;&gt;"",H109&lt;&gt;""),"تعارض معلم وفصل",IF(G109&lt;&gt;"",G109,IF(H109&lt;&gt;"",H109,"سليم"))))</f>
        <v/>
      </c>
      <c r="J109" s="6">
        <f>IF(OR(C109&amp;""="",A109&amp;""="",B109&amp;""=""),"",C109&amp;"|"&amp;A109&amp;"|"&amp;B109)</f>
        <v/>
      </c>
      <c r="K109" s="6">
        <f>IF(OR(E109&amp;""="",A109&amp;""="",B109&amp;""=""),"",E109&amp;"|"&amp;A109&amp;"|"&amp;B109)</f>
        <v/>
      </c>
      <c r="L109" s="16">
        <f>IF(J109="","",IF(COUNTIFS($J$6:J109,J109)=1,1,0))</f>
        <v/>
      </c>
    </row>
    <row r="110">
      <c r="A110" s="5" t="n"/>
      <c r="B110" s="13" t="n"/>
      <c r="C110" s="5" t="n"/>
      <c r="D110" s="5" t="n"/>
      <c r="E110" s="5" t="n"/>
      <c r="F110" s="6">
        <f>IF(E110&amp;""="","",IFERROR(INDEX('المعلمون'!$B$6:$B$205,MATCH(E110&amp;"",'المعلمون'!$A$6:$A$205,0))&amp;"","كود غير موجود"))</f>
        <v/>
      </c>
      <c r="G110" s="6">
        <f>IF(K110="","",IF(COUNTIFS($K$6:$K$405,K110)&gt;1,"تعارض معلم",""))</f>
        <v/>
      </c>
      <c r="H110" s="6">
        <f>IF(J110="","",IF(COUNTIFS($J$6:$J$405,J110)&gt;1,"تعارض فصل",""))</f>
        <v/>
      </c>
      <c r="I110" s="6">
        <f>IF(OR(J110="",K110=""),"",IF(AND(G110&lt;&gt;"",H110&lt;&gt;""),"تعارض معلم وفصل",IF(G110&lt;&gt;"",G110,IF(H110&lt;&gt;"",H110,"سليم"))))</f>
        <v/>
      </c>
      <c r="J110" s="6">
        <f>IF(OR(C110&amp;""="",A110&amp;""="",B110&amp;""=""),"",C110&amp;"|"&amp;A110&amp;"|"&amp;B110)</f>
        <v/>
      </c>
      <c r="K110" s="6">
        <f>IF(OR(E110&amp;""="",A110&amp;""="",B110&amp;""=""),"",E110&amp;"|"&amp;A110&amp;"|"&amp;B110)</f>
        <v/>
      </c>
      <c r="L110" s="16">
        <f>IF(J110="","",IF(COUNTIFS($J$6:J110,J110)=1,1,0))</f>
        <v/>
      </c>
    </row>
    <row r="111">
      <c r="A111" s="5" t="n"/>
      <c r="B111" s="13" t="n"/>
      <c r="C111" s="5" t="n"/>
      <c r="D111" s="5" t="n"/>
      <c r="E111" s="5" t="n"/>
      <c r="F111" s="6">
        <f>IF(E111&amp;""="","",IFERROR(INDEX('المعلمون'!$B$6:$B$205,MATCH(E111&amp;"",'المعلمون'!$A$6:$A$205,0))&amp;"","كود غير موجود"))</f>
        <v/>
      </c>
      <c r="G111" s="6">
        <f>IF(K111="","",IF(COUNTIFS($K$6:$K$405,K111)&gt;1,"تعارض معلم",""))</f>
        <v/>
      </c>
      <c r="H111" s="6">
        <f>IF(J111="","",IF(COUNTIFS($J$6:$J$405,J111)&gt;1,"تعارض فصل",""))</f>
        <v/>
      </c>
      <c r="I111" s="6">
        <f>IF(OR(J111="",K111=""),"",IF(AND(G111&lt;&gt;"",H111&lt;&gt;""),"تعارض معلم وفصل",IF(G111&lt;&gt;"",G111,IF(H111&lt;&gt;"",H111,"سليم"))))</f>
        <v/>
      </c>
      <c r="J111" s="6">
        <f>IF(OR(C111&amp;""="",A111&amp;""="",B111&amp;""=""),"",C111&amp;"|"&amp;A111&amp;"|"&amp;B111)</f>
        <v/>
      </c>
      <c r="K111" s="6">
        <f>IF(OR(E111&amp;""="",A111&amp;""="",B111&amp;""=""),"",E111&amp;"|"&amp;A111&amp;"|"&amp;B111)</f>
        <v/>
      </c>
      <c r="L111" s="16">
        <f>IF(J111="","",IF(COUNTIFS($J$6:J111,J111)=1,1,0))</f>
        <v/>
      </c>
    </row>
    <row r="112">
      <c r="A112" s="5" t="n"/>
      <c r="B112" s="13" t="n"/>
      <c r="C112" s="5" t="n"/>
      <c r="D112" s="5" t="n"/>
      <c r="E112" s="5" t="n"/>
      <c r="F112" s="6">
        <f>IF(E112&amp;""="","",IFERROR(INDEX('المعلمون'!$B$6:$B$205,MATCH(E112&amp;"",'المعلمون'!$A$6:$A$205,0))&amp;"","كود غير موجود"))</f>
        <v/>
      </c>
      <c r="G112" s="6">
        <f>IF(K112="","",IF(COUNTIFS($K$6:$K$405,K112)&gt;1,"تعارض معلم",""))</f>
        <v/>
      </c>
      <c r="H112" s="6">
        <f>IF(J112="","",IF(COUNTIFS($J$6:$J$405,J112)&gt;1,"تعارض فصل",""))</f>
        <v/>
      </c>
      <c r="I112" s="6">
        <f>IF(OR(J112="",K112=""),"",IF(AND(G112&lt;&gt;"",H112&lt;&gt;""),"تعارض معلم وفصل",IF(G112&lt;&gt;"",G112,IF(H112&lt;&gt;"",H112,"سليم"))))</f>
        <v/>
      </c>
      <c r="J112" s="6">
        <f>IF(OR(C112&amp;""="",A112&amp;""="",B112&amp;""=""),"",C112&amp;"|"&amp;A112&amp;"|"&amp;B112)</f>
        <v/>
      </c>
      <c r="K112" s="6">
        <f>IF(OR(E112&amp;""="",A112&amp;""="",B112&amp;""=""),"",E112&amp;"|"&amp;A112&amp;"|"&amp;B112)</f>
        <v/>
      </c>
      <c r="L112" s="16">
        <f>IF(J112="","",IF(COUNTIFS($J$6:J112,J112)=1,1,0))</f>
        <v/>
      </c>
    </row>
    <row r="113">
      <c r="A113" s="5" t="n"/>
      <c r="B113" s="13" t="n"/>
      <c r="C113" s="5" t="n"/>
      <c r="D113" s="5" t="n"/>
      <c r="E113" s="5" t="n"/>
      <c r="F113" s="6">
        <f>IF(E113&amp;""="","",IFERROR(INDEX('المعلمون'!$B$6:$B$205,MATCH(E113&amp;"",'المعلمون'!$A$6:$A$205,0))&amp;"","كود غير موجود"))</f>
        <v/>
      </c>
      <c r="G113" s="6">
        <f>IF(K113="","",IF(COUNTIFS($K$6:$K$405,K113)&gt;1,"تعارض معلم",""))</f>
        <v/>
      </c>
      <c r="H113" s="6">
        <f>IF(J113="","",IF(COUNTIFS($J$6:$J$405,J113)&gt;1,"تعارض فصل",""))</f>
        <v/>
      </c>
      <c r="I113" s="6">
        <f>IF(OR(J113="",K113=""),"",IF(AND(G113&lt;&gt;"",H113&lt;&gt;""),"تعارض معلم وفصل",IF(G113&lt;&gt;"",G113,IF(H113&lt;&gt;"",H113,"سليم"))))</f>
        <v/>
      </c>
      <c r="J113" s="6">
        <f>IF(OR(C113&amp;""="",A113&amp;""="",B113&amp;""=""),"",C113&amp;"|"&amp;A113&amp;"|"&amp;B113)</f>
        <v/>
      </c>
      <c r="K113" s="6">
        <f>IF(OR(E113&amp;""="",A113&amp;""="",B113&amp;""=""),"",E113&amp;"|"&amp;A113&amp;"|"&amp;B113)</f>
        <v/>
      </c>
      <c r="L113" s="16">
        <f>IF(J113="","",IF(COUNTIFS($J$6:J113,J113)=1,1,0))</f>
        <v/>
      </c>
    </row>
    <row r="114">
      <c r="A114" s="5" t="n"/>
      <c r="B114" s="13" t="n"/>
      <c r="C114" s="5" t="n"/>
      <c r="D114" s="5" t="n"/>
      <c r="E114" s="5" t="n"/>
      <c r="F114" s="6">
        <f>IF(E114&amp;""="","",IFERROR(INDEX('المعلمون'!$B$6:$B$205,MATCH(E114&amp;"",'المعلمون'!$A$6:$A$205,0))&amp;"","كود غير موجود"))</f>
        <v/>
      </c>
      <c r="G114" s="6">
        <f>IF(K114="","",IF(COUNTIFS($K$6:$K$405,K114)&gt;1,"تعارض معلم",""))</f>
        <v/>
      </c>
      <c r="H114" s="6">
        <f>IF(J114="","",IF(COUNTIFS($J$6:$J$405,J114)&gt;1,"تعارض فصل",""))</f>
        <v/>
      </c>
      <c r="I114" s="6">
        <f>IF(OR(J114="",K114=""),"",IF(AND(G114&lt;&gt;"",H114&lt;&gt;""),"تعارض معلم وفصل",IF(G114&lt;&gt;"",G114,IF(H114&lt;&gt;"",H114,"سليم"))))</f>
        <v/>
      </c>
      <c r="J114" s="6">
        <f>IF(OR(C114&amp;""="",A114&amp;""="",B114&amp;""=""),"",C114&amp;"|"&amp;A114&amp;"|"&amp;B114)</f>
        <v/>
      </c>
      <c r="K114" s="6">
        <f>IF(OR(E114&amp;""="",A114&amp;""="",B114&amp;""=""),"",E114&amp;"|"&amp;A114&amp;"|"&amp;B114)</f>
        <v/>
      </c>
      <c r="L114" s="16">
        <f>IF(J114="","",IF(COUNTIFS($J$6:J114,J114)=1,1,0))</f>
        <v/>
      </c>
    </row>
    <row r="115">
      <c r="A115" s="5" t="n"/>
      <c r="B115" s="13" t="n"/>
      <c r="C115" s="5" t="n"/>
      <c r="D115" s="5" t="n"/>
      <c r="E115" s="5" t="n"/>
      <c r="F115" s="6">
        <f>IF(E115&amp;""="","",IFERROR(INDEX('المعلمون'!$B$6:$B$205,MATCH(E115&amp;"",'المعلمون'!$A$6:$A$205,0))&amp;"","كود غير موجود"))</f>
        <v/>
      </c>
      <c r="G115" s="6">
        <f>IF(K115="","",IF(COUNTIFS($K$6:$K$405,K115)&gt;1,"تعارض معلم",""))</f>
        <v/>
      </c>
      <c r="H115" s="6">
        <f>IF(J115="","",IF(COUNTIFS($J$6:$J$405,J115)&gt;1,"تعارض فصل",""))</f>
        <v/>
      </c>
      <c r="I115" s="6">
        <f>IF(OR(J115="",K115=""),"",IF(AND(G115&lt;&gt;"",H115&lt;&gt;""),"تعارض معلم وفصل",IF(G115&lt;&gt;"",G115,IF(H115&lt;&gt;"",H115,"سليم"))))</f>
        <v/>
      </c>
      <c r="J115" s="6">
        <f>IF(OR(C115&amp;""="",A115&amp;""="",B115&amp;""=""),"",C115&amp;"|"&amp;A115&amp;"|"&amp;B115)</f>
        <v/>
      </c>
      <c r="K115" s="6">
        <f>IF(OR(E115&amp;""="",A115&amp;""="",B115&amp;""=""),"",E115&amp;"|"&amp;A115&amp;"|"&amp;B115)</f>
        <v/>
      </c>
      <c r="L115" s="16">
        <f>IF(J115="","",IF(COUNTIFS($J$6:J115,J115)=1,1,0))</f>
        <v/>
      </c>
    </row>
    <row r="116">
      <c r="A116" s="5" t="n"/>
      <c r="B116" s="13" t="n"/>
      <c r="C116" s="5" t="n"/>
      <c r="D116" s="5" t="n"/>
      <c r="E116" s="5" t="n"/>
      <c r="F116" s="6">
        <f>IF(E116&amp;""="","",IFERROR(INDEX('المعلمون'!$B$6:$B$205,MATCH(E116&amp;"",'المعلمون'!$A$6:$A$205,0))&amp;"","كود غير موجود"))</f>
        <v/>
      </c>
      <c r="G116" s="6">
        <f>IF(K116="","",IF(COUNTIFS($K$6:$K$405,K116)&gt;1,"تعارض معلم",""))</f>
        <v/>
      </c>
      <c r="H116" s="6">
        <f>IF(J116="","",IF(COUNTIFS($J$6:$J$405,J116)&gt;1,"تعارض فصل",""))</f>
        <v/>
      </c>
      <c r="I116" s="6">
        <f>IF(OR(J116="",K116=""),"",IF(AND(G116&lt;&gt;"",H116&lt;&gt;""),"تعارض معلم وفصل",IF(G116&lt;&gt;"",G116,IF(H116&lt;&gt;"",H116,"سليم"))))</f>
        <v/>
      </c>
      <c r="J116" s="6">
        <f>IF(OR(C116&amp;""="",A116&amp;""="",B116&amp;""=""),"",C116&amp;"|"&amp;A116&amp;"|"&amp;B116)</f>
        <v/>
      </c>
      <c r="K116" s="6">
        <f>IF(OR(E116&amp;""="",A116&amp;""="",B116&amp;""=""),"",E116&amp;"|"&amp;A116&amp;"|"&amp;B116)</f>
        <v/>
      </c>
      <c r="L116" s="16">
        <f>IF(J116="","",IF(COUNTIFS($J$6:J116,J116)=1,1,0))</f>
        <v/>
      </c>
    </row>
    <row r="117">
      <c r="A117" s="5" t="n"/>
      <c r="B117" s="13" t="n"/>
      <c r="C117" s="5" t="n"/>
      <c r="D117" s="5" t="n"/>
      <c r="E117" s="5" t="n"/>
      <c r="F117" s="6">
        <f>IF(E117&amp;""="","",IFERROR(INDEX('المعلمون'!$B$6:$B$205,MATCH(E117&amp;"",'المعلمون'!$A$6:$A$205,0))&amp;"","كود غير موجود"))</f>
        <v/>
      </c>
      <c r="G117" s="6">
        <f>IF(K117="","",IF(COUNTIFS($K$6:$K$405,K117)&gt;1,"تعارض معلم",""))</f>
        <v/>
      </c>
      <c r="H117" s="6">
        <f>IF(J117="","",IF(COUNTIFS($J$6:$J$405,J117)&gt;1,"تعارض فصل",""))</f>
        <v/>
      </c>
      <c r="I117" s="6">
        <f>IF(OR(J117="",K117=""),"",IF(AND(G117&lt;&gt;"",H117&lt;&gt;""),"تعارض معلم وفصل",IF(G117&lt;&gt;"",G117,IF(H117&lt;&gt;"",H117,"سليم"))))</f>
        <v/>
      </c>
      <c r="J117" s="6">
        <f>IF(OR(C117&amp;""="",A117&amp;""="",B117&amp;""=""),"",C117&amp;"|"&amp;A117&amp;"|"&amp;B117)</f>
        <v/>
      </c>
      <c r="K117" s="6">
        <f>IF(OR(E117&amp;""="",A117&amp;""="",B117&amp;""=""),"",E117&amp;"|"&amp;A117&amp;"|"&amp;B117)</f>
        <v/>
      </c>
      <c r="L117" s="16">
        <f>IF(J117="","",IF(COUNTIFS($J$6:J117,J117)=1,1,0))</f>
        <v/>
      </c>
    </row>
    <row r="118">
      <c r="A118" s="5" t="n"/>
      <c r="B118" s="13" t="n"/>
      <c r="C118" s="5" t="n"/>
      <c r="D118" s="5" t="n"/>
      <c r="E118" s="5" t="n"/>
      <c r="F118" s="6">
        <f>IF(E118&amp;""="","",IFERROR(INDEX('المعلمون'!$B$6:$B$205,MATCH(E118&amp;"",'المعلمون'!$A$6:$A$205,0))&amp;"","كود غير موجود"))</f>
        <v/>
      </c>
      <c r="G118" s="6">
        <f>IF(K118="","",IF(COUNTIFS($K$6:$K$405,K118)&gt;1,"تعارض معلم",""))</f>
        <v/>
      </c>
      <c r="H118" s="6">
        <f>IF(J118="","",IF(COUNTIFS($J$6:$J$405,J118)&gt;1,"تعارض فصل",""))</f>
        <v/>
      </c>
      <c r="I118" s="6">
        <f>IF(OR(J118="",K118=""),"",IF(AND(G118&lt;&gt;"",H118&lt;&gt;""),"تعارض معلم وفصل",IF(G118&lt;&gt;"",G118,IF(H118&lt;&gt;"",H118,"سليم"))))</f>
        <v/>
      </c>
      <c r="J118" s="6">
        <f>IF(OR(C118&amp;""="",A118&amp;""="",B118&amp;""=""),"",C118&amp;"|"&amp;A118&amp;"|"&amp;B118)</f>
        <v/>
      </c>
      <c r="K118" s="6">
        <f>IF(OR(E118&amp;""="",A118&amp;""="",B118&amp;""=""),"",E118&amp;"|"&amp;A118&amp;"|"&amp;B118)</f>
        <v/>
      </c>
      <c r="L118" s="16">
        <f>IF(J118="","",IF(COUNTIFS($J$6:J118,J118)=1,1,0))</f>
        <v/>
      </c>
    </row>
    <row r="119">
      <c r="A119" s="5" t="n"/>
      <c r="B119" s="13" t="n"/>
      <c r="C119" s="5" t="n"/>
      <c r="D119" s="5" t="n"/>
      <c r="E119" s="5" t="n"/>
      <c r="F119" s="6">
        <f>IF(E119&amp;""="","",IFERROR(INDEX('المعلمون'!$B$6:$B$205,MATCH(E119&amp;"",'المعلمون'!$A$6:$A$205,0))&amp;"","كود غير موجود"))</f>
        <v/>
      </c>
      <c r="G119" s="6">
        <f>IF(K119="","",IF(COUNTIFS($K$6:$K$405,K119)&gt;1,"تعارض معلم",""))</f>
        <v/>
      </c>
      <c r="H119" s="6">
        <f>IF(J119="","",IF(COUNTIFS($J$6:$J$405,J119)&gt;1,"تعارض فصل",""))</f>
        <v/>
      </c>
      <c r="I119" s="6">
        <f>IF(OR(J119="",K119=""),"",IF(AND(G119&lt;&gt;"",H119&lt;&gt;""),"تعارض معلم وفصل",IF(G119&lt;&gt;"",G119,IF(H119&lt;&gt;"",H119,"سليم"))))</f>
        <v/>
      </c>
      <c r="J119" s="6">
        <f>IF(OR(C119&amp;""="",A119&amp;""="",B119&amp;""=""),"",C119&amp;"|"&amp;A119&amp;"|"&amp;B119)</f>
        <v/>
      </c>
      <c r="K119" s="6">
        <f>IF(OR(E119&amp;""="",A119&amp;""="",B119&amp;""=""),"",E119&amp;"|"&amp;A119&amp;"|"&amp;B119)</f>
        <v/>
      </c>
      <c r="L119" s="16">
        <f>IF(J119="","",IF(COUNTIFS($J$6:J119,J119)=1,1,0))</f>
        <v/>
      </c>
    </row>
    <row r="120">
      <c r="A120" s="5" t="n"/>
      <c r="B120" s="13" t="n"/>
      <c r="C120" s="5" t="n"/>
      <c r="D120" s="5" t="n"/>
      <c r="E120" s="5" t="n"/>
      <c r="F120" s="6">
        <f>IF(E120&amp;""="","",IFERROR(INDEX('المعلمون'!$B$6:$B$205,MATCH(E120&amp;"",'المعلمون'!$A$6:$A$205,0))&amp;"","كود غير موجود"))</f>
        <v/>
      </c>
      <c r="G120" s="6">
        <f>IF(K120="","",IF(COUNTIFS($K$6:$K$405,K120)&gt;1,"تعارض معلم",""))</f>
        <v/>
      </c>
      <c r="H120" s="6">
        <f>IF(J120="","",IF(COUNTIFS($J$6:$J$405,J120)&gt;1,"تعارض فصل",""))</f>
        <v/>
      </c>
      <c r="I120" s="6">
        <f>IF(OR(J120="",K120=""),"",IF(AND(G120&lt;&gt;"",H120&lt;&gt;""),"تعارض معلم وفصل",IF(G120&lt;&gt;"",G120,IF(H120&lt;&gt;"",H120,"سليم"))))</f>
        <v/>
      </c>
      <c r="J120" s="6">
        <f>IF(OR(C120&amp;""="",A120&amp;""="",B120&amp;""=""),"",C120&amp;"|"&amp;A120&amp;"|"&amp;B120)</f>
        <v/>
      </c>
      <c r="K120" s="6">
        <f>IF(OR(E120&amp;""="",A120&amp;""="",B120&amp;""=""),"",E120&amp;"|"&amp;A120&amp;"|"&amp;B120)</f>
        <v/>
      </c>
      <c r="L120" s="16">
        <f>IF(J120="","",IF(COUNTIFS($J$6:J120,J120)=1,1,0))</f>
        <v/>
      </c>
    </row>
    <row r="121">
      <c r="A121" s="5" t="n"/>
      <c r="B121" s="13" t="n"/>
      <c r="C121" s="5" t="n"/>
      <c r="D121" s="5" t="n"/>
      <c r="E121" s="5" t="n"/>
      <c r="F121" s="6">
        <f>IF(E121&amp;""="","",IFERROR(INDEX('المعلمون'!$B$6:$B$205,MATCH(E121&amp;"",'المعلمون'!$A$6:$A$205,0))&amp;"","كود غير موجود"))</f>
        <v/>
      </c>
      <c r="G121" s="6">
        <f>IF(K121="","",IF(COUNTIFS($K$6:$K$405,K121)&gt;1,"تعارض معلم",""))</f>
        <v/>
      </c>
      <c r="H121" s="6">
        <f>IF(J121="","",IF(COUNTIFS($J$6:$J$405,J121)&gt;1,"تعارض فصل",""))</f>
        <v/>
      </c>
      <c r="I121" s="6">
        <f>IF(OR(J121="",K121=""),"",IF(AND(G121&lt;&gt;"",H121&lt;&gt;""),"تعارض معلم وفصل",IF(G121&lt;&gt;"",G121,IF(H121&lt;&gt;"",H121,"سليم"))))</f>
        <v/>
      </c>
      <c r="J121" s="6">
        <f>IF(OR(C121&amp;""="",A121&amp;""="",B121&amp;""=""),"",C121&amp;"|"&amp;A121&amp;"|"&amp;B121)</f>
        <v/>
      </c>
      <c r="K121" s="6">
        <f>IF(OR(E121&amp;""="",A121&amp;""="",B121&amp;""=""),"",E121&amp;"|"&amp;A121&amp;"|"&amp;B121)</f>
        <v/>
      </c>
      <c r="L121" s="16">
        <f>IF(J121="","",IF(COUNTIFS($J$6:J121,J121)=1,1,0))</f>
        <v/>
      </c>
    </row>
    <row r="122">
      <c r="A122" s="5" t="n"/>
      <c r="B122" s="13" t="n"/>
      <c r="C122" s="5" t="n"/>
      <c r="D122" s="5" t="n"/>
      <c r="E122" s="5" t="n"/>
      <c r="F122" s="6">
        <f>IF(E122&amp;""="","",IFERROR(INDEX('المعلمون'!$B$6:$B$205,MATCH(E122&amp;"",'المعلمون'!$A$6:$A$205,0))&amp;"","كود غير موجود"))</f>
        <v/>
      </c>
      <c r="G122" s="6">
        <f>IF(K122="","",IF(COUNTIFS($K$6:$K$405,K122)&gt;1,"تعارض معلم",""))</f>
        <v/>
      </c>
      <c r="H122" s="6">
        <f>IF(J122="","",IF(COUNTIFS($J$6:$J$405,J122)&gt;1,"تعارض فصل",""))</f>
        <v/>
      </c>
      <c r="I122" s="6">
        <f>IF(OR(J122="",K122=""),"",IF(AND(G122&lt;&gt;"",H122&lt;&gt;""),"تعارض معلم وفصل",IF(G122&lt;&gt;"",G122,IF(H122&lt;&gt;"",H122,"سليم"))))</f>
        <v/>
      </c>
      <c r="J122" s="6">
        <f>IF(OR(C122&amp;""="",A122&amp;""="",B122&amp;""=""),"",C122&amp;"|"&amp;A122&amp;"|"&amp;B122)</f>
        <v/>
      </c>
      <c r="K122" s="6">
        <f>IF(OR(E122&amp;""="",A122&amp;""="",B122&amp;""=""),"",E122&amp;"|"&amp;A122&amp;"|"&amp;B122)</f>
        <v/>
      </c>
      <c r="L122" s="16">
        <f>IF(J122="","",IF(COUNTIFS($J$6:J122,J122)=1,1,0))</f>
        <v/>
      </c>
    </row>
    <row r="123">
      <c r="A123" s="5" t="n"/>
      <c r="B123" s="13" t="n"/>
      <c r="C123" s="5" t="n"/>
      <c r="D123" s="5" t="n"/>
      <c r="E123" s="5" t="n"/>
      <c r="F123" s="6">
        <f>IF(E123&amp;""="","",IFERROR(INDEX('المعلمون'!$B$6:$B$205,MATCH(E123&amp;"",'المعلمون'!$A$6:$A$205,0))&amp;"","كود غير موجود"))</f>
        <v/>
      </c>
      <c r="G123" s="6">
        <f>IF(K123="","",IF(COUNTIFS($K$6:$K$405,K123)&gt;1,"تعارض معلم",""))</f>
        <v/>
      </c>
      <c r="H123" s="6">
        <f>IF(J123="","",IF(COUNTIFS($J$6:$J$405,J123)&gt;1,"تعارض فصل",""))</f>
        <v/>
      </c>
      <c r="I123" s="6">
        <f>IF(OR(J123="",K123=""),"",IF(AND(G123&lt;&gt;"",H123&lt;&gt;""),"تعارض معلم وفصل",IF(G123&lt;&gt;"",G123,IF(H123&lt;&gt;"",H123,"سليم"))))</f>
        <v/>
      </c>
      <c r="J123" s="6">
        <f>IF(OR(C123&amp;""="",A123&amp;""="",B123&amp;""=""),"",C123&amp;"|"&amp;A123&amp;"|"&amp;B123)</f>
        <v/>
      </c>
      <c r="K123" s="6">
        <f>IF(OR(E123&amp;""="",A123&amp;""="",B123&amp;""=""),"",E123&amp;"|"&amp;A123&amp;"|"&amp;B123)</f>
        <v/>
      </c>
      <c r="L123" s="16">
        <f>IF(J123="","",IF(COUNTIFS($J$6:J123,J123)=1,1,0))</f>
        <v/>
      </c>
    </row>
    <row r="124">
      <c r="A124" s="5" t="n"/>
      <c r="B124" s="13" t="n"/>
      <c r="C124" s="5" t="n"/>
      <c r="D124" s="5" t="n"/>
      <c r="E124" s="5" t="n"/>
      <c r="F124" s="6">
        <f>IF(E124&amp;""="","",IFERROR(INDEX('المعلمون'!$B$6:$B$205,MATCH(E124&amp;"",'المعلمون'!$A$6:$A$205,0))&amp;"","كود غير موجود"))</f>
        <v/>
      </c>
      <c r="G124" s="6">
        <f>IF(K124="","",IF(COUNTIFS($K$6:$K$405,K124)&gt;1,"تعارض معلم",""))</f>
        <v/>
      </c>
      <c r="H124" s="6">
        <f>IF(J124="","",IF(COUNTIFS($J$6:$J$405,J124)&gt;1,"تعارض فصل",""))</f>
        <v/>
      </c>
      <c r="I124" s="6">
        <f>IF(OR(J124="",K124=""),"",IF(AND(G124&lt;&gt;"",H124&lt;&gt;""),"تعارض معلم وفصل",IF(G124&lt;&gt;"",G124,IF(H124&lt;&gt;"",H124,"سليم"))))</f>
        <v/>
      </c>
      <c r="J124" s="6">
        <f>IF(OR(C124&amp;""="",A124&amp;""="",B124&amp;""=""),"",C124&amp;"|"&amp;A124&amp;"|"&amp;B124)</f>
        <v/>
      </c>
      <c r="K124" s="6">
        <f>IF(OR(E124&amp;""="",A124&amp;""="",B124&amp;""=""),"",E124&amp;"|"&amp;A124&amp;"|"&amp;B124)</f>
        <v/>
      </c>
      <c r="L124" s="16">
        <f>IF(J124="","",IF(COUNTIFS($J$6:J124,J124)=1,1,0))</f>
        <v/>
      </c>
    </row>
    <row r="125">
      <c r="A125" s="5" t="n"/>
      <c r="B125" s="13" t="n"/>
      <c r="C125" s="5" t="n"/>
      <c r="D125" s="5" t="n"/>
      <c r="E125" s="5" t="n"/>
      <c r="F125" s="6">
        <f>IF(E125&amp;""="","",IFERROR(INDEX('المعلمون'!$B$6:$B$205,MATCH(E125&amp;"",'المعلمون'!$A$6:$A$205,0))&amp;"","كود غير موجود"))</f>
        <v/>
      </c>
      <c r="G125" s="6">
        <f>IF(K125="","",IF(COUNTIFS($K$6:$K$405,K125)&gt;1,"تعارض معلم",""))</f>
        <v/>
      </c>
      <c r="H125" s="6">
        <f>IF(J125="","",IF(COUNTIFS($J$6:$J$405,J125)&gt;1,"تعارض فصل",""))</f>
        <v/>
      </c>
      <c r="I125" s="6">
        <f>IF(OR(J125="",K125=""),"",IF(AND(G125&lt;&gt;"",H125&lt;&gt;""),"تعارض معلم وفصل",IF(G125&lt;&gt;"",G125,IF(H125&lt;&gt;"",H125,"سليم"))))</f>
        <v/>
      </c>
      <c r="J125" s="6">
        <f>IF(OR(C125&amp;""="",A125&amp;""="",B125&amp;""=""),"",C125&amp;"|"&amp;A125&amp;"|"&amp;B125)</f>
        <v/>
      </c>
      <c r="K125" s="6">
        <f>IF(OR(E125&amp;""="",A125&amp;""="",B125&amp;""=""),"",E125&amp;"|"&amp;A125&amp;"|"&amp;B125)</f>
        <v/>
      </c>
      <c r="L125" s="16">
        <f>IF(J125="","",IF(COUNTIFS($J$6:J125,J125)=1,1,0))</f>
        <v/>
      </c>
    </row>
    <row r="126">
      <c r="A126" s="5" t="n"/>
      <c r="B126" s="13" t="n"/>
      <c r="C126" s="5" t="n"/>
      <c r="D126" s="5" t="n"/>
      <c r="E126" s="5" t="n"/>
      <c r="F126" s="6">
        <f>IF(E126&amp;""="","",IFERROR(INDEX('المعلمون'!$B$6:$B$205,MATCH(E126&amp;"",'المعلمون'!$A$6:$A$205,0))&amp;"","كود غير موجود"))</f>
        <v/>
      </c>
      <c r="G126" s="6">
        <f>IF(K126="","",IF(COUNTIFS($K$6:$K$405,K126)&gt;1,"تعارض معلم",""))</f>
        <v/>
      </c>
      <c r="H126" s="6">
        <f>IF(J126="","",IF(COUNTIFS($J$6:$J$405,J126)&gt;1,"تعارض فصل",""))</f>
        <v/>
      </c>
      <c r="I126" s="6">
        <f>IF(OR(J126="",K126=""),"",IF(AND(G126&lt;&gt;"",H126&lt;&gt;""),"تعارض معلم وفصل",IF(G126&lt;&gt;"",G126,IF(H126&lt;&gt;"",H126,"سليم"))))</f>
        <v/>
      </c>
      <c r="J126" s="6">
        <f>IF(OR(C126&amp;""="",A126&amp;""="",B126&amp;""=""),"",C126&amp;"|"&amp;A126&amp;"|"&amp;B126)</f>
        <v/>
      </c>
      <c r="K126" s="6">
        <f>IF(OR(E126&amp;""="",A126&amp;""="",B126&amp;""=""),"",E126&amp;"|"&amp;A126&amp;"|"&amp;B126)</f>
        <v/>
      </c>
      <c r="L126" s="16">
        <f>IF(J126="","",IF(COUNTIFS($J$6:J126,J126)=1,1,0))</f>
        <v/>
      </c>
    </row>
    <row r="127">
      <c r="A127" s="5" t="n"/>
      <c r="B127" s="13" t="n"/>
      <c r="C127" s="5" t="n"/>
      <c r="D127" s="5" t="n"/>
      <c r="E127" s="5" t="n"/>
      <c r="F127" s="6">
        <f>IF(E127&amp;""="","",IFERROR(INDEX('المعلمون'!$B$6:$B$205,MATCH(E127&amp;"",'المعلمون'!$A$6:$A$205,0))&amp;"","كود غير موجود"))</f>
        <v/>
      </c>
      <c r="G127" s="6">
        <f>IF(K127="","",IF(COUNTIFS($K$6:$K$405,K127)&gt;1,"تعارض معلم",""))</f>
        <v/>
      </c>
      <c r="H127" s="6">
        <f>IF(J127="","",IF(COUNTIFS($J$6:$J$405,J127)&gt;1,"تعارض فصل",""))</f>
        <v/>
      </c>
      <c r="I127" s="6">
        <f>IF(OR(J127="",K127=""),"",IF(AND(G127&lt;&gt;"",H127&lt;&gt;""),"تعارض معلم وفصل",IF(G127&lt;&gt;"",G127,IF(H127&lt;&gt;"",H127,"سليم"))))</f>
        <v/>
      </c>
      <c r="J127" s="6">
        <f>IF(OR(C127&amp;""="",A127&amp;""="",B127&amp;""=""),"",C127&amp;"|"&amp;A127&amp;"|"&amp;B127)</f>
        <v/>
      </c>
      <c r="K127" s="6">
        <f>IF(OR(E127&amp;""="",A127&amp;""="",B127&amp;""=""),"",E127&amp;"|"&amp;A127&amp;"|"&amp;B127)</f>
        <v/>
      </c>
      <c r="L127" s="16">
        <f>IF(J127="","",IF(COUNTIFS($J$6:J127,J127)=1,1,0))</f>
        <v/>
      </c>
    </row>
    <row r="128">
      <c r="A128" s="5" t="n"/>
      <c r="B128" s="13" t="n"/>
      <c r="C128" s="5" t="n"/>
      <c r="D128" s="5" t="n"/>
      <c r="E128" s="5" t="n"/>
      <c r="F128" s="6">
        <f>IF(E128&amp;""="","",IFERROR(INDEX('المعلمون'!$B$6:$B$205,MATCH(E128&amp;"",'المعلمون'!$A$6:$A$205,0))&amp;"","كود غير موجود"))</f>
        <v/>
      </c>
      <c r="G128" s="6">
        <f>IF(K128="","",IF(COUNTIFS($K$6:$K$405,K128)&gt;1,"تعارض معلم",""))</f>
        <v/>
      </c>
      <c r="H128" s="6">
        <f>IF(J128="","",IF(COUNTIFS($J$6:$J$405,J128)&gt;1,"تعارض فصل",""))</f>
        <v/>
      </c>
      <c r="I128" s="6">
        <f>IF(OR(J128="",K128=""),"",IF(AND(G128&lt;&gt;"",H128&lt;&gt;""),"تعارض معلم وفصل",IF(G128&lt;&gt;"",G128,IF(H128&lt;&gt;"",H128,"سليم"))))</f>
        <v/>
      </c>
      <c r="J128" s="6">
        <f>IF(OR(C128&amp;""="",A128&amp;""="",B128&amp;""=""),"",C128&amp;"|"&amp;A128&amp;"|"&amp;B128)</f>
        <v/>
      </c>
      <c r="K128" s="6">
        <f>IF(OR(E128&amp;""="",A128&amp;""="",B128&amp;""=""),"",E128&amp;"|"&amp;A128&amp;"|"&amp;B128)</f>
        <v/>
      </c>
      <c r="L128" s="16">
        <f>IF(J128="","",IF(COUNTIFS($J$6:J128,J128)=1,1,0))</f>
        <v/>
      </c>
    </row>
    <row r="129">
      <c r="A129" s="5" t="n"/>
      <c r="B129" s="13" t="n"/>
      <c r="C129" s="5" t="n"/>
      <c r="D129" s="5" t="n"/>
      <c r="E129" s="5" t="n"/>
      <c r="F129" s="6">
        <f>IF(E129&amp;""="","",IFERROR(INDEX('المعلمون'!$B$6:$B$205,MATCH(E129&amp;"",'المعلمون'!$A$6:$A$205,0))&amp;"","كود غير موجود"))</f>
        <v/>
      </c>
      <c r="G129" s="6">
        <f>IF(K129="","",IF(COUNTIFS($K$6:$K$405,K129)&gt;1,"تعارض معلم",""))</f>
        <v/>
      </c>
      <c r="H129" s="6">
        <f>IF(J129="","",IF(COUNTIFS($J$6:$J$405,J129)&gt;1,"تعارض فصل",""))</f>
        <v/>
      </c>
      <c r="I129" s="6">
        <f>IF(OR(J129="",K129=""),"",IF(AND(G129&lt;&gt;"",H129&lt;&gt;""),"تعارض معلم وفصل",IF(G129&lt;&gt;"",G129,IF(H129&lt;&gt;"",H129,"سليم"))))</f>
        <v/>
      </c>
      <c r="J129" s="6">
        <f>IF(OR(C129&amp;""="",A129&amp;""="",B129&amp;""=""),"",C129&amp;"|"&amp;A129&amp;"|"&amp;B129)</f>
        <v/>
      </c>
      <c r="K129" s="6">
        <f>IF(OR(E129&amp;""="",A129&amp;""="",B129&amp;""=""),"",E129&amp;"|"&amp;A129&amp;"|"&amp;B129)</f>
        <v/>
      </c>
      <c r="L129" s="16">
        <f>IF(J129="","",IF(COUNTIFS($J$6:J129,J129)=1,1,0))</f>
        <v/>
      </c>
    </row>
    <row r="130">
      <c r="A130" s="5" t="n"/>
      <c r="B130" s="13" t="n"/>
      <c r="C130" s="5" t="n"/>
      <c r="D130" s="5" t="n"/>
      <c r="E130" s="5" t="n"/>
      <c r="F130" s="6">
        <f>IF(E130&amp;""="","",IFERROR(INDEX('المعلمون'!$B$6:$B$205,MATCH(E130&amp;"",'المعلمون'!$A$6:$A$205,0))&amp;"","كود غير موجود"))</f>
        <v/>
      </c>
      <c r="G130" s="6">
        <f>IF(K130="","",IF(COUNTIFS($K$6:$K$405,K130)&gt;1,"تعارض معلم",""))</f>
        <v/>
      </c>
      <c r="H130" s="6">
        <f>IF(J130="","",IF(COUNTIFS($J$6:$J$405,J130)&gt;1,"تعارض فصل",""))</f>
        <v/>
      </c>
      <c r="I130" s="6">
        <f>IF(OR(J130="",K130=""),"",IF(AND(G130&lt;&gt;"",H130&lt;&gt;""),"تعارض معلم وفصل",IF(G130&lt;&gt;"",G130,IF(H130&lt;&gt;"",H130,"سليم"))))</f>
        <v/>
      </c>
      <c r="J130" s="6">
        <f>IF(OR(C130&amp;""="",A130&amp;""="",B130&amp;""=""),"",C130&amp;"|"&amp;A130&amp;"|"&amp;B130)</f>
        <v/>
      </c>
      <c r="K130" s="6">
        <f>IF(OR(E130&amp;""="",A130&amp;""="",B130&amp;""=""),"",E130&amp;"|"&amp;A130&amp;"|"&amp;B130)</f>
        <v/>
      </c>
      <c r="L130" s="16">
        <f>IF(J130="","",IF(COUNTIFS($J$6:J130,J130)=1,1,0))</f>
        <v/>
      </c>
    </row>
    <row r="131">
      <c r="A131" s="5" t="n"/>
      <c r="B131" s="13" t="n"/>
      <c r="C131" s="5" t="n"/>
      <c r="D131" s="5" t="n"/>
      <c r="E131" s="5" t="n"/>
      <c r="F131" s="6">
        <f>IF(E131&amp;""="","",IFERROR(INDEX('المعلمون'!$B$6:$B$205,MATCH(E131&amp;"",'المعلمون'!$A$6:$A$205,0))&amp;"","كود غير موجود"))</f>
        <v/>
      </c>
      <c r="G131" s="6">
        <f>IF(K131="","",IF(COUNTIFS($K$6:$K$405,K131)&gt;1,"تعارض معلم",""))</f>
        <v/>
      </c>
      <c r="H131" s="6">
        <f>IF(J131="","",IF(COUNTIFS($J$6:$J$405,J131)&gt;1,"تعارض فصل",""))</f>
        <v/>
      </c>
      <c r="I131" s="6">
        <f>IF(OR(J131="",K131=""),"",IF(AND(G131&lt;&gt;"",H131&lt;&gt;""),"تعارض معلم وفصل",IF(G131&lt;&gt;"",G131,IF(H131&lt;&gt;"",H131,"سليم"))))</f>
        <v/>
      </c>
      <c r="J131" s="6">
        <f>IF(OR(C131&amp;""="",A131&amp;""="",B131&amp;""=""),"",C131&amp;"|"&amp;A131&amp;"|"&amp;B131)</f>
        <v/>
      </c>
      <c r="K131" s="6">
        <f>IF(OR(E131&amp;""="",A131&amp;""="",B131&amp;""=""),"",E131&amp;"|"&amp;A131&amp;"|"&amp;B131)</f>
        <v/>
      </c>
      <c r="L131" s="16">
        <f>IF(J131="","",IF(COUNTIFS($J$6:J131,J131)=1,1,0))</f>
        <v/>
      </c>
    </row>
    <row r="132">
      <c r="A132" s="5" t="n"/>
      <c r="B132" s="13" t="n"/>
      <c r="C132" s="5" t="n"/>
      <c r="D132" s="5" t="n"/>
      <c r="E132" s="5" t="n"/>
      <c r="F132" s="6">
        <f>IF(E132&amp;""="","",IFERROR(INDEX('المعلمون'!$B$6:$B$205,MATCH(E132&amp;"",'المعلمون'!$A$6:$A$205,0))&amp;"","كود غير موجود"))</f>
        <v/>
      </c>
      <c r="G132" s="6">
        <f>IF(K132="","",IF(COUNTIFS($K$6:$K$405,K132)&gt;1,"تعارض معلم",""))</f>
        <v/>
      </c>
      <c r="H132" s="6">
        <f>IF(J132="","",IF(COUNTIFS($J$6:$J$405,J132)&gt;1,"تعارض فصل",""))</f>
        <v/>
      </c>
      <c r="I132" s="6">
        <f>IF(OR(J132="",K132=""),"",IF(AND(G132&lt;&gt;"",H132&lt;&gt;""),"تعارض معلم وفصل",IF(G132&lt;&gt;"",G132,IF(H132&lt;&gt;"",H132,"سليم"))))</f>
        <v/>
      </c>
      <c r="J132" s="6">
        <f>IF(OR(C132&amp;""="",A132&amp;""="",B132&amp;""=""),"",C132&amp;"|"&amp;A132&amp;"|"&amp;B132)</f>
        <v/>
      </c>
      <c r="K132" s="6">
        <f>IF(OR(E132&amp;""="",A132&amp;""="",B132&amp;""=""),"",E132&amp;"|"&amp;A132&amp;"|"&amp;B132)</f>
        <v/>
      </c>
      <c r="L132" s="16">
        <f>IF(J132="","",IF(COUNTIFS($J$6:J132,J132)=1,1,0))</f>
        <v/>
      </c>
    </row>
    <row r="133">
      <c r="A133" s="5" t="n"/>
      <c r="B133" s="13" t="n"/>
      <c r="C133" s="5" t="n"/>
      <c r="D133" s="5" t="n"/>
      <c r="E133" s="5" t="n"/>
      <c r="F133" s="6">
        <f>IF(E133&amp;""="","",IFERROR(INDEX('المعلمون'!$B$6:$B$205,MATCH(E133&amp;"",'المعلمون'!$A$6:$A$205,0))&amp;"","كود غير موجود"))</f>
        <v/>
      </c>
      <c r="G133" s="6">
        <f>IF(K133="","",IF(COUNTIFS($K$6:$K$405,K133)&gt;1,"تعارض معلم",""))</f>
        <v/>
      </c>
      <c r="H133" s="6">
        <f>IF(J133="","",IF(COUNTIFS($J$6:$J$405,J133)&gt;1,"تعارض فصل",""))</f>
        <v/>
      </c>
      <c r="I133" s="6">
        <f>IF(OR(J133="",K133=""),"",IF(AND(G133&lt;&gt;"",H133&lt;&gt;""),"تعارض معلم وفصل",IF(G133&lt;&gt;"",G133,IF(H133&lt;&gt;"",H133,"سليم"))))</f>
        <v/>
      </c>
      <c r="J133" s="6">
        <f>IF(OR(C133&amp;""="",A133&amp;""="",B133&amp;""=""),"",C133&amp;"|"&amp;A133&amp;"|"&amp;B133)</f>
        <v/>
      </c>
      <c r="K133" s="6">
        <f>IF(OR(E133&amp;""="",A133&amp;""="",B133&amp;""=""),"",E133&amp;"|"&amp;A133&amp;"|"&amp;B133)</f>
        <v/>
      </c>
      <c r="L133" s="16">
        <f>IF(J133="","",IF(COUNTIFS($J$6:J133,J133)=1,1,0))</f>
        <v/>
      </c>
    </row>
    <row r="134">
      <c r="A134" s="5" t="n"/>
      <c r="B134" s="13" t="n"/>
      <c r="C134" s="5" t="n"/>
      <c r="D134" s="5" t="n"/>
      <c r="E134" s="5" t="n"/>
      <c r="F134" s="6">
        <f>IF(E134&amp;""="","",IFERROR(INDEX('المعلمون'!$B$6:$B$205,MATCH(E134&amp;"",'المعلمون'!$A$6:$A$205,0))&amp;"","كود غير موجود"))</f>
        <v/>
      </c>
      <c r="G134" s="6">
        <f>IF(K134="","",IF(COUNTIFS($K$6:$K$405,K134)&gt;1,"تعارض معلم",""))</f>
        <v/>
      </c>
      <c r="H134" s="6">
        <f>IF(J134="","",IF(COUNTIFS($J$6:$J$405,J134)&gt;1,"تعارض فصل",""))</f>
        <v/>
      </c>
      <c r="I134" s="6">
        <f>IF(OR(J134="",K134=""),"",IF(AND(G134&lt;&gt;"",H134&lt;&gt;""),"تعارض معلم وفصل",IF(G134&lt;&gt;"",G134,IF(H134&lt;&gt;"",H134,"سليم"))))</f>
        <v/>
      </c>
      <c r="J134" s="6">
        <f>IF(OR(C134&amp;""="",A134&amp;""="",B134&amp;""=""),"",C134&amp;"|"&amp;A134&amp;"|"&amp;B134)</f>
        <v/>
      </c>
      <c r="K134" s="6">
        <f>IF(OR(E134&amp;""="",A134&amp;""="",B134&amp;""=""),"",E134&amp;"|"&amp;A134&amp;"|"&amp;B134)</f>
        <v/>
      </c>
      <c r="L134" s="16">
        <f>IF(J134="","",IF(COUNTIFS($J$6:J134,J134)=1,1,0))</f>
        <v/>
      </c>
    </row>
    <row r="135">
      <c r="A135" s="5" t="n"/>
      <c r="B135" s="13" t="n"/>
      <c r="C135" s="5" t="n"/>
      <c r="D135" s="5" t="n"/>
      <c r="E135" s="5" t="n"/>
      <c r="F135" s="6">
        <f>IF(E135&amp;""="","",IFERROR(INDEX('المعلمون'!$B$6:$B$205,MATCH(E135&amp;"",'المعلمون'!$A$6:$A$205,0))&amp;"","كود غير موجود"))</f>
        <v/>
      </c>
      <c r="G135" s="6">
        <f>IF(K135="","",IF(COUNTIFS($K$6:$K$405,K135)&gt;1,"تعارض معلم",""))</f>
        <v/>
      </c>
      <c r="H135" s="6">
        <f>IF(J135="","",IF(COUNTIFS($J$6:$J$405,J135)&gt;1,"تعارض فصل",""))</f>
        <v/>
      </c>
      <c r="I135" s="6">
        <f>IF(OR(J135="",K135=""),"",IF(AND(G135&lt;&gt;"",H135&lt;&gt;""),"تعارض معلم وفصل",IF(G135&lt;&gt;"",G135,IF(H135&lt;&gt;"",H135,"سليم"))))</f>
        <v/>
      </c>
      <c r="J135" s="6">
        <f>IF(OR(C135&amp;""="",A135&amp;""="",B135&amp;""=""),"",C135&amp;"|"&amp;A135&amp;"|"&amp;B135)</f>
        <v/>
      </c>
      <c r="K135" s="6">
        <f>IF(OR(E135&amp;""="",A135&amp;""="",B135&amp;""=""),"",E135&amp;"|"&amp;A135&amp;"|"&amp;B135)</f>
        <v/>
      </c>
      <c r="L135" s="16">
        <f>IF(J135="","",IF(COUNTIFS($J$6:J135,J135)=1,1,0))</f>
        <v/>
      </c>
    </row>
    <row r="136">
      <c r="A136" s="5" t="n"/>
      <c r="B136" s="13" t="n"/>
      <c r="C136" s="5" t="n"/>
      <c r="D136" s="5" t="n"/>
      <c r="E136" s="5" t="n"/>
      <c r="F136" s="6">
        <f>IF(E136&amp;""="","",IFERROR(INDEX('المعلمون'!$B$6:$B$205,MATCH(E136&amp;"",'المعلمون'!$A$6:$A$205,0))&amp;"","كود غير موجود"))</f>
        <v/>
      </c>
      <c r="G136" s="6">
        <f>IF(K136="","",IF(COUNTIFS($K$6:$K$405,K136)&gt;1,"تعارض معلم",""))</f>
        <v/>
      </c>
      <c r="H136" s="6">
        <f>IF(J136="","",IF(COUNTIFS($J$6:$J$405,J136)&gt;1,"تعارض فصل",""))</f>
        <v/>
      </c>
      <c r="I136" s="6">
        <f>IF(OR(J136="",K136=""),"",IF(AND(G136&lt;&gt;"",H136&lt;&gt;""),"تعارض معلم وفصل",IF(G136&lt;&gt;"",G136,IF(H136&lt;&gt;"",H136,"سليم"))))</f>
        <v/>
      </c>
      <c r="J136" s="6">
        <f>IF(OR(C136&amp;""="",A136&amp;""="",B136&amp;""=""),"",C136&amp;"|"&amp;A136&amp;"|"&amp;B136)</f>
        <v/>
      </c>
      <c r="K136" s="6">
        <f>IF(OR(E136&amp;""="",A136&amp;""="",B136&amp;""=""),"",E136&amp;"|"&amp;A136&amp;"|"&amp;B136)</f>
        <v/>
      </c>
      <c r="L136" s="16">
        <f>IF(J136="","",IF(COUNTIFS($J$6:J136,J136)=1,1,0))</f>
        <v/>
      </c>
    </row>
    <row r="137">
      <c r="A137" s="5" t="n"/>
      <c r="B137" s="13" t="n"/>
      <c r="C137" s="5" t="n"/>
      <c r="D137" s="5" t="n"/>
      <c r="E137" s="5" t="n"/>
      <c r="F137" s="6">
        <f>IF(E137&amp;""="","",IFERROR(INDEX('المعلمون'!$B$6:$B$205,MATCH(E137&amp;"",'المعلمون'!$A$6:$A$205,0))&amp;"","كود غير موجود"))</f>
        <v/>
      </c>
      <c r="G137" s="6">
        <f>IF(K137="","",IF(COUNTIFS($K$6:$K$405,K137)&gt;1,"تعارض معلم",""))</f>
        <v/>
      </c>
      <c r="H137" s="6">
        <f>IF(J137="","",IF(COUNTIFS($J$6:$J$405,J137)&gt;1,"تعارض فصل",""))</f>
        <v/>
      </c>
      <c r="I137" s="6">
        <f>IF(OR(J137="",K137=""),"",IF(AND(G137&lt;&gt;"",H137&lt;&gt;""),"تعارض معلم وفصل",IF(G137&lt;&gt;"",G137,IF(H137&lt;&gt;"",H137,"سليم"))))</f>
        <v/>
      </c>
      <c r="J137" s="6">
        <f>IF(OR(C137&amp;""="",A137&amp;""="",B137&amp;""=""),"",C137&amp;"|"&amp;A137&amp;"|"&amp;B137)</f>
        <v/>
      </c>
      <c r="K137" s="6">
        <f>IF(OR(E137&amp;""="",A137&amp;""="",B137&amp;""=""),"",E137&amp;"|"&amp;A137&amp;"|"&amp;B137)</f>
        <v/>
      </c>
      <c r="L137" s="16">
        <f>IF(J137="","",IF(COUNTIFS($J$6:J137,J137)=1,1,0))</f>
        <v/>
      </c>
    </row>
    <row r="138">
      <c r="A138" s="5" t="n"/>
      <c r="B138" s="13" t="n"/>
      <c r="C138" s="5" t="n"/>
      <c r="D138" s="5" t="n"/>
      <c r="E138" s="5" t="n"/>
      <c r="F138" s="6">
        <f>IF(E138&amp;""="","",IFERROR(INDEX('المعلمون'!$B$6:$B$205,MATCH(E138&amp;"",'المعلمون'!$A$6:$A$205,0))&amp;"","كود غير موجود"))</f>
        <v/>
      </c>
      <c r="G138" s="6">
        <f>IF(K138="","",IF(COUNTIFS($K$6:$K$405,K138)&gt;1,"تعارض معلم",""))</f>
        <v/>
      </c>
      <c r="H138" s="6">
        <f>IF(J138="","",IF(COUNTIFS($J$6:$J$405,J138)&gt;1,"تعارض فصل",""))</f>
        <v/>
      </c>
      <c r="I138" s="6">
        <f>IF(OR(J138="",K138=""),"",IF(AND(G138&lt;&gt;"",H138&lt;&gt;""),"تعارض معلم وفصل",IF(G138&lt;&gt;"",G138,IF(H138&lt;&gt;"",H138,"سليم"))))</f>
        <v/>
      </c>
      <c r="J138" s="6">
        <f>IF(OR(C138&amp;""="",A138&amp;""="",B138&amp;""=""),"",C138&amp;"|"&amp;A138&amp;"|"&amp;B138)</f>
        <v/>
      </c>
      <c r="K138" s="6">
        <f>IF(OR(E138&amp;""="",A138&amp;""="",B138&amp;""=""),"",E138&amp;"|"&amp;A138&amp;"|"&amp;B138)</f>
        <v/>
      </c>
      <c r="L138" s="16">
        <f>IF(J138="","",IF(COUNTIFS($J$6:J138,J138)=1,1,0))</f>
        <v/>
      </c>
    </row>
    <row r="139">
      <c r="A139" s="5" t="n"/>
      <c r="B139" s="13" t="n"/>
      <c r="C139" s="5" t="n"/>
      <c r="D139" s="5" t="n"/>
      <c r="E139" s="5" t="n"/>
      <c r="F139" s="6">
        <f>IF(E139&amp;""="","",IFERROR(INDEX('المعلمون'!$B$6:$B$205,MATCH(E139&amp;"",'المعلمون'!$A$6:$A$205,0))&amp;"","كود غير موجود"))</f>
        <v/>
      </c>
      <c r="G139" s="6">
        <f>IF(K139="","",IF(COUNTIFS($K$6:$K$405,K139)&gt;1,"تعارض معلم",""))</f>
        <v/>
      </c>
      <c r="H139" s="6">
        <f>IF(J139="","",IF(COUNTIFS($J$6:$J$405,J139)&gt;1,"تعارض فصل",""))</f>
        <v/>
      </c>
      <c r="I139" s="6">
        <f>IF(OR(J139="",K139=""),"",IF(AND(G139&lt;&gt;"",H139&lt;&gt;""),"تعارض معلم وفصل",IF(G139&lt;&gt;"",G139,IF(H139&lt;&gt;"",H139,"سليم"))))</f>
        <v/>
      </c>
      <c r="J139" s="6">
        <f>IF(OR(C139&amp;""="",A139&amp;""="",B139&amp;""=""),"",C139&amp;"|"&amp;A139&amp;"|"&amp;B139)</f>
        <v/>
      </c>
      <c r="K139" s="6">
        <f>IF(OR(E139&amp;""="",A139&amp;""="",B139&amp;""=""),"",E139&amp;"|"&amp;A139&amp;"|"&amp;B139)</f>
        <v/>
      </c>
      <c r="L139" s="16">
        <f>IF(J139="","",IF(COUNTIFS($J$6:J139,J139)=1,1,0))</f>
        <v/>
      </c>
    </row>
    <row r="140">
      <c r="A140" s="5" t="n"/>
      <c r="B140" s="13" t="n"/>
      <c r="C140" s="5" t="n"/>
      <c r="D140" s="5" t="n"/>
      <c r="E140" s="5" t="n"/>
      <c r="F140" s="6">
        <f>IF(E140&amp;""="","",IFERROR(INDEX('المعلمون'!$B$6:$B$205,MATCH(E140&amp;"",'المعلمون'!$A$6:$A$205,0))&amp;"","كود غير موجود"))</f>
        <v/>
      </c>
      <c r="G140" s="6">
        <f>IF(K140="","",IF(COUNTIFS($K$6:$K$405,K140)&gt;1,"تعارض معلم",""))</f>
        <v/>
      </c>
      <c r="H140" s="6">
        <f>IF(J140="","",IF(COUNTIFS($J$6:$J$405,J140)&gt;1,"تعارض فصل",""))</f>
        <v/>
      </c>
      <c r="I140" s="6">
        <f>IF(OR(J140="",K140=""),"",IF(AND(G140&lt;&gt;"",H140&lt;&gt;""),"تعارض معلم وفصل",IF(G140&lt;&gt;"",G140,IF(H140&lt;&gt;"",H140,"سليم"))))</f>
        <v/>
      </c>
      <c r="J140" s="6">
        <f>IF(OR(C140&amp;""="",A140&amp;""="",B140&amp;""=""),"",C140&amp;"|"&amp;A140&amp;"|"&amp;B140)</f>
        <v/>
      </c>
      <c r="K140" s="6">
        <f>IF(OR(E140&amp;""="",A140&amp;""="",B140&amp;""=""),"",E140&amp;"|"&amp;A140&amp;"|"&amp;B140)</f>
        <v/>
      </c>
      <c r="L140" s="16">
        <f>IF(J140="","",IF(COUNTIFS($J$6:J140,J140)=1,1,0))</f>
        <v/>
      </c>
    </row>
    <row r="141">
      <c r="A141" s="5" t="n"/>
      <c r="B141" s="13" t="n"/>
      <c r="C141" s="5" t="n"/>
      <c r="D141" s="5" t="n"/>
      <c r="E141" s="5" t="n"/>
      <c r="F141" s="6">
        <f>IF(E141&amp;""="","",IFERROR(INDEX('المعلمون'!$B$6:$B$205,MATCH(E141&amp;"",'المعلمون'!$A$6:$A$205,0))&amp;"","كود غير موجود"))</f>
        <v/>
      </c>
      <c r="G141" s="6">
        <f>IF(K141="","",IF(COUNTIFS($K$6:$K$405,K141)&gt;1,"تعارض معلم",""))</f>
        <v/>
      </c>
      <c r="H141" s="6">
        <f>IF(J141="","",IF(COUNTIFS($J$6:$J$405,J141)&gt;1,"تعارض فصل",""))</f>
        <v/>
      </c>
      <c r="I141" s="6">
        <f>IF(OR(J141="",K141=""),"",IF(AND(G141&lt;&gt;"",H141&lt;&gt;""),"تعارض معلم وفصل",IF(G141&lt;&gt;"",G141,IF(H141&lt;&gt;"",H141,"سليم"))))</f>
        <v/>
      </c>
      <c r="J141" s="6">
        <f>IF(OR(C141&amp;""="",A141&amp;""="",B141&amp;""=""),"",C141&amp;"|"&amp;A141&amp;"|"&amp;B141)</f>
        <v/>
      </c>
      <c r="K141" s="6">
        <f>IF(OR(E141&amp;""="",A141&amp;""="",B141&amp;""=""),"",E141&amp;"|"&amp;A141&amp;"|"&amp;B141)</f>
        <v/>
      </c>
      <c r="L141" s="16">
        <f>IF(J141="","",IF(COUNTIFS($J$6:J141,J141)=1,1,0))</f>
        <v/>
      </c>
    </row>
    <row r="142">
      <c r="A142" s="5" t="n"/>
      <c r="B142" s="13" t="n"/>
      <c r="C142" s="5" t="n"/>
      <c r="D142" s="5" t="n"/>
      <c r="E142" s="5" t="n"/>
      <c r="F142" s="6">
        <f>IF(E142&amp;""="","",IFERROR(INDEX('المعلمون'!$B$6:$B$205,MATCH(E142&amp;"",'المعلمون'!$A$6:$A$205,0))&amp;"","كود غير موجود"))</f>
        <v/>
      </c>
      <c r="G142" s="6">
        <f>IF(K142="","",IF(COUNTIFS($K$6:$K$405,K142)&gt;1,"تعارض معلم",""))</f>
        <v/>
      </c>
      <c r="H142" s="6">
        <f>IF(J142="","",IF(COUNTIFS($J$6:$J$405,J142)&gt;1,"تعارض فصل",""))</f>
        <v/>
      </c>
      <c r="I142" s="6">
        <f>IF(OR(J142="",K142=""),"",IF(AND(G142&lt;&gt;"",H142&lt;&gt;""),"تعارض معلم وفصل",IF(G142&lt;&gt;"",G142,IF(H142&lt;&gt;"",H142,"سليم"))))</f>
        <v/>
      </c>
      <c r="J142" s="6">
        <f>IF(OR(C142&amp;""="",A142&amp;""="",B142&amp;""=""),"",C142&amp;"|"&amp;A142&amp;"|"&amp;B142)</f>
        <v/>
      </c>
      <c r="K142" s="6">
        <f>IF(OR(E142&amp;""="",A142&amp;""="",B142&amp;""=""),"",E142&amp;"|"&amp;A142&amp;"|"&amp;B142)</f>
        <v/>
      </c>
      <c r="L142" s="16">
        <f>IF(J142="","",IF(COUNTIFS($J$6:J142,J142)=1,1,0))</f>
        <v/>
      </c>
    </row>
    <row r="143">
      <c r="A143" s="5" t="n"/>
      <c r="B143" s="13" t="n"/>
      <c r="C143" s="5" t="n"/>
      <c r="D143" s="5" t="n"/>
      <c r="E143" s="5" t="n"/>
      <c r="F143" s="6">
        <f>IF(E143&amp;""="","",IFERROR(INDEX('المعلمون'!$B$6:$B$205,MATCH(E143&amp;"",'المعلمون'!$A$6:$A$205,0))&amp;"","كود غير موجود"))</f>
        <v/>
      </c>
      <c r="G143" s="6">
        <f>IF(K143="","",IF(COUNTIFS($K$6:$K$405,K143)&gt;1,"تعارض معلم",""))</f>
        <v/>
      </c>
      <c r="H143" s="6">
        <f>IF(J143="","",IF(COUNTIFS($J$6:$J$405,J143)&gt;1,"تعارض فصل",""))</f>
        <v/>
      </c>
      <c r="I143" s="6">
        <f>IF(OR(J143="",K143=""),"",IF(AND(G143&lt;&gt;"",H143&lt;&gt;""),"تعارض معلم وفصل",IF(G143&lt;&gt;"",G143,IF(H143&lt;&gt;"",H143,"سليم"))))</f>
        <v/>
      </c>
      <c r="J143" s="6">
        <f>IF(OR(C143&amp;""="",A143&amp;""="",B143&amp;""=""),"",C143&amp;"|"&amp;A143&amp;"|"&amp;B143)</f>
        <v/>
      </c>
      <c r="K143" s="6">
        <f>IF(OR(E143&amp;""="",A143&amp;""="",B143&amp;""=""),"",E143&amp;"|"&amp;A143&amp;"|"&amp;B143)</f>
        <v/>
      </c>
      <c r="L143" s="16">
        <f>IF(J143="","",IF(COUNTIFS($J$6:J143,J143)=1,1,0))</f>
        <v/>
      </c>
    </row>
    <row r="144">
      <c r="A144" s="5" t="n"/>
      <c r="B144" s="13" t="n"/>
      <c r="C144" s="5" t="n"/>
      <c r="D144" s="5" t="n"/>
      <c r="E144" s="5" t="n"/>
      <c r="F144" s="6">
        <f>IF(E144&amp;""="","",IFERROR(INDEX('المعلمون'!$B$6:$B$205,MATCH(E144&amp;"",'المعلمون'!$A$6:$A$205,0))&amp;"","كود غير موجود"))</f>
        <v/>
      </c>
      <c r="G144" s="6">
        <f>IF(K144="","",IF(COUNTIFS($K$6:$K$405,K144)&gt;1,"تعارض معلم",""))</f>
        <v/>
      </c>
      <c r="H144" s="6">
        <f>IF(J144="","",IF(COUNTIFS($J$6:$J$405,J144)&gt;1,"تعارض فصل",""))</f>
        <v/>
      </c>
      <c r="I144" s="6">
        <f>IF(OR(J144="",K144=""),"",IF(AND(G144&lt;&gt;"",H144&lt;&gt;""),"تعارض معلم وفصل",IF(G144&lt;&gt;"",G144,IF(H144&lt;&gt;"",H144,"سليم"))))</f>
        <v/>
      </c>
      <c r="J144" s="6">
        <f>IF(OR(C144&amp;""="",A144&amp;""="",B144&amp;""=""),"",C144&amp;"|"&amp;A144&amp;"|"&amp;B144)</f>
        <v/>
      </c>
      <c r="K144" s="6">
        <f>IF(OR(E144&amp;""="",A144&amp;""="",B144&amp;""=""),"",E144&amp;"|"&amp;A144&amp;"|"&amp;B144)</f>
        <v/>
      </c>
      <c r="L144" s="16">
        <f>IF(J144="","",IF(COUNTIFS($J$6:J144,J144)=1,1,0))</f>
        <v/>
      </c>
    </row>
    <row r="145">
      <c r="A145" s="5" t="n"/>
      <c r="B145" s="13" t="n"/>
      <c r="C145" s="5" t="n"/>
      <c r="D145" s="5" t="n"/>
      <c r="E145" s="5" t="n"/>
      <c r="F145" s="6">
        <f>IF(E145&amp;""="","",IFERROR(INDEX('المعلمون'!$B$6:$B$205,MATCH(E145&amp;"",'المعلمون'!$A$6:$A$205,0))&amp;"","كود غير موجود"))</f>
        <v/>
      </c>
      <c r="G145" s="6">
        <f>IF(K145="","",IF(COUNTIFS($K$6:$K$405,K145)&gt;1,"تعارض معلم",""))</f>
        <v/>
      </c>
      <c r="H145" s="6">
        <f>IF(J145="","",IF(COUNTIFS($J$6:$J$405,J145)&gt;1,"تعارض فصل",""))</f>
        <v/>
      </c>
      <c r="I145" s="6">
        <f>IF(OR(J145="",K145=""),"",IF(AND(G145&lt;&gt;"",H145&lt;&gt;""),"تعارض معلم وفصل",IF(G145&lt;&gt;"",G145,IF(H145&lt;&gt;"",H145,"سليم"))))</f>
        <v/>
      </c>
      <c r="J145" s="6">
        <f>IF(OR(C145&amp;""="",A145&amp;""="",B145&amp;""=""),"",C145&amp;"|"&amp;A145&amp;"|"&amp;B145)</f>
        <v/>
      </c>
      <c r="K145" s="6">
        <f>IF(OR(E145&amp;""="",A145&amp;""="",B145&amp;""=""),"",E145&amp;"|"&amp;A145&amp;"|"&amp;B145)</f>
        <v/>
      </c>
      <c r="L145" s="16">
        <f>IF(J145="","",IF(COUNTIFS($J$6:J145,J145)=1,1,0))</f>
        <v/>
      </c>
    </row>
    <row r="146">
      <c r="A146" s="5" t="n"/>
      <c r="B146" s="13" t="n"/>
      <c r="C146" s="5" t="n"/>
      <c r="D146" s="5" t="n"/>
      <c r="E146" s="5" t="n"/>
      <c r="F146" s="6">
        <f>IF(E146&amp;""="","",IFERROR(INDEX('المعلمون'!$B$6:$B$205,MATCH(E146&amp;"",'المعلمون'!$A$6:$A$205,0))&amp;"","كود غير موجود"))</f>
        <v/>
      </c>
      <c r="G146" s="6">
        <f>IF(K146="","",IF(COUNTIFS($K$6:$K$405,K146)&gt;1,"تعارض معلم",""))</f>
        <v/>
      </c>
      <c r="H146" s="6">
        <f>IF(J146="","",IF(COUNTIFS($J$6:$J$405,J146)&gt;1,"تعارض فصل",""))</f>
        <v/>
      </c>
      <c r="I146" s="6">
        <f>IF(OR(J146="",K146=""),"",IF(AND(G146&lt;&gt;"",H146&lt;&gt;""),"تعارض معلم وفصل",IF(G146&lt;&gt;"",G146,IF(H146&lt;&gt;"",H146,"سليم"))))</f>
        <v/>
      </c>
      <c r="J146" s="6">
        <f>IF(OR(C146&amp;""="",A146&amp;""="",B146&amp;""=""),"",C146&amp;"|"&amp;A146&amp;"|"&amp;B146)</f>
        <v/>
      </c>
      <c r="K146" s="6">
        <f>IF(OR(E146&amp;""="",A146&amp;""="",B146&amp;""=""),"",E146&amp;"|"&amp;A146&amp;"|"&amp;B146)</f>
        <v/>
      </c>
      <c r="L146" s="16">
        <f>IF(J146="","",IF(COUNTIFS($J$6:J146,J146)=1,1,0))</f>
        <v/>
      </c>
    </row>
    <row r="147">
      <c r="A147" s="5" t="n"/>
      <c r="B147" s="13" t="n"/>
      <c r="C147" s="5" t="n"/>
      <c r="D147" s="5" t="n"/>
      <c r="E147" s="5" t="n"/>
      <c r="F147" s="6">
        <f>IF(E147&amp;""="","",IFERROR(INDEX('المعلمون'!$B$6:$B$205,MATCH(E147&amp;"",'المعلمون'!$A$6:$A$205,0))&amp;"","كود غير موجود"))</f>
        <v/>
      </c>
      <c r="G147" s="6">
        <f>IF(K147="","",IF(COUNTIFS($K$6:$K$405,K147)&gt;1,"تعارض معلم",""))</f>
        <v/>
      </c>
      <c r="H147" s="6">
        <f>IF(J147="","",IF(COUNTIFS($J$6:$J$405,J147)&gt;1,"تعارض فصل",""))</f>
        <v/>
      </c>
      <c r="I147" s="6">
        <f>IF(OR(J147="",K147=""),"",IF(AND(G147&lt;&gt;"",H147&lt;&gt;""),"تعارض معلم وفصل",IF(G147&lt;&gt;"",G147,IF(H147&lt;&gt;"",H147,"سليم"))))</f>
        <v/>
      </c>
      <c r="J147" s="6">
        <f>IF(OR(C147&amp;""="",A147&amp;""="",B147&amp;""=""),"",C147&amp;"|"&amp;A147&amp;"|"&amp;B147)</f>
        <v/>
      </c>
      <c r="K147" s="6">
        <f>IF(OR(E147&amp;""="",A147&amp;""="",B147&amp;""=""),"",E147&amp;"|"&amp;A147&amp;"|"&amp;B147)</f>
        <v/>
      </c>
      <c r="L147" s="16">
        <f>IF(J147="","",IF(COUNTIFS($J$6:J147,J147)=1,1,0))</f>
        <v/>
      </c>
    </row>
    <row r="148">
      <c r="A148" s="5" t="n"/>
      <c r="B148" s="13" t="n"/>
      <c r="C148" s="5" t="n"/>
      <c r="D148" s="5" t="n"/>
      <c r="E148" s="5" t="n"/>
      <c r="F148" s="6">
        <f>IF(E148&amp;""="","",IFERROR(INDEX('المعلمون'!$B$6:$B$205,MATCH(E148&amp;"",'المعلمون'!$A$6:$A$205,0))&amp;"","كود غير موجود"))</f>
        <v/>
      </c>
      <c r="G148" s="6">
        <f>IF(K148="","",IF(COUNTIFS($K$6:$K$405,K148)&gt;1,"تعارض معلم",""))</f>
        <v/>
      </c>
      <c r="H148" s="6">
        <f>IF(J148="","",IF(COUNTIFS($J$6:$J$405,J148)&gt;1,"تعارض فصل",""))</f>
        <v/>
      </c>
      <c r="I148" s="6">
        <f>IF(OR(J148="",K148=""),"",IF(AND(G148&lt;&gt;"",H148&lt;&gt;""),"تعارض معلم وفصل",IF(G148&lt;&gt;"",G148,IF(H148&lt;&gt;"",H148,"سليم"))))</f>
        <v/>
      </c>
      <c r="J148" s="6">
        <f>IF(OR(C148&amp;""="",A148&amp;""="",B148&amp;""=""),"",C148&amp;"|"&amp;A148&amp;"|"&amp;B148)</f>
        <v/>
      </c>
      <c r="K148" s="6">
        <f>IF(OR(E148&amp;""="",A148&amp;""="",B148&amp;""=""),"",E148&amp;"|"&amp;A148&amp;"|"&amp;B148)</f>
        <v/>
      </c>
      <c r="L148" s="16">
        <f>IF(J148="","",IF(COUNTIFS($J$6:J148,J148)=1,1,0))</f>
        <v/>
      </c>
    </row>
    <row r="149">
      <c r="A149" s="5" t="n"/>
      <c r="B149" s="13" t="n"/>
      <c r="C149" s="5" t="n"/>
      <c r="D149" s="5" t="n"/>
      <c r="E149" s="5" t="n"/>
      <c r="F149" s="6">
        <f>IF(E149&amp;""="","",IFERROR(INDEX('المعلمون'!$B$6:$B$205,MATCH(E149&amp;"",'المعلمون'!$A$6:$A$205,0))&amp;"","كود غير موجود"))</f>
        <v/>
      </c>
      <c r="G149" s="6">
        <f>IF(K149="","",IF(COUNTIFS($K$6:$K$405,K149)&gt;1,"تعارض معلم",""))</f>
        <v/>
      </c>
      <c r="H149" s="6">
        <f>IF(J149="","",IF(COUNTIFS($J$6:$J$405,J149)&gt;1,"تعارض فصل",""))</f>
        <v/>
      </c>
      <c r="I149" s="6">
        <f>IF(OR(J149="",K149=""),"",IF(AND(G149&lt;&gt;"",H149&lt;&gt;""),"تعارض معلم وفصل",IF(G149&lt;&gt;"",G149,IF(H149&lt;&gt;"",H149,"سليم"))))</f>
        <v/>
      </c>
      <c r="J149" s="6">
        <f>IF(OR(C149&amp;""="",A149&amp;""="",B149&amp;""=""),"",C149&amp;"|"&amp;A149&amp;"|"&amp;B149)</f>
        <v/>
      </c>
      <c r="K149" s="6">
        <f>IF(OR(E149&amp;""="",A149&amp;""="",B149&amp;""=""),"",E149&amp;"|"&amp;A149&amp;"|"&amp;B149)</f>
        <v/>
      </c>
      <c r="L149" s="16">
        <f>IF(J149="","",IF(COUNTIFS($J$6:J149,J149)=1,1,0))</f>
        <v/>
      </c>
    </row>
    <row r="150">
      <c r="A150" s="5" t="n"/>
      <c r="B150" s="13" t="n"/>
      <c r="C150" s="5" t="n"/>
      <c r="D150" s="5" t="n"/>
      <c r="E150" s="5" t="n"/>
      <c r="F150" s="6">
        <f>IF(E150&amp;""="","",IFERROR(INDEX('المعلمون'!$B$6:$B$205,MATCH(E150&amp;"",'المعلمون'!$A$6:$A$205,0))&amp;"","كود غير موجود"))</f>
        <v/>
      </c>
      <c r="G150" s="6">
        <f>IF(K150="","",IF(COUNTIFS($K$6:$K$405,K150)&gt;1,"تعارض معلم",""))</f>
        <v/>
      </c>
      <c r="H150" s="6">
        <f>IF(J150="","",IF(COUNTIFS($J$6:$J$405,J150)&gt;1,"تعارض فصل",""))</f>
        <v/>
      </c>
      <c r="I150" s="6">
        <f>IF(OR(J150="",K150=""),"",IF(AND(G150&lt;&gt;"",H150&lt;&gt;""),"تعارض معلم وفصل",IF(G150&lt;&gt;"",G150,IF(H150&lt;&gt;"",H150,"سليم"))))</f>
        <v/>
      </c>
      <c r="J150" s="6">
        <f>IF(OR(C150&amp;""="",A150&amp;""="",B150&amp;""=""),"",C150&amp;"|"&amp;A150&amp;"|"&amp;B150)</f>
        <v/>
      </c>
      <c r="K150" s="6">
        <f>IF(OR(E150&amp;""="",A150&amp;""="",B150&amp;""=""),"",E150&amp;"|"&amp;A150&amp;"|"&amp;B150)</f>
        <v/>
      </c>
      <c r="L150" s="16">
        <f>IF(J150="","",IF(COUNTIFS($J$6:J150,J150)=1,1,0))</f>
        <v/>
      </c>
    </row>
    <row r="151">
      <c r="A151" s="5" t="n"/>
      <c r="B151" s="13" t="n"/>
      <c r="C151" s="5" t="n"/>
      <c r="D151" s="5" t="n"/>
      <c r="E151" s="5" t="n"/>
      <c r="F151" s="6">
        <f>IF(E151&amp;""="","",IFERROR(INDEX('المعلمون'!$B$6:$B$205,MATCH(E151&amp;"",'المعلمون'!$A$6:$A$205,0))&amp;"","كود غير موجود"))</f>
        <v/>
      </c>
      <c r="G151" s="6">
        <f>IF(K151="","",IF(COUNTIFS($K$6:$K$405,K151)&gt;1,"تعارض معلم",""))</f>
        <v/>
      </c>
      <c r="H151" s="6">
        <f>IF(J151="","",IF(COUNTIFS($J$6:$J$405,J151)&gt;1,"تعارض فصل",""))</f>
        <v/>
      </c>
      <c r="I151" s="6">
        <f>IF(OR(J151="",K151=""),"",IF(AND(G151&lt;&gt;"",H151&lt;&gt;""),"تعارض معلم وفصل",IF(G151&lt;&gt;"",G151,IF(H151&lt;&gt;"",H151,"سليم"))))</f>
        <v/>
      </c>
      <c r="J151" s="6">
        <f>IF(OR(C151&amp;""="",A151&amp;""="",B151&amp;""=""),"",C151&amp;"|"&amp;A151&amp;"|"&amp;B151)</f>
        <v/>
      </c>
      <c r="K151" s="6">
        <f>IF(OR(E151&amp;""="",A151&amp;""="",B151&amp;""=""),"",E151&amp;"|"&amp;A151&amp;"|"&amp;B151)</f>
        <v/>
      </c>
      <c r="L151" s="16">
        <f>IF(J151="","",IF(COUNTIFS($J$6:J151,J151)=1,1,0))</f>
        <v/>
      </c>
    </row>
    <row r="152">
      <c r="A152" s="5" t="n"/>
      <c r="B152" s="13" t="n"/>
      <c r="C152" s="5" t="n"/>
      <c r="D152" s="5" t="n"/>
      <c r="E152" s="5" t="n"/>
      <c r="F152" s="6">
        <f>IF(E152&amp;""="","",IFERROR(INDEX('المعلمون'!$B$6:$B$205,MATCH(E152&amp;"",'المعلمون'!$A$6:$A$205,0))&amp;"","كود غير موجود"))</f>
        <v/>
      </c>
      <c r="G152" s="6">
        <f>IF(K152="","",IF(COUNTIFS($K$6:$K$405,K152)&gt;1,"تعارض معلم",""))</f>
        <v/>
      </c>
      <c r="H152" s="6">
        <f>IF(J152="","",IF(COUNTIFS($J$6:$J$405,J152)&gt;1,"تعارض فصل",""))</f>
        <v/>
      </c>
      <c r="I152" s="6">
        <f>IF(OR(J152="",K152=""),"",IF(AND(G152&lt;&gt;"",H152&lt;&gt;""),"تعارض معلم وفصل",IF(G152&lt;&gt;"",G152,IF(H152&lt;&gt;"",H152,"سليم"))))</f>
        <v/>
      </c>
      <c r="J152" s="6">
        <f>IF(OR(C152&amp;""="",A152&amp;""="",B152&amp;""=""),"",C152&amp;"|"&amp;A152&amp;"|"&amp;B152)</f>
        <v/>
      </c>
      <c r="K152" s="6">
        <f>IF(OR(E152&amp;""="",A152&amp;""="",B152&amp;""=""),"",E152&amp;"|"&amp;A152&amp;"|"&amp;B152)</f>
        <v/>
      </c>
      <c r="L152" s="16">
        <f>IF(J152="","",IF(COUNTIFS($J$6:J152,J152)=1,1,0))</f>
        <v/>
      </c>
    </row>
    <row r="153">
      <c r="A153" s="5" t="n"/>
      <c r="B153" s="13" t="n"/>
      <c r="C153" s="5" t="n"/>
      <c r="D153" s="5" t="n"/>
      <c r="E153" s="5" t="n"/>
      <c r="F153" s="6">
        <f>IF(E153&amp;""="","",IFERROR(INDEX('المعلمون'!$B$6:$B$205,MATCH(E153&amp;"",'المعلمون'!$A$6:$A$205,0))&amp;"","كود غير موجود"))</f>
        <v/>
      </c>
      <c r="G153" s="6">
        <f>IF(K153="","",IF(COUNTIFS($K$6:$K$405,K153)&gt;1,"تعارض معلم",""))</f>
        <v/>
      </c>
      <c r="H153" s="6">
        <f>IF(J153="","",IF(COUNTIFS($J$6:$J$405,J153)&gt;1,"تعارض فصل",""))</f>
        <v/>
      </c>
      <c r="I153" s="6">
        <f>IF(OR(J153="",K153=""),"",IF(AND(G153&lt;&gt;"",H153&lt;&gt;""),"تعارض معلم وفصل",IF(G153&lt;&gt;"",G153,IF(H153&lt;&gt;"",H153,"سليم"))))</f>
        <v/>
      </c>
      <c r="J153" s="6">
        <f>IF(OR(C153&amp;""="",A153&amp;""="",B153&amp;""=""),"",C153&amp;"|"&amp;A153&amp;"|"&amp;B153)</f>
        <v/>
      </c>
      <c r="K153" s="6">
        <f>IF(OR(E153&amp;""="",A153&amp;""="",B153&amp;""=""),"",E153&amp;"|"&amp;A153&amp;"|"&amp;B153)</f>
        <v/>
      </c>
      <c r="L153" s="16">
        <f>IF(J153="","",IF(COUNTIFS($J$6:J153,J153)=1,1,0))</f>
        <v/>
      </c>
    </row>
    <row r="154">
      <c r="A154" s="5" t="n"/>
      <c r="B154" s="13" t="n"/>
      <c r="C154" s="5" t="n"/>
      <c r="D154" s="5" t="n"/>
      <c r="E154" s="5" t="n"/>
      <c r="F154" s="6">
        <f>IF(E154&amp;""="","",IFERROR(INDEX('المعلمون'!$B$6:$B$205,MATCH(E154&amp;"",'المعلمون'!$A$6:$A$205,0))&amp;"","كود غير موجود"))</f>
        <v/>
      </c>
      <c r="G154" s="6">
        <f>IF(K154="","",IF(COUNTIFS($K$6:$K$405,K154)&gt;1,"تعارض معلم",""))</f>
        <v/>
      </c>
      <c r="H154" s="6">
        <f>IF(J154="","",IF(COUNTIFS($J$6:$J$405,J154)&gt;1,"تعارض فصل",""))</f>
        <v/>
      </c>
      <c r="I154" s="6">
        <f>IF(OR(J154="",K154=""),"",IF(AND(G154&lt;&gt;"",H154&lt;&gt;""),"تعارض معلم وفصل",IF(G154&lt;&gt;"",G154,IF(H154&lt;&gt;"",H154,"سليم"))))</f>
        <v/>
      </c>
      <c r="J154" s="6">
        <f>IF(OR(C154&amp;""="",A154&amp;""="",B154&amp;""=""),"",C154&amp;"|"&amp;A154&amp;"|"&amp;B154)</f>
        <v/>
      </c>
      <c r="K154" s="6">
        <f>IF(OR(E154&amp;""="",A154&amp;""="",B154&amp;""=""),"",E154&amp;"|"&amp;A154&amp;"|"&amp;B154)</f>
        <v/>
      </c>
      <c r="L154" s="16">
        <f>IF(J154="","",IF(COUNTIFS($J$6:J154,J154)=1,1,0))</f>
        <v/>
      </c>
    </row>
    <row r="155">
      <c r="A155" s="5" t="n"/>
      <c r="B155" s="13" t="n"/>
      <c r="C155" s="5" t="n"/>
      <c r="D155" s="5" t="n"/>
      <c r="E155" s="5" t="n"/>
      <c r="F155" s="6">
        <f>IF(E155&amp;""="","",IFERROR(INDEX('المعلمون'!$B$6:$B$205,MATCH(E155&amp;"",'المعلمون'!$A$6:$A$205,0))&amp;"","كود غير موجود"))</f>
        <v/>
      </c>
      <c r="G155" s="6">
        <f>IF(K155="","",IF(COUNTIFS($K$6:$K$405,K155)&gt;1,"تعارض معلم",""))</f>
        <v/>
      </c>
      <c r="H155" s="6">
        <f>IF(J155="","",IF(COUNTIFS($J$6:$J$405,J155)&gt;1,"تعارض فصل",""))</f>
        <v/>
      </c>
      <c r="I155" s="6">
        <f>IF(OR(J155="",K155=""),"",IF(AND(G155&lt;&gt;"",H155&lt;&gt;""),"تعارض معلم وفصل",IF(G155&lt;&gt;"",G155,IF(H155&lt;&gt;"",H155,"سليم"))))</f>
        <v/>
      </c>
      <c r="J155" s="6">
        <f>IF(OR(C155&amp;""="",A155&amp;""="",B155&amp;""=""),"",C155&amp;"|"&amp;A155&amp;"|"&amp;B155)</f>
        <v/>
      </c>
      <c r="K155" s="6">
        <f>IF(OR(E155&amp;""="",A155&amp;""="",B155&amp;""=""),"",E155&amp;"|"&amp;A155&amp;"|"&amp;B155)</f>
        <v/>
      </c>
      <c r="L155" s="16">
        <f>IF(J155="","",IF(COUNTIFS($J$6:J155,J155)=1,1,0))</f>
        <v/>
      </c>
    </row>
    <row r="156">
      <c r="A156" s="5" t="n"/>
      <c r="B156" s="13" t="n"/>
      <c r="C156" s="5" t="n"/>
      <c r="D156" s="5" t="n"/>
      <c r="E156" s="5" t="n"/>
      <c r="F156" s="6">
        <f>IF(E156&amp;""="","",IFERROR(INDEX('المعلمون'!$B$6:$B$205,MATCH(E156&amp;"",'المعلمون'!$A$6:$A$205,0))&amp;"","كود غير موجود"))</f>
        <v/>
      </c>
      <c r="G156" s="6">
        <f>IF(K156="","",IF(COUNTIFS($K$6:$K$405,K156)&gt;1,"تعارض معلم",""))</f>
        <v/>
      </c>
      <c r="H156" s="6">
        <f>IF(J156="","",IF(COUNTIFS($J$6:$J$405,J156)&gt;1,"تعارض فصل",""))</f>
        <v/>
      </c>
      <c r="I156" s="6">
        <f>IF(OR(J156="",K156=""),"",IF(AND(G156&lt;&gt;"",H156&lt;&gt;""),"تعارض معلم وفصل",IF(G156&lt;&gt;"",G156,IF(H156&lt;&gt;"",H156,"سليم"))))</f>
        <v/>
      </c>
      <c r="J156" s="6">
        <f>IF(OR(C156&amp;""="",A156&amp;""="",B156&amp;""=""),"",C156&amp;"|"&amp;A156&amp;"|"&amp;B156)</f>
        <v/>
      </c>
      <c r="K156" s="6">
        <f>IF(OR(E156&amp;""="",A156&amp;""="",B156&amp;""=""),"",E156&amp;"|"&amp;A156&amp;"|"&amp;B156)</f>
        <v/>
      </c>
      <c r="L156" s="16">
        <f>IF(J156="","",IF(COUNTIFS($J$6:J156,J156)=1,1,0))</f>
        <v/>
      </c>
    </row>
    <row r="157">
      <c r="A157" s="5" t="n"/>
      <c r="B157" s="13" t="n"/>
      <c r="C157" s="5" t="n"/>
      <c r="D157" s="5" t="n"/>
      <c r="E157" s="5" t="n"/>
      <c r="F157" s="6">
        <f>IF(E157&amp;""="","",IFERROR(INDEX('المعلمون'!$B$6:$B$205,MATCH(E157&amp;"",'المعلمون'!$A$6:$A$205,0))&amp;"","كود غير موجود"))</f>
        <v/>
      </c>
      <c r="G157" s="6">
        <f>IF(K157="","",IF(COUNTIFS($K$6:$K$405,K157)&gt;1,"تعارض معلم",""))</f>
        <v/>
      </c>
      <c r="H157" s="6">
        <f>IF(J157="","",IF(COUNTIFS($J$6:$J$405,J157)&gt;1,"تعارض فصل",""))</f>
        <v/>
      </c>
      <c r="I157" s="6">
        <f>IF(OR(J157="",K157=""),"",IF(AND(G157&lt;&gt;"",H157&lt;&gt;""),"تعارض معلم وفصل",IF(G157&lt;&gt;"",G157,IF(H157&lt;&gt;"",H157,"سليم"))))</f>
        <v/>
      </c>
      <c r="J157" s="6">
        <f>IF(OR(C157&amp;""="",A157&amp;""="",B157&amp;""=""),"",C157&amp;"|"&amp;A157&amp;"|"&amp;B157)</f>
        <v/>
      </c>
      <c r="K157" s="6">
        <f>IF(OR(E157&amp;""="",A157&amp;""="",B157&amp;""=""),"",E157&amp;"|"&amp;A157&amp;"|"&amp;B157)</f>
        <v/>
      </c>
      <c r="L157" s="16">
        <f>IF(J157="","",IF(COUNTIFS($J$6:J157,J157)=1,1,0))</f>
        <v/>
      </c>
    </row>
    <row r="158">
      <c r="A158" s="5" t="n"/>
      <c r="B158" s="13" t="n"/>
      <c r="C158" s="5" t="n"/>
      <c r="D158" s="5" t="n"/>
      <c r="E158" s="5" t="n"/>
      <c r="F158" s="6">
        <f>IF(E158&amp;""="","",IFERROR(INDEX('المعلمون'!$B$6:$B$205,MATCH(E158&amp;"",'المعلمون'!$A$6:$A$205,0))&amp;"","كود غير موجود"))</f>
        <v/>
      </c>
      <c r="G158" s="6">
        <f>IF(K158="","",IF(COUNTIFS($K$6:$K$405,K158)&gt;1,"تعارض معلم",""))</f>
        <v/>
      </c>
      <c r="H158" s="6">
        <f>IF(J158="","",IF(COUNTIFS($J$6:$J$405,J158)&gt;1,"تعارض فصل",""))</f>
        <v/>
      </c>
      <c r="I158" s="6">
        <f>IF(OR(J158="",K158=""),"",IF(AND(G158&lt;&gt;"",H158&lt;&gt;""),"تعارض معلم وفصل",IF(G158&lt;&gt;"",G158,IF(H158&lt;&gt;"",H158,"سليم"))))</f>
        <v/>
      </c>
      <c r="J158" s="6">
        <f>IF(OR(C158&amp;""="",A158&amp;""="",B158&amp;""=""),"",C158&amp;"|"&amp;A158&amp;"|"&amp;B158)</f>
        <v/>
      </c>
      <c r="K158" s="6">
        <f>IF(OR(E158&amp;""="",A158&amp;""="",B158&amp;""=""),"",E158&amp;"|"&amp;A158&amp;"|"&amp;B158)</f>
        <v/>
      </c>
      <c r="L158" s="16">
        <f>IF(J158="","",IF(COUNTIFS($J$6:J158,J158)=1,1,0))</f>
        <v/>
      </c>
    </row>
    <row r="159">
      <c r="A159" s="5" t="n"/>
      <c r="B159" s="13" t="n"/>
      <c r="C159" s="5" t="n"/>
      <c r="D159" s="5" t="n"/>
      <c r="E159" s="5" t="n"/>
      <c r="F159" s="6">
        <f>IF(E159&amp;""="","",IFERROR(INDEX('المعلمون'!$B$6:$B$205,MATCH(E159&amp;"",'المعلمون'!$A$6:$A$205,0))&amp;"","كود غير موجود"))</f>
        <v/>
      </c>
      <c r="G159" s="6">
        <f>IF(K159="","",IF(COUNTIFS($K$6:$K$405,K159)&gt;1,"تعارض معلم",""))</f>
        <v/>
      </c>
      <c r="H159" s="6">
        <f>IF(J159="","",IF(COUNTIFS($J$6:$J$405,J159)&gt;1,"تعارض فصل",""))</f>
        <v/>
      </c>
      <c r="I159" s="6">
        <f>IF(OR(J159="",K159=""),"",IF(AND(G159&lt;&gt;"",H159&lt;&gt;""),"تعارض معلم وفصل",IF(G159&lt;&gt;"",G159,IF(H159&lt;&gt;"",H159,"سليم"))))</f>
        <v/>
      </c>
      <c r="J159" s="6">
        <f>IF(OR(C159&amp;""="",A159&amp;""="",B159&amp;""=""),"",C159&amp;"|"&amp;A159&amp;"|"&amp;B159)</f>
        <v/>
      </c>
      <c r="K159" s="6">
        <f>IF(OR(E159&amp;""="",A159&amp;""="",B159&amp;""=""),"",E159&amp;"|"&amp;A159&amp;"|"&amp;B159)</f>
        <v/>
      </c>
      <c r="L159" s="16">
        <f>IF(J159="","",IF(COUNTIFS($J$6:J159,J159)=1,1,0))</f>
        <v/>
      </c>
    </row>
    <row r="160">
      <c r="A160" s="5" t="n"/>
      <c r="B160" s="13" t="n"/>
      <c r="C160" s="5" t="n"/>
      <c r="D160" s="5" t="n"/>
      <c r="E160" s="5" t="n"/>
      <c r="F160" s="6">
        <f>IF(E160&amp;""="","",IFERROR(INDEX('المعلمون'!$B$6:$B$205,MATCH(E160&amp;"",'المعلمون'!$A$6:$A$205,0))&amp;"","كود غير موجود"))</f>
        <v/>
      </c>
      <c r="G160" s="6">
        <f>IF(K160="","",IF(COUNTIFS($K$6:$K$405,K160)&gt;1,"تعارض معلم",""))</f>
        <v/>
      </c>
      <c r="H160" s="6">
        <f>IF(J160="","",IF(COUNTIFS($J$6:$J$405,J160)&gt;1,"تعارض فصل",""))</f>
        <v/>
      </c>
      <c r="I160" s="6">
        <f>IF(OR(J160="",K160=""),"",IF(AND(G160&lt;&gt;"",H160&lt;&gt;""),"تعارض معلم وفصل",IF(G160&lt;&gt;"",G160,IF(H160&lt;&gt;"",H160,"سليم"))))</f>
        <v/>
      </c>
      <c r="J160" s="6">
        <f>IF(OR(C160&amp;""="",A160&amp;""="",B160&amp;""=""),"",C160&amp;"|"&amp;A160&amp;"|"&amp;B160)</f>
        <v/>
      </c>
      <c r="K160" s="6">
        <f>IF(OR(E160&amp;""="",A160&amp;""="",B160&amp;""=""),"",E160&amp;"|"&amp;A160&amp;"|"&amp;B160)</f>
        <v/>
      </c>
      <c r="L160" s="16">
        <f>IF(J160="","",IF(COUNTIFS($J$6:J160,J160)=1,1,0))</f>
        <v/>
      </c>
    </row>
    <row r="161">
      <c r="A161" s="5" t="n"/>
      <c r="B161" s="13" t="n"/>
      <c r="C161" s="5" t="n"/>
      <c r="D161" s="5" t="n"/>
      <c r="E161" s="5" t="n"/>
      <c r="F161" s="6">
        <f>IF(E161&amp;""="","",IFERROR(INDEX('المعلمون'!$B$6:$B$205,MATCH(E161&amp;"",'المعلمون'!$A$6:$A$205,0))&amp;"","كود غير موجود"))</f>
        <v/>
      </c>
      <c r="G161" s="6">
        <f>IF(K161="","",IF(COUNTIFS($K$6:$K$405,K161)&gt;1,"تعارض معلم",""))</f>
        <v/>
      </c>
      <c r="H161" s="6">
        <f>IF(J161="","",IF(COUNTIFS($J$6:$J$405,J161)&gt;1,"تعارض فصل",""))</f>
        <v/>
      </c>
      <c r="I161" s="6">
        <f>IF(OR(J161="",K161=""),"",IF(AND(G161&lt;&gt;"",H161&lt;&gt;""),"تعارض معلم وفصل",IF(G161&lt;&gt;"",G161,IF(H161&lt;&gt;"",H161,"سليم"))))</f>
        <v/>
      </c>
      <c r="J161" s="6">
        <f>IF(OR(C161&amp;""="",A161&amp;""="",B161&amp;""=""),"",C161&amp;"|"&amp;A161&amp;"|"&amp;B161)</f>
        <v/>
      </c>
      <c r="K161" s="6">
        <f>IF(OR(E161&amp;""="",A161&amp;""="",B161&amp;""=""),"",E161&amp;"|"&amp;A161&amp;"|"&amp;B161)</f>
        <v/>
      </c>
      <c r="L161" s="16">
        <f>IF(J161="","",IF(COUNTIFS($J$6:J161,J161)=1,1,0))</f>
        <v/>
      </c>
    </row>
    <row r="162">
      <c r="A162" s="5" t="n"/>
      <c r="B162" s="13" t="n"/>
      <c r="C162" s="5" t="n"/>
      <c r="D162" s="5" t="n"/>
      <c r="E162" s="5" t="n"/>
      <c r="F162" s="6">
        <f>IF(E162&amp;""="","",IFERROR(INDEX('المعلمون'!$B$6:$B$205,MATCH(E162&amp;"",'المعلمون'!$A$6:$A$205,0))&amp;"","كود غير موجود"))</f>
        <v/>
      </c>
      <c r="G162" s="6">
        <f>IF(K162="","",IF(COUNTIFS($K$6:$K$405,K162)&gt;1,"تعارض معلم",""))</f>
        <v/>
      </c>
      <c r="H162" s="6">
        <f>IF(J162="","",IF(COUNTIFS($J$6:$J$405,J162)&gt;1,"تعارض فصل",""))</f>
        <v/>
      </c>
      <c r="I162" s="6">
        <f>IF(OR(J162="",K162=""),"",IF(AND(G162&lt;&gt;"",H162&lt;&gt;""),"تعارض معلم وفصل",IF(G162&lt;&gt;"",G162,IF(H162&lt;&gt;"",H162,"سليم"))))</f>
        <v/>
      </c>
      <c r="J162" s="6">
        <f>IF(OR(C162&amp;""="",A162&amp;""="",B162&amp;""=""),"",C162&amp;"|"&amp;A162&amp;"|"&amp;B162)</f>
        <v/>
      </c>
      <c r="K162" s="6">
        <f>IF(OR(E162&amp;""="",A162&amp;""="",B162&amp;""=""),"",E162&amp;"|"&amp;A162&amp;"|"&amp;B162)</f>
        <v/>
      </c>
      <c r="L162" s="16">
        <f>IF(J162="","",IF(COUNTIFS($J$6:J162,J162)=1,1,0))</f>
        <v/>
      </c>
    </row>
    <row r="163">
      <c r="A163" s="5" t="n"/>
      <c r="B163" s="13" t="n"/>
      <c r="C163" s="5" t="n"/>
      <c r="D163" s="5" t="n"/>
      <c r="E163" s="5" t="n"/>
      <c r="F163" s="6">
        <f>IF(E163&amp;""="","",IFERROR(INDEX('المعلمون'!$B$6:$B$205,MATCH(E163&amp;"",'المعلمون'!$A$6:$A$205,0))&amp;"","كود غير موجود"))</f>
        <v/>
      </c>
      <c r="G163" s="6">
        <f>IF(K163="","",IF(COUNTIFS($K$6:$K$405,K163)&gt;1,"تعارض معلم",""))</f>
        <v/>
      </c>
      <c r="H163" s="6">
        <f>IF(J163="","",IF(COUNTIFS($J$6:$J$405,J163)&gt;1,"تعارض فصل",""))</f>
        <v/>
      </c>
      <c r="I163" s="6">
        <f>IF(OR(J163="",K163=""),"",IF(AND(G163&lt;&gt;"",H163&lt;&gt;""),"تعارض معلم وفصل",IF(G163&lt;&gt;"",G163,IF(H163&lt;&gt;"",H163,"سليم"))))</f>
        <v/>
      </c>
      <c r="J163" s="6">
        <f>IF(OR(C163&amp;""="",A163&amp;""="",B163&amp;""=""),"",C163&amp;"|"&amp;A163&amp;"|"&amp;B163)</f>
        <v/>
      </c>
      <c r="K163" s="6">
        <f>IF(OR(E163&amp;""="",A163&amp;""="",B163&amp;""=""),"",E163&amp;"|"&amp;A163&amp;"|"&amp;B163)</f>
        <v/>
      </c>
      <c r="L163" s="16">
        <f>IF(J163="","",IF(COUNTIFS($J$6:J163,J163)=1,1,0))</f>
        <v/>
      </c>
    </row>
    <row r="164">
      <c r="A164" s="5" t="n"/>
      <c r="B164" s="13" t="n"/>
      <c r="C164" s="5" t="n"/>
      <c r="D164" s="5" t="n"/>
      <c r="E164" s="5" t="n"/>
      <c r="F164" s="6">
        <f>IF(E164&amp;""="","",IFERROR(INDEX('المعلمون'!$B$6:$B$205,MATCH(E164&amp;"",'المعلمون'!$A$6:$A$205,0))&amp;"","كود غير موجود"))</f>
        <v/>
      </c>
      <c r="G164" s="6">
        <f>IF(K164="","",IF(COUNTIFS($K$6:$K$405,K164)&gt;1,"تعارض معلم",""))</f>
        <v/>
      </c>
      <c r="H164" s="6">
        <f>IF(J164="","",IF(COUNTIFS($J$6:$J$405,J164)&gt;1,"تعارض فصل",""))</f>
        <v/>
      </c>
      <c r="I164" s="6">
        <f>IF(OR(J164="",K164=""),"",IF(AND(G164&lt;&gt;"",H164&lt;&gt;""),"تعارض معلم وفصل",IF(G164&lt;&gt;"",G164,IF(H164&lt;&gt;"",H164,"سليم"))))</f>
        <v/>
      </c>
      <c r="J164" s="6">
        <f>IF(OR(C164&amp;""="",A164&amp;""="",B164&amp;""=""),"",C164&amp;"|"&amp;A164&amp;"|"&amp;B164)</f>
        <v/>
      </c>
      <c r="K164" s="6">
        <f>IF(OR(E164&amp;""="",A164&amp;""="",B164&amp;""=""),"",E164&amp;"|"&amp;A164&amp;"|"&amp;B164)</f>
        <v/>
      </c>
      <c r="L164" s="16">
        <f>IF(J164="","",IF(COUNTIFS($J$6:J164,J164)=1,1,0))</f>
        <v/>
      </c>
    </row>
    <row r="165">
      <c r="A165" s="5" t="n"/>
      <c r="B165" s="13" t="n"/>
      <c r="C165" s="5" t="n"/>
      <c r="D165" s="5" t="n"/>
      <c r="E165" s="5" t="n"/>
      <c r="F165" s="6">
        <f>IF(E165&amp;""="","",IFERROR(INDEX('المعلمون'!$B$6:$B$205,MATCH(E165&amp;"",'المعلمون'!$A$6:$A$205,0))&amp;"","كود غير موجود"))</f>
        <v/>
      </c>
      <c r="G165" s="6">
        <f>IF(K165="","",IF(COUNTIFS($K$6:$K$405,K165)&gt;1,"تعارض معلم",""))</f>
        <v/>
      </c>
      <c r="H165" s="6">
        <f>IF(J165="","",IF(COUNTIFS($J$6:$J$405,J165)&gt;1,"تعارض فصل",""))</f>
        <v/>
      </c>
      <c r="I165" s="6">
        <f>IF(OR(J165="",K165=""),"",IF(AND(G165&lt;&gt;"",H165&lt;&gt;""),"تعارض معلم وفصل",IF(G165&lt;&gt;"",G165,IF(H165&lt;&gt;"",H165,"سليم"))))</f>
        <v/>
      </c>
      <c r="J165" s="6">
        <f>IF(OR(C165&amp;""="",A165&amp;""="",B165&amp;""=""),"",C165&amp;"|"&amp;A165&amp;"|"&amp;B165)</f>
        <v/>
      </c>
      <c r="K165" s="6">
        <f>IF(OR(E165&amp;""="",A165&amp;""="",B165&amp;""=""),"",E165&amp;"|"&amp;A165&amp;"|"&amp;B165)</f>
        <v/>
      </c>
      <c r="L165" s="16">
        <f>IF(J165="","",IF(COUNTIFS($J$6:J165,J165)=1,1,0))</f>
        <v/>
      </c>
    </row>
    <row r="166">
      <c r="A166" s="5" t="n"/>
      <c r="B166" s="13" t="n"/>
      <c r="C166" s="5" t="n"/>
      <c r="D166" s="5" t="n"/>
      <c r="E166" s="5" t="n"/>
      <c r="F166" s="6">
        <f>IF(E166&amp;""="","",IFERROR(INDEX('المعلمون'!$B$6:$B$205,MATCH(E166&amp;"",'المعلمون'!$A$6:$A$205,0))&amp;"","كود غير موجود"))</f>
        <v/>
      </c>
      <c r="G166" s="6">
        <f>IF(K166="","",IF(COUNTIFS($K$6:$K$405,K166)&gt;1,"تعارض معلم",""))</f>
        <v/>
      </c>
      <c r="H166" s="6">
        <f>IF(J166="","",IF(COUNTIFS($J$6:$J$405,J166)&gt;1,"تعارض فصل",""))</f>
        <v/>
      </c>
      <c r="I166" s="6">
        <f>IF(OR(J166="",K166=""),"",IF(AND(G166&lt;&gt;"",H166&lt;&gt;""),"تعارض معلم وفصل",IF(G166&lt;&gt;"",G166,IF(H166&lt;&gt;"",H166,"سليم"))))</f>
        <v/>
      </c>
      <c r="J166" s="6">
        <f>IF(OR(C166&amp;""="",A166&amp;""="",B166&amp;""=""),"",C166&amp;"|"&amp;A166&amp;"|"&amp;B166)</f>
        <v/>
      </c>
      <c r="K166" s="6">
        <f>IF(OR(E166&amp;""="",A166&amp;""="",B166&amp;""=""),"",E166&amp;"|"&amp;A166&amp;"|"&amp;B166)</f>
        <v/>
      </c>
      <c r="L166" s="16">
        <f>IF(J166="","",IF(COUNTIFS($J$6:J166,J166)=1,1,0))</f>
        <v/>
      </c>
    </row>
    <row r="167">
      <c r="A167" s="5" t="n"/>
      <c r="B167" s="13" t="n"/>
      <c r="C167" s="5" t="n"/>
      <c r="D167" s="5" t="n"/>
      <c r="E167" s="5" t="n"/>
      <c r="F167" s="6">
        <f>IF(E167&amp;""="","",IFERROR(INDEX('المعلمون'!$B$6:$B$205,MATCH(E167&amp;"",'المعلمون'!$A$6:$A$205,0))&amp;"","كود غير موجود"))</f>
        <v/>
      </c>
      <c r="G167" s="6">
        <f>IF(K167="","",IF(COUNTIFS($K$6:$K$405,K167)&gt;1,"تعارض معلم",""))</f>
        <v/>
      </c>
      <c r="H167" s="6">
        <f>IF(J167="","",IF(COUNTIFS($J$6:$J$405,J167)&gt;1,"تعارض فصل",""))</f>
        <v/>
      </c>
      <c r="I167" s="6">
        <f>IF(OR(J167="",K167=""),"",IF(AND(G167&lt;&gt;"",H167&lt;&gt;""),"تعارض معلم وفصل",IF(G167&lt;&gt;"",G167,IF(H167&lt;&gt;"",H167,"سليم"))))</f>
        <v/>
      </c>
      <c r="J167" s="6">
        <f>IF(OR(C167&amp;""="",A167&amp;""="",B167&amp;""=""),"",C167&amp;"|"&amp;A167&amp;"|"&amp;B167)</f>
        <v/>
      </c>
      <c r="K167" s="6">
        <f>IF(OR(E167&amp;""="",A167&amp;""="",B167&amp;""=""),"",E167&amp;"|"&amp;A167&amp;"|"&amp;B167)</f>
        <v/>
      </c>
      <c r="L167" s="16">
        <f>IF(J167="","",IF(COUNTIFS($J$6:J167,J167)=1,1,0))</f>
        <v/>
      </c>
    </row>
    <row r="168">
      <c r="A168" s="5" t="n"/>
      <c r="B168" s="13" t="n"/>
      <c r="C168" s="5" t="n"/>
      <c r="D168" s="5" t="n"/>
      <c r="E168" s="5" t="n"/>
      <c r="F168" s="6">
        <f>IF(E168&amp;""="","",IFERROR(INDEX('المعلمون'!$B$6:$B$205,MATCH(E168&amp;"",'المعلمون'!$A$6:$A$205,0))&amp;"","كود غير موجود"))</f>
        <v/>
      </c>
      <c r="G168" s="6">
        <f>IF(K168="","",IF(COUNTIFS($K$6:$K$405,K168)&gt;1,"تعارض معلم",""))</f>
        <v/>
      </c>
      <c r="H168" s="6">
        <f>IF(J168="","",IF(COUNTIFS($J$6:$J$405,J168)&gt;1,"تعارض فصل",""))</f>
        <v/>
      </c>
      <c r="I168" s="6">
        <f>IF(OR(J168="",K168=""),"",IF(AND(G168&lt;&gt;"",H168&lt;&gt;""),"تعارض معلم وفصل",IF(G168&lt;&gt;"",G168,IF(H168&lt;&gt;"",H168,"سليم"))))</f>
        <v/>
      </c>
      <c r="J168" s="6">
        <f>IF(OR(C168&amp;""="",A168&amp;""="",B168&amp;""=""),"",C168&amp;"|"&amp;A168&amp;"|"&amp;B168)</f>
        <v/>
      </c>
      <c r="K168" s="6">
        <f>IF(OR(E168&amp;""="",A168&amp;""="",B168&amp;""=""),"",E168&amp;"|"&amp;A168&amp;"|"&amp;B168)</f>
        <v/>
      </c>
      <c r="L168" s="16">
        <f>IF(J168="","",IF(COUNTIFS($J$6:J168,J168)=1,1,0))</f>
        <v/>
      </c>
    </row>
    <row r="169">
      <c r="A169" s="5" t="n"/>
      <c r="B169" s="13" t="n"/>
      <c r="C169" s="5" t="n"/>
      <c r="D169" s="5" t="n"/>
      <c r="E169" s="5" t="n"/>
      <c r="F169" s="6">
        <f>IF(E169&amp;""="","",IFERROR(INDEX('المعلمون'!$B$6:$B$205,MATCH(E169&amp;"",'المعلمون'!$A$6:$A$205,0))&amp;"","كود غير موجود"))</f>
        <v/>
      </c>
      <c r="G169" s="6">
        <f>IF(K169="","",IF(COUNTIFS($K$6:$K$405,K169)&gt;1,"تعارض معلم",""))</f>
        <v/>
      </c>
      <c r="H169" s="6">
        <f>IF(J169="","",IF(COUNTIFS($J$6:$J$405,J169)&gt;1,"تعارض فصل",""))</f>
        <v/>
      </c>
      <c r="I169" s="6">
        <f>IF(OR(J169="",K169=""),"",IF(AND(G169&lt;&gt;"",H169&lt;&gt;""),"تعارض معلم وفصل",IF(G169&lt;&gt;"",G169,IF(H169&lt;&gt;"",H169,"سليم"))))</f>
        <v/>
      </c>
      <c r="J169" s="6">
        <f>IF(OR(C169&amp;""="",A169&amp;""="",B169&amp;""=""),"",C169&amp;"|"&amp;A169&amp;"|"&amp;B169)</f>
        <v/>
      </c>
      <c r="K169" s="6">
        <f>IF(OR(E169&amp;""="",A169&amp;""="",B169&amp;""=""),"",E169&amp;"|"&amp;A169&amp;"|"&amp;B169)</f>
        <v/>
      </c>
      <c r="L169" s="16">
        <f>IF(J169="","",IF(COUNTIFS($J$6:J169,J169)=1,1,0))</f>
        <v/>
      </c>
    </row>
    <row r="170">
      <c r="A170" s="5" t="n"/>
      <c r="B170" s="13" t="n"/>
      <c r="C170" s="5" t="n"/>
      <c r="D170" s="5" t="n"/>
      <c r="E170" s="5" t="n"/>
      <c r="F170" s="6">
        <f>IF(E170&amp;""="","",IFERROR(INDEX('المعلمون'!$B$6:$B$205,MATCH(E170&amp;"",'المعلمون'!$A$6:$A$205,0))&amp;"","كود غير موجود"))</f>
        <v/>
      </c>
      <c r="G170" s="6">
        <f>IF(K170="","",IF(COUNTIFS($K$6:$K$405,K170)&gt;1,"تعارض معلم",""))</f>
        <v/>
      </c>
      <c r="H170" s="6">
        <f>IF(J170="","",IF(COUNTIFS($J$6:$J$405,J170)&gt;1,"تعارض فصل",""))</f>
        <v/>
      </c>
      <c r="I170" s="6">
        <f>IF(OR(J170="",K170=""),"",IF(AND(G170&lt;&gt;"",H170&lt;&gt;""),"تعارض معلم وفصل",IF(G170&lt;&gt;"",G170,IF(H170&lt;&gt;"",H170,"سليم"))))</f>
        <v/>
      </c>
      <c r="J170" s="6">
        <f>IF(OR(C170&amp;""="",A170&amp;""="",B170&amp;""=""),"",C170&amp;"|"&amp;A170&amp;"|"&amp;B170)</f>
        <v/>
      </c>
      <c r="K170" s="6">
        <f>IF(OR(E170&amp;""="",A170&amp;""="",B170&amp;""=""),"",E170&amp;"|"&amp;A170&amp;"|"&amp;B170)</f>
        <v/>
      </c>
      <c r="L170" s="16">
        <f>IF(J170="","",IF(COUNTIFS($J$6:J170,J170)=1,1,0))</f>
        <v/>
      </c>
    </row>
    <row r="171">
      <c r="A171" s="5" t="n"/>
      <c r="B171" s="13" t="n"/>
      <c r="C171" s="5" t="n"/>
      <c r="D171" s="5" t="n"/>
      <c r="E171" s="5" t="n"/>
      <c r="F171" s="6">
        <f>IF(E171&amp;""="","",IFERROR(INDEX('المعلمون'!$B$6:$B$205,MATCH(E171&amp;"",'المعلمون'!$A$6:$A$205,0))&amp;"","كود غير موجود"))</f>
        <v/>
      </c>
      <c r="G171" s="6">
        <f>IF(K171="","",IF(COUNTIFS($K$6:$K$405,K171)&gt;1,"تعارض معلم",""))</f>
        <v/>
      </c>
      <c r="H171" s="6">
        <f>IF(J171="","",IF(COUNTIFS($J$6:$J$405,J171)&gt;1,"تعارض فصل",""))</f>
        <v/>
      </c>
      <c r="I171" s="6">
        <f>IF(OR(J171="",K171=""),"",IF(AND(G171&lt;&gt;"",H171&lt;&gt;""),"تعارض معلم وفصل",IF(G171&lt;&gt;"",G171,IF(H171&lt;&gt;"",H171,"سليم"))))</f>
        <v/>
      </c>
      <c r="J171" s="6">
        <f>IF(OR(C171&amp;""="",A171&amp;""="",B171&amp;""=""),"",C171&amp;"|"&amp;A171&amp;"|"&amp;B171)</f>
        <v/>
      </c>
      <c r="K171" s="6">
        <f>IF(OR(E171&amp;""="",A171&amp;""="",B171&amp;""=""),"",E171&amp;"|"&amp;A171&amp;"|"&amp;B171)</f>
        <v/>
      </c>
      <c r="L171" s="16">
        <f>IF(J171="","",IF(COUNTIFS($J$6:J171,J171)=1,1,0))</f>
        <v/>
      </c>
    </row>
    <row r="172">
      <c r="A172" s="5" t="n"/>
      <c r="B172" s="13" t="n"/>
      <c r="C172" s="5" t="n"/>
      <c r="D172" s="5" t="n"/>
      <c r="E172" s="5" t="n"/>
      <c r="F172" s="6">
        <f>IF(E172&amp;""="","",IFERROR(INDEX('المعلمون'!$B$6:$B$205,MATCH(E172&amp;"",'المعلمون'!$A$6:$A$205,0))&amp;"","كود غير موجود"))</f>
        <v/>
      </c>
      <c r="G172" s="6">
        <f>IF(K172="","",IF(COUNTIFS($K$6:$K$405,K172)&gt;1,"تعارض معلم",""))</f>
        <v/>
      </c>
      <c r="H172" s="6">
        <f>IF(J172="","",IF(COUNTIFS($J$6:$J$405,J172)&gt;1,"تعارض فصل",""))</f>
        <v/>
      </c>
      <c r="I172" s="6">
        <f>IF(OR(J172="",K172=""),"",IF(AND(G172&lt;&gt;"",H172&lt;&gt;""),"تعارض معلم وفصل",IF(G172&lt;&gt;"",G172,IF(H172&lt;&gt;"",H172,"سليم"))))</f>
        <v/>
      </c>
      <c r="J172" s="6">
        <f>IF(OR(C172&amp;""="",A172&amp;""="",B172&amp;""=""),"",C172&amp;"|"&amp;A172&amp;"|"&amp;B172)</f>
        <v/>
      </c>
      <c r="K172" s="6">
        <f>IF(OR(E172&amp;""="",A172&amp;""="",B172&amp;""=""),"",E172&amp;"|"&amp;A172&amp;"|"&amp;B172)</f>
        <v/>
      </c>
      <c r="L172" s="16">
        <f>IF(J172="","",IF(COUNTIFS($J$6:J172,J172)=1,1,0))</f>
        <v/>
      </c>
    </row>
    <row r="173">
      <c r="A173" s="5" t="n"/>
      <c r="B173" s="13" t="n"/>
      <c r="C173" s="5" t="n"/>
      <c r="D173" s="5" t="n"/>
      <c r="E173" s="5" t="n"/>
      <c r="F173" s="6">
        <f>IF(E173&amp;""="","",IFERROR(INDEX('المعلمون'!$B$6:$B$205,MATCH(E173&amp;"",'المعلمون'!$A$6:$A$205,0))&amp;"","كود غير موجود"))</f>
        <v/>
      </c>
      <c r="G173" s="6">
        <f>IF(K173="","",IF(COUNTIFS($K$6:$K$405,K173)&gt;1,"تعارض معلم",""))</f>
        <v/>
      </c>
      <c r="H173" s="6">
        <f>IF(J173="","",IF(COUNTIFS($J$6:$J$405,J173)&gt;1,"تعارض فصل",""))</f>
        <v/>
      </c>
      <c r="I173" s="6">
        <f>IF(OR(J173="",K173=""),"",IF(AND(G173&lt;&gt;"",H173&lt;&gt;""),"تعارض معلم وفصل",IF(G173&lt;&gt;"",G173,IF(H173&lt;&gt;"",H173,"سليم"))))</f>
        <v/>
      </c>
      <c r="J173" s="6">
        <f>IF(OR(C173&amp;""="",A173&amp;""="",B173&amp;""=""),"",C173&amp;"|"&amp;A173&amp;"|"&amp;B173)</f>
        <v/>
      </c>
      <c r="K173" s="6">
        <f>IF(OR(E173&amp;""="",A173&amp;""="",B173&amp;""=""),"",E173&amp;"|"&amp;A173&amp;"|"&amp;B173)</f>
        <v/>
      </c>
      <c r="L173" s="16">
        <f>IF(J173="","",IF(COUNTIFS($J$6:J173,J173)=1,1,0))</f>
        <v/>
      </c>
    </row>
    <row r="174">
      <c r="A174" s="5" t="n"/>
      <c r="B174" s="13" t="n"/>
      <c r="C174" s="5" t="n"/>
      <c r="D174" s="5" t="n"/>
      <c r="E174" s="5" t="n"/>
      <c r="F174" s="6">
        <f>IF(E174&amp;""="","",IFERROR(INDEX('المعلمون'!$B$6:$B$205,MATCH(E174&amp;"",'المعلمون'!$A$6:$A$205,0))&amp;"","كود غير موجود"))</f>
        <v/>
      </c>
      <c r="G174" s="6">
        <f>IF(K174="","",IF(COUNTIFS($K$6:$K$405,K174)&gt;1,"تعارض معلم",""))</f>
        <v/>
      </c>
      <c r="H174" s="6">
        <f>IF(J174="","",IF(COUNTIFS($J$6:$J$405,J174)&gt;1,"تعارض فصل",""))</f>
        <v/>
      </c>
      <c r="I174" s="6">
        <f>IF(OR(J174="",K174=""),"",IF(AND(G174&lt;&gt;"",H174&lt;&gt;""),"تعارض معلم وفصل",IF(G174&lt;&gt;"",G174,IF(H174&lt;&gt;"",H174,"سليم"))))</f>
        <v/>
      </c>
      <c r="J174" s="6">
        <f>IF(OR(C174&amp;""="",A174&amp;""="",B174&amp;""=""),"",C174&amp;"|"&amp;A174&amp;"|"&amp;B174)</f>
        <v/>
      </c>
      <c r="K174" s="6">
        <f>IF(OR(E174&amp;""="",A174&amp;""="",B174&amp;""=""),"",E174&amp;"|"&amp;A174&amp;"|"&amp;B174)</f>
        <v/>
      </c>
      <c r="L174" s="16">
        <f>IF(J174="","",IF(COUNTIFS($J$6:J174,J174)=1,1,0))</f>
        <v/>
      </c>
    </row>
    <row r="175">
      <c r="A175" s="5" t="n"/>
      <c r="B175" s="13" t="n"/>
      <c r="C175" s="5" t="n"/>
      <c r="D175" s="5" t="n"/>
      <c r="E175" s="5" t="n"/>
      <c r="F175" s="6">
        <f>IF(E175&amp;""="","",IFERROR(INDEX('المعلمون'!$B$6:$B$205,MATCH(E175&amp;"",'المعلمون'!$A$6:$A$205,0))&amp;"","كود غير موجود"))</f>
        <v/>
      </c>
      <c r="G175" s="6">
        <f>IF(K175="","",IF(COUNTIFS($K$6:$K$405,K175)&gt;1,"تعارض معلم",""))</f>
        <v/>
      </c>
      <c r="H175" s="6">
        <f>IF(J175="","",IF(COUNTIFS($J$6:$J$405,J175)&gt;1,"تعارض فصل",""))</f>
        <v/>
      </c>
      <c r="I175" s="6">
        <f>IF(OR(J175="",K175=""),"",IF(AND(G175&lt;&gt;"",H175&lt;&gt;""),"تعارض معلم وفصل",IF(G175&lt;&gt;"",G175,IF(H175&lt;&gt;"",H175,"سليم"))))</f>
        <v/>
      </c>
      <c r="J175" s="6">
        <f>IF(OR(C175&amp;""="",A175&amp;""="",B175&amp;""=""),"",C175&amp;"|"&amp;A175&amp;"|"&amp;B175)</f>
        <v/>
      </c>
      <c r="K175" s="6">
        <f>IF(OR(E175&amp;""="",A175&amp;""="",B175&amp;""=""),"",E175&amp;"|"&amp;A175&amp;"|"&amp;B175)</f>
        <v/>
      </c>
      <c r="L175" s="16">
        <f>IF(J175="","",IF(COUNTIFS($J$6:J175,J175)=1,1,0))</f>
        <v/>
      </c>
    </row>
    <row r="176">
      <c r="A176" s="5" t="n"/>
      <c r="B176" s="13" t="n"/>
      <c r="C176" s="5" t="n"/>
      <c r="D176" s="5" t="n"/>
      <c r="E176" s="5" t="n"/>
      <c r="F176" s="6">
        <f>IF(E176&amp;""="","",IFERROR(INDEX('المعلمون'!$B$6:$B$205,MATCH(E176&amp;"",'المعلمون'!$A$6:$A$205,0))&amp;"","كود غير موجود"))</f>
        <v/>
      </c>
      <c r="G176" s="6">
        <f>IF(K176="","",IF(COUNTIFS($K$6:$K$405,K176)&gt;1,"تعارض معلم",""))</f>
        <v/>
      </c>
      <c r="H176" s="6">
        <f>IF(J176="","",IF(COUNTIFS($J$6:$J$405,J176)&gt;1,"تعارض فصل",""))</f>
        <v/>
      </c>
      <c r="I176" s="6">
        <f>IF(OR(J176="",K176=""),"",IF(AND(G176&lt;&gt;"",H176&lt;&gt;""),"تعارض معلم وفصل",IF(G176&lt;&gt;"",G176,IF(H176&lt;&gt;"",H176,"سليم"))))</f>
        <v/>
      </c>
      <c r="J176" s="6">
        <f>IF(OR(C176&amp;""="",A176&amp;""="",B176&amp;""=""),"",C176&amp;"|"&amp;A176&amp;"|"&amp;B176)</f>
        <v/>
      </c>
      <c r="K176" s="6">
        <f>IF(OR(E176&amp;""="",A176&amp;""="",B176&amp;""=""),"",E176&amp;"|"&amp;A176&amp;"|"&amp;B176)</f>
        <v/>
      </c>
      <c r="L176" s="16">
        <f>IF(J176="","",IF(COUNTIFS($J$6:J176,J176)=1,1,0))</f>
        <v/>
      </c>
    </row>
    <row r="177">
      <c r="A177" s="5" t="n"/>
      <c r="B177" s="13" t="n"/>
      <c r="C177" s="5" t="n"/>
      <c r="D177" s="5" t="n"/>
      <c r="E177" s="5" t="n"/>
      <c r="F177" s="6">
        <f>IF(E177&amp;""="","",IFERROR(INDEX('المعلمون'!$B$6:$B$205,MATCH(E177&amp;"",'المعلمون'!$A$6:$A$205,0))&amp;"","كود غير موجود"))</f>
        <v/>
      </c>
      <c r="G177" s="6">
        <f>IF(K177="","",IF(COUNTIFS($K$6:$K$405,K177)&gt;1,"تعارض معلم",""))</f>
        <v/>
      </c>
      <c r="H177" s="6">
        <f>IF(J177="","",IF(COUNTIFS($J$6:$J$405,J177)&gt;1,"تعارض فصل",""))</f>
        <v/>
      </c>
      <c r="I177" s="6">
        <f>IF(OR(J177="",K177=""),"",IF(AND(G177&lt;&gt;"",H177&lt;&gt;""),"تعارض معلم وفصل",IF(G177&lt;&gt;"",G177,IF(H177&lt;&gt;"",H177,"سليم"))))</f>
        <v/>
      </c>
      <c r="J177" s="6">
        <f>IF(OR(C177&amp;""="",A177&amp;""="",B177&amp;""=""),"",C177&amp;"|"&amp;A177&amp;"|"&amp;B177)</f>
        <v/>
      </c>
      <c r="K177" s="6">
        <f>IF(OR(E177&amp;""="",A177&amp;""="",B177&amp;""=""),"",E177&amp;"|"&amp;A177&amp;"|"&amp;B177)</f>
        <v/>
      </c>
      <c r="L177" s="16">
        <f>IF(J177="","",IF(COUNTIFS($J$6:J177,J177)=1,1,0))</f>
        <v/>
      </c>
    </row>
    <row r="178">
      <c r="A178" s="5" t="n"/>
      <c r="B178" s="13" t="n"/>
      <c r="C178" s="5" t="n"/>
      <c r="D178" s="5" t="n"/>
      <c r="E178" s="5" t="n"/>
      <c r="F178" s="6">
        <f>IF(E178&amp;""="","",IFERROR(INDEX('المعلمون'!$B$6:$B$205,MATCH(E178&amp;"",'المعلمون'!$A$6:$A$205,0))&amp;"","كود غير موجود"))</f>
        <v/>
      </c>
      <c r="G178" s="6">
        <f>IF(K178="","",IF(COUNTIFS($K$6:$K$405,K178)&gt;1,"تعارض معلم",""))</f>
        <v/>
      </c>
      <c r="H178" s="6">
        <f>IF(J178="","",IF(COUNTIFS($J$6:$J$405,J178)&gt;1,"تعارض فصل",""))</f>
        <v/>
      </c>
      <c r="I178" s="6">
        <f>IF(OR(J178="",K178=""),"",IF(AND(G178&lt;&gt;"",H178&lt;&gt;""),"تعارض معلم وفصل",IF(G178&lt;&gt;"",G178,IF(H178&lt;&gt;"",H178,"سليم"))))</f>
        <v/>
      </c>
      <c r="J178" s="6">
        <f>IF(OR(C178&amp;""="",A178&amp;""="",B178&amp;""=""),"",C178&amp;"|"&amp;A178&amp;"|"&amp;B178)</f>
        <v/>
      </c>
      <c r="K178" s="6">
        <f>IF(OR(E178&amp;""="",A178&amp;""="",B178&amp;""=""),"",E178&amp;"|"&amp;A178&amp;"|"&amp;B178)</f>
        <v/>
      </c>
      <c r="L178" s="16">
        <f>IF(J178="","",IF(COUNTIFS($J$6:J178,J178)=1,1,0))</f>
        <v/>
      </c>
    </row>
    <row r="179">
      <c r="A179" s="5" t="n"/>
      <c r="B179" s="13" t="n"/>
      <c r="C179" s="5" t="n"/>
      <c r="D179" s="5" t="n"/>
      <c r="E179" s="5" t="n"/>
      <c r="F179" s="6">
        <f>IF(E179&amp;""="","",IFERROR(INDEX('المعلمون'!$B$6:$B$205,MATCH(E179&amp;"",'المعلمون'!$A$6:$A$205,0))&amp;"","كود غير موجود"))</f>
        <v/>
      </c>
      <c r="G179" s="6">
        <f>IF(K179="","",IF(COUNTIFS($K$6:$K$405,K179)&gt;1,"تعارض معلم",""))</f>
        <v/>
      </c>
      <c r="H179" s="6">
        <f>IF(J179="","",IF(COUNTIFS($J$6:$J$405,J179)&gt;1,"تعارض فصل",""))</f>
        <v/>
      </c>
      <c r="I179" s="6">
        <f>IF(OR(J179="",K179=""),"",IF(AND(G179&lt;&gt;"",H179&lt;&gt;""),"تعارض معلم وفصل",IF(G179&lt;&gt;"",G179,IF(H179&lt;&gt;"",H179,"سليم"))))</f>
        <v/>
      </c>
      <c r="J179" s="6">
        <f>IF(OR(C179&amp;""="",A179&amp;""="",B179&amp;""=""),"",C179&amp;"|"&amp;A179&amp;"|"&amp;B179)</f>
        <v/>
      </c>
      <c r="K179" s="6">
        <f>IF(OR(E179&amp;""="",A179&amp;""="",B179&amp;""=""),"",E179&amp;"|"&amp;A179&amp;"|"&amp;B179)</f>
        <v/>
      </c>
      <c r="L179" s="16">
        <f>IF(J179="","",IF(COUNTIFS($J$6:J179,J179)=1,1,0))</f>
        <v/>
      </c>
    </row>
    <row r="180">
      <c r="A180" s="5" t="n"/>
      <c r="B180" s="13" t="n"/>
      <c r="C180" s="5" t="n"/>
      <c r="D180" s="5" t="n"/>
      <c r="E180" s="5" t="n"/>
      <c r="F180" s="6">
        <f>IF(E180&amp;""="","",IFERROR(INDEX('المعلمون'!$B$6:$B$205,MATCH(E180&amp;"",'المعلمون'!$A$6:$A$205,0))&amp;"","كود غير موجود"))</f>
        <v/>
      </c>
      <c r="G180" s="6">
        <f>IF(K180="","",IF(COUNTIFS($K$6:$K$405,K180)&gt;1,"تعارض معلم",""))</f>
        <v/>
      </c>
      <c r="H180" s="6">
        <f>IF(J180="","",IF(COUNTIFS($J$6:$J$405,J180)&gt;1,"تعارض فصل",""))</f>
        <v/>
      </c>
      <c r="I180" s="6">
        <f>IF(OR(J180="",K180=""),"",IF(AND(G180&lt;&gt;"",H180&lt;&gt;""),"تعارض معلم وفصل",IF(G180&lt;&gt;"",G180,IF(H180&lt;&gt;"",H180,"سليم"))))</f>
        <v/>
      </c>
      <c r="J180" s="6">
        <f>IF(OR(C180&amp;""="",A180&amp;""="",B180&amp;""=""),"",C180&amp;"|"&amp;A180&amp;"|"&amp;B180)</f>
        <v/>
      </c>
      <c r="K180" s="6">
        <f>IF(OR(E180&amp;""="",A180&amp;""="",B180&amp;""=""),"",E180&amp;"|"&amp;A180&amp;"|"&amp;B180)</f>
        <v/>
      </c>
      <c r="L180" s="16">
        <f>IF(J180="","",IF(COUNTIFS($J$6:J180,J180)=1,1,0))</f>
        <v/>
      </c>
    </row>
    <row r="181">
      <c r="A181" s="5" t="n"/>
      <c r="B181" s="13" t="n"/>
      <c r="C181" s="5" t="n"/>
      <c r="D181" s="5" t="n"/>
      <c r="E181" s="5" t="n"/>
      <c r="F181" s="6">
        <f>IF(E181&amp;""="","",IFERROR(INDEX('المعلمون'!$B$6:$B$205,MATCH(E181&amp;"",'المعلمون'!$A$6:$A$205,0))&amp;"","كود غير موجود"))</f>
        <v/>
      </c>
      <c r="G181" s="6">
        <f>IF(K181="","",IF(COUNTIFS($K$6:$K$405,K181)&gt;1,"تعارض معلم",""))</f>
        <v/>
      </c>
      <c r="H181" s="6">
        <f>IF(J181="","",IF(COUNTIFS($J$6:$J$405,J181)&gt;1,"تعارض فصل",""))</f>
        <v/>
      </c>
      <c r="I181" s="6">
        <f>IF(OR(J181="",K181=""),"",IF(AND(G181&lt;&gt;"",H181&lt;&gt;""),"تعارض معلم وفصل",IF(G181&lt;&gt;"",G181,IF(H181&lt;&gt;"",H181,"سليم"))))</f>
        <v/>
      </c>
      <c r="J181" s="6">
        <f>IF(OR(C181&amp;""="",A181&amp;""="",B181&amp;""=""),"",C181&amp;"|"&amp;A181&amp;"|"&amp;B181)</f>
        <v/>
      </c>
      <c r="K181" s="6">
        <f>IF(OR(E181&amp;""="",A181&amp;""="",B181&amp;""=""),"",E181&amp;"|"&amp;A181&amp;"|"&amp;B181)</f>
        <v/>
      </c>
      <c r="L181" s="16">
        <f>IF(J181="","",IF(COUNTIFS($J$6:J181,J181)=1,1,0))</f>
        <v/>
      </c>
    </row>
    <row r="182">
      <c r="A182" s="5" t="n"/>
      <c r="B182" s="13" t="n"/>
      <c r="C182" s="5" t="n"/>
      <c r="D182" s="5" t="n"/>
      <c r="E182" s="5" t="n"/>
      <c r="F182" s="6">
        <f>IF(E182&amp;""="","",IFERROR(INDEX('المعلمون'!$B$6:$B$205,MATCH(E182&amp;"",'المعلمون'!$A$6:$A$205,0))&amp;"","كود غير موجود"))</f>
        <v/>
      </c>
      <c r="G182" s="6">
        <f>IF(K182="","",IF(COUNTIFS($K$6:$K$405,K182)&gt;1,"تعارض معلم",""))</f>
        <v/>
      </c>
      <c r="H182" s="6">
        <f>IF(J182="","",IF(COUNTIFS($J$6:$J$405,J182)&gt;1,"تعارض فصل",""))</f>
        <v/>
      </c>
      <c r="I182" s="6">
        <f>IF(OR(J182="",K182=""),"",IF(AND(G182&lt;&gt;"",H182&lt;&gt;""),"تعارض معلم وفصل",IF(G182&lt;&gt;"",G182,IF(H182&lt;&gt;"",H182,"سليم"))))</f>
        <v/>
      </c>
      <c r="J182" s="6">
        <f>IF(OR(C182&amp;""="",A182&amp;""="",B182&amp;""=""),"",C182&amp;"|"&amp;A182&amp;"|"&amp;B182)</f>
        <v/>
      </c>
      <c r="K182" s="6">
        <f>IF(OR(E182&amp;""="",A182&amp;""="",B182&amp;""=""),"",E182&amp;"|"&amp;A182&amp;"|"&amp;B182)</f>
        <v/>
      </c>
      <c r="L182" s="16">
        <f>IF(J182="","",IF(COUNTIFS($J$6:J182,J182)=1,1,0))</f>
        <v/>
      </c>
    </row>
    <row r="183">
      <c r="A183" s="5" t="n"/>
      <c r="B183" s="13" t="n"/>
      <c r="C183" s="5" t="n"/>
      <c r="D183" s="5" t="n"/>
      <c r="E183" s="5" t="n"/>
      <c r="F183" s="6">
        <f>IF(E183&amp;""="","",IFERROR(INDEX('المعلمون'!$B$6:$B$205,MATCH(E183&amp;"",'المعلمون'!$A$6:$A$205,0))&amp;"","كود غير موجود"))</f>
        <v/>
      </c>
      <c r="G183" s="6">
        <f>IF(K183="","",IF(COUNTIFS($K$6:$K$405,K183)&gt;1,"تعارض معلم",""))</f>
        <v/>
      </c>
      <c r="H183" s="6">
        <f>IF(J183="","",IF(COUNTIFS($J$6:$J$405,J183)&gt;1,"تعارض فصل",""))</f>
        <v/>
      </c>
      <c r="I183" s="6">
        <f>IF(OR(J183="",K183=""),"",IF(AND(G183&lt;&gt;"",H183&lt;&gt;""),"تعارض معلم وفصل",IF(G183&lt;&gt;"",G183,IF(H183&lt;&gt;"",H183,"سليم"))))</f>
        <v/>
      </c>
      <c r="J183" s="6">
        <f>IF(OR(C183&amp;""="",A183&amp;""="",B183&amp;""=""),"",C183&amp;"|"&amp;A183&amp;"|"&amp;B183)</f>
        <v/>
      </c>
      <c r="K183" s="6">
        <f>IF(OR(E183&amp;""="",A183&amp;""="",B183&amp;""=""),"",E183&amp;"|"&amp;A183&amp;"|"&amp;B183)</f>
        <v/>
      </c>
      <c r="L183" s="16">
        <f>IF(J183="","",IF(COUNTIFS($J$6:J183,J183)=1,1,0))</f>
        <v/>
      </c>
    </row>
    <row r="184">
      <c r="A184" s="5" t="n"/>
      <c r="B184" s="13" t="n"/>
      <c r="C184" s="5" t="n"/>
      <c r="D184" s="5" t="n"/>
      <c r="E184" s="5" t="n"/>
      <c r="F184" s="6">
        <f>IF(E184&amp;""="","",IFERROR(INDEX('المعلمون'!$B$6:$B$205,MATCH(E184&amp;"",'المعلمون'!$A$6:$A$205,0))&amp;"","كود غير موجود"))</f>
        <v/>
      </c>
      <c r="G184" s="6">
        <f>IF(K184="","",IF(COUNTIFS($K$6:$K$405,K184)&gt;1,"تعارض معلم",""))</f>
        <v/>
      </c>
      <c r="H184" s="6">
        <f>IF(J184="","",IF(COUNTIFS($J$6:$J$405,J184)&gt;1,"تعارض فصل",""))</f>
        <v/>
      </c>
      <c r="I184" s="6">
        <f>IF(OR(J184="",K184=""),"",IF(AND(G184&lt;&gt;"",H184&lt;&gt;""),"تعارض معلم وفصل",IF(G184&lt;&gt;"",G184,IF(H184&lt;&gt;"",H184,"سليم"))))</f>
        <v/>
      </c>
      <c r="J184" s="6">
        <f>IF(OR(C184&amp;""="",A184&amp;""="",B184&amp;""=""),"",C184&amp;"|"&amp;A184&amp;"|"&amp;B184)</f>
        <v/>
      </c>
      <c r="K184" s="6">
        <f>IF(OR(E184&amp;""="",A184&amp;""="",B184&amp;""=""),"",E184&amp;"|"&amp;A184&amp;"|"&amp;B184)</f>
        <v/>
      </c>
      <c r="L184" s="16">
        <f>IF(J184="","",IF(COUNTIFS($J$6:J184,J184)=1,1,0))</f>
        <v/>
      </c>
    </row>
    <row r="185">
      <c r="A185" s="5" t="n"/>
      <c r="B185" s="13" t="n"/>
      <c r="C185" s="5" t="n"/>
      <c r="D185" s="5" t="n"/>
      <c r="E185" s="5" t="n"/>
      <c r="F185" s="6">
        <f>IF(E185&amp;""="","",IFERROR(INDEX('المعلمون'!$B$6:$B$205,MATCH(E185&amp;"",'المعلمون'!$A$6:$A$205,0))&amp;"","كود غير موجود"))</f>
        <v/>
      </c>
      <c r="G185" s="6">
        <f>IF(K185="","",IF(COUNTIFS($K$6:$K$405,K185)&gt;1,"تعارض معلم",""))</f>
        <v/>
      </c>
      <c r="H185" s="6">
        <f>IF(J185="","",IF(COUNTIFS($J$6:$J$405,J185)&gt;1,"تعارض فصل",""))</f>
        <v/>
      </c>
      <c r="I185" s="6">
        <f>IF(OR(J185="",K185=""),"",IF(AND(G185&lt;&gt;"",H185&lt;&gt;""),"تعارض معلم وفصل",IF(G185&lt;&gt;"",G185,IF(H185&lt;&gt;"",H185,"سليم"))))</f>
        <v/>
      </c>
      <c r="J185" s="6">
        <f>IF(OR(C185&amp;""="",A185&amp;""="",B185&amp;""=""),"",C185&amp;"|"&amp;A185&amp;"|"&amp;B185)</f>
        <v/>
      </c>
      <c r="K185" s="6">
        <f>IF(OR(E185&amp;""="",A185&amp;""="",B185&amp;""=""),"",E185&amp;"|"&amp;A185&amp;"|"&amp;B185)</f>
        <v/>
      </c>
      <c r="L185" s="16">
        <f>IF(J185="","",IF(COUNTIFS($J$6:J185,J185)=1,1,0))</f>
        <v/>
      </c>
    </row>
    <row r="186">
      <c r="A186" s="5" t="n"/>
      <c r="B186" s="13" t="n"/>
      <c r="C186" s="5" t="n"/>
      <c r="D186" s="5" t="n"/>
      <c r="E186" s="5" t="n"/>
      <c r="F186" s="6">
        <f>IF(E186&amp;""="","",IFERROR(INDEX('المعلمون'!$B$6:$B$205,MATCH(E186&amp;"",'المعلمون'!$A$6:$A$205,0))&amp;"","كود غير موجود"))</f>
        <v/>
      </c>
      <c r="G186" s="6">
        <f>IF(K186="","",IF(COUNTIFS($K$6:$K$405,K186)&gt;1,"تعارض معلم",""))</f>
        <v/>
      </c>
      <c r="H186" s="6">
        <f>IF(J186="","",IF(COUNTIFS($J$6:$J$405,J186)&gt;1,"تعارض فصل",""))</f>
        <v/>
      </c>
      <c r="I186" s="6">
        <f>IF(OR(J186="",K186=""),"",IF(AND(G186&lt;&gt;"",H186&lt;&gt;""),"تعارض معلم وفصل",IF(G186&lt;&gt;"",G186,IF(H186&lt;&gt;"",H186,"سليم"))))</f>
        <v/>
      </c>
      <c r="J186" s="6">
        <f>IF(OR(C186&amp;""="",A186&amp;""="",B186&amp;""=""),"",C186&amp;"|"&amp;A186&amp;"|"&amp;B186)</f>
        <v/>
      </c>
      <c r="K186" s="6">
        <f>IF(OR(E186&amp;""="",A186&amp;""="",B186&amp;""=""),"",E186&amp;"|"&amp;A186&amp;"|"&amp;B186)</f>
        <v/>
      </c>
      <c r="L186" s="16">
        <f>IF(J186="","",IF(COUNTIFS($J$6:J186,J186)=1,1,0))</f>
        <v/>
      </c>
    </row>
    <row r="187">
      <c r="A187" s="5" t="n"/>
      <c r="B187" s="13" t="n"/>
      <c r="C187" s="5" t="n"/>
      <c r="D187" s="5" t="n"/>
      <c r="E187" s="5" t="n"/>
      <c r="F187" s="6">
        <f>IF(E187&amp;""="","",IFERROR(INDEX('المعلمون'!$B$6:$B$205,MATCH(E187&amp;"",'المعلمون'!$A$6:$A$205,0))&amp;"","كود غير موجود"))</f>
        <v/>
      </c>
      <c r="G187" s="6">
        <f>IF(K187="","",IF(COUNTIFS($K$6:$K$405,K187)&gt;1,"تعارض معلم",""))</f>
        <v/>
      </c>
      <c r="H187" s="6">
        <f>IF(J187="","",IF(COUNTIFS($J$6:$J$405,J187)&gt;1,"تعارض فصل",""))</f>
        <v/>
      </c>
      <c r="I187" s="6">
        <f>IF(OR(J187="",K187=""),"",IF(AND(G187&lt;&gt;"",H187&lt;&gt;""),"تعارض معلم وفصل",IF(G187&lt;&gt;"",G187,IF(H187&lt;&gt;"",H187,"سليم"))))</f>
        <v/>
      </c>
      <c r="J187" s="6">
        <f>IF(OR(C187&amp;""="",A187&amp;""="",B187&amp;""=""),"",C187&amp;"|"&amp;A187&amp;"|"&amp;B187)</f>
        <v/>
      </c>
      <c r="K187" s="6">
        <f>IF(OR(E187&amp;""="",A187&amp;""="",B187&amp;""=""),"",E187&amp;"|"&amp;A187&amp;"|"&amp;B187)</f>
        <v/>
      </c>
      <c r="L187" s="16">
        <f>IF(J187="","",IF(COUNTIFS($J$6:J187,J187)=1,1,0))</f>
        <v/>
      </c>
    </row>
    <row r="188">
      <c r="A188" s="5" t="n"/>
      <c r="B188" s="13" t="n"/>
      <c r="C188" s="5" t="n"/>
      <c r="D188" s="5" t="n"/>
      <c r="E188" s="5" t="n"/>
      <c r="F188" s="6">
        <f>IF(E188&amp;""="","",IFERROR(INDEX('المعلمون'!$B$6:$B$205,MATCH(E188&amp;"",'المعلمون'!$A$6:$A$205,0))&amp;"","كود غير موجود"))</f>
        <v/>
      </c>
      <c r="G188" s="6">
        <f>IF(K188="","",IF(COUNTIFS($K$6:$K$405,K188)&gt;1,"تعارض معلم",""))</f>
        <v/>
      </c>
      <c r="H188" s="6">
        <f>IF(J188="","",IF(COUNTIFS($J$6:$J$405,J188)&gt;1,"تعارض فصل",""))</f>
        <v/>
      </c>
      <c r="I188" s="6">
        <f>IF(OR(J188="",K188=""),"",IF(AND(G188&lt;&gt;"",H188&lt;&gt;""),"تعارض معلم وفصل",IF(G188&lt;&gt;"",G188,IF(H188&lt;&gt;"",H188,"سليم"))))</f>
        <v/>
      </c>
      <c r="J188" s="6">
        <f>IF(OR(C188&amp;""="",A188&amp;""="",B188&amp;""=""),"",C188&amp;"|"&amp;A188&amp;"|"&amp;B188)</f>
        <v/>
      </c>
      <c r="K188" s="6">
        <f>IF(OR(E188&amp;""="",A188&amp;""="",B188&amp;""=""),"",E188&amp;"|"&amp;A188&amp;"|"&amp;B188)</f>
        <v/>
      </c>
      <c r="L188" s="16">
        <f>IF(J188="","",IF(COUNTIFS($J$6:J188,J188)=1,1,0))</f>
        <v/>
      </c>
    </row>
    <row r="189">
      <c r="A189" s="5" t="n"/>
      <c r="B189" s="13" t="n"/>
      <c r="C189" s="5" t="n"/>
      <c r="D189" s="5" t="n"/>
      <c r="E189" s="5" t="n"/>
      <c r="F189" s="6">
        <f>IF(E189&amp;""="","",IFERROR(INDEX('المعلمون'!$B$6:$B$205,MATCH(E189&amp;"",'المعلمون'!$A$6:$A$205,0))&amp;"","كود غير موجود"))</f>
        <v/>
      </c>
      <c r="G189" s="6">
        <f>IF(K189="","",IF(COUNTIFS($K$6:$K$405,K189)&gt;1,"تعارض معلم",""))</f>
        <v/>
      </c>
      <c r="H189" s="6">
        <f>IF(J189="","",IF(COUNTIFS($J$6:$J$405,J189)&gt;1,"تعارض فصل",""))</f>
        <v/>
      </c>
      <c r="I189" s="6">
        <f>IF(OR(J189="",K189=""),"",IF(AND(G189&lt;&gt;"",H189&lt;&gt;""),"تعارض معلم وفصل",IF(G189&lt;&gt;"",G189,IF(H189&lt;&gt;"",H189,"سليم"))))</f>
        <v/>
      </c>
      <c r="J189" s="6">
        <f>IF(OR(C189&amp;""="",A189&amp;""="",B189&amp;""=""),"",C189&amp;"|"&amp;A189&amp;"|"&amp;B189)</f>
        <v/>
      </c>
      <c r="K189" s="6">
        <f>IF(OR(E189&amp;""="",A189&amp;""="",B189&amp;""=""),"",E189&amp;"|"&amp;A189&amp;"|"&amp;B189)</f>
        <v/>
      </c>
      <c r="L189" s="16">
        <f>IF(J189="","",IF(COUNTIFS($J$6:J189,J189)=1,1,0))</f>
        <v/>
      </c>
    </row>
    <row r="190">
      <c r="A190" s="5" t="n"/>
      <c r="B190" s="13" t="n"/>
      <c r="C190" s="5" t="n"/>
      <c r="D190" s="5" t="n"/>
      <c r="E190" s="5" t="n"/>
      <c r="F190" s="6">
        <f>IF(E190&amp;""="","",IFERROR(INDEX('المعلمون'!$B$6:$B$205,MATCH(E190&amp;"",'المعلمون'!$A$6:$A$205,0))&amp;"","كود غير موجود"))</f>
        <v/>
      </c>
      <c r="G190" s="6">
        <f>IF(K190="","",IF(COUNTIFS($K$6:$K$405,K190)&gt;1,"تعارض معلم",""))</f>
        <v/>
      </c>
      <c r="H190" s="6">
        <f>IF(J190="","",IF(COUNTIFS($J$6:$J$405,J190)&gt;1,"تعارض فصل",""))</f>
        <v/>
      </c>
      <c r="I190" s="6">
        <f>IF(OR(J190="",K190=""),"",IF(AND(G190&lt;&gt;"",H190&lt;&gt;""),"تعارض معلم وفصل",IF(G190&lt;&gt;"",G190,IF(H190&lt;&gt;"",H190,"سليم"))))</f>
        <v/>
      </c>
      <c r="J190" s="6">
        <f>IF(OR(C190&amp;""="",A190&amp;""="",B190&amp;""=""),"",C190&amp;"|"&amp;A190&amp;"|"&amp;B190)</f>
        <v/>
      </c>
      <c r="K190" s="6">
        <f>IF(OR(E190&amp;""="",A190&amp;""="",B190&amp;""=""),"",E190&amp;"|"&amp;A190&amp;"|"&amp;B190)</f>
        <v/>
      </c>
      <c r="L190" s="16">
        <f>IF(J190="","",IF(COUNTIFS($J$6:J190,J190)=1,1,0))</f>
        <v/>
      </c>
    </row>
    <row r="191">
      <c r="A191" s="5" t="n"/>
      <c r="B191" s="13" t="n"/>
      <c r="C191" s="5" t="n"/>
      <c r="D191" s="5" t="n"/>
      <c r="E191" s="5" t="n"/>
      <c r="F191" s="6">
        <f>IF(E191&amp;""="","",IFERROR(INDEX('المعلمون'!$B$6:$B$205,MATCH(E191&amp;"",'المعلمون'!$A$6:$A$205,0))&amp;"","كود غير موجود"))</f>
        <v/>
      </c>
      <c r="G191" s="6">
        <f>IF(K191="","",IF(COUNTIFS($K$6:$K$405,K191)&gt;1,"تعارض معلم",""))</f>
        <v/>
      </c>
      <c r="H191" s="6">
        <f>IF(J191="","",IF(COUNTIFS($J$6:$J$405,J191)&gt;1,"تعارض فصل",""))</f>
        <v/>
      </c>
      <c r="I191" s="6">
        <f>IF(OR(J191="",K191=""),"",IF(AND(G191&lt;&gt;"",H191&lt;&gt;""),"تعارض معلم وفصل",IF(G191&lt;&gt;"",G191,IF(H191&lt;&gt;"",H191,"سليم"))))</f>
        <v/>
      </c>
      <c r="J191" s="6">
        <f>IF(OR(C191&amp;""="",A191&amp;""="",B191&amp;""=""),"",C191&amp;"|"&amp;A191&amp;"|"&amp;B191)</f>
        <v/>
      </c>
      <c r="K191" s="6">
        <f>IF(OR(E191&amp;""="",A191&amp;""="",B191&amp;""=""),"",E191&amp;"|"&amp;A191&amp;"|"&amp;B191)</f>
        <v/>
      </c>
      <c r="L191" s="16">
        <f>IF(J191="","",IF(COUNTIFS($J$6:J191,J191)=1,1,0))</f>
        <v/>
      </c>
    </row>
    <row r="192">
      <c r="A192" s="5" t="n"/>
      <c r="B192" s="13" t="n"/>
      <c r="C192" s="5" t="n"/>
      <c r="D192" s="5" t="n"/>
      <c r="E192" s="5" t="n"/>
      <c r="F192" s="6">
        <f>IF(E192&amp;""="","",IFERROR(INDEX('المعلمون'!$B$6:$B$205,MATCH(E192&amp;"",'المعلمون'!$A$6:$A$205,0))&amp;"","كود غير موجود"))</f>
        <v/>
      </c>
      <c r="G192" s="6">
        <f>IF(K192="","",IF(COUNTIFS($K$6:$K$405,K192)&gt;1,"تعارض معلم",""))</f>
        <v/>
      </c>
      <c r="H192" s="6">
        <f>IF(J192="","",IF(COUNTIFS($J$6:$J$405,J192)&gt;1,"تعارض فصل",""))</f>
        <v/>
      </c>
      <c r="I192" s="6">
        <f>IF(OR(J192="",K192=""),"",IF(AND(G192&lt;&gt;"",H192&lt;&gt;""),"تعارض معلم وفصل",IF(G192&lt;&gt;"",G192,IF(H192&lt;&gt;"",H192,"سليم"))))</f>
        <v/>
      </c>
      <c r="J192" s="6">
        <f>IF(OR(C192&amp;""="",A192&amp;""="",B192&amp;""=""),"",C192&amp;"|"&amp;A192&amp;"|"&amp;B192)</f>
        <v/>
      </c>
      <c r="K192" s="6">
        <f>IF(OR(E192&amp;""="",A192&amp;""="",B192&amp;""=""),"",E192&amp;"|"&amp;A192&amp;"|"&amp;B192)</f>
        <v/>
      </c>
      <c r="L192" s="16">
        <f>IF(J192="","",IF(COUNTIFS($J$6:J192,J192)=1,1,0))</f>
        <v/>
      </c>
    </row>
    <row r="193">
      <c r="A193" s="5" t="n"/>
      <c r="B193" s="13" t="n"/>
      <c r="C193" s="5" t="n"/>
      <c r="D193" s="5" t="n"/>
      <c r="E193" s="5" t="n"/>
      <c r="F193" s="6">
        <f>IF(E193&amp;""="","",IFERROR(INDEX('المعلمون'!$B$6:$B$205,MATCH(E193&amp;"",'المعلمون'!$A$6:$A$205,0))&amp;"","كود غير موجود"))</f>
        <v/>
      </c>
      <c r="G193" s="6">
        <f>IF(K193="","",IF(COUNTIFS($K$6:$K$405,K193)&gt;1,"تعارض معلم",""))</f>
        <v/>
      </c>
      <c r="H193" s="6">
        <f>IF(J193="","",IF(COUNTIFS($J$6:$J$405,J193)&gt;1,"تعارض فصل",""))</f>
        <v/>
      </c>
      <c r="I193" s="6">
        <f>IF(OR(J193="",K193=""),"",IF(AND(G193&lt;&gt;"",H193&lt;&gt;""),"تعارض معلم وفصل",IF(G193&lt;&gt;"",G193,IF(H193&lt;&gt;"",H193,"سليم"))))</f>
        <v/>
      </c>
      <c r="J193" s="6">
        <f>IF(OR(C193&amp;""="",A193&amp;""="",B193&amp;""=""),"",C193&amp;"|"&amp;A193&amp;"|"&amp;B193)</f>
        <v/>
      </c>
      <c r="K193" s="6">
        <f>IF(OR(E193&amp;""="",A193&amp;""="",B193&amp;""=""),"",E193&amp;"|"&amp;A193&amp;"|"&amp;B193)</f>
        <v/>
      </c>
      <c r="L193" s="16">
        <f>IF(J193="","",IF(COUNTIFS($J$6:J193,J193)=1,1,0))</f>
        <v/>
      </c>
    </row>
    <row r="194">
      <c r="A194" s="5" t="n"/>
      <c r="B194" s="13" t="n"/>
      <c r="C194" s="5" t="n"/>
      <c r="D194" s="5" t="n"/>
      <c r="E194" s="5" t="n"/>
      <c r="F194" s="6">
        <f>IF(E194&amp;""="","",IFERROR(INDEX('المعلمون'!$B$6:$B$205,MATCH(E194&amp;"",'المعلمون'!$A$6:$A$205,0))&amp;"","كود غير موجود"))</f>
        <v/>
      </c>
      <c r="G194" s="6">
        <f>IF(K194="","",IF(COUNTIFS($K$6:$K$405,K194)&gt;1,"تعارض معلم",""))</f>
        <v/>
      </c>
      <c r="H194" s="6">
        <f>IF(J194="","",IF(COUNTIFS($J$6:$J$405,J194)&gt;1,"تعارض فصل",""))</f>
        <v/>
      </c>
      <c r="I194" s="6">
        <f>IF(OR(J194="",K194=""),"",IF(AND(G194&lt;&gt;"",H194&lt;&gt;""),"تعارض معلم وفصل",IF(G194&lt;&gt;"",G194,IF(H194&lt;&gt;"",H194,"سليم"))))</f>
        <v/>
      </c>
      <c r="J194" s="6">
        <f>IF(OR(C194&amp;""="",A194&amp;""="",B194&amp;""=""),"",C194&amp;"|"&amp;A194&amp;"|"&amp;B194)</f>
        <v/>
      </c>
      <c r="K194" s="6">
        <f>IF(OR(E194&amp;""="",A194&amp;""="",B194&amp;""=""),"",E194&amp;"|"&amp;A194&amp;"|"&amp;B194)</f>
        <v/>
      </c>
      <c r="L194" s="16">
        <f>IF(J194="","",IF(COUNTIFS($J$6:J194,J194)=1,1,0))</f>
        <v/>
      </c>
    </row>
    <row r="195">
      <c r="A195" s="5" t="n"/>
      <c r="B195" s="13" t="n"/>
      <c r="C195" s="5" t="n"/>
      <c r="D195" s="5" t="n"/>
      <c r="E195" s="5" t="n"/>
      <c r="F195" s="6">
        <f>IF(E195&amp;""="","",IFERROR(INDEX('المعلمون'!$B$6:$B$205,MATCH(E195&amp;"",'المعلمون'!$A$6:$A$205,0))&amp;"","كود غير موجود"))</f>
        <v/>
      </c>
      <c r="G195" s="6">
        <f>IF(K195="","",IF(COUNTIFS($K$6:$K$405,K195)&gt;1,"تعارض معلم",""))</f>
        <v/>
      </c>
      <c r="H195" s="6">
        <f>IF(J195="","",IF(COUNTIFS($J$6:$J$405,J195)&gt;1,"تعارض فصل",""))</f>
        <v/>
      </c>
      <c r="I195" s="6">
        <f>IF(OR(J195="",K195=""),"",IF(AND(G195&lt;&gt;"",H195&lt;&gt;""),"تعارض معلم وفصل",IF(G195&lt;&gt;"",G195,IF(H195&lt;&gt;"",H195,"سليم"))))</f>
        <v/>
      </c>
      <c r="J195" s="6">
        <f>IF(OR(C195&amp;""="",A195&amp;""="",B195&amp;""=""),"",C195&amp;"|"&amp;A195&amp;"|"&amp;B195)</f>
        <v/>
      </c>
      <c r="K195" s="6">
        <f>IF(OR(E195&amp;""="",A195&amp;""="",B195&amp;""=""),"",E195&amp;"|"&amp;A195&amp;"|"&amp;B195)</f>
        <v/>
      </c>
      <c r="L195" s="16">
        <f>IF(J195="","",IF(COUNTIFS($J$6:J195,J195)=1,1,0))</f>
        <v/>
      </c>
    </row>
    <row r="196">
      <c r="A196" s="5" t="n"/>
      <c r="B196" s="13" t="n"/>
      <c r="C196" s="5" t="n"/>
      <c r="D196" s="5" t="n"/>
      <c r="E196" s="5" t="n"/>
      <c r="F196" s="6">
        <f>IF(E196&amp;""="","",IFERROR(INDEX('المعلمون'!$B$6:$B$205,MATCH(E196&amp;"",'المعلمون'!$A$6:$A$205,0))&amp;"","كود غير موجود"))</f>
        <v/>
      </c>
      <c r="G196" s="6">
        <f>IF(K196="","",IF(COUNTIFS($K$6:$K$405,K196)&gt;1,"تعارض معلم",""))</f>
        <v/>
      </c>
      <c r="H196" s="6">
        <f>IF(J196="","",IF(COUNTIFS($J$6:$J$405,J196)&gt;1,"تعارض فصل",""))</f>
        <v/>
      </c>
      <c r="I196" s="6">
        <f>IF(OR(J196="",K196=""),"",IF(AND(G196&lt;&gt;"",H196&lt;&gt;""),"تعارض معلم وفصل",IF(G196&lt;&gt;"",G196,IF(H196&lt;&gt;"",H196,"سليم"))))</f>
        <v/>
      </c>
      <c r="J196" s="6">
        <f>IF(OR(C196&amp;""="",A196&amp;""="",B196&amp;""=""),"",C196&amp;"|"&amp;A196&amp;"|"&amp;B196)</f>
        <v/>
      </c>
      <c r="K196" s="6">
        <f>IF(OR(E196&amp;""="",A196&amp;""="",B196&amp;""=""),"",E196&amp;"|"&amp;A196&amp;"|"&amp;B196)</f>
        <v/>
      </c>
      <c r="L196" s="16">
        <f>IF(J196="","",IF(COUNTIFS($J$6:J196,J196)=1,1,0))</f>
        <v/>
      </c>
    </row>
    <row r="197">
      <c r="A197" s="5" t="n"/>
      <c r="B197" s="13" t="n"/>
      <c r="C197" s="5" t="n"/>
      <c r="D197" s="5" t="n"/>
      <c r="E197" s="5" t="n"/>
      <c r="F197" s="6">
        <f>IF(E197&amp;""="","",IFERROR(INDEX('المعلمون'!$B$6:$B$205,MATCH(E197&amp;"",'المعلمون'!$A$6:$A$205,0))&amp;"","كود غير موجود"))</f>
        <v/>
      </c>
      <c r="G197" s="6">
        <f>IF(K197="","",IF(COUNTIFS($K$6:$K$405,K197)&gt;1,"تعارض معلم",""))</f>
        <v/>
      </c>
      <c r="H197" s="6">
        <f>IF(J197="","",IF(COUNTIFS($J$6:$J$405,J197)&gt;1,"تعارض فصل",""))</f>
        <v/>
      </c>
      <c r="I197" s="6">
        <f>IF(OR(J197="",K197=""),"",IF(AND(G197&lt;&gt;"",H197&lt;&gt;""),"تعارض معلم وفصل",IF(G197&lt;&gt;"",G197,IF(H197&lt;&gt;"",H197,"سليم"))))</f>
        <v/>
      </c>
      <c r="J197" s="6">
        <f>IF(OR(C197&amp;""="",A197&amp;""="",B197&amp;""=""),"",C197&amp;"|"&amp;A197&amp;"|"&amp;B197)</f>
        <v/>
      </c>
      <c r="K197" s="6">
        <f>IF(OR(E197&amp;""="",A197&amp;""="",B197&amp;""=""),"",E197&amp;"|"&amp;A197&amp;"|"&amp;B197)</f>
        <v/>
      </c>
      <c r="L197" s="16">
        <f>IF(J197="","",IF(COUNTIFS($J$6:J197,J197)=1,1,0))</f>
        <v/>
      </c>
    </row>
    <row r="198">
      <c r="A198" s="5" t="n"/>
      <c r="B198" s="13" t="n"/>
      <c r="C198" s="5" t="n"/>
      <c r="D198" s="5" t="n"/>
      <c r="E198" s="5" t="n"/>
      <c r="F198" s="6">
        <f>IF(E198&amp;""="","",IFERROR(INDEX('المعلمون'!$B$6:$B$205,MATCH(E198&amp;"",'المعلمون'!$A$6:$A$205,0))&amp;"","كود غير موجود"))</f>
        <v/>
      </c>
      <c r="G198" s="6">
        <f>IF(K198="","",IF(COUNTIFS($K$6:$K$405,K198)&gt;1,"تعارض معلم",""))</f>
        <v/>
      </c>
      <c r="H198" s="6">
        <f>IF(J198="","",IF(COUNTIFS($J$6:$J$405,J198)&gt;1,"تعارض فصل",""))</f>
        <v/>
      </c>
      <c r="I198" s="6">
        <f>IF(OR(J198="",K198=""),"",IF(AND(G198&lt;&gt;"",H198&lt;&gt;""),"تعارض معلم وفصل",IF(G198&lt;&gt;"",G198,IF(H198&lt;&gt;"",H198,"سليم"))))</f>
        <v/>
      </c>
      <c r="J198" s="6">
        <f>IF(OR(C198&amp;""="",A198&amp;""="",B198&amp;""=""),"",C198&amp;"|"&amp;A198&amp;"|"&amp;B198)</f>
        <v/>
      </c>
      <c r="K198" s="6">
        <f>IF(OR(E198&amp;""="",A198&amp;""="",B198&amp;""=""),"",E198&amp;"|"&amp;A198&amp;"|"&amp;B198)</f>
        <v/>
      </c>
      <c r="L198" s="16">
        <f>IF(J198="","",IF(COUNTIFS($J$6:J198,J198)=1,1,0))</f>
        <v/>
      </c>
    </row>
    <row r="199">
      <c r="A199" s="5" t="n"/>
      <c r="B199" s="13" t="n"/>
      <c r="C199" s="5" t="n"/>
      <c r="D199" s="5" t="n"/>
      <c r="E199" s="5" t="n"/>
      <c r="F199" s="6">
        <f>IF(E199&amp;""="","",IFERROR(INDEX('المعلمون'!$B$6:$B$205,MATCH(E199&amp;"",'المعلمون'!$A$6:$A$205,0))&amp;"","كود غير موجود"))</f>
        <v/>
      </c>
      <c r="G199" s="6">
        <f>IF(K199="","",IF(COUNTIFS($K$6:$K$405,K199)&gt;1,"تعارض معلم",""))</f>
        <v/>
      </c>
      <c r="H199" s="6">
        <f>IF(J199="","",IF(COUNTIFS($J$6:$J$405,J199)&gt;1,"تعارض فصل",""))</f>
        <v/>
      </c>
      <c r="I199" s="6">
        <f>IF(OR(J199="",K199=""),"",IF(AND(G199&lt;&gt;"",H199&lt;&gt;""),"تعارض معلم وفصل",IF(G199&lt;&gt;"",G199,IF(H199&lt;&gt;"",H199,"سليم"))))</f>
        <v/>
      </c>
      <c r="J199" s="6">
        <f>IF(OR(C199&amp;""="",A199&amp;""="",B199&amp;""=""),"",C199&amp;"|"&amp;A199&amp;"|"&amp;B199)</f>
        <v/>
      </c>
      <c r="K199" s="6">
        <f>IF(OR(E199&amp;""="",A199&amp;""="",B199&amp;""=""),"",E199&amp;"|"&amp;A199&amp;"|"&amp;B199)</f>
        <v/>
      </c>
      <c r="L199" s="16">
        <f>IF(J199="","",IF(COUNTIFS($J$6:J199,J199)=1,1,0))</f>
        <v/>
      </c>
    </row>
    <row r="200">
      <c r="A200" s="5" t="n"/>
      <c r="B200" s="13" t="n"/>
      <c r="C200" s="5" t="n"/>
      <c r="D200" s="5" t="n"/>
      <c r="E200" s="5" t="n"/>
      <c r="F200" s="6">
        <f>IF(E200&amp;""="","",IFERROR(INDEX('المعلمون'!$B$6:$B$205,MATCH(E200&amp;"",'المعلمون'!$A$6:$A$205,0))&amp;"","كود غير موجود"))</f>
        <v/>
      </c>
      <c r="G200" s="6">
        <f>IF(K200="","",IF(COUNTIFS($K$6:$K$405,K200)&gt;1,"تعارض معلم",""))</f>
        <v/>
      </c>
      <c r="H200" s="6">
        <f>IF(J200="","",IF(COUNTIFS($J$6:$J$405,J200)&gt;1,"تعارض فصل",""))</f>
        <v/>
      </c>
      <c r="I200" s="6">
        <f>IF(OR(J200="",K200=""),"",IF(AND(G200&lt;&gt;"",H200&lt;&gt;""),"تعارض معلم وفصل",IF(G200&lt;&gt;"",G200,IF(H200&lt;&gt;"",H200,"سليم"))))</f>
        <v/>
      </c>
      <c r="J200" s="6">
        <f>IF(OR(C200&amp;""="",A200&amp;""="",B200&amp;""=""),"",C200&amp;"|"&amp;A200&amp;"|"&amp;B200)</f>
        <v/>
      </c>
      <c r="K200" s="6">
        <f>IF(OR(E200&amp;""="",A200&amp;""="",B200&amp;""=""),"",E200&amp;"|"&amp;A200&amp;"|"&amp;B200)</f>
        <v/>
      </c>
      <c r="L200" s="16">
        <f>IF(J200="","",IF(COUNTIFS($J$6:J200,J200)=1,1,0))</f>
        <v/>
      </c>
    </row>
    <row r="201">
      <c r="A201" s="5" t="n"/>
      <c r="B201" s="13" t="n"/>
      <c r="C201" s="5" t="n"/>
      <c r="D201" s="5" t="n"/>
      <c r="E201" s="5" t="n"/>
      <c r="F201" s="6">
        <f>IF(E201&amp;""="","",IFERROR(INDEX('المعلمون'!$B$6:$B$205,MATCH(E201&amp;"",'المعلمون'!$A$6:$A$205,0))&amp;"","كود غير موجود"))</f>
        <v/>
      </c>
      <c r="G201" s="6">
        <f>IF(K201="","",IF(COUNTIFS($K$6:$K$405,K201)&gt;1,"تعارض معلم",""))</f>
        <v/>
      </c>
      <c r="H201" s="6">
        <f>IF(J201="","",IF(COUNTIFS($J$6:$J$405,J201)&gt;1,"تعارض فصل",""))</f>
        <v/>
      </c>
      <c r="I201" s="6">
        <f>IF(OR(J201="",K201=""),"",IF(AND(G201&lt;&gt;"",H201&lt;&gt;""),"تعارض معلم وفصل",IF(G201&lt;&gt;"",G201,IF(H201&lt;&gt;"",H201,"سليم"))))</f>
        <v/>
      </c>
      <c r="J201" s="6">
        <f>IF(OR(C201&amp;""="",A201&amp;""="",B201&amp;""=""),"",C201&amp;"|"&amp;A201&amp;"|"&amp;B201)</f>
        <v/>
      </c>
      <c r="K201" s="6">
        <f>IF(OR(E201&amp;""="",A201&amp;""="",B201&amp;""=""),"",E201&amp;"|"&amp;A201&amp;"|"&amp;B201)</f>
        <v/>
      </c>
      <c r="L201" s="16">
        <f>IF(J201="","",IF(COUNTIFS($J$6:J201,J201)=1,1,0))</f>
        <v/>
      </c>
    </row>
    <row r="202">
      <c r="A202" s="5" t="n"/>
      <c r="B202" s="13" t="n"/>
      <c r="C202" s="5" t="n"/>
      <c r="D202" s="5" t="n"/>
      <c r="E202" s="5" t="n"/>
      <c r="F202" s="6">
        <f>IF(E202&amp;""="","",IFERROR(INDEX('المعلمون'!$B$6:$B$205,MATCH(E202&amp;"",'المعلمون'!$A$6:$A$205,0))&amp;"","كود غير موجود"))</f>
        <v/>
      </c>
      <c r="G202" s="6">
        <f>IF(K202="","",IF(COUNTIFS($K$6:$K$405,K202)&gt;1,"تعارض معلم",""))</f>
        <v/>
      </c>
      <c r="H202" s="6">
        <f>IF(J202="","",IF(COUNTIFS($J$6:$J$405,J202)&gt;1,"تعارض فصل",""))</f>
        <v/>
      </c>
      <c r="I202" s="6">
        <f>IF(OR(J202="",K202=""),"",IF(AND(G202&lt;&gt;"",H202&lt;&gt;""),"تعارض معلم وفصل",IF(G202&lt;&gt;"",G202,IF(H202&lt;&gt;"",H202,"سليم"))))</f>
        <v/>
      </c>
      <c r="J202" s="6">
        <f>IF(OR(C202&amp;""="",A202&amp;""="",B202&amp;""=""),"",C202&amp;"|"&amp;A202&amp;"|"&amp;B202)</f>
        <v/>
      </c>
      <c r="K202" s="6">
        <f>IF(OR(E202&amp;""="",A202&amp;""="",B202&amp;""=""),"",E202&amp;"|"&amp;A202&amp;"|"&amp;B202)</f>
        <v/>
      </c>
      <c r="L202" s="16">
        <f>IF(J202="","",IF(COUNTIFS($J$6:J202,J202)=1,1,0))</f>
        <v/>
      </c>
    </row>
    <row r="203">
      <c r="A203" s="5" t="n"/>
      <c r="B203" s="13" t="n"/>
      <c r="C203" s="5" t="n"/>
      <c r="D203" s="5" t="n"/>
      <c r="E203" s="5" t="n"/>
      <c r="F203" s="6">
        <f>IF(E203&amp;""="","",IFERROR(INDEX('المعلمون'!$B$6:$B$205,MATCH(E203&amp;"",'المعلمون'!$A$6:$A$205,0))&amp;"","كود غير موجود"))</f>
        <v/>
      </c>
      <c r="G203" s="6">
        <f>IF(K203="","",IF(COUNTIFS($K$6:$K$405,K203)&gt;1,"تعارض معلم",""))</f>
        <v/>
      </c>
      <c r="H203" s="6">
        <f>IF(J203="","",IF(COUNTIFS($J$6:$J$405,J203)&gt;1,"تعارض فصل",""))</f>
        <v/>
      </c>
      <c r="I203" s="6">
        <f>IF(OR(J203="",K203=""),"",IF(AND(G203&lt;&gt;"",H203&lt;&gt;""),"تعارض معلم وفصل",IF(G203&lt;&gt;"",G203,IF(H203&lt;&gt;"",H203,"سليم"))))</f>
        <v/>
      </c>
      <c r="J203" s="6">
        <f>IF(OR(C203&amp;""="",A203&amp;""="",B203&amp;""=""),"",C203&amp;"|"&amp;A203&amp;"|"&amp;B203)</f>
        <v/>
      </c>
      <c r="K203" s="6">
        <f>IF(OR(E203&amp;""="",A203&amp;""="",B203&amp;""=""),"",E203&amp;"|"&amp;A203&amp;"|"&amp;B203)</f>
        <v/>
      </c>
      <c r="L203" s="16">
        <f>IF(J203="","",IF(COUNTIFS($J$6:J203,J203)=1,1,0))</f>
        <v/>
      </c>
    </row>
    <row r="204">
      <c r="A204" s="5" t="n"/>
      <c r="B204" s="13" t="n"/>
      <c r="C204" s="5" t="n"/>
      <c r="D204" s="5" t="n"/>
      <c r="E204" s="5" t="n"/>
      <c r="F204" s="6">
        <f>IF(E204&amp;""="","",IFERROR(INDEX('المعلمون'!$B$6:$B$205,MATCH(E204&amp;"",'المعلمون'!$A$6:$A$205,0))&amp;"","كود غير موجود"))</f>
        <v/>
      </c>
      <c r="G204" s="6">
        <f>IF(K204="","",IF(COUNTIFS($K$6:$K$405,K204)&gt;1,"تعارض معلم",""))</f>
        <v/>
      </c>
      <c r="H204" s="6">
        <f>IF(J204="","",IF(COUNTIFS($J$6:$J$405,J204)&gt;1,"تعارض فصل",""))</f>
        <v/>
      </c>
      <c r="I204" s="6">
        <f>IF(OR(J204="",K204=""),"",IF(AND(G204&lt;&gt;"",H204&lt;&gt;""),"تعارض معلم وفصل",IF(G204&lt;&gt;"",G204,IF(H204&lt;&gt;"",H204,"سليم"))))</f>
        <v/>
      </c>
      <c r="J204" s="6">
        <f>IF(OR(C204&amp;""="",A204&amp;""="",B204&amp;""=""),"",C204&amp;"|"&amp;A204&amp;"|"&amp;B204)</f>
        <v/>
      </c>
      <c r="K204" s="6">
        <f>IF(OR(E204&amp;""="",A204&amp;""="",B204&amp;""=""),"",E204&amp;"|"&amp;A204&amp;"|"&amp;B204)</f>
        <v/>
      </c>
      <c r="L204" s="16">
        <f>IF(J204="","",IF(COUNTIFS($J$6:J204,J204)=1,1,0))</f>
        <v/>
      </c>
    </row>
    <row r="205">
      <c r="A205" s="5" t="n"/>
      <c r="B205" s="13" t="n"/>
      <c r="C205" s="5" t="n"/>
      <c r="D205" s="5" t="n"/>
      <c r="E205" s="5" t="n"/>
      <c r="F205" s="6">
        <f>IF(E205&amp;""="","",IFERROR(INDEX('المعلمون'!$B$6:$B$205,MATCH(E205&amp;"",'المعلمون'!$A$6:$A$205,0))&amp;"","كود غير موجود"))</f>
        <v/>
      </c>
      <c r="G205" s="6">
        <f>IF(K205="","",IF(COUNTIFS($K$6:$K$405,K205)&gt;1,"تعارض معلم",""))</f>
        <v/>
      </c>
      <c r="H205" s="6">
        <f>IF(J205="","",IF(COUNTIFS($J$6:$J$405,J205)&gt;1,"تعارض فصل",""))</f>
        <v/>
      </c>
      <c r="I205" s="6">
        <f>IF(OR(J205="",K205=""),"",IF(AND(G205&lt;&gt;"",H205&lt;&gt;""),"تعارض معلم وفصل",IF(G205&lt;&gt;"",G205,IF(H205&lt;&gt;"",H205,"سليم"))))</f>
        <v/>
      </c>
      <c r="J205" s="6">
        <f>IF(OR(C205&amp;""="",A205&amp;""="",B205&amp;""=""),"",C205&amp;"|"&amp;A205&amp;"|"&amp;B205)</f>
        <v/>
      </c>
      <c r="K205" s="6">
        <f>IF(OR(E205&amp;""="",A205&amp;""="",B205&amp;""=""),"",E205&amp;"|"&amp;A205&amp;"|"&amp;B205)</f>
        <v/>
      </c>
      <c r="L205" s="16">
        <f>IF(J205="","",IF(COUNTIFS($J$6:J205,J205)=1,1,0))</f>
        <v/>
      </c>
    </row>
    <row r="206">
      <c r="A206" s="5" t="n"/>
      <c r="B206" s="13" t="n"/>
      <c r="C206" s="5" t="n"/>
      <c r="D206" s="5" t="n"/>
      <c r="E206" s="5" t="n"/>
      <c r="F206" s="6">
        <f>IF(E206&amp;""="","",IFERROR(INDEX('المعلمون'!$B$6:$B$205,MATCH(E206&amp;"",'المعلمون'!$A$6:$A$205,0))&amp;"","كود غير موجود"))</f>
        <v/>
      </c>
      <c r="G206" s="6">
        <f>IF(K206="","",IF(COUNTIFS($K$6:$K$405,K206)&gt;1,"تعارض معلم",""))</f>
        <v/>
      </c>
      <c r="H206" s="6">
        <f>IF(J206="","",IF(COUNTIFS($J$6:$J$405,J206)&gt;1,"تعارض فصل",""))</f>
        <v/>
      </c>
      <c r="I206" s="6">
        <f>IF(OR(J206="",K206=""),"",IF(AND(G206&lt;&gt;"",H206&lt;&gt;""),"تعارض معلم وفصل",IF(G206&lt;&gt;"",G206,IF(H206&lt;&gt;"",H206,"سليم"))))</f>
        <v/>
      </c>
      <c r="J206" s="6">
        <f>IF(OR(C206&amp;""="",A206&amp;""="",B206&amp;""=""),"",C206&amp;"|"&amp;A206&amp;"|"&amp;B206)</f>
        <v/>
      </c>
      <c r="K206" s="6">
        <f>IF(OR(E206&amp;""="",A206&amp;""="",B206&amp;""=""),"",E206&amp;"|"&amp;A206&amp;"|"&amp;B206)</f>
        <v/>
      </c>
      <c r="L206" s="16">
        <f>IF(J206="","",IF(COUNTIFS($J$6:J206,J206)=1,1,0))</f>
        <v/>
      </c>
    </row>
    <row r="207">
      <c r="A207" s="5" t="n"/>
      <c r="B207" s="13" t="n"/>
      <c r="C207" s="5" t="n"/>
      <c r="D207" s="5" t="n"/>
      <c r="E207" s="5" t="n"/>
      <c r="F207" s="6">
        <f>IF(E207&amp;""="","",IFERROR(INDEX('المعلمون'!$B$6:$B$205,MATCH(E207&amp;"",'المعلمون'!$A$6:$A$205,0))&amp;"","كود غير موجود"))</f>
        <v/>
      </c>
      <c r="G207" s="6">
        <f>IF(K207="","",IF(COUNTIFS($K$6:$K$405,K207)&gt;1,"تعارض معلم",""))</f>
        <v/>
      </c>
      <c r="H207" s="6">
        <f>IF(J207="","",IF(COUNTIFS($J$6:$J$405,J207)&gt;1,"تعارض فصل",""))</f>
        <v/>
      </c>
      <c r="I207" s="6">
        <f>IF(OR(J207="",K207=""),"",IF(AND(G207&lt;&gt;"",H207&lt;&gt;""),"تعارض معلم وفصل",IF(G207&lt;&gt;"",G207,IF(H207&lt;&gt;"",H207,"سليم"))))</f>
        <v/>
      </c>
      <c r="J207" s="6">
        <f>IF(OR(C207&amp;""="",A207&amp;""="",B207&amp;""=""),"",C207&amp;"|"&amp;A207&amp;"|"&amp;B207)</f>
        <v/>
      </c>
      <c r="K207" s="6">
        <f>IF(OR(E207&amp;""="",A207&amp;""="",B207&amp;""=""),"",E207&amp;"|"&amp;A207&amp;"|"&amp;B207)</f>
        <v/>
      </c>
      <c r="L207" s="16">
        <f>IF(J207="","",IF(COUNTIFS($J$6:J207,J207)=1,1,0))</f>
        <v/>
      </c>
    </row>
    <row r="208">
      <c r="A208" s="5" t="n"/>
      <c r="B208" s="13" t="n"/>
      <c r="C208" s="5" t="n"/>
      <c r="D208" s="5" t="n"/>
      <c r="E208" s="5" t="n"/>
      <c r="F208" s="6">
        <f>IF(E208&amp;""="","",IFERROR(INDEX('المعلمون'!$B$6:$B$205,MATCH(E208&amp;"",'المعلمون'!$A$6:$A$205,0))&amp;"","كود غير موجود"))</f>
        <v/>
      </c>
      <c r="G208" s="6">
        <f>IF(K208="","",IF(COUNTIFS($K$6:$K$405,K208)&gt;1,"تعارض معلم",""))</f>
        <v/>
      </c>
      <c r="H208" s="6">
        <f>IF(J208="","",IF(COUNTIFS($J$6:$J$405,J208)&gt;1,"تعارض فصل",""))</f>
        <v/>
      </c>
      <c r="I208" s="6">
        <f>IF(OR(J208="",K208=""),"",IF(AND(G208&lt;&gt;"",H208&lt;&gt;""),"تعارض معلم وفصل",IF(G208&lt;&gt;"",G208,IF(H208&lt;&gt;"",H208,"سليم"))))</f>
        <v/>
      </c>
      <c r="J208" s="6">
        <f>IF(OR(C208&amp;""="",A208&amp;""="",B208&amp;""=""),"",C208&amp;"|"&amp;A208&amp;"|"&amp;B208)</f>
        <v/>
      </c>
      <c r="K208" s="6">
        <f>IF(OR(E208&amp;""="",A208&amp;""="",B208&amp;""=""),"",E208&amp;"|"&amp;A208&amp;"|"&amp;B208)</f>
        <v/>
      </c>
      <c r="L208" s="16">
        <f>IF(J208="","",IF(COUNTIFS($J$6:J208,J208)=1,1,0))</f>
        <v/>
      </c>
    </row>
    <row r="209">
      <c r="A209" s="5" t="n"/>
      <c r="B209" s="13" t="n"/>
      <c r="C209" s="5" t="n"/>
      <c r="D209" s="5" t="n"/>
      <c r="E209" s="5" t="n"/>
      <c r="F209" s="6">
        <f>IF(E209&amp;""="","",IFERROR(INDEX('المعلمون'!$B$6:$B$205,MATCH(E209&amp;"",'المعلمون'!$A$6:$A$205,0))&amp;"","كود غير موجود"))</f>
        <v/>
      </c>
      <c r="G209" s="6">
        <f>IF(K209="","",IF(COUNTIFS($K$6:$K$405,K209)&gt;1,"تعارض معلم",""))</f>
        <v/>
      </c>
      <c r="H209" s="6">
        <f>IF(J209="","",IF(COUNTIFS($J$6:$J$405,J209)&gt;1,"تعارض فصل",""))</f>
        <v/>
      </c>
      <c r="I209" s="6">
        <f>IF(OR(J209="",K209=""),"",IF(AND(G209&lt;&gt;"",H209&lt;&gt;""),"تعارض معلم وفصل",IF(G209&lt;&gt;"",G209,IF(H209&lt;&gt;"",H209,"سليم"))))</f>
        <v/>
      </c>
      <c r="J209" s="6">
        <f>IF(OR(C209&amp;""="",A209&amp;""="",B209&amp;""=""),"",C209&amp;"|"&amp;A209&amp;"|"&amp;B209)</f>
        <v/>
      </c>
      <c r="K209" s="6">
        <f>IF(OR(E209&amp;""="",A209&amp;""="",B209&amp;""=""),"",E209&amp;"|"&amp;A209&amp;"|"&amp;B209)</f>
        <v/>
      </c>
      <c r="L209" s="16">
        <f>IF(J209="","",IF(COUNTIFS($J$6:J209,J209)=1,1,0))</f>
        <v/>
      </c>
    </row>
    <row r="210">
      <c r="A210" s="5" t="n"/>
      <c r="B210" s="13" t="n"/>
      <c r="C210" s="5" t="n"/>
      <c r="D210" s="5" t="n"/>
      <c r="E210" s="5" t="n"/>
      <c r="F210" s="6">
        <f>IF(E210&amp;""="","",IFERROR(INDEX('المعلمون'!$B$6:$B$205,MATCH(E210&amp;"",'المعلمون'!$A$6:$A$205,0))&amp;"","كود غير موجود"))</f>
        <v/>
      </c>
      <c r="G210" s="6">
        <f>IF(K210="","",IF(COUNTIFS($K$6:$K$405,K210)&gt;1,"تعارض معلم",""))</f>
        <v/>
      </c>
      <c r="H210" s="6">
        <f>IF(J210="","",IF(COUNTIFS($J$6:$J$405,J210)&gt;1,"تعارض فصل",""))</f>
        <v/>
      </c>
      <c r="I210" s="6">
        <f>IF(OR(J210="",K210=""),"",IF(AND(G210&lt;&gt;"",H210&lt;&gt;""),"تعارض معلم وفصل",IF(G210&lt;&gt;"",G210,IF(H210&lt;&gt;"",H210,"سليم"))))</f>
        <v/>
      </c>
      <c r="J210" s="6">
        <f>IF(OR(C210&amp;""="",A210&amp;""="",B210&amp;""=""),"",C210&amp;"|"&amp;A210&amp;"|"&amp;B210)</f>
        <v/>
      </c>
      <c r="K210" s="6">
        <f>IF(OR(E210&amp;""="",A210&amp;""="",B210&amp;""=""),"",E210&amp;"|"&amp;A210&amp;"|"&amp;B210)</f>
        <v/>
      </c>
      <c r="L210" s="16">
        <f>IF(J210="","",IF(COUNTIFS($J$6:J210,J210)=1,1,0))</f>
        <v/>
      </c>
    </row>
    <row r="211">
      <c r="A211" s="5" t="n"/>
      <c r="B211" s="13" t="n"/>
      <c r="C211" s="5" t="n"/>
      <c r="D211" s="5" t="n"/>
      <c r="E211" s="5" t="n"/>
      <c r="F211" s="6">
        <f>IF(E211&amp;""="","",IFERROR(INDEX('المعلمون'!$B$6:$B$205,MATCH(E211&amp;"",'المعلمون'!$A$6:$A$205,0))&amp;"","كود غير موجود"))</f>
        <v/>
      </c>
      <c r="G211" s="6">
        <f>IF(K211="","",IF(COUNTIFS($K$6:$K$405,K211)&gt;1,"تعارض معلم",""))</f>
        <v/>
      </c>
      <c r="H211" s="6">
        <f>IF(J211="","",IF(COUNTIFS($J$6:$J$405,J211)&gt;1,"تعارض فصل",""))</f>
        <v/>
      </c>
      <c r="I211" s="6">
        <f>IF(OR(J211="",K211=""),"",IF(AND(G211&lt;&gt;"",H211&lt;&gt;""),"تعارض معلم وفصل",IF(G211&lt;&gt;"",G211,IF(H211&lt;&gt;"",H211,"سليم"))))</f>
        <v/>
      </c>
      <c r="J211" s="6">
        <f>IF(OR(C211&amp;""="",A211&amp;""="",B211&amp;""=""),"",C211&amp;"|"&amp;A211&amp;"|"&amp;B211)</f>
        <v/>
      </c>
      <c r="K211" s="6">
        <f>IF(OR(E211&amp;""="",A211&amp;""="",B211&amp;""=""),"",E211&amp;"|"&amp;A211&amp;"|"&amp;B211)</f>
        <v/>
      </c>
      <c r="L211" s="16">
        <f>IF(J211="","",IF(COUNTIFS($J$6:J211,J211)=1,1,0))</f>
        <v/>
      </c>
    </row>
    <row r="212">
      <c r="A212" s="5" t="n"/>
      <c r="B212" s="13" t="n"/>
      <c r="C212" s="5" t="n"/>
      <c r="D212" s="5" t="n"/>
      <c r="E212" s="5" t="n"/>
      <c r="F212" s="6">
        <f>IF(E212&amp;""="","",IFERROR(INDEX('المعلمون'!$B$6:$B$205,MATCH(E212&amp;"",'المعلمون'!$A$6:$A$205,0))&amp;"","كود غير موجود"))</f>
        <v/>
      </c>
      <c r="G212" s="6">
        <f>IF(K212="","",IF(COUNTIFS($K$6:$K$405,K212)&gt;1,"تعارض معلم",""))</f>
        <v/>
      </c>
      <c r="H212" s="6">
        <f>IF(J212="","",IF(COUNTIFS($J$6:$J$405,J212)&gt;1,"تعارض فصل",""))</f>
        <v/>
      </c>
      <c r="I212" s="6">
        <f>IF(OR(J212="",K212=""),"",IF(AND(G212&lt;&gt;"",H212&lt;&gt;""),"تعارض معلم وفصل",IF(G212&lt;&gt;"",G212,IF(H212&lt;&gt;"",H212,"سليم"))))</f>
        <v/>
      </c>
      <c r="J212" s="6">
        <f>IF(OR(C212&amp;""="",A212&amp;""="",B212&amp;""=""),"",C212&amp;"|"&amp;A212&amp;"|"&amp;B212)</f>
        <v/>
      </c>
      <c r="K212" s="6">
        <f>IF(OR(E212&amp;""="",A212&amp;""="",B212&amp;""=""),"",E212&amp;"|"&amp;A212&amp;"|"&amp;B212)</f>
        <v/>
      </c>
      <c r="L212" s="16">
        <f>IF(J212="","",IF(COUNTIFS($J$6:J212,J212)=1,1,0))</f>
        <v/>
      </c>
    </row>
    <row r="213">
      <c r="A213" s="5" t="n"/>
      <c r="B213" s="13" t="n"/>
      <c r="C213" s="5" t="n"/>
      <c r="D213" s="5" t="n"/>
      <c r="E213" s="5" t="n"/>
      <c r="F213" s="6">
        <f>IF(E213&amp;""="","",IFERROR(INDEX('المعلمون'!$B$6:$B$205,MATCH(E213&amp;"",'المعلمون'!$A$6:$A$205,0))&amp;"","كود غير موجود"))</f>
        <v/>
      </c>
      <c r="G213" s="6">
        <f>IF(K213="","",IF(COUNTIFS($K$6:$K$405,K213)&gt;1,"تعارض معلم",""))</f>
        <v/>
      </c>
      <c r="H213" s="6">
        <f>IF(J213="","",IF(COUNTIFS($J$6:$J$405,J213)&gt;1,"تعارض فصل",""))</f>
        <v/>
      </c>
      <c r="I213" s="6">
        <f>IF(OR(J213="",K213=""),"",IF(AND(G213&lt;&gt;"",H213&lt;&gt;""),"تعارض معلم وفصل",IF(G213&lt;&gt;"",G213,IF(H213&lt;&gt;"",H213,"سليم"))))</f>
        <v/>
      </c>
      <c r="J213" s="6">
        <f>IF(OR(C213&amp;""="",A213&amp;""="",B213&amp;""=""),"",C213&amp;"|"&amp;A213&amp;"|"&amp;B213)</f>
        <v/>
      </c>
      <c r="K213" s="6">
        <f>IF(OR(E213&amp;""="",A213&amp;""="",B213&amp;""=""),"",E213&amp;"|"&amp;A213&amp;"|"&amp;B213)</f>
        <v/>
      </c>
      <c r="L213" s="16">
        <f>IF(J213="","",IF(COUNTIFS($J$6:J213,J213)=1,1,0))</f>
        <v/>
      </c>
    </row>
    <row r="214">
      <c r="A214" s="5" t="n"/>
      <c r="B214" s="13" t="n"/>
      <c r="C214" s="5" t="n"/>
      <c r="D214" s="5" t="n"/>
      <c r="E214" s="5" t="n"/>
      <c r="F214" s="6">
        <f>IF(E214&amp;""="","",IFERROR(INDEX('المعلمون'!$B$6:$B$205,MATCH(E214&amp;"",'المعلمون'!$A$6:$A$205,0))&amp;"","كود غير موجود"))</f>
        <v/>
      </c>
      <c r="G214" s="6">
        <f>IF(K214="","",IF(COUNTIFS($K$6:$K$405,K214)&gt;1,"تعارض معلم",""))</f>
        <v/>
      </c>
      <c r="H214" s="6">
        <f>IF(J214="","",IF(COUNTIFS($J$6:$J$405,J214)&gt;1,"تعارض فصل",""))</f>
        <v/>
      </c>
      <c r="I214" s="6">
        <f>IF(OR(J214="",K214=""),"",IF(AND(G214&lt;&gt;"",H214&lt;&gt;""),"تعارض معلم وفصل",IF(G214&lt;&gt;"",G214,IF(H214&lt;&gt;"",H214,"سليم"))))</f>
        <v/>
      </c>
      <c r="J214" s="6">
        <f>IF(OR(C214&amp;""="",A214&amp;""="",B214&amp;""=""),"",C214&amp;"|"&amp;A214&amp;"|"&amp;B214)</f>
        <v/>
      </c>
      <c r="K214" s="6">
        <f>IF(OR(E214&amp;""="",A214&amp;""="",B214&amp;""=""),"",E214&amp;"|"&amp;A214&amp;"|"&amp;B214)</f>
        <v/>
      </c>
      <c r="L214" s="16">
        <f>IF(J214="","",IF(COUNTIFS($J$6:J214,J214)=1,1,0))</f>
        <v/>
      </c>
    </row>
    <row r="215">
      <c r="A215" s="5" t="n"/>
      <c r="B215" s="13" t="n"/>
      <c r="C215" s="5" t="n"/>
      <c r="D215" s="5" t="n"/>
      <c r="E215" s="5" t="n"/>
      <c r="F215" s="6">
        <f>IF(E215&amp;""="","",IFERROR(INDEX('المعلمون'!$B$6:$B$205,MATCH(E215&amp;"",'المعلمون'!$A$6:$A$205,0))&amp;"","كود غير موجود"))</f>
        <v/>
      </c>
      <c r="G215" s="6">
        <f>IF(K215="","",IF(COUNTIFS($K$6:$K$405,K215)&gt;1,"تعارض معلم",""))</f>
        <v/>
      </c>
      <c r="H215" s="6">
        <f>IF(J215="","",IF(COUNTIFS($J$6:$J$405,J215)&gt;1,"تعارض فصل",""))</f>
        <v/>
      </c>
      <c r="I215" s="6">
        <f>IF(OR(J215="",K215=""),"",IF(AND(G215&lt;&gt;"",H215&lt;&gt;""),"تعارض معلم وفصل",IF(G215&lt;&gt;"",G215,IF(H215&lt;&gt;"",H215,"سليم"))))</f>
        <v/>
      </c>
      <c r="J215" s="6">
        <f>IF(OR(C215&amp;""="",A215&amp;""="",B215&amp;""=""),"",C215&amp;"|"&amp;A215&amp;"|"&amp;B215)</f>
        <v/>
      </c>
      <c r="K215" s="6">
        <f>IF(OR(E215&amp;""="",A215&amp;""="",B215&amp;""=""),"",E215&amp;"|"&amp;A215&amp;"|"&amp;B215)</f>
        <v/>
      </c>
      <c r="L215" s="16">
        <f>IF(J215="","",IF(COUNTIFS($J$6:J215,J215)=1,1,0))</f>
        <v/>
      </c>
    </row>
    <row r="216">
      <c r="A216" s="5" t="n"/>
      <c r="B216" s="13" t="n"/>
      <c r="C216" s="5" t="n"/>
      <c r="D216" s="5" t="n"/>
      <c r="E216" s="5" t="n"/>
      <c r="F216" s="6">
        <f>IF(E216&amp;""="","",IFERROR(INDEX('المعلمون'!$B$6:$B$205,MATCH(E216&amp;"",'المعلمون'!$A$6:$A$205,0))&amp;"","كود غير موجود"))</f>
        <v/>
      </c>
      <c r="G216" s="6">
        <f>IF(K216="","",IF(COUNTIFS($K$6:$K$405,K216)&gt;1,"تعارض معلم",""))</f>
        <v/>
      </c>
      <c r="H216" s="6">
        <f>IF(J216="","",IF(COUNTIFS($J$6:$J$405,J216)&gt;1,"تعارض فصل",""))</f>
        <v/>
      </c>
      <c r="I216" s="6">
        <f>IF(OR(J216="",K216=""),"",IF(AND(G216&lt;&gt;"",H216&lt;&gt;""),"تعارض معلم وفصل",IF(G216&lt;&gt;"",G216,IF(H216&lt;&gt;"",H216,"سليم"))))</f>
        <v/>
      </c>
      <c r="J216" s="6">
        <f>IF(OR(C216&amp;""="",A216&amp;""="",B216&amp;""=""),"",C216&amp;"|"&amp;A216&amp;"|"&amp;B216)</f>
        <v/>
      </c>
      <c r="K216" s="6">
        <f>IF(OR(E216&amp;""="",A216&amp;""="",B216&amp;""=""),"",E216&amp;"|"&amp;A216&amp;"|"&amp;B216)</f>
        <v/>
      </c>
      <c r="L216" s="16">
        <f>IF(J216="","",IF(COUNTIFS($J$6:J216,J216)=1,1,0))</f>
        <v/>
      </c>
    </row>
    <row r="217">
      <c r="A217" s="5" t="n"/>
      <c r="B217" s="13" t="n"/>
      <c r="C217" s="5" t="n"/>
      <c r="D217" s="5" t="n"/>
      <c r="E217" s="5" t="n"/>
      <c r="F217" s="6">
        <f>IF(E217&amp;""="","",IFERROR(INDEX('المعلمون'!$B$6:$B$205,MATCH(E217&amp;"",'المعلمون'!$A$6:$A$205,0))&amp;"","كود غير موجود"))</f>
        <v/>
      </c>
      <c r="G217" s="6">
        <f>IF(K217="","",IF(COUNTIFS($K$6:$K$405,K217)&gt;1,"تعارض معلم",""))</f>
        <v/>
      </c>
      <c r="H217" s="6">
        <f>IF(J217="","",IF(COUNTIFS($J$6:$J$405,J217)&gt;1,"تعارض فصل",""))</f>
        <v/>
      </c>
      <c r="I217" s="6">
        <f>IF(OR(J217="",K217=""),"",IF(AND(G217&lt;&gt;"",H217&lt;&gt;""),"تعارض معلم وفصل",IF(G217&lt;&gt;"",G217,IF(H217&lt;&gt;"",H217,"سليم"))))</f>
        <v/>
      </c>
      <c r="J217" s="6">
        <f>IF(OR(C217&amp;""="",A217&amp;""="",B217&amp;""=""),"",C217&amp;"|"&amp;A217&amp;"|"&amp;B217)</f>
        <v/>
      </c>
      <c r="K217" s="6">
        <f>IF(OR(E217&amp;""="",A217&amp;""="",B217&amp;""=""),"",E217&amp;"|"&amp;A217&amp;"|"&amp;B217)</f>
        <v/>
      </c>
      <c r="L217" s="16">
        <f>IF(J217="","",IF(COUNTIFS($J$6:J217,J217)=1,1,0))</f>
        <v/>
      </c>
    </row>
    <row r="218">
      <c r="A218" s="5" t="n"/>
      <c r="B218" s="13" t="n"/>
      <c r="C218" s="5" t="n"/>
      <c r="D218" s="5" t="n"/>
      <c r="E218" s="5" t="n"/>
      <c r="F218" s="6">
        <f>IF(E218&amp;""="","",IFERROR(INDEX('المعلمون'!$B$6:$B$205,MATCH(E218&amp;"",'المعلمون'!$A$6:$A$205,0))&amp;"","كود غير موجود"))</f>
        <v/>
      </c>
      <c r="G218" s="6">
        <f>IF(K218="","",IF(COUNTIFS($K$6:$K$405,K218)&gt;1,"تعارض معلم",""))</f>
        <v/>
      </c>
      <c r="H218" s="6">
        <f>IF(J218="","",IF(COUNTIFS($J$6:$J$405,J218)&gt;1,"تعارض فصل",""))</f>
        <v/>
      </c>
      <c r="I218" s="6">
        <f>IF(OR(J218="",K218=""),"",IF(AND(G218&lt;&gt;"",H218&lt;&gt;""),"تعارض معلم وفصل",IF(G218&lt;&gt;"",G218,IF(H218&lt;&gt;"",H218,"سليم"))))</f>
        <v/>
      </c>
      <c r="J218" s="6">
        <f>IF(OR(C218&amp;""="",A218&amp;""="",B218&amp;""=""),"",C218&amp;"|"&amp;A218&amp;"|"&amp;B218)</f>
        <v/>
      </c>
      <c r="K218" s="6">
        <f>IF(OR(E218&amp;""="",A218&amp;""="",B218&amp;""=""),"",E218&amp;"|"&amp;A218&amp;"|"&amp;B218)</f>
        <v/>
      </c>
      <c r="L218" s="16">
        <f>IF(J218="","",IF(COUNTIFS($J$6:J218,J218)=1,1,0))</f>
        <v/>
      </c>
    </row>
    <row r="219">
      <c r="A219" s="5" t="n"/>
      <c r="B219" s="13" t="n"/>
      <c r="C219" s="5" t="n"/>
      <c r="D219" s="5" t="n"/>
      <c r="E219" s="5" t="n"/>
      <c r="F219" s="6">
        <f>IF(E219&amp;""="","",IFERROR(INDEX('المعلمون'!$B$6:$B$205,MATCH(E219&amp;"",'المعلمون'!$A$6:$A$205,0))&amp;"","كود غير موجود"))</f>
        <v/>
      </c>
      <c r="G219" s="6">
        <f>IF(K219="","",IF(COUNTIFS($K$6:$K$405,K219)&gt;1,"تعارض معلم",""))</f>
        <v/>
      </c>
      <c r="H219" s="6">
        <f>IF(J219="","",IF(COUNTIFS($J$6:$J$405,J219)&gt;1,"تعارض فصل",""))</f>
        <v/>
      </c>
      <c r="I219" s="6">
        <f>IF(OR(J219="",K219=""),"",IF(AND(G219&lt;&gt;"",H219&lt;&gt;""),"تعارض معلم وفصل",IF(G219&lt;&gt;"",G219,IF(H219&lt;&gt;"",H219,"سليم"))))</f>
        <v/>
      </c>
      <c r="J219" s="6">
        <f>IF(OR(C219&amp;""="",A219&amp;""="",B219&amp;""=""),"",C219&amp;"|"&amp;A219&amp;"|"&amp;B219)</f>
        <v/>
      </c>
      <c r="K219" s="6">
        <f>IF(OR(E219&amp;""="",A219&amp;""="",B219&amp;""=""),"",E219&amp;"|"&amp;A219&amp;"|"&amp;B219)</f>
        <v/>
      </c>
      <c r="L219" s="16">
        <f>IF(J219="","",IF(COUNTIFS($J$6:J219,J219)=1,1,0))</f>
        <v/>
      </c>
    </row>
    <row r="220">
      <c r="A220" s="5" t="n"/>
      <c r="B220" s="13" t="n"/>
      <c r="C220" s="5" t="n"/>
      <c r="D220" s="5" t="n"/>
      <c r="E220" s="5" t="n"/>
      <c r="F220" s="6">
        <f>IF(E220&amp;""="","",IFERROR(INDEX('المعلمون'!$B$6:$B$205,MATCH(E220&amp;"",'المعلمون'!$A$6:$A$205,0))&amp;"","كود غير موجود"))</f>
        <v/>
      </c>
      <c r="G220" s="6">
        <f>IF(K220="","",IF(COUNTIFS($K$6:$K$405,K220)&gt;1,"تعارض معلم",""))</f>
        <v/>
      </c>
      <c r="H220" s="6">
        <f>IF(J220="","",IF(COUNTIFS($J$6:$J$405,J220)&gt;1,"تعارض فصل",""))</f>
        <v/>
      </c>
      <c r="I220" s="6">
        <f>IF(OR(J220="",K220=""),"",IF(AND(G220&lt;&gt;"",H220&lt;&gt;""),"تعارض معلم وفصل",IF(G220&lt;&gt;"",G220,IF(H220&lt;&gt;"",H220,"سليم"))))</f>
        <v/>
      </c>
      <c r="J220" s="6">
        <f>IF(OR(C220&amp;""="",A220&amp;""="",B220&amp;""=""),"",C220&amp;"|"&amp;A220&amp;"|"&amp;B220)</f>
        <v/>
      </c>
      <c r="K220" s="6">
        <f>IF(OR(E220&amp;""="",A220&amp;""="",B220&amp;""=""),"",E220&amp;"|"&amp;A220&amp;"|"&amp;B220)</f>
        <v/>
      </c>
      <c r="L220" s="16">
        <f>IF(J220="","",IF(COUNTIFS($J$6:J220,J220)=1,1,0))</f>
        <v/>
      </c>
    </row>
    <row r="221">
      <c r="A221" s="5" t="n"/>
      <c r="B221" s="13" t="n"/>
      <c r="C221" s="5" t="n"/>
      <c r="D221" s="5" t="n"/>
      <c r="E221" s="5" t="n"/>
      <c r="F221" s="6">
        <f>IF(E221&amp;""="","",IFERROR(INDEX('المعلمون'!$B$6:$B$205,MATCH(E221&amp;"",'المعلمون'!$A$6:$A$205,0))&amp;"","كود غير موجود"))</f>
        <v/>
      </c>
      <c r="G221" s="6">
        <f>IF(K221="","",IF(COUNTIFS($K$6:$K$405,K221)&gt;1,"تعارض معلم",""))</f>
        <v/>
      </c>
      <c r="H221" s="6">
        <f>IF(J221="","",IF(COUNTIFS($J$6:$J$405,J221)&gt;1,"تعارض فصل",""))</f>
        <v/>
      </c>
      <c r="I221" s="6">
        <f>IF(OR(J221="",K221=""),"",IF(AND(G221&lt;&gt;"",H221&lt;&gt;""),"تعارض معلم وفصل",IF(G221&lt;&gt;"",G221,IF(H221&lt;&gt;"",H221,"سليم"))))</f>
        <v/>
      </c>
      <c r="J221" s="6">
        <f>IF(OR(C221&amp;""="",A221&amp;""="",B221&amp;""=""),"",C221&amp;"|"&amp;A221&amp;"|"&amp;B221)</f>
        <v/>
      </c>
      <c r="K221" s="6">
        <f>IF(OR(E221&amp;""="",A221&amp;""="",B221&amp;""=""),"",E221&amp;"|"&amp;A221&amp;"|"&amp;B221)</f>
        <v/>
      </c>
      <c r="L221" s="16">
        <f>IF(J221="","",IF(COUNTIFS($J$6:J221,J221)=1,1,0))</f>
        <v/>
      </c>
    </row>
    <row r="222">
      <c r="A222" s="5" t="n"/>
      <c r="B222" s="13" t="n"/>
      <c r="C222" s="5" t="n"/>
      <c r="D222" s="5" t="n"/>
      <c r="E222" s="5" t="n"/>
      <c r="F222" s="6">
        <f>IF(E222&amp;""="","",IFERROR(INDEX('المعلمون'!$B$6:$B$205,MATCH(E222&amp;"",'المعلمون'!$A$6:$A$205,0))&amp;"","كود غير موجود"))</f>
        <v/>
      </c>
      <c r="G222" s="6">
        <f>IF(K222="","",IF(COUNTIFS($K$6:$K$405,K222)&gt;1,"تعارض معلم",""))</f>
        <v/>
      </c>
      <c r="H222" s="6">
        <f>IF(J222="","",IF(COUNTIFS($J$6:$J$405,J222)&gt;1,"تعارض فصل",""))</f>
        <v/>
      </c>
      <c r="I222" s="6">
        <f>IF(OR(J222="",K222=""),"",IF(AND(G222&lt;&gt;"",H222&lt;&gt;""),"تعارض معلم وفصل",IF(G222&lt;&gt;"",G222,IF(H222&lt;&gt;"",H222,"سليم"))))</f>
        <v/>
      </c>
      <c r="J222" s="6">
        <f>IF(OR(C222&amp;""="",A222&amp;""="",B222&amp;""=""),"",C222&amp;"|"&amp;A222&amp;"|"&amp;B222)</f>
        <v/>
      </c>
      <c r="K222" s="6">
        <f>IF(OR(E222&amp;""="",A222&amp;""="",B222&amp;""=""),"",E222&amp;"|"&amp;A222&amp;"|"&amp;B222)</f>
        <v/>
      </c>
      <c r="L222" s="16">
        <f>IF(J222="","",IF(COUNTIFS($J$6:J222,J222)=1,1,0))</f>
        <v/>
      </c>
    </row>
    <row r="223">
      <c r="A223" s="5" t="n"/>
      <c r="B223" s="13" t="n"/>
      <c r="C223" s="5" t="n"/>
      <c r="D223" s="5" t="n"/>
      <c r="E223" s="5" t="n"/>
      <c r="F223" s="6">
        <f>IF(E223&amp;""="","",IFERROR(INDEX('المعلمون'!$B$6:$B$205,MATCH(E223&amp;"",'المعلمون'!$A$6:$A$205,0))&amp;"","كود غير موجود"))</f>
        <v/>
      </c>
      <c r="G223" s="6">
        <f>IF(K223="","",IF(COUNTIFS($K$6:$K$405,K223)&gt;1,"تعارض معلم",""))</f>
        <v/>
      </c>
      <c r="H223" s="6">
        <f>IF(J223="","",IF(COUNTIFS($J$6:$J$405,J223)&gt;1,"تعارض فصل",""))</f>
        <v/>
      </c>
      <c r="I223" s="6">
        <f>IF(OR(J223="",K223=""),"",IF(AND(G223&lt;&gt;"",H223&lt;&gt;""),"تعارض معلم وفصل",IF(G223&lt;&gt;"",G223,IF(H223&lt;&gt;"",H223,"سليم"))))</f>
        <v/>
      </c>
      <c r="J223" s="6">
        <f>IF(OR(C223&amp;""="",A223&amp;""="",B223&amp;""=""),"",C223&amp;"|"&amp;A223&amp;"|"&amp;B223)</f>
        <v/>
      </c>
      <c r="K223" s="6">
        <f>IF(OR(E223&amp;""="",A223&amp;""="",B223&amp;""=""),"",E223&amp;"|"&amp;A223&amp;"|"&amp;B223)</f>
        <v/>
      </c>
      <c r="L223" s="16">
        <f>IF(J223="","",IF(COUNTIFS($J$6:J223,J223)=1,1,0))</f>
        <v/>
      </c>
    </row>
    <row r="224">
      <c r="A224" s="5" t="n"/>
      <c r="B224" s="13" t="n"/>
      <c r="C224" s="5" t="n"/>
      <c r="D224" s="5" t="n"/>
      <c r="E224" s="5" t="n"/>
      <c r="F224" s="6">
        <f>IF(E224&amp;""="","",IFERROR(INDEX('المعلمون'!$B$6:$B$205,MATCH(E224&amp;"",'المعلمون'!$A$6:$A$205,0))&amp;"","كود غير موجود"))</f>
        <v/>
      </c>
      <c r="G224" s="6">
        <f>IF(K224="","",IF(COUNTIFS($K$6:$K$405,K224)&gt;1,"تعارض معلم",""))</f>
        <v/>
      </c>
      <c r="H224" s="6">
        <f>IF(J224="","",IF(COUNTIFS($J$6:$J$405,J224)&gt;1,"تعارض فصل",""))</f>
        <v/>
      </c>
      <c r="I224" s="6">
        <f>IF(OR(J224="",K224=""),"",IF(AND(G224&lt;&gt;"",H224&lt;&gt;""),"تعارض معلم وفصل",IF(G224&lt;&gt;"",G224,IF(H224&lt;&gt;"",H224,"سليم"))))</f>
        <v/>
      </c>
      <c r="J224" s="6">
        <f>IF(OR(C224&amp;""="",A224&amp;""="",B224&amp;""=""),"",C224&amp;"|"&amp;A224&amp;"|"&amp;B224)</f>
        <v/>
      </c>
      <c r="K224" s="6">
        <f>IF(OR(E224&amp;""="",A224&amp;""="",B224&amp;""=""),"",E224&amp;"|"&amp;A224&amp;"|"&amp;B224)</f>
        <v/>
      </c>
      <c r="L224" s="16">
        <f>IF(J224="","",IF(COUNTIFS($J$6:J224,J224)=1,1,0))</f>
        <v/>
      </c>
    </row>
    <row r="225">
      <c r="A225" s="5" t="n"/>
      <c r="B225" s="13" t="n"/>
      <c r="C225" s="5" t="n"/>
      <c r="D225" s="5" t="n"/>
      <c r="E225" s="5" t="n"/>
      <c r="F225" s="6">
        <f>IF(E225&amp;""="","",IFERROR(INDEX('المعلمون'!$B$6:$B$205,MATCH(E225&amp;"",'المعلمون'!$A$6:$A$205,0))&amp;"","كود غير موجود"))</f>
        <v/>
      </c>
      <c r="G225" s="6">
        <f>IF(K225="","",IF(COUNTIFS($K$6:$K$405,K225)&gt;1,"تعارض معلم",""))</f>
        <v/>
      </c>
      <c r="H225" s="6">
        <f>IF(J225="","",IF(COUNTIFS($J$6:$J$405,J225)&gt;1,"تعارض فصل",""))</f>
        <v/>
      </c>
      <c r="I225" s="6">
        <f>IF(OR(J225="",K225=""),"",IF(AND(G225&lt;&gt;"",H225&lt;&gt;""),"تعارض معلم وفصل",IF(G225&lt;&gt;"",G225,IF(H225&lt;&gt;"",H225,"سليم"))))</f>
        <v/>
      </c>
      <c r="J225" s="6">
        <f>IF(OR(C225&amp;""="",A225&amp;""="",B225&amp;""=""),"",C225&amp;"|"&amp;A225&amp;"|"&amp;B225)</f>
        <v/>
      </c>
      <c r="K225" s="6">
        <f>IF(OR(E225&amp;""="",A225&amp;""="",B225&amp;""=""),"",E225&amp;"|"&amp;A225&amp;"|"&amp;B225)</f>
        <v/>
      </c>
      <c r="L225" s="16">
        <f>IF(J225="","",IF(COUNTIFS($J$6:J225,J225)=1,1,0))</f>
        <v/>
      </c>
    </row>
    <row r="226">
      <c r="A226" s="5" t="n"/>
      <c r="B226" s="13" t="n"/>
      <c r="C226" s="5" t="n"/>
      <c r="D226" s="5" t="n"/>
      <c r="E226" s="5" t="n"/>
      <c r="F226" s="6">
        <f>IF(E226&amp;""="","",IFERROR(INDEX('المعلمون'!$B$6:$B$205,MATCH(E226&amp;"",'المعلمون'!$A$6:$A$205,0))&amp;"","كود غير موجود"))</f>
        <v/>
      </c>
      <c r="G226" s="6">
        <f>IF(K226="","",IF(COUNTIFS($K$6:$K$405,K226)&gt;1,"تعارض معلم",""))</f>
        <v/>
      </c>
      <c r="H226" s="6">
        <f>IF(J226="","",IF(COUNTIFS($J$6:$J$405,J226)&gt;1,"تعارض فصل",""))</f>
        <v/>
      </c>
      <c r="I226" s="6">
        <f>IF(OR(J226="",K226=""),"",IF(AND(G226&lt;&gt;"",H226&lt;&gt;""),"تعارض معلم وفصل",IF(G226&lt;&gt;"",G226,IF(H226&lt;&gt;"",H226,"سليم"))))</f>
        <v/>
      </c>
      <c r="J226" s="6">
        <f>IF(OR(C226&amp;""="",A226&amp;""="",B226&amp;""=""),"",C226&amp;"|"&amp;A226&amp;"|"&amp;B226)</f>
        <v/>
      </c>
      <c r="K226" s="6">
        <f>IF(OR(E226&amp;""="",A226&amp;""="",B226&amp;""=""),"",E226&amp;"|"&amp;A226&amp;"|"&amp;B226)</f>
        <v/>
      </c>
      <c r="L226" s="16">
        <f>IF(J226="","",IF(COUNTIFS($J$6:J226,J226)=1,1,0))</f>
        <v/>
      </c>
    </row>
    <row r="227">
      <c r="A227" s="5" t="n"/>
      <c r="B227" s="13" t="n"/>
      <c r="C227" s="5" t="n"/>
      <c r="D227" s="5" t="n"/>
      <c r="E227" s="5" t="n"/>
      <c r="F227" s="6">
        <f>IF(E227&amp;""="","",IFERROR(INDEX('المعلمون'!$B$6:$B$205,MATCH(E227&amp;"",'المعلمون'!$A$6:$A$205,0))&amp;"","كود غير موجود"))</f>
        <v/>
      </c>
      <c r="G227" s="6">
        <f>IF(K227="","",IF(COUNTIFS($K$6:$K$405,K227)&gt;1,"تعارض معلم",""))</f>
        <v/>
      </c>
      <c r="H227" s="6">
        <f>IF(J227="","",IF(COUNTIFS($J$6:$J$405,J227)&gt;1,"تعارض فصل",""))</f>
        <v/>
      </c>
      <c r="I227" s="6">
        <f>IF(OR(J227="",K227=""),"",IF(AND(G227&lt;&gt;"",H227&lt;&gt;""),"تعارض معلم وفصل",IF(G227&lt;&gt;"",G227,IF(H227&lt;&gt;"",H227,"سليم"))))</f>
        <v/>
      </c>
      <c r="J227" s="6">
        <f>IF(OR(C227&amp;""="",A227&amp;""="",B227&amp;""=""),"",C227&amp;"|"&amp;A227&amp;"|"&amp;B227)</f>
        <v/>
      </c>
      <c r="K227" s="6">
        <f>IF(OR(E227&amp;""="",A227&amp;""="",B227&amp;""=""),"",E227&amp;"|"&amp;A227&amp;"|"&amp;B227)</f>
        <v/>
      </c>
      <c r="L227" s="16">
        <f>IF(J227="","",IF(COUNTIFS($J$6:J227,J227)=1,1,0))</f>
        <v/>
      </c>
    </row>
    <row r="228">
      <c r="A228" s="5" t="n"/>
      <c r="B228" s="13" t="n"/>
      <c r="C228" s="5" t="n"/>
      <c r="D228" s="5" t="n"/>
      <c r="E228" s="5" t="n"/>
      <c r="F228" s="6">
        <f>IF(E228&amp;""="","",IFERROR(INDEX('المعلمون'!$B$6:$B$205,MATCH(E228&amp;"",'المعلمون'!$A$6:$A$205,0))&amp;"","كود غير موجود"))</f>
        <v/>
      </c>
      <c r="G228" s="6">
        <f>IF(K228="","",IF(COUNTIFS($K$6:$K$405,K228)&gt;1,"تعارض معلم",""))</f>
        <v/>
      </c>
      <c r="H228" s="6">
        <f>IF(J228="","",IF(COUNTIFS($J$6:$J$405,J228)&gt;1,"تعارض فصل",""))</f>
        <v/>
      </c>
      <c r="I228" s="6">
        <f>IF(OR(J228="",K228=""),"",IF(AND(G228&lt;&gt;"",H228&lt;&gt;""),"تعارض معلم وفصل",IF(G228&lt;&gt;"",G228,IF(H228&lt;&gt;"",H228,"سليم"))))</f>
        <v/>
      </c>
      <c r="J228" s="6">
        <f>IF(OR(C228&amp;""="",A228&amp;""="",B228&amp;""=""),"",C228&amp;"|"&amp;A228&amp;"|"&amp;B228)</f>
        <v/>
      </c>
      <c r="K228" s="6">
        <f>IF(OR(E228&amp;""="",A228&amp;""="",B228&amp;""=""),"",E228&amp;"|"&amp;A228&amp;"|"&amp;B228)</f>
        <v/>
      </c>
      <c r="L228" s="16">
        <f>IF(J228="","",IF(COUNTIFS($J$6:J228,J228)=1,1,0))</f>
        <v/>
      </c>
    </row>
    <row r="229">
      <c r="A229" s="5" t="n"/>
      <c r="B229" s="13" t="n"/>
      <c r="C229" s="5" t="n"/>
      <c r="D229" s="5" t="n"/>
      <c r="E229" s="5" t="n"/>
      <c r="F229" s="6">
        <f>IF(E229&amp;""="","",IFERROR(INDEX('المعلمون'!$B$6:$B$205,MATCH(E229&amp;"",'المعلمون'!$A$6:$A$205,0))&amp;"","كود غير موجود"))</f>
        <v/>
      </c>
      <c r="G229" s="6">
        <f>IF(K229="","",IF(COUNTIFS($K$6:$K$405,K229)&gt;1,"تعارض معلم",""))</f>
        <v/>
      </c>
      <c r="H229" s="6">
        <f>IF(J229="","",IF(COUNTIFS($J$6:$J$405,J229)&gt;1,"تعارض فصل",""))</f>
        <v/>
      </c>
      <c r="I229" s="6">
        <f>IF(OR(J229="",K229=""),"",IF(AND(G229&lt;&gt;"",H229&lt;&gt;""),"تعارض معلم وفصل",IF(G229&lt;&gt;"",G229,IF(H229&lt;&gt;"",H229,"سليم"))))</f>
        <v/>
      </c>
      <c r="J229" s="6">
        <f>IF(OR(C229&amp;""="",A229&amp;""="",B229&amp;""=""),"",C229&amp;"|"&amp;A229&amp;"|"&amp;B229)</f>
        <v/>
      </c>
      <c r="K229" s="6">
        <f>IF(OR(E229&amp;""="",A229&amp;""="",B229&amp;""=""),"",E229&amp;"|"&amp;A229&amp;"|"&amp;B229)</f>
        <v/>
      </c>
      <c r="L229" s="16">
        <f>IF(J229="","",IF(COUNTIFS($J$6:J229,J229)=1,1,0))</f>
        <v/>
      </c>
    </row>
    <row r="230">
      <c r="A230" s="5" t="n"/>
      <c r="B230" s="13" t="n"/>
      <c r="C230" s="5" t="n"/>
      <c r="D230" s="5" t="n"/>
      <c r="E230" s="5" t="n"/>
      <c r="F230" s="6">
        <f>IF(E230&amp;""="","",IFERROR(INDEX('المعلمون'!$B$6:$B$205,MATCH(E230&amp;"",'المعلمون'!$A$6:$A$205,0))&amp;"","كود غير موجود"))</f>
        <v/>
      </c>
      <c r="G230" s="6">
        <f>IF(K230="","",IF(COUNTIFS($K$6:$K$405,K230)&gt;1,"تعارض معلم",""))</f>
        <v/>
      </c>
      <c r="H230" s="6">
        <f>IF(J230="","",IF(COUNTIFS($J$6:$J$405,J230)&gt;1,"تعارض فصل",""))</f>
        <v/>
      </c>
      <c r="I230" s="6">
        <f>IF(OR(J230="",K230=""),"",IF(AND(G230&lt;&gt;"",H230&lt;&gt;""),"تعارض معلم وفصل",IF(G230&lt;&gt;"",G230,IF(H230&lt;&gt;"",H230,"سليم"))))</f>
        <v/>
      </c>
      <c r="J230" s="6">
        <f>IF(OR(C230&amp;""="",A230&amp;""="",B230&amp;""=""),"",C230&amp;"|"&amp;A230&amp;"|"&amp;B230)</f>
        <v/>
      </c>
      <c r="K230" s="6">
        <f>IF(OR(E230&amp;""="",A230&amp;""="",B230&amp;""=""),"",E230&amp;"|"&amp;A230&amp;"|"&amp;B230)</f>
        <v/>
      </c>
      <c r="L230" s="16">
        <f>IF(J230="","",IF(COUNTIFS($J$6:J230,J230)=1,1,0))</f>
        <v/>
      </c>
    </row>
    <row r="231">
      <c r="A231" s="5" t="n"/>
      <c r="B231" s="13" t="n"/>
      <c r="C231" s="5" t="n"/>
      <c r="D231" s="5" t="n"/>
      <c r="E231" s="5" t="n"/>
      <c r="F231" s="6">
        <f>IF(E231&amp;""="","",IFERROR(INDEX('المعلمون'!$B$6:$B$205,MATCH(E231&amp;"",'المعلمون'!$A$6:$A$205,0))&amp;"","كود غير موجود"))</f>
        <v/>
      </c>
      <c r="G231" s="6">
        <f>IF(K231="","",IF(COUNTIFS($K$6:$K$405,K231)&gt;1,"تعارض معلم",""))</f>
        <v/>
      </c>
      <c r="H231" s="6">
        <f>IF(J231="","",IF(COUNTIFS($J$6:$J$405,J231)&gt;1,"تعارض فصل",""))</f>
        <v/>
      </c>
      <c r="I231" s="6">
        <f>IF(OR(J231="",K231=""),"",IF(AND(G231&lt;&gt;"",H231&lt;&gt;""),"تعارض معلم وفصل",IF(G231&lt;&gt;"",G231,IF(H231&lt;&gt;"",H231,"سليم"))))</f>
        <v/>
      </c>
      <c r="J231" s="6">
        <f>IF(OR(C231&amp;""="",A231&amp;""="",B231&amp;""=""),"",C231&amp;"|"&amp;A231&amp;"|"&amp;B231)</f>
        <v/>
      </c>
      <c r="K231" s="6">
        <f>IF(OR(E231&amp;""="",A231&amp;""="",B231&amp;""=""),"",E231&amp;"|"&amp;A231&amp;"|"&amp;B231)</f>
        <v/>
      </c>
      <c r="L231" s="16">
        <f>IF(J231="","",IF(COUNTIFS($J$6:J231,J231)=1,1,0))</f>
        <v/>
      </c>
    </row>
    <row r="232">
      <c r="A232" s="5" t="n"/>
      <c r="B232" s="13" t="n"/>
      <c r="C232" s="5" t="n"/>
      <c r="D232" s="5" t="n"/>
      <c r="E232" s="5" t="n"/>
      <c r="F232" s="6">
        <f>IF(E232&amp;""="","",IFERROR(INDEX('المعلمون'!$B$6:$B$205,MATCH(E232&amp;"",'المعلمون'!$A$6:$A$205,0))&amp;"","كود غير موجود"))</f>
        <v/>
      </c>
      <c r="G232" s="6">
        <f>IF(K232="","",IF(COUNTIFS($K$6:$K$405,K232)&gt;1,"تعارض معلم",""))</f>
        <v/>
      </c>
      <c r="H232" s="6">
        <f>IF(J232="","",IF(COUNTIFS($J$6:$J$405,J232)&gt;1,"تعارض فصل",""))</f>
        <v/>
      </c>
      <c r="I232" s="6">
        <f>IF(OR(J232="",K232=""),"",IF(AND(G232&lt;&gt;"",H232&lt;&gt;""),"تعارض معلم وفصل",IF(G232&lt;&gt;"",G232,IF(H232&lt;&gt;"",H232,"سليم"))))</f>
        <v/>
      </c>
      <c r="J232" s="6">
        <f>IF(OR(C232&amp;""="",A232&amp;""="",B232&amp;""=""),"",C232&amp;"|"&amp;A232&amp;"|"&amp;B232)</f>
        <v/>
      </c>
      <c r="K232" s="6">
        <f>IF(OR(E232&amp;""="",A232&amp;""="",B232&amp;""=""),"",E232&amp;"|"&amp;A232&amp;"|"&amp;B232)</f>
        <v/>
      </c>
      <c r="L232" s="16">
        <f>IF(J232="","",IF(COUNTIFS($J$6:J232,J232)=1,1,0))</f>
        <v/>
      </c>
    </row>
    <row r="233">
      <c r="A233" s="5" t="n"/>
      <c r="B233" s="13" t="n"/>
      <c r="C233" s="5" t="n"/>
      <c r="D233" s="5" t="n"/>
      <c r="E233" s="5" t="n"/>
      <c r="F233" s="6">
        <f>IF(E233&amp;""="","",IFERROR(INDEX('المعلمون'!$B$6:$B$205,MATCH(E233&amp;"",'المعلمون'!$A$6:$A$205,0))&amp;"","كود غير موجود"))</f>
        <v/>
      </c>
      <c r="G233" s="6">
        <f>IF(K233="","",IF(COUNTIFS($K$6:$K$405,K233)&gt;1,"تعارض معلم",""))</f>
        <v/>
      </c>
      <c r="H233" s="6">
        <f>IF(J233="","",IF(COUNTIFS($J$6:$J$405,J233)&gt;1,"تعارض فصل",""))</f>
        <v/>
      </c>
      <c r="I233" s="6">
        <f>IF(OR(J233="",K233=""),"",IF(AND(G233&lt;&gt;"",H233&lt;&gt;""),"تعارض معلم وفصل",IF(G233&lt;&gt;"",G233,IF(H233&lt;&gt;"",H233,"سليم"))))</f>
        <v/>
      </c>
      <c r="J233" s="6">
        <f>IF(OR(C233&amp;""="",A233&amp;""="",B233&amp;""=""),"",C233&amp;"|"&amp;A233&amp;"|"&amp;B233)</f>
        <v/>
      </c>
      <c r="K233" s="6">
        <f>IF(OR(E233&amp;""="",A233&amp;""="",B233&amp;""=""),"",E233&amp;"|"&amp;A233&amp;"|"&amp;B233)</f>
        <v/>
      </c>
      <c r="L233" s="16">
        <f>IF(J233="","",IF(COUNTIFS($J$6:J233,J233)=1,1,0))</f>
        <v/>
      </c>
    </row>
    <row r="234">
      <c r="A234" s="5" t="n"/>
      <c r="B234" s="13" t="n"/>
      <c r="C234" s="5" t="n"/>
      <c r="D234" s="5" t="n"/>
      <c r="E234" s="5" t="n"/>
      <c r="F234" s="6">
        <f>IF(E234&amp;""="","",IFERROR(INDEX('المعلمون'!$B$6:$B$205,MATCH(E234&amp;"",'المعلمون'!$A$6:$A$205,0))&amp;"","كود غير موجود"))</f>
        <v/>
      </c>
      <c r="G234" s="6">
        <f>IF(K234="","",IF(COUNTIFS($K$6:$K$405,K234)&gt;1,"تعارض معلم",""))</f>
        <v/>
      </c>
      <c r="H234" s="6">
        <f>IF(J234="","",IF(COUNTIFS($J$6:$J$405,J234)&gt;1,"تعارض فصل",""))</f>
        <v/>
      </c>
      <c r="I234" s="6">
        <f>IF(OR(J234="",K234=""),"",IF(AND(G234&lt;&gt;"",H234&lt;&gt;""),"تعارض معلم وفصل",IF(G234&lt;&gt;"",G234,IF(H234&lt;&gt;"",H234,"سليم"))))</f>
        <v/>
      </c>
      <c r="J234" s="6">
        <f>IF(OR(C234&amp;""="",A234&amp;""="",B234&amp;""=""),"",C234&amp;"|"&amp;A234&amp;"|"&amp;B234)</f>
        <v/>
      </c>
      <c r="K234" s="6">
        <f>IF(OR(E234&amp;""="",A234&amp;""="",B234&amp;""=""),"",E234&amp;"|"&amp;A234&amp;"|"&amp;B234)</f>
        <v/>
      </c>
      <c r="L234" s="16">
        <f>IF(J234="","",IF(COUNTIFS($J$6:J234,J234)=1,1,0))</f>
        <v/>
      </c>
    </row>
    <row r="235">
      <c r="A235" s="5" t="n"/>
      <c r="B235" s="13" t="n"/>
      <c r="C235" s="5" t="n"/>
      <c r="D235" s="5" t="n"/>
      <c r="E235" s="5" t="n"/>
      <c r="F235" s="6">
        <f>IF(E235&amp;""="","",IFERROR(INDEX('المعلمون'!$B$6:$B$205,MATCH(E235&amp;"",'المعلمون'!$A$6:$A$205,0))&amp;"","كود غير موجود"))</f>
        <v/>
      </c>
      <c r="G235" s="6">
        <f>IF(K235="","",IF(COUNTIFS($K$6:$K$405,K235)&gt;1,"تعارض معلم",""))</f>
        <v/>
      </c>
      <c r="H235" s="6">
        <f>IF(J235="","",IF(COUNTIFS($J$6:$J$405,J235)&gt;1,"تعارض فصل",""))</f>
        <v/>
      </c>
      <c r="I235" s="6">
        <f>IF(OR(J235="",K235=""),"",IF(AND(G235&lt;&gt;"",H235&lt;&gt;""),"تعارض معلم وفصل",IF(G235&lt;&gt;"",G235,IF(H235&lt;&gt;"",H235,"سليم"))))</f>
        <v/>
      </c>
      <c r="J235" s="6">
        <f>IF(OR(C235&amp;""="",A235&amp;""="",B235&amp;""=""),"",C235&amp;"|"&amp;A235&amp;"|"&amp;B235)</f>
        <v/>
      </c>
      <c r="K235" s="6">
        <f>IF(OR(E235&amp;""="",A235&amp;""="",B235&amp;""=""),"",E235&amp;"|"&amp;A235&amp;"|"&amp;B235)</f>
        <v/>
      </c>
      <c r="L235" s="16">
        <f>IF(J235="","",IF(COUNTIFS($J$6:J235,J235)=1,1,0))</f>
        <v/>
      </c>
    </row>
    <row r="236">
      <c r="A236" s="5" t="n"/>
      <c r="B236" s="13" t="n"/>
      <c r="C236" s="5" t="n"/>
      <c r="D236" s="5" t="n"/>
      <c r="E236" s="5" t="n"/>
      <c r="F236" s="6">
        <f>IF(E236&amp;""="","",IFERROR(INDEX('المعلمون'!$B$6:$B$205,MATCH(E236&amp;"",'المعلمون'!$A$6:$A$205,0))&amp;"","كود غير موجود"))</f>
        <v/>
      </c>
      <c r="G236" s="6">
        <f>IF(K236="","",IF(COUNTIFS($K$6:$K$405,K236)&gt;1,"تعارض معلم",""))</f>
        <v/>
      </c>
      <c r="H236" s="6">
        <f>IF(J236="","",IF(COUNTIFS($J$6:$J$405,J236)&gt;1,"تعارض فصل",""))</f>
        <v/>
      </c>
      <c r="I236" s="6">
        <f>IF(OR(J236="",K236=""),"",IF(AND(G236&lt;&gt;"",H236&lt;&gt;""),"تعارض معلم وفصل",IF(G236&lt;&gt;"",G236,IF(H236&lt;&gt;"",H236,"سليم"))))</f>
        <v/>
      </c>
      <c r="J236" s="6">
        <f>IF(OR(C236&amp;""="",A236&amp;""="",B236&amp;""=""),"",C236&amp;"|"&amp;A236&amp;"|"&amp;B236)</f>
        <v/>
      </c>
      <c r="K236" s="6">
        <f>IF(OR(E236&amp;""="",A236&amp;""="",B236&amp;""=""),"",E236&amp;"|"&amp;A236&amp;"|"&amp;B236)</f>
        <v/>
      </c>
      <c r="L236" s="16">
        <f>IF(J236="","",IF(COUNTIFS($J$6:J236,J236)=1,1,0))</f>
        <v/>
      </c>
    </row>
    <row r="237">
      <c r="A237" s="5" t="n"/>
      <c r="B237" s="13" t="n"/>
      <c r="C237" s="5" t="n"/>
      <c r="D237" s="5" t="n"/>
      <c r="E237" s="5" t="n"/>
      <c r="F237" s="6">
        <f>IF(E237&amp;""="","",IFERROR(INDEX('المعلمون'!$B$6:$B$205,MATCH(E237&amp;"",'المعلمون'!$A$6:$A$205,0))&amp;"","كود غير موجود"))</f>
        <v/>
      </c>
      <c r="G237" s="6">
        <f>IF(K237="","",IF(COUNTIFS($K$6:$K$405,K237)&gt;1,"تعارض معلم",""))</f>
        <v/>
      </c>
      <c r="H237" s="6">
        <f>IF(J237="","",IF(COUNTIFS($J$6:$J$405,J237)&gt;1,"تعارض فصل",""))</f>
        <v/>
      </c>
      <c r="I237" s="6">
        <f>IF(OR(J237="",K237=""),"",IF(AND(G237&lt;&gt;"",H237&lt;&gt;""),"تعارض معلم وفصل",IF(G237&lt;&gt;"",G237,IF(H237&lt;&gt;"",H237,"سليم"))))</f>
        <v/>
      </c>
      <c r="J237" s="6">
        <f>IF(OR(C237&amp;""="",A237&amp;""="",B237&amp;""=""),"",C237&amp;"|"&amp;A237&amp;"|"&amp;B237)</f>
        <v/>
      </c>
      <c r="K237" s="6">
        <f>IF(OR(E237&amp;""="",A237&amp;""="",B237&amp;""=""),"",E237&amp;"|"&amp;A237&amp;"|"&amp;B237)</f>
        <v/>
      </c>
      <c r="L237" s="16">
        <f>IF(J237="","",IF(COUNTIFS($J$6:J237,J237)=1,1,0))</f>
        <v/>
      </c>
    </row>
    <row r="238">
      <c r="A238" s="5" t="n"/>
      <c r="B238" s="13" t="n"/>
      <c r="C238" s="5" t="n"/>
      <c r="D238" s="5" t="n"/>
      <c r="E238" s="5" t="n"/>
      <c r="F238" s="6">
        <f>IF(E238&amp;""="","",IFERROR(INDEX('المعلمون'!$B$6:$B$205,MATCH(E238&amp;"",'المعلمون'!$A$6:$A$205,0))&amp;"","كود غير موجود"))</f>
        <v/>
      </c>
      <c r="G238" s="6">
        <f>IF(K238="","",IF(COUNTIFS($K$6:$K$405,K238)&gt;1,"تعارض معلم",""))</f>
        <v/>
      </c>
      <c r="H238" s="6">
        <f>IF(J238="","",IF(COUNTIFS($J$6:$J$405,J238)&gt;1,"تعارض فصل",""))</f>
        <v/>
      </c>
      <c r="I238" s="6">
        <f>IF(OR(J238="",K238=""),"",IF(AND(G238&lt;&gt;"",H238&lt;&gt;""),"تعارض معلم وفصل",IF(G238&lt;&gt;"",G238,IF(H238&lt;&gt;"",H238,"سليم"))))</f>
        <v/>
      </c>
      <c r="J238" s="6">
        <f>IF(OR(C238&amp;""="",A238&amp;""="",B238&amp;""=""),"",C238&amp;"|"&amp;A238&amp;"|"&amp;B238)</f>
        <v/>
      </c>
      <c r="K238" s="6">
        <f>IF(OR(E238&amp;""="",A238&amp;""="",B238&amp;""=""),"",E238&amp;"|"&amp;A238&amp;"|"&amp;B238)</f>
        <v/>
      </c>
      <c r="L238" s="16">
        <f>IF(J238="","",IF(COUNTIFS($J$6:J238,J238)=1,1,0))</f>
        <v/>
      </c>
    </row>
    <row r="239">
      <c r="A239" s="5" t="n"/>
      <c r="B239" s="13" t="n"/>
      <c r="C239" s="5" t="n"/>
      <c r="D239" s="5" t="n"/>
      <c r="E239" s="5" t="n"/>
      <c r="F239" s="6">
        <f>IF(E239&amp;""="","",IFERROR(INDEX('المعلمون'!$B$6:$B$205,MATCH(E239&amp;"",'المعلمون'!$A$6:$A$205,0))&amp;"","كود غير موجود"))</f>
        <v/>
      </c>
      <c r="G239" s="6">
        <f>IF(K239="","",IF(COUNTIFS($K$6:$K$405,K239)&gt;1,"تعارض معلم",""))</f>
        <v/>
      </c>
      <c r="H239" s="6">
        <f>IF(J239="","",IF(COUNTIFS($J$6:$J$405,J239)&gt;1,"تعارض فصل",""))</f>
        <v/>
      </c>
      <c r="I239" s="6">
        <f>IF(OR(J239="",K239=""),"",IF(AND(G239&lt;&gt;"",H239&lt;&gt;""),"تعارض معلم وفصل",IF(G239&lt;&gt;"",G239,IF(H239&lt;&gt;"",H239,"سليم"))))</f>
        <v/>
      </c>
      <c r="J239" s="6">
        <f>IF(OR(C239&amp;""="",A239&amp;""="",B239&amp;""=""),"",C239&amp;"|"&amp;A239&amp;"|"&amp;B239)</f>
        <v/>
      </c>
      <c r="K239" s="6">
        <f>IF(OR(E239&amp;""="",A239&amp;""="",B239&amp;""=""),"",E239&amp;"|"&amp;A239&amp;"|"&amp;B239)</f>
        <v/>
      </c>
      <c r="L239" s="16">
        <f>IF(J239="","",IF(COUNTIFS($J$6:J239,J239)=1,1,0))</f>
        <v/>
      </c>
    </row>
    <row r="240">
      <c r="A240" s="5" t="n"/>
      <c r="B240" s="13" t="n"/>
      <c r="C240" s="5" t="n"/>
      <c r="D240" s="5" t="n"/>
      <c r="E240" s="5" t="n"/>
      <c r="F240" s="6">
        <f>IF(E240&amp;""="","",IFERROR(INDEX('المعلمون'!$B$6:$B$205,MATCH(E240&amp;"",'المعلمون'!$A$6:$A$205,0))&amp;"","كود غير موجود"))</f>
        <v/>
      </c>
      <c r="G240" s="6">
        <f>IF(K240="","",IF(COUNTIFS($K$6:$K$405,K240)&gt;1,"تعارض معلم",""))</f>
        <v/>
      </c>
      <c r="H240" s="6">
        <f>IF(J240="","",IF(COUNTIFS($J$6:$J$405,J240)&gt;1,"تعارض فصل",""))</f>
        <v/>
      </c>
      <c r="I240" s="6">
        <f>IF(OR(J240="",K240=""),"",IF(AND(G240&lt;&gt;"",H240&lt;&gt;""),"تعارض معلم وفصل",IF(G240&lt;&gt;"",G240,IF(H240&lt;&gt;"",H240,"سليم"))))</f>
        <v/>
      </c>
      <c r="J240" s="6">
        <f>IF(OR(C240&amp;""="",A240&amp;""="",B240&amp;""=""),"",C240&amp;"|"&amp;A240&amp;"|"&amp;B240)</f>
        <v/>
      </c>
      <c r="K240" s="6">
        <f>IF(OR(E240&amp;""="",A240&amp;""="",B240&amp;""=""),"",E240&amp;"|"&amp;A240&amp;"|"&amp;B240)</f>
        <v/>
      </c>
      <c r="L240" s="16">
        <f>IF(J240="","",IF(COUNTIFS($J$6:J240,J240)=1,1,0))</f>
        <v/>
      </c>
    </row>
    <row r="241">
      <c r="A241" s="5" t="n"/>
      <c r="B241" s="13" t="n"/>
      <c r="C241" s="5" t="n"/>
      <c r="D241" s="5" t="n"/>
      <c r="E241" s="5" t="n"/>
      <c r="F241" s="6">
        <f>IF(E241&amp;""="","",IFERROR(INDEX('المعلمون'!$B$6:$B$205,MATCH(E241&amp;"",'المعلمون'!$A$6:$A$205,0))&amp;"","كود غير موجود"))</f>
        <v/>
      </c>
      <c r="G241" s="6">
        <f>IF(K241="","",IF(COUNTIFS($K$6:$K$405,K241)&gt;1,"تعارض معلم",""))</f>
        <v/>
      </c>
      <c r="H241" s="6">
        <f>IF(J241="","",IF(COUNTIFS($J$6:$J$405,J241)&gt;1,"تعارض فصل",""))</f>
        <v/>
      </c>
      <c r="I241" s="6">
        <f>IF(OR(J241="",K241=""),"",IF(AND(G241&lt;&gt;"",H241&lt;&gt;""),"تعارض معلم وفصل",IF(G241&lt;&gt;"",G241,IF(H241&lt;&gt;"",H241,"سليم"))))</f>
        <v/>
      </c>
      <c r="J241" s="6">
        <f>IF(OR(C241&amp;""="",A241&amp;""="",B241&amp;""=""),"",C241&amp;"|"&amp;A241&amp;"|"&amp;B241)</f>
        <v/>
      </c>
      <c r="K241" s="6">
        <f>IF(OR(E241&amp;""="",A241&amp;""="",B241&amp;""=""),"",E241&amp;"|"&amp;A241&amp;"|"&amp;B241)</f>
        <v/>
      </c>
      <c r="L241" s="16">
        <f>IF(J241="","",IF(COUNTIFS($J$6:J241,J241)=1,1,0))</f>
        <v/>
      </c>
    </row>
    <row r="242">
      <c r="A242" s="5" t="n"/>
      <c r="B242" s="13" t="n"/>
      <c r="C242" s="5" t="n"/>
      <c r="D242" s="5" t="n"/>
      <c r="E242" s="5" t="n"/>
      <c r="F242" s="6">
        <f>IF(E242&amp;""="","",IFERROR(INDEX('المعلمون'!$B$6:$B$205,MATCH(E242&amp;"",'المعلمون'!$A$6:$A$205,0))&amp;"","كود غير موجود"))</f>
        <v/>
      </c>
      <c r="G242" s="6">
        <f>IF(K242="","",IF(COUNTIFS($K$6:$K$405,K242)&gt;1,"تعارض معلم",""))</f>
        <v/>
      </c>
      <c r="H242" s="6">
        <f>IF(J242="","",IF(COUNTIFS($J$6:$J$405,J242)&gt;1,"تعارض فصل",""))</f>
        <v/>
      </c>
      <c r="I242" s="6">
        <f>IF(OR(J242="",K242=""),"",IF(AND(G242&lt;&gt;"",H242&lt;&gt;""),"تعارض معلم وفصل",IF(G242&lt;&gt;"",G242,IF(H242&lt;&gt;"",H242,"سليم"))))</f>
        <v/>
      </c>
      <c r="J242" s="6">
        <f>IF(OR(C242&amp;""="",A242&amp;""="",B242&amp;""=""),"",C242&amp;"|"&amp;A242&amp;"|"&amp;B242)</f>
        <v/>
      </c>
      <c r="K242" s="6">
        <f>IF(OR(E242&amp;""="",A242&amp;""="",B242&amp;""=""),"",E242&amp;"|"&amp;A242&amp;"|"&amp;B242)</f>
        <v/>
      </c>
      <c r="L242" s="16">
        <f>IF(J242="","",IF(COUNTIFS($J$6:J242,J242)=1,1,0))</f>
        <v/>
      </c>
    </row>
    <row r="243">
      <c r="A243" s="5" t="n"/>
      <c r="B243" s="13" t="n"/>
      <c r="C243" s="5" t="n"/>
      <c r="D243" s="5" t="n"/>
      <c r="E243" s="5" t="n"/>
      <c r="F243" s="6">
        <f>IF(E243&amp;""="","",IFERROR(INDEX('المعلمون'!$B$6:$B$205,MATCH(E243&amp;"",'المعلمون'!$A$6:$A$205,0))&amp;"","كود غير موجود"))</f>
        <v/>
      </c>
      <c r="G243" s="6">
        <f>IF(K243="","",IF(COUNTIFS($K$6:$K$405,K243)&gt;1,"تعارض معلم",""))</f>
        <v/>
      </c>
      <c r="H243" s="6">
        <f>IF(J243="","",IF(COUNTIFS($J$6:$J$405,J243)&gt;1,"تعارض فصل",""))</f>
        <v/>
      </c>
      <c r="I243" s="6">
        <f>IF(OR(J243="",K243=""),"",IF(AND(G243&lt;&gt;"",H243&lt;&gt;""),"تعارض معلم وفصل",IF(G243&lt;&gt;"",G243,IF(H243&lt;&gt;"",H243,"سليم"))))</f>
        <v/>
      </c>
      <c r="J243" s="6">
        <f>IF(OR(C243&amp;""="",A243&amp;""="",B243&amp;""=""),"",C243&amp;"|"&amp;A243&amp;"|"&amp;B243)</f>
        <v/>
      </c>
      <c r="K243" s="6">
        <f>IF(OR(E243&amp;""="",A243&amp;""="",B243&amp;""=""),"",E243&amp;"|"&amp;A243&amp;"|"&amp;B243)</f>
        <v/>
      </c>
      <c r="L243" s="16">
        <f>IF(J243="","",IF(COUNTIFS($J$6:J243,J243)=1,1,0))</f>
        <v/>
      </c>
    </row>
    <row r="244">
      <c r="A244" s="5" t="n"/>
      <c r="B244" s="13" t="n"/>
      <c r="C244" s="5" t="n"/>
      <c r="D244" s="5" t="n"/>
      <c r="E244" s="5" t="n"/>
      <c r="F244" s="6">
        <f>IF(E244&amp;""="","",IFERROR(INDEX('المعلمون'!$B$6:$B$205,MATCH(E244&amp;"",'المعلمون'!$A$6:$A$205,0))&amp;"","كود غير موجود"))</f>
        <v/>
      </c>
      <c r="G244" s="6">
        <f>IF(K244="","",IF(COUNTIFS($K$6:$K$405,K244)&gt;1,"تعارض معلم",""))</f>
        <v/>
      </c>
      <c r="H244" s="6">
        <f>IF(J244="","",IF(COUNTIFS($J$6:$J$405,J244)&gt;1,"تعارض فصل",""))</f>
        <v/>
      </c>
      <c r="I244" s="6">
        <f>IF(OR(J244="",K244=""),"",IF(AND(G244&lt;&gt;"",H244&lt;&gt;""),"تعارض معلم وفصل",IF(G244&lt;&gt;"",G244,IF(H244&lt;&gt;"",H244,"سليم"))))</f>
        <v/>
      </c>
      <c r="J244" s="6">
        <f>IF(OR(C244&amp;""="",A244&amp;""="",B244&amp;""=""),"",C244&amp;"|"&amp;A244&amp;"|"&amp;B244)</f>
        <v/>
      </c>
      <c r="K244" s="6">
        <f>IF(OR(E244&amp;""="",A244&amp;""="",B244&amp;""=""),"",E244&amp;"|"&amp;A244&amp;"|"&amp;B244)</f>
        <v/>
      </c>
      <c r="L244" s="16">
        <f>IF(J244="","",IF(COUNTIFS($J$6:J244,J244)=1,1,0))</f>
        <v/>
      </c>
    </row>
    <row r="245">
      <c r="A245" s="5" t="n"/>
      <c r="B245" s="13" t="n"/>
      <c r="C245" s="5" t="n"/>
      <c r="D245" s="5" t="n"/>
      <c r="E245" s="5" t="n"/>
      <c r="F245" s="6">
        <f>IF(E245&amp;""="","",IFERROR(INDEX('المعلمون'!$B$6:$B$205,MATCH(E245&amp;"",'المعلمون'!$A$6:$A$205,0))&amp;"","كود غير موجود"))</f>
        <v/>
      </c>
      <c r="G245" s="6">
        <f>IF(K245="","",IF(COUNTIFS($K$6:$K$405,K245)&gt;1,"تعارض معلم",""))</f>
        <v/>
      </c>
      <c r="H245" s="6">
        <f>IF(J245="","",IF(COUNTIFS($J$6:$J$405,J245)&gt;1,"تعارض فصل",""))</f>
        <v/>
      </c>
      <c r="I245" s="6">
        <f>IF(OR(J245="",K245=""),"",IF(AND(G245&lt;&gt;"",H245&lt;&gt;""),"تعارض معلم وفصل",IF(G245&lt;&gt;"",G245,IF(H245&lt;&gt;"",H245,"سليم"))))</f>
        <v/>
      </c>
      <c r="J245" s="6">
        <f>IF(OR(C245&amp;""="",A245&amp;""="",B245&amp;""=""),"",C245&amp;"|"&amp;A245&amp;"|"&amp;B245)</f>
        <v/>
      </c>
      <c r="K245" s="6">
        <f>IF(OR(E245&amp;""="",A245&amp;""="",B245&amp;""=""),"",E245&amp;"|"&amp;A245&amp;"|"&amp;B245)</f>
        <v/>
      </c>
      <c r="L245" s="16">
        <f>IF(J245="","",IF(COUNTIFS($J$6:J245,J245)=1,1,0))</f>
        <v/>
      </c>
    </row>
    <row r="246">
      <c r="A246" s="5" t="n"/>
      <c r="B246" s="13" t="n"/>
      <c r="C246" s="5" t="n"/>
      <c r="D246" s="5" t="n"/>
      <c r="E246" s="5" t="n"/>
      <c r="F246" s="6">
        <f>IF(E246&amp;""="","",IFERROR(INDEX('المعلمون'!$B$6:$B$205,MATCH(E246&amp;"",'المعلمون'!$A$6:$A$205,0))&amp;"","كود غير موجود"))</f>
        <v/>
      </c>
      <c r="G246" s="6">
        <f>IF(K246="","",IF(COUNTIFS($K$6:$K$405,K246)&gt;1,"تعارض معلم",""))</f>
        <v/>
      </c>
      <c r="H246" s="6">
        <f>IF(J246="","",IF(COUNTIFS($J$6:$J$405,J246)&gt;1,"تعارض فصل",""))</f>
        <v/>
      </c>
      <c r="I246" s="6">
        <f>IF(OR(J246="",K246=""),"",IF(AND(G246&lt;&gt;"",H246&lt;&gt;""),"تعارض معلم وفصل",IF(G246&lt;&gt;"",G246,IF(H246&lt;&gt;"",H246,"سليم"))))</f>
        <v/>
      </c>
      <c r="J246" s="6">
        <f>IF(OR(C246&amp;""="",A246&amp;""="",B246&amp;""=""),"",C246&amp;"|"&amp;A246&amp;"|"&amp;B246)</f>
        <v/>
      </c>
      <c r="K246" s="6">
        <f>IF(OR(E246&amp;""="",A246&amp;""="",B246&amp;""=""),"",E246&amp;"|"&amp;A246&amp;"|"&amp;B246)</f>
        <v/>
      </c>
      <c r="L246" s="16">
        <f>IF(J246="","",IF(COUNTIFS($J$6:J246,J246)=1,1,0))</f>
        <v/>
      </c>
    </row>
    <row r="247">
      <c r="A247" s="5" t="n"/>
      <c r="B247" s="13" t="n"/>
      <c r="C247" s="5" t="n"/>
      <c r="D247" s="5" t="n"/>
      <c r="E247" s="5" t="n"/>
      <c r="F247" s="6">
        <f>IF(E247&amp;""="","",IFERROR(INDEX('المعلمون'!$B$6:$B$205,MATCH(E247&amp;"",'المعلمون'!$A$6:$A$205,0))&amp;"","كود غير موجود"))</f>
        <v/>
      </c>
      <c r="G247" s="6">
        <f>IF(K247="","",IF(COUNTIFS($K$6:$K$405,K247)&gt;1,"تعارض معلم",""))</f>
        <v/>
      </c>
      <c r="H247" s="6">
        <f>IF(J247="","",IF(COUNTIFS($J$6:$J$405,J247)&gt;1,"تعارض فصل",""))</f>
        <v/>
      </c>
      <c r="I247" s="6">
        <f>IF(OR(J247="",K247=""),"",IF(AND(G247&lt;&gt;"",H247&lt;&gt;""),"تعارض معلم وفصل",IF(G247&lt;&gt;"",G247,IF(H247&lt;&gt;"",H247,"سليم"))))</f>
        <v/>
      </c>
      <c r="J247" s="6">
        <f>IF(OR(C247&amp;""="",A247&amp;""="",B247&amp;""=""),"",C247&amp;"|"&amp;A247&amp;"|"&amp;B247)</f>
        <v/>
      </c>
      <c r="K247" s="6">
        <f>IF(OR(E247&amp;""="",A247&amp;""="",B247&amp;""=""),"",E247&amp;"|"&amp;A247&amp;"|"&amp;B247)</f>
        <v/>
      </c>
      <c r="L247" s="16">
        <f>IF(J247="","",IF(COUNTIFS($J$6:J247,J247)=1,1,0))</f>
        <v/>
      </c>
    </row>
    <row r="248">
      <c r="A248" s="5" t="n"/>
      <c r="B248" s="13" t="n"/>
      <c r="C248" s="5" t="n"/>
      <c r="D248" s="5" t="n"/>
      <c r="E248" s="5" t="n"/>
      <c r="F248" s="6">
        <f>IF(E248&amp;""="","",IFERROR(INDEX('المعلمون'!$B$6:$B$205,MATCH(E248&amp;"",'المعلمون'!$A$6:$A$205,0))&amp;"","كود غير موجود"))</f>
        <v/>
      </c>
      <c r="G248" s="6">
        <f>IF(K248="","",IF(COUNTIFS($K$6:$K$405,K248)&gt;1,"تعارض معلم",""))</f>
        <v/>
      </c>
      <c r="H248" s="6">
        <f>IF(J248="","",IF(COUNTIFS($J$6:$J$405,J248)&gt;1,"تعارض فصل",""))</f>
        <v/>
      </c>
      <c r="I248" s="6">
        <f>IF(OR(J248="",K248=""),"",IF(AND(G248&lt;&gt;"",H248&lt;&gt;""),"تعارض معلم وفصل",IF(G248&lt;&gt;"",G248,IF(H248&lt;&gt;"",H248,"سليم"))))</f>
        <v/>
      </c>
      <c r="J248" s="6">
        <f>IF(OR(C248&amp;""="",A248&amp;""="",B248&amp;""=""),"",C248&amp;"|"&amp;A248&amp;"|"&amp;B248)</f>
        <v/>
      </c>
      <c r="K248" s="6">
        <f>IF(OR(E248&amp;""="",A248&amp;""="",B248&amp;""=""),"",E248&amp;"|"&amp;A248&amp;"|"&amp;B248)</f>
        <v/>
      </c>
      <c r="L248" s="16">
        <f>IF(J248="","",IF(COUNTIFS($J$6:J248,J248)=1,1,0))</f>
        <v/>
      </c>
    </row>
    <row r="249">
      <c r="A249" s="5" t="n"/>
      <c r="B249" s="13" t="n"/>
      <c r="C249" s="5" t="n"/>
      <c r="D249" s="5" t="n"/>
      <c r="E249" s="5" t="n"/>
      <c r="F249" s="6">
        <f>IF(E249&amp;""="","",IFERROR(INDEX('المعلمون'!$B$6:$B$205,MATCH(E249&amp;"",'المعلمون'!$A$6:$A$205,0))&amp;"","كود غير موجود"))</f>
        <v/>
      </c>
      <c r="G249" s="6">
        <f>IF(K249="","",IF(COUNTIFS($K$6:$K$405,K249)&gt;1,"تعارض معلم",""))</f>
        <v/>
      </c>
      <c r="H249" s="6">
        <f>IF(J249="","",IF(COUNTIFS($J$6:$J$405,J249)&gt;1,"تعارض فصل",""))</f>
        <v/>
      </c>
      <c r="I249" s="6">
        <f>IF(OR(J249="",K249=""),"",IF(AND(G249&lt;&gt;"",H249&lt;&gt;""),"تعارض معلم وفصل",IF(G249&lt;&gt;"",G249,IF(H249&lt;&gt;"",H249,"سليم"))))</f>
        <v/>
      </c>
      <c r="J249" s="6">
        <f>IF(OR(C249&amp;""="",A249&amp;""="",B249&amp;""=""),"",C249&amp;"|"&amp;A249&amp;"|"&amp;B249)</f>
        <v/>
      </c>
      <c r="K249" s="6">
        <f>IF(OR(E249&amp;""="",A249&amp;""="",B249&amp;""=""),"",E249&amp;"|"&amp;A249&amp;"|"&amp;B249)</f>
        <v/>
      </c>
      <c r="L249" s="16">
        <f>IF(J249="","",IF(COUNTIFS($J$6:J249,J249)=1,1,0))</f>
        <v/>
      </c>
    </row>
    <row r="250">
      <c r="A250" s="5" t="n"/>
      <c r="B250" s="13" t="n"/>
      <c r="C250" s="5" t="n"/>
      <c r="D250" s="5" t="n"/>
      <c r="E250" s="5" t="n"/>
      <c r="F250" s="6">
        <f>IF(E250&amp;""="","",IFERROR(INDEX('المعلمون'!$B$6:$B$205,MATCH(E250&amp;"",'المعلمون'!$A$6:$A$205,0))&amp;"","كود غير موجود"))</f>
        <v/>
      </c>
      <c r="G250" s="6">
        <f>IF(K250="","",IF(COUNTIFS($K$6:$K$405,K250)&gt;1,"تعارض معلم",""))</f>
        <v/>
      </c>
      <c r="H250" s="6">
        <f>IF(J250="","",IF(COUNTIFS($J$6:$J$405,J250)&gt;1,"تعارض فصل",""))</f>
        <v/>
      </c>
      <c r="I250" s="6">
        <f>IF(OR(J250="",K250=""),"",IF(AND(G250&lt;&gt;"",H250&lt;&gt;""),"تعارض معلم وفصل",IF(G250&lt;&gt;"",G250,IF(H250&lt;&gt;"",H250,"سليم"))))</f>
        <v/>
      </c>
      <c r="J250" s="6">
        <f>IF(OR(C250&amp;""="",A250&amp;""="",B250&amp;""=""),"",C250&amp;"|"&amp;A250&amp;"|"&amp;B250)</f>
        <v/>
      </c>
      <c r="K250" s="6">
        <f>IF(OR(E250&amp;""="",A250&amp;""="",B250&amp;""=""),"",E250&amp;"|"&amp;A250&amp;"|"&amp;B250)</f>
        <v/>
      </c>
      <c r="L250" s="16">
        <f>IF(J250="","",IF(COUNTIFS($J$6:J250,J250)=1,1,0))</f>
        <v/>
      </c>
    </row>
    <row r="251">
      <c r="A251" s="5" t="n"/>
      <c r="B251" s="13" t="n"/>
      <c r="C251" s="5" t="n"/>
      <c r="D251" s="5" t="n"/>
      <c r="E251" s="5" t="n"/>
      <c r="F251" s="6">
        <f>IF(E251&amp;""="","",IFERROR(INDEX('المعلمون'!$B$6:$B$205,MATCH(E251&amp;"",'المعلمون'!$A$6:$A$205,0))&amp;"","كود غير موجود"))</f>
        <v/>
      </c>
      <c r="G251" s="6">
        <f>IF(K251="","",IF(COUNTIFS($K$6:$K$405,K251)&gt;1,"تعارض معلم",""))</f>
        <v/>
      </c>
      <c r="H251" s="6">
        <f>IF(J251="","",IF(COUNTIFS($J$6:$J$405,J251)&gt;1,"تعارض فصل",""))</f>
        <v/>
      </c>
      <c r="I251" s="6">
        <f>IF(OR(J251="",K251=""),"",IF(AND(G251&lt;&gt;"",H251&lt;&gt;""),"تعارض معلم وفصل",IF(G251&lt;&gt;"",G251,IF(H251&lt;&gt;"",H251,"سليم"))))</f>
        <v/>
      </c>
      <c r="J251" s="6">
        <f>IF(OR(C251&amp;""="",A251&amp;""="",B251&amp;""=""),"",C251&amp;"|"&amp;A251&amp;"|"&amp;B251)</f>
        <v/>
      </c>
      <c r="K251" s="6">
        <f>IF(OR(E251&amp;""="",A251&amp;""="",B251&amp;""=""),"",E251&amp;"|"&amp;A251&amp;"|"&amp;B251)</f>
        <v/>
      </c>
      <c r="L251" s="16">
        <f>IF(J251="","",IF(COUNTIFS($J$6:J251,J251)=1,1,0))</f>
        <v/>
      </c>
    </row>
    <row r="252">
      <c r="A252" s="5" t="n"/>
      <c r="B252" s="13" t="n"/>
      <c r="C252" s="5" t="n"/>
      <c r="D252" s="5" t="n"/>
      <c r="E252" s="5" t="n"/>
      <c r="F252" s="6">
        <f>IF(E252&amp;""="","",IFERROR(INDEX('المعلمون'!$B$6:$B$205,MATCH(E252&amp;"",'المعلمون'!$A$6:$A$205,0))&amp;"","كود غير موجود"))</f>
        <v/>
      </c>
      <c r="G252" s="6">
        <f>IF(K252="","",IF(COUNTIFS($K$6:$K$405,K252)&gt;1,"تعارض معلم",""))</f>
        <v/>
      </c>
      <c r="H252" s="6">
        <f>IF(J252="","",IF(COUNTIFS($J$6:$J$405,J252)&gt;1,"تعارض فصل",""))</f>
        <v/>
      </c>
      <c r="I252" s="6">
        <f>IF(OR(J252="",K252=""),"",IF(AND(G252&lt;&gt;"",H252&lt;&gt;""),"تعارض معلم وفصل",IF(G252&lt;&gt;"",G252,IF(H252&lt;&gt;"",H252,"سليم"))))</f>
        <v/>
      </c>
      <c r="J252" s="6">
        <f>IF(OR(C252&amp;""="",A252&amp;""="",B252&amp;""=""),"",C252&amp;"|"&amp;A252&amp;"|"&amp;B252)</f>
        <v/>
      </c>
      <c r="K252" s="6">
        <f>IF(OR(E252&amp;""="",A252&amp;""="",B252&amp;""=""),"",E252&amp;"|"&amp;A252&amp;"|"&amp;B252)</f>
        <v/>
      </c>
      <c r="L252" s="16">
        <f>IF(J252="","",IF(COUNTIFS($J$6:J252,J252)=1,1,0))</f>
        <v/>
      </c>
    </row>
    <row r="253">
      <c r="A253" s="5" t="n"/>
      <c r="B253" s="13" t="n"/>
      <c r="C253" s="5" t="n"/>
      <c r="D253" s="5" t="n"/>
      <c r="E253" s="5" t="n"/>
      <c r="F253" s="6">
        <f>IF(E253&amp;""="","",IFERROR(INDEX('المعلمون'!$B$6:$B$205,MATCH(E253&amp;"",'المعلمون'!$A$6:$A$205,0))&amp;"","كود غير موجود"))</f>
        <v/>
      </c>
      <c r="G253" s="6">
        <f>IF(K253="","",IF(COUNTIFS($K$6:$K$405,K253)&gt;1,"تعارض معلم",""))</f>
        <v/>
      </c>
      <c r="H253" s="6">
        <f>IF(J253="","",IF(COUNTIFS($J$6:$J$405,J253)&gt;1,"تعارض فصل",""))</f>
        <v/>
      </c>
      <c r="I253" s="6">
        <f>IF(OR(J253="",K253=""),"",IF(AND(G253&lt;&gt;"",H253&lt;&gt;""),"تعارض معلم وفصل",IF(G253&lt;&gt;"",G253,IF(H253&lt;&gt;"",H253,"سليم"))))</f>
        <v/>
      </c>
      <c r="J253" s="6">
        <f>IF(OR(C253&amp;""="",A253&amp;""="",B253&amp;""=""),"",C253&amp;"|"&amp;A253&amp;"|"&amp;B253)</f>
        <v/>
      </c>
      <c r="K253" s="6">
        <f>IF(OR(E253&amp;""="",A253&amp;""="",B253&amp;""=""),"",E253&amp;"|"&amp;A253&amp;"|"&amp;B253)</f>
        <v/>
      </c>
      <c r="L253" s="16">
        <f>IF(J253="","",IF(COUNTIFS($J$6:J253,J253)=1,1,0))</f>
        <v/>
      </c>
    </row>
    <row r="254">
      <c r="A254" s="5" t="n"/>
      <c r="B254" s="13" t="n"/>
      <c r="C254" s="5" t="n"/>
      <c r="D254" s="5" t="n"/>
      <c r="E254" s="5" t="n"/>
      <c r="F254" s="6">
        <f>IF(E254&amp;""="","",IFERROR(INDEX('المعلمون'!$B$6:$B$205,MATCH(E254&amp;"",'المعلمون'!$A$6:$A$205,0))&amp;"","كود غير موجود"))</f>
        <v/>
      </c>
      <c r="G254" s="6">
        <f>IF(K254="","",IF(COUNTIFS($K$6:$K$405,K254)&gt;1,"تعارض معلم",""))</f>
        <v/>
      </c>
      <c r="H254" s="6">
        <f>IF(J254="","",IF(COUNTIFS($J$6:$J$405,J254)&gt;1,"تعارض فصل",""))</f>
        <v/>
      </c>
      <c r="I254" s="6">
        <f>IF(OR(J254="",K254=""),"",IF(AND(G254&lt;&gt;"",H254&lt;&gt;""),"تعارض معلم وفصل",IF(G254&lt;&gt;"",G254,IF(H254&lt;&gt;"",H254,"سليم"))))</f>
        <v/>
      </c>
      <c r="J254" s="6">
        <f>IF(OR(C254&amp;""="",A254&amp;""="",B254&amp;""=""),"",C254&amp;"|"&amp;A254&amp;"|"&amp;B254)</f>
        <v/>
      </c>
      <c r="K254" s="6">
        <f>IF(OR(E254&amp;""="",A254&amp;""="",B254&amp;""=""),"",E254&amp;"|"&amp;A254&amp;"|"&amp;B254)</f>
        <v/>
      </c>
      <c r="L254" s="16">
        <f>IF(J254="","",IF(COUNTIFS($J$6:J254,J254)=1,1,0))</f>
        <v/>
      </c>
    </row>
    <row r="255">
      <c r="A255" s="5" t="n"/>
      <c r="B255" s="13" t="n"/>
      <c r="C255" s="5" t="n"/>
      <c r="D255" s="5" t="n"/>
      <c r="E255" s="5" t="n"/>
      <c r="F255" s="6">
        <f>IF(E255&amp;""="","",IFERROR(INDEX('المعلمون'!$B$6:$B$205,MATCH(E255&amp;"",'المعلمون'!$A$6:$A$205,0))&amp;"","كود غير موجود"))</f>
        <v/>
      </c>
      <c r="G255" s="6">
        <f>IF(K255="","",IF(COUNTIFS($K$6:$K$405,K255)&gt;1,"تعارض معلم",""))</f>
        <v/>
      </c>
      <c r="H255" s="6">
        <f>IF(J255="","",IF(COUNTIFS($J$6:$J$405,J255)&gt;1,"تعارض فصل",""))</f>
        <v/>
      </c>
      <c r="I255" s="6">
        <f>IF(OR(J255="",K255=""),"",IF(AND(G255&lt;&gt;"",H255&lt;&gt;""),"تعارض معلم وفصل",IF(G255&lt;&gt;"",G255,IF(H255&lt;&gt;"",H255,"سليم"))))</f>
        <v/>
      </c>
      <c r="J255" s="6">
        <f>IF(OR(C255&amp;""="",A255&amp;""="",B255&amp;""=""),"",C255&amp;"|"&amp;A255&amp;"|"&amp;B255)</f>
        <v/>
      </c>
      <c r="K255" s="6">
        <f>IF(OR(E255&amp;""="",A255&amp;""="",B255&amp;""=""),"",E255&amp;"|"&amp;A255&amp;"|"&amp;B255)</f>
        <v/>
      </c>
      <c r="L255" s="16">
        <f>IF(J255="","",IF(COUNTIFS($J$6:J255,J255)=1,1,0))</f>
        <v/>
      </c>
    </row>
    <row r="256">
      <c r="A256" s="5" t="n"/>
      <c r="B256" s="13" t="n"/>
      <c r="C256" s="5" t="n"/>
      <c r="D256" s="5" t="n"/>
      <c r="E256" s="5" t="n"/>
      <c r="F256" s="6">
        <f>IF(E256&amp;""="","",IFERROR(INDEX('المعلمون'!$B$6:$B$205,MATCH(E256&amp;"",'المعلمون'!$A$6:$A$205,0))&amp;"","كود غير موجود"))</f>
        <v/>
      </c>
      <c r="G256" s="6">
        <f>IF(K256="","",IF(COUNTIFS($K$6:$K$405,K256)&gt;1,"تعارض معلم",""))</f>
        <v/>
      </c>
      <c r="H256" s="6">
        <f>IF(J256="","",IF(COUNTIFS($J$6:$J$405,J256)&gt;1,"تعارض فصل",""))</f>
        <v/>
      </c>
      <c r="I256" s="6">
        <f>IF(OR(J256="",K256=""),"",IF(AND(G256&lt;&gt;"",H256&lt;&gt;""),"تعارض معلم وفصل",IF(G256&lt;&gt;"",G256,IF(H256&lt;&gt;"",H256,"سليم"))))</f>
        <v/>
      </c>
      <c r="J256" s="6">
        <f>IF(OR(C256&amp;""="",A256&amp;""="",B256&amp;""=""),"",C256&amp;"|"&amp;A256&amp;"|"&amp;B256)</f>
        <v/>
      </c>
      <c r="K256" s="6">
        <f>IF(OR(E256&amp;""="",A256&amp;""="",B256&amp;""=""),"",E256&amp;"|"&amp;A256&amp;"|"&amp;B256)</f>
        <v/>
      </c>
      <c r="L256" s="16">
        <f>IF(J256="","",IF(COUNTIFS($J$6:J256,J256)=1,1,0))</f>
        <v/>
      </c>
    </row>
    <row r="257">
      <c r="A257" s="5" t="n"/>
      <c r="B257" s="13" t="n"/>
      <c r="C257" s="5" t="n"/>
      <c r="D257" s="5" t="n"/>
      <c r="E257" s="5" t="n"/>
      <c r="F257" s="6">
        <f>IF(E257&amp;""="","",IFERROR(INDEX('المعلمون'!$B$6:$B$205,MATCH(E257&amp;"",'المعلمون'!$A$6:$A$205,0))&amp;"","كود غير موجود"))</f>
        <v/>
      </c>
      <c r="G257" s="6">
        <f>IF(K257="","",IF(COUNTIFS($K$6:$K$405,K257)&gt;1,"تعارض معلم",""))</f>
        <v/>
      </c>
      <c r="H257" s="6">
        <f>IF(J257="","",IF(COUNTIFS($J$6:$J$405,J257)&gt;1,"تعارض فصل",""))</f>
        <v/>
      </c>
      <c r="I257" s="6">
        <f>IF(OR(J257="",K257=""),"",IF(AND(G257&lt;&gt;"",H257&lt;&gt;""),"تعارض معلم وفصل",IF(G257&lt;&gt;"",G257,IF(H257&lt;&gt;"",H257,"سليم"))))</f>
        <v/>
      </c>
      <c r="J257" s="6">
        <f>IF(OR(C257&amp;""="",A257&amp;""="",B257&amp;""=""),"",C257&amp;"|"&amp;A257&amp;"|"&amp;B257)</f>
        <v/>
      </c>
      <c r="K257" s="6">
        <f>IF(OR(E257&amp;""="",A257&amp;""="",B257&amp;""=""),"",E257&amp;"|"&amp;A257&amp;"|"&amp;B257)</f>
        <v/>
      </c>
      <c r="L257" s="16">
        <f>IF(J257="","",IF(COUNTIFS($J$6:J257,J257)=1,1,0))</f>
        <v/>
      </c>
    </row>
    <row r="258">
      <c r="A258" s="5" t="n"/>
      <c r="B258" s="13" t="n"/>
      <c r="C258" s="5" t="n"/>
      <c r="D258" s="5" t="n"/>
      <c r="E258" s="5" t="n"/>
      <c r="F258" s="6">
        <f>IF(E258&amp;""="","",IFERROR(INDEX('المعلمون'!$B$6:$B$205,MATCH(E258&amp;"",'المعلمون'!$A$6:$A$205,0))&amp;"","كود غير موجود"))</f>
        <v/>
      </c>
      <c r="G258" s="6">
        <f>IF(K258="","",IF(COUNTIFS($K$6:$K$405,K258)&gt;1,"تعارض معلم",""))</f>
        <v/>
      </c>
      <c r="H258" s="6">
        <f>IF(J258="","",IF(COUNTIFS($J$6:$J$405,J258)&gt;1,"تعارض فصل",""))</f>
        <v/>
      </c>
      <c r="I258" s="6">
        <f>IF(OR(J258="",K258=""),"",IF(AND(G258&lt;&gt;"",H258&lt;&gt;""),"تعارض معلم وفصل",IF(G258&lt;&gt;"",G258,IF(H258&lt;&gt;"",H258,"سليم"))))</f>
        <v/>
      </c>
      <c r="J258" s="6">
        <f>IF(OR(C258&amp;""="",A258&amp;""="",B258&amp;""=""),"",C258&amp;"|"&amp;A258&amp;"|"&amp;B258)</f>
        <v/>
      </c>
      <c r="K258" s="6">
        <f>IF(OR(E258&amp;""="",A258&amp;""="",B258&amp;""=""),"",E258&amp;"|"&amp;A258&amp;"|"&amp;B258)</f>
        <v/>
      </c>
      <c r="L258" s="16">
        <f>IF(J258="","",IF(COUNTIFS($J$6:J258,J258)=1,1,0))</f>
        <v/>
      </c>
    </row>
    <row r="259">
      <c r="A259" s="5" t="n"/>
      <c r="B259" s="13" t="n"/>
      <c r="C259" s="5" t="n"/>
      <c r="D259" s="5" t="n"/>
      <c r="E259" s="5" t="n"/>
      <c r="F259" s="6">
        <f>IF(E259&amp;""="","",IFERROR(INDEX('المعلمون'!$B$6:$B$205,MATCH(E259&amp;"",'المعلمون'!$A$6:$A$205,0))&amp;"","كود غير موجود"))</f>
        <v/>
      </c>
      <c r="G259" s="6">
        <f>IF(K259="","",IF(COUNTIFS($K$6:$K$405,K259)&gt;1,"تعارض معلم",""))</f>
        <v/>
      </c>
      <c r="H259" s="6">
        <f>IF(J259="","",IF(COUNTIFS($J$6:$J$405,J259)&gt;1,"تعارض فصل",""))</f>
        <v/>
      </c>
      <c r="I259" s="6">
        <f>IF(OR(J259="",K259=""),"",IF(AND(G259&lt;&gt;"",H259&lt;&gt;""),"تعارض معلم وفصل",IF(G259&lt;&gt;"",G259,IF(H259&lt;&gt;"",H259,"سليم"))))</f>
        <v/>
      </c>
      <c r="J259" s="6">
        <f>IF(OR(C259&amp;""="",A259&amp;""="",B259&amp;""=""),"",C259&amp;"|"&amp;A259&amp;"|"&amp;B259)</f>
        <v/>
      </c>
      <c r="K259" s="6">
        <f>IF(OR(E259&amp;""="",A259&amp;""="",B259&amp;""=""),"",E259&amp;"|"&amp;A259&amp;"|"&amp;B259)</f>
        <v/>
      </c>
      <c r="L259" s="16">
        <f>IF(J259="","",IF(COUNTIFS($J$6:J259,J259)=1,1,0))</f>
        <v/>
      </c>
    </row>
    <row r="260">
      <c r="A260" s="5" t="n"/>
      <c r="B260" s="13" t="n"/>
      <c r="C260" s="5" t="n"/>
      <c r="D260" s="5" t="n"/>
      <c r="E260" s="5" t="n"/>
      <c r="F260" s="6">
        <f>IF(E260&amp;""="","",IFERROR(INDEX('المعلمون'!$B$6:$B$205,MATCH(E260&amp;"",'المعلمون'!$A$6:$A$205,0))&amp;"","كود غير موجود"))</f>
        <v/>
      </c>
      <c r="G260" s="6">
        <f>IF(K260="","",IF(COUNTIFS($K$6:$K$405,K260)&gt;1,"تعارض معلم",""))</f>
        <v/>
      </c>
      <c r="H260" s="6">
        <f>IF(J260="","",IF(COUNTIFS($J$6:$J$405,J260)&gt;1,"تعارض فصل",""))</f>
        <v/>
      </c>
      <c r="I260" s="6">
        <f>IF(OR(J260="",K260=""),"",IF(AND(G260&lt;&gt;"",H260&lt;&gt;""),"تعارض معلم وفصل",IF(G260&lt;&gt;"",G260,IF(H260&lt;&gt;"",H260,"سليم"))))</f>
        <v/>
      </c>
      <c r="J260" s="6">
        <f>IF(OR(C260&amp;""="",A260&amp;""="",B260&amp;""=""),"",C260&amp;"|"&amp;A260&amp;"|"&amp;B260)</f>
        <v/>
      </c>
      <c r="K260" s="6">
        <f>IF(OR(E260&amp;""="",A260&amp;""="",B260&amp;""=""),"",E260&amp;"|"&amp;A260&amp;"|"&amp;B260)</f>
        <v/>
      </c>
      <c r="L260" s="16">
        <f>IF(J260="","",IF(COUNTIFS($J$6:J260,J260)=1,1,0))</f>
        <v/>
      </c>
    </row>
    <row r="261">
      <c r="A261" s="5" t="n"/>
      <c r="B261" s="13" t="n"/>
      <c r="C261" s="5" t="n"/>
      <c r="D261" s="5" t="n"/>
      <c r="E261" s="5" t="n"/>
      <c r="F261" s="6">
        <f>IF(E261&amp;""="","",IFERROR(INDEX('المعلمون'!$B$6:$B$205,MATCH(E261&amp;"",'المعلمون'!$A$6:$A$205,0))&amp;"","كود غير موجود"))</f>
        <v/>
      </c>
      <c r="G261" s="6">
        <f>IF(K261="","",IF(COUNTIFS($K$6:$K$405,K261)&gt;1,"تعارض معلم",""))</f>
        <v/>
      </c>
      <c r="H261" s="6">
        <f>IF(J261="","",IF(COUNTIFS($J$6:$J$405,J261)&gt;1,"تعارض فصل",""))</f>
        <v/>
      </c>
      <c r="I261" s="6">
        <f>IF(OR(J261="",K261=""),"",IF(AND(G261&lt;&gt;"",H261&lt;&gt;""),"تعارض معلم وفصل",IF(G261&lt;&gt;"",G261,IF(H261&lt;&gt;"",H261,"سليم"))))</f>
        <v/>
      </c>
      <c r="J261" s="6">
        <f>IF(OR(C261&amp;""="",A261&amp;""="",B261&amp;""=""),"",C261&amp;"|"&amp;A261&amp;"|"&amp;B261)</f>
        <v/>
      </c>
      <c r="K261" s="6">
        <f>IF(OR(E261&amp;""="",A261&amp;""="",B261&amp;""=""),"",E261&amp;"|"&amp;A261&amp;"|"&amp;B261)</f>
        <v/>
      </c>
      <c r="L261" s="16">
        <f>IF(J261="","",IF(COUNTIFS($J$6:J261,J261)=1,1,0))</f>
        <v/>
      </c>
    </row>
    <row r="262">
      <c r="A262" s="5" t="n"/>
      <c r="B262" s="13" t="n"/>
      <c r="C262" s="5" t="n"/>
      <c r="D262" s="5" t="n"/>
      <c r="E262" s="5" t="n"/>
      <c r="F262" s="6">
        <f>IF(E262&amp;""="","",IFERROR(INDEX('المعلمون'!$B$6:$B$205,MATCH(E262&amp;"",'المعلمون'!$A$6:$A$205,0))&amp;"","كود غير موجود"))</f>
        <v/>
      </c>
      <c r="G262" s="6">
        <f>IF(K262="","",IF(COUNTIFS($K$6:$K$405,K262)&gt;1,"تعارض معلم",""))</f>
        <v/>
      </c>
      <c r="H262" s="6">
        <f>IF(J262="","",IF(COUNTIFS($J$6:$J$405,J262)&gt;1,"تعارض فصل",""))</f>
        <v/>
      </c>
      <c r="I262" s="6">
        <f>IF(OR(J262="",K262=""),"",IF(AND(G262&lt;&gt;"",H262&lt;&gt;""),"تعارض معلم وفصل",IF(G262&lt;&gt;"",G262,IF(H262&lt;&gt;"",H262,"سليم"))))</f>
        <v/>
      </c>
      <c r="J262" s="6">
        <f>IF(OR(C262&amp;""="",A262&amp;""="",B262&amp;""=""),"",C262&amp;"|"&amp;A262&amp;"|"&amp;B262)</f>
        <v/>
      </c>
      <c r="K262" s="6">
        <f>IF(OR(E262&amp;""="",A262&amp;""="",B262&amp;""=""),"",E262&amp;"|"&amp;A262&amp;"|"&amp;B262)</f>
        <v/>
      </c>
      <c r="L262" s="16">
        <f>IF(J262="","",IF(COUNTIFS($J$6:J262,J262)=1,1,0))</f>
        <v/>
      </c>
    </row>
    <row r="263">
      <c r="A263" s="5" t="n"/>
      <c r="B263" s="13" t="n"/>
      <c r="C263" s="5" t="n"/>
      <c r="D263" s="5" t="n"/>
      <c r="E263" s="5" t="n"/>
      <c r="F263" s="6">
        <f>IF(E263&amp;""="","",IFERROR(INDEX('المعلمون'!$B$6:$B$205,MATCH(E263&amp;"",'المعلمون'!$A$6:$A$205,0))&amp;"","كود غير موجود"))</f>
        <v/>
      </c>
      <c r="G263" s="6">
        <f>IF(K263="","",IF(COUNTIFS($K$6:$K$405,K263)&gt;1,"تعارض معلم",""))</f>
        <v/>
      </c>
      <c r="H263" s="6">
        <f>IF(J263="","",IF(COUNTIFS($J$6:$J$405,J263)&gt;1,"تعارض فصل",""))</f>
        <v/>
      </c>
      <c r="I263" s="6">
        <f>IF(OR(J263="",K263=""),"",IF(AND(G263&lt;&gt;"",H263&lt;&gt;""),"تعارض معلم وفصل",IF(G263&lt;&gt;"",G263,IF(H263&lt;&gt;"",H263,"سليم"))))</f>
        <v/>
      </c>
      <c r="J263" s="6">
        <f>IF(OR(C263&amp;""="",A263&amp;""="",B263&amp;""=""),"",C263&amp;"|"&amp;A263&amp;"|"&amp;B263)</f>
        <v/>
      </c>
      <c r="K263" s="6">
        <f>IF(OR(E263&amp;""="",A263&amp;""="",B263&amp;""=""),"",E263&amp;"|"&amp;A263&amp;"|"&amp;B263)</f>
        <v/>
      </c>
      <c r="L263" s="16">
        <f>IF(J263="","",IF(COUNTIFS($J$6:J263,J263)=1,1,0))</f>
        <v/>
      </c>
    </row>
    <row r="264">
      <c r="A264" s="5" t="n"/>
      <c r="B264" s="13" t="n"/>
      <c r="C264" s="5" t="n"/>
      <c r="D264" s="5" t="n"/>
      <c r="E264" s="5" t="n"/>
      <c r="F264" s="6">
        <f>IF(E264&amp;""="","",IFERROR(INDEX('المعلمون'!$B$6:$B$205,MATCH(E264&amp;"",'المعلمون'!$A$6:$A$205,0))&amp;"","كود غير موجود"))</f>
        <v/>
      </c>
      <c r="G264" s="6">
        <f>IF(K264="","",IF(COUNTIFS($K$6:$K$405,K264)&gt;1,"تعارض معلم",""))</f>
        <v/>
      </c>
      <c r="H264" s="6">
        <f>IF(J264="","",IF(COUNTIFS($J$6:$J$405,J264)&gt;1,"تعارض فصل",""))</f>
        <v/>
      </c>
      <c r="I264" s="6">
        <f>IF(OR(J264="",K264=""),"",IF(AND(G264&lt;&gt;"",H264&lt;&gt;""),"تعارض معلم وفصل",IF(G264&lt;&gt;"",G264,IF(H264&lt;&gt;"",H264,"سليم"))))</f>
        <v/>
      </c>
      <c r="J264" s="6">
        <f>IF(OR(C264&amp;""="",A264&amp;""="",B264&amp;""=""),"",C264&amp;"|"&amp;A264&amp;"|"&amp;B264)</f>
        <v/>
      </c>
      <c r="K264" s="6">
        <f>IF(OR(E264&amp;""="",A264&amp;""="",B264&amp;""=""),"",E264&amp;"|"&amp;A264&amp;"|"&amp;B264)</f>
        <v/>
      </c>
      <c r="L264" s="16">
        <f>IF(J264="","",IF(COUNTIFS($J$6:J264,J264)=1,1,0))</f>
        <v/>
      </c>
    </row>
    <row r="265">
      <c r="A265" s="5" t="n"/>
      <c r="B265" s="13" t="n"/>
      <c r="C265" s="5" t="n"/>
      <c r="D265" s="5" t="n"/>
      <c r="E265" s="5" t="n"/>
      <c r="F265" s="6">
        <f>IF(E265&amp;""="","",IFERROR(INDEX('المعلمون'!$B$6:$B$205,MATCH(E265&amp;"",'المعلمون'!$A$6:$A$205,0))&amp;"","كود غير موجود"))</f>
        <v/>
      </c>
      <c r="G265" s="6">
        <f>IF(K265="","",IF(COUNTIFS($K$6:$K$405,K265)&gt;1,"تعارض معلم",""))</f>
        <v/>
      </c>
      <c r="H265" s="6">
        <f>IF(J265="","",IF(COUNTIFS($J$6:$J$405,J265)&gt;1,"تعارض فصل",""))</f>
        <v/>
      </c>
      <c r="I265" s="6">
        <f>IF(OR(J265="",K265=""),"",IF(AND(G265&lt;&gt;"",H265&lt;&gt;""),"تعارض معلم وفصل",IF(G265&lt;&gt;"",G265,IF(H265&lt;&gt;"",H265,"سليم"))))</f>
        <v/>
      </c>
      <c r="J265" s="6">
        <f>IF(OR(C265&amp;""="",A265&amp;""="",B265&amp;""=""),"",C265&amp;"|"&amp;A265&amp;"|"&amp;B265)</f>
        <v/>
      </c>
      <c r="K265" s="6">
        <f>IF(OR(E265&amp;""="",A265&amp;""="",B265&amp;""=""),"",E265&amp;"|"&amp;A265&amp;"|"&amp;B265)</f>
        <v/>
      </c>
      <c r="L265" s="16">
        <f>IF(J265="","",IF(COUNTIFS($J$6:J265,J265)=1,1,0))</f>
        <v/>
      </c>
    </row>
    <row r="266">
      <c r="A266" s="5" t="n"/>
      <c r="B266" s="13" t="n"/>
      <c r="C266" s="5" t="n"/>
      <c r="D266" s="5" t="n"/>
      <c r="E266" s="5" t="n"/>
      <c r="F266" s="6">
        <f>IF(E266&amp;""="","",IFERROR(INDEX('المعلمون'!$B$6:$B$205,MATCH(E266&amp;"",'المعلمون'!$A$6:$A$205,0))&amp;"","كود غير موجود"))</f>
        <v/>
      </c>
      <c r="G266" s="6">
        <f>IF(K266="","",IF(COUNTIFS($K$6:$K$405,K266)&gt;1,"تعارض معلم",""))</f>
        <v/>
      </c>
      <c r="H266" s="6">
        <f>IF(J266="","",IF(COUNTIFS($J$6:$J$405,J266)&gt;1,"تعارض فصل",""))</f>
        <v/>
      </c>
      <c r="I266" s="6">
        <f>IF(OR(J266="",K266=""),"",IF(AND(G266&lt;&gt;"",H266&lt;&gt;""),"تعارض معلم وفصل",IF(G266&lt;&gt;"",G266,IF(H266&lt;&gt;"",H266,"سليم"))))</f>
        <v/>
      </c>
      <c r="J266" s="6">
        <f>IF(OR(C266&amp;""="",A266&amp;""="",B266&amp;""=""),"",C266&amp;"|"&amp;A266&amp;"|"&amp;B266)</f>
        <v/>
      </c>
      <c r="K266" s="6">
        <f>IF(OR(E266&amp;""="",A266&amp;""="",B266&amp;""=""),"",E266&amp;"|"&amp;A266&amp;"|"&amp;B266)</f>
        <v/>
      </c>
      <c r="L266" s="16">
        <f>IF(J266="","",IF(COUNTIFS($J$6:J266,J266)=1,1,0))</f>
        <v/>
      </c>
    </row>
    <row r="267">
      <c r="A267" s="5" t="n"/>
      <c r="B267" s="13" t="n"/>
      <c r="C267" s="5" t="n"/>
      <c r="D267" s="5" t="n"/>
      <c r="E267" s="5" t="n"/>
      <c r="F267" s="6">
        <f>IF(E267&amp;""="","",IFERROR(INDEX('المعلمون'!$B$6:$B$205,MATCH(E267&amp;"",'المعلمون'!$A$6:$A$205,0))&amp;"","كود غير موجود"))</f>
        <v/>
      </c>
      <c r="G267" s="6">
        <f>IF(K267="","",IF(COUNTIFS($K$6:$K$405,K267)&gt;1,"تعارض معلم",""))</f>
        <v/>
      </c>
      <c r="H267" s="6">
        <f>IF(J267="","",IF(COUNTIFS($J$6:$J$405,J267)&gt;1,"تعارض فصل",""))</f>
        <v/>
      </c>
      <c r="I267" s="6">
        <f>IF(OR(J267="",K267=""),"",IF(AND(G267&lt;&gt;"",H267&lt;&gt;""),"تعارض معلم وفصل",IF(G267&lt;&gt;"",G267,IF(H267&lt;&gt;"",H267,"سليم"))))</f>
        <v/>
      </c>
      <c r="J267" s="6">
        <f>IF(OR(C267&amp;""="",A267&amp;""="",B267&amp;""=""),"",C267&amp;"|"&amp;A267&amp;"|"&amp;B267)</f>
        <v/>
      </c>
      <c r="K267" s="6">
        <f>IF(OR(E267&amp;""="",A267&amp;""="",B267&amp;""=""),"",E267&amp;"|"&amp;A267&amp;"|"&amp;B267)</f>
        <v/>
      </c>
      <c r="L267" s="16">
        <f>IF(J267="","",IF(COUNTIFS($J$6:J267,J267)=1,1,0))</f>
        <v/>
      </c>
    </row>
    <row r="268">
      <c r="A268" s="5" t="n"/>
      <c r="B268" s="13" t="n"/>
      <c r="C268" s="5" t="n"/>
      <c r="D268" s="5" t="n"/>
      <c r="E268" s="5" t="n"/>
      <c r="F268" s="6">
        <f>IF(E268&amp;""="","",IFERROR(INDEX('المعلمون'!$B$6:$B$205,MATCH(E268&amp;"",'المعلمون'!$A$6:$A$205,0))&amp;"","كود غير موجود"))</f>
        <v/>
      </c>
      <c r="G268" s="6">
        <f>IF(K268="","",IF(COUNTIFS($K$6:$K$405,K268)&gt;1,"تعارض معلم",""))</f>
        <v/>
      </c>
      <c r="H268" s="6">
        <f>IF(J268="","",IF(COUNTIFS($J$6:$J$405,J268)&gt;1,"تعارض فصل",""))</f>
        <v/>
      </c>
      <c r="I268" s="6">
        <f>IF(OR(J268="",K268=""),"",IF(AND(G268&lt;&gt;"",H268&lt;&gt;""),"تعارض معلم وفصل",IF(G268&lt;&gt;"",G268,IF(H268&lt;&gt;"",H268,"سليم"))))</f>
        <v/>
      </c>
      <c r="J268" s="6">
        <f>IF(OR(C268&amp;""="",A268&amp;""="",B268&amp;""=""),"",C268&amp;"|"&amp;A268&amp;"|"&amp;B268)</f>
        <v/>
      </c>
      <c r="K268" s="6">
        <f>IF(OR(E268&amp;""="",A268&amp;""="",B268&amp;""=""),"",E268&amp;"|"&amp;A268&amp;"|"&amp;B268)</f>
        <v/>
      </c>
      <c r="L268" s="16">
        <f>IF(J268="","",IF(COUNTIFS($J$6:J268,J268)=1,1,0))</f>
        <v/>
      </c>
    </row>
    <row r="269">
      <c r="A269" s="5" t="n"/>
      <c r="B269" s="13" t="n"/>
      <c r="C269" s="5" t="n"/>
      <c r="D269" s="5" t="n"/>
      <c r="E269" s="5" t="n"/>
      <c r="F269" s="6">
        <f>IF(E269&amp;""="","",IFERROR(INDEX('المعلمون'!$B$6:$B$205,MATCH(E269&amp;"",'المعلمون'!$A$6:$A$205,0))&amp;"","كود غير موجود"))</f>
        <v/>
      </c>
      <c r="G269" s="6">
        <f>IF(K269="","",IF(COUNTIFS($K$6:$K$405,K269)&gt;1,"تعارض معلم",""))</f>
        <v/>
      </c>
      <c r="H269" s="6">
        <f>IF(J269="","",IF(COUNTIFS($J$6:$J$405,J269)&gt;1,"تعارض فصل",""))</f>
        <v/>
      </c>
      <c r="I269" s="6">
        <f>IF(OR(J269="",K269=""),"",IF(AND(G269&lt;&gt;"",H269&lt;&gt;""),"تعارض معلم وفصل",IF(G269&lt;&gt;"",G269,IF(H269&lt;&gt;"",H269,"سليم"))))</f>
        <v/>
      </c>
      <c r="J269" s="6">
        <f>IF(OR(C269&amp;""="",A269&amp;""="",B269&amp;""=""),"",C269&amp;"|"&amp;A269&amp;"|"&amp;B269)</f>
        <v/>
      </c>
      <c r="K269" s="6">
        <f>IF(OR(E269&amp;""="",A269&amp;""="",B269&amp;""=""),"",E269&amp;"|"&amp;A269&amp;"|"&amp;B269)</f>
        <v/>
      </c>
      <c r="L269" s="16">
        <f>IF(J269="","",IF(COUNTIFS($J$6:J269,J269)=1,1,0))</f>
        <v/>
      </c>
    </row>
    <row r="270">
      <c r="A270" s="5" t="n"/>
      <c r="B270" s="13" t="n"/>
      <c r="C270" s="5" t="n"/>
      <c r="D270" s="5" t="n"/>
      <c r="E270" s="5" t="n"/>
      <c r="F270" s="6">
        <f>IF(E270&amp;""="","",IFERROR(INDEX('المعلمون'!$B$6:$B$205,MATCH(E270&amp;"",'المعلمون'!$A$6:$A$205,0))&amp;"","كود غير موجود"))</f>
        <v/>
      </c>
      <c r="G270" s="6">
        <f>IF(K270="","",IF(COUNTIFS($K$6:$K$405,K270)&gt;1,"تعارض معلم",""))</f>
        <v/>
      </c>
      <c r="H270" s="6">
        <f>IF(J270="","",IF(COUNTIFS($J$6:$J$405,J270)&gt;1,"تعارض فصل",""))</f>
        <v/>
      </c>
      <c r="I270" s="6">
        <f>IF(OR(J270="",K270=""),"",IF(AND(G270&lt;&gt;"",H270&lt;&gt;""),"تعارض معلم وفصل",IF(G270&lt;&gt;"",G270,IF(H270&lt;&gt;"",H270,"سليم"))))</f>
        <v/>
      </c>
      <c r="J270" s="6">
        <f>IF(OR(C270&amp;""="",A270&amp;""="",B270&amp;""=""),"",C270&amp;"|"&amp;A270&amp;"|"&amp;B270)</f>
        <v/>
      </c>
      <c r="K270" s="6">
        <f>IF(OR(E270&amp;""="",A270&amp;""="",B270&amp;""=""),"",E270&amp;"|"&amp;A270&amp;"|"&amp;B270)</f>
        <v/>
      </c>
      <c r="L270" s="16">
        <f>IF(J270="","",IF(COUNTIFS($J$6:J270,J270)=1,1,0))</f>
        <v/>
      </c>
    </row>
    <row r="271">
      <c r="A271" s="5" t="n"/>
      <c r="B271" s="13" t="n"/>
      <c r="C271" s="5" t="n"/>
      <c r="D271" s="5" t="n"/>
      <c r="E271" s="5" t="n"/>
      <c r="F271" s="6">
        <f>IF(E271&amp;""="","",IFERROR(INDEX('المعلمون'!$B$6:$B$205,MATCH(E271&amp;"",'المعلمون'!$A$6:$A$205,0))&amp;"","كود غير موجود"))</f>
        <v/>
      </c>
      <c r="G271" s="6">
        <f>IF(K271="","",IF(COUNTIFS($K$6:$K$405,K271)&gt;1,"تعارض معلم",""))</f>
        <v/>
      </c>
      <c r="H271" s="6">
        <f>IF(J271="","",IF(COUNTIFS($J$6:$J$405,J271)&gt;1,"تعارض فصل",""))</f>
        <v/>
      </c>
      <c r="I271" s="6">
        <f>IF(OR(J271="",K271=""),"",IF(AND(G271&lt;&gt;"",H271&lt;&gt;""),"تعارض معلم وفصل",IF(G271&lt;&gt;"",G271,IF(H271&lt;&gt;"",H271,"سليم"))))</f>
        <v/>
      </c>
      <c r="J271" s="6">
        <f>IF(OR(C271&amp;""="",A271&amp;""="",B271&amp;""=""),"",C271&amp;"|"&amp;A271&amp;"|"&amp;B271)</f>
        <v/>
      </c>
      <c r="K271" s="6">
        <f>IF(OR(E271&amp;""="",A271&amp;""="",B271&amp;""=""),"",E271&amp;"|"&amp;A271&amp;"|"&amp;B271)</f>
        <v/>
      </c>
      <c r="L271" s="16">
        <f>IF(J271="","",IF(COUNTIFS($J$6:J271,J271)=1,1,0))</f>
        <v/>
      </c>
    </row>
    <row r="272">
      <c r="A272" s="5" t="n"/>
      <c r="B272" s="13" t="n"/>
      <c r="C272" s="5" t="n"/>
      <c r="D272" s="5" t="n"/>
      <c r="E272" s="5" t="n"/>
      <c r="F272" s="6">
        <f>IF(E272&amp;""="","",IFERROR(INDEX('المعلمون'!$B$6:$B$205,MATCH(E272&amp;"",'المعلمون'!$A$6:$A$205,0))&amp;"","كود غير موجود"))</f>
        <v/>
      </c>
      <c r="G272" s="6">
        <f>IF(K272="","",IF(COUNTIFS($K$6:$K$405,K272)&gt;1,"تعارض معلم",""))</f>
        <v/>
      </c>
      <c r="H272" s="6">
        <f>IF(J272="","",IF(COUNTIFS($J$6:$J$405,J272)&gt;1,"تعارض فصل",""))</f>
        <v/>
      </c>
      <c r="I272" s="6">
        <f>IF(OR(J272="",K272=""),"",IF(AND(G272&lt;&gt;"",H272&lt;&gt;""),"تعارض معلم وفصل",IF(G272&lt;&gt;"",G272,IF(H272&lt;&gt;"",H272,"سليم"))))</f>
        <v/>
      </c>
      <c r="J272" s="6">
        <f>IF(OR(C272&amp;""="",A272&amp;""="",B272&amp;""=""),"",C272&amp;"|"&amp;A272&amp;"|"&amp;B272)</f>
        <v/>
      </c>
      <c r="K272" s="6">
        <f>IF(OR(E272&amp;""="",A272&amp;""="",B272&amp;""=""),"",E272&amp;"|"&amp;A272&amp;"|"&amp;B272)</f>
        <v/>
      </c>
      <c r="L272" s="16">
        <f>IF(J272="","",IF(COUNTIFS($J$6:J272,J272)=1,1,0))</f>
        <v/>
      </c>
    </row>
    <row r="273">
      <c r="A273" s="5" t="n"/>
      <c r="B273" s="13" t="n"/>
      <c r="C273" s="5" t="n"/>
      <c r="D273" s="5" t="n"/>
      <c r="E273" s="5" t="n"/>
      <c r="F273" s="6">
        <f>IF(E273&amp;""="","",IFERROR(INDEX('المعلمون'!$B$6:$B$205,MATCH(E273&amp;"",'المعلمون'!$A$6:$A$205,0))&amp;"","كود غير موجود"))</f>
        <v/>
      </c>
      <c r="G273" s="6">
        <f>IF(K273="","",IF(COUNTIFS($K$6:$K$405,K273)&gt;1,"تعارض معلم",""))</f>
        <v/>
      </c>
      <c r="H273" s="6">
        <f>IF(J273="","",IF(COUNTIFS($J$6:$J$405,J273)&gt;1,"تعارض فصل",""))</f>
        <v/>
      </c>
      <c r="I273" s="6">
        <f>IF(OR(J273="",K273=""),"",IF(AND(G273&lt;&gt;"",H273&lt;&gt;""),"تعارض معلم وفصل",IF(G273&lt;&gt;"",G273,IF(H273&lt;&gt;"",H273,"سليم"))))</f>
        <v/>
      </c>
      <c r="J273" s="6">
        <f>IF(OR(C273&amp;""="",A273&amp;""="",B273&amp;""=""),"",C273&amp;"|"&amp;A273&amp;"|"&amp;B273)</f>
        <v/>
      </c>
      <c r="K273" s="6">
        <f>IF(OR(E273&amp;""="",A273&amp;""="",B273&amp;""=""),"",E273&amp;"|"&amp;A273&amp;"|"&amp;B273)</f>
        <v/>
      </c>
      <c r="L273" s="16">
        <f>IF(J273="","",IF(COUNTIFS($J$6:J273,J273)=1,1,0))</f>
        <v/>
      </c>
    </row>
    <row r="274">
      <c r="A274" s="5" t="n"/>
      <c r="B274" s="13" t="n"/>
      <c r="C274" s="5" t="n"/>
      <c r="D274" s="5" t="n"/>
      <c r="E274" s="5" t="n"/>
      <c r="F274" s="6">
        <f>IF(E274&amp;""="","",IFERROR(INDEX('المعلمون'!$B$6:$B$205,MATCH(E274&amp;"",'المعلمون'!$A$6:$A$205,0))&amp;"","كود غير موجود"))</f>
        <v/>
      </c>
      <c r="G274" s="6">
        <f>IF(K274="","",IF(COUNTIFS($K$6:$K$405,K274)&gt;1,"تعارض معلم",""))</f>
        <v/>
      </c>
      <c r="H274" s="6">
        <f>IF(J274="","",IF(COUNTIFS($J$6:$J$405,J274)&gt;1,"تعارض فصل",""))</f>
        <v/>
      </c>
      <c r="I274" s="6">
        <f>IF(OR(J274="",K274=""),"",IF(AND(G274&lt;&gt;"",H274&lt;&gt;""),"تعارض معلم وفصل",IF(G274&lt;&gt;"",G274,IF(H274&lt;&gt;"",H274,"سليم"))))</f>
        <v/>
      </c>
      <c r="J274" s="6">
        <f>IF(OR(C274&amp;""="",A274&amp;""="",B274&amp;""=""),"",C274&amp;"|"&amp;A274&amp;"|"&amp;B274)</f>
        <v/>
      </c>
      <c r="K274" s="6">
        <f>IF(OR(E274&amp;""="",A274&amp;""="",B274&amp;""=""),"",E274&amp;"|"&amp;A274&amp;"|"&amp;B274)</f>
        <v/>
      </c>
      <c r="L274" s="16">
        <f>IF(J274="","",IF(COUNTIFS($J$6:J274,J274)=1,1,0))</f>
        <v/>
      </c>
    </row>
    <row r="275">
      <c r="A275" s="5" t="n"/>
      <c r="B275" s="13" t="n"/>
      <c r="C275" s="5" t="n"/>
      <c r="D275" s="5" t="n"/>
      <c r="E275" s="5" t="n"/>
      <c r="F275" s="6">
        <f>IF(E275&amp;""="","",IFERROR(INDEX('المعلمون'!$B$6:$B$205,MATCH(E275&amp;"",'المعلمون'!$A$6:$A$205,0))&amp;"","كود غير موجود"))</f>
        <v/>
      </c>
      <c r="G275" s="6">
        <f>IF(K275="","",IF(COUNTIFS($K$6:$K$405,K275)&gt;1,"تعارض معلم",""))</f>
        <v/>
      </c>
      <c r="H275" s="6">
        <f>IF(J275="","",IF(COUNTIFS($J$6:$J$405,J275)&gt;1,"تعارض فصل",""))</f>
        <v/>
      </c>
      <c r="I275" s="6">
        <f>IF(OR(J275="",K275=""),"",IF(AND(G275&lt;&gt;"",H275&lt;&gt;""),"تعارض معلم وفصل",IF(G275&lt;&gt;"",G275,IF(H275&lt;&gt;"",H275,"سليم"))))</f>
        <v/>
      </c>
      <c r="J275" s="6">
        <f>IF(OR(C275&amp;""="",A275&amp;""="",B275&amp;""=""),"",C275&amp;"|"&amp;A275&amp;"|"&amp;B275)</f>
        <v/>
      </c>
      <c r="K275" s="6">
        <f>IF(OR(E275&amp;""="",A275&amp;""="",B275&amp;""=""),"",E275&amp;"|"&amp;A275&amp;"|"&amp;B275)</f>
        <v/>
      </c>
      <c r="L275" s="16">
        <f>IF(J275="","",IF(COUNTIFS($J$6:J275,J275)=1,1,0))</f>
        <v/>
      </c>
    </row>
    <row r="276">
      <c r="A276" s="5" t="n"/>
      <c r="B276" s="13" t="n"/>
      <c r="C276" s="5" t="n"/>
      <c r="D276" s="5" t="n"/>
      <c r="E276" s="5" t="n"/>
      <c r="F276" s="6">
        <f>IF(E276&amp;""="","",IFERROR(INDEX('المعلمون'!$B$6:$B$205,MATCH(E276&amp;"",'المعلمون'!$A$6:$A$205,0))&amp;"","كود غير موجود"))</f>
        <v/>
      </c>
      <c r="G276" s="6">
        <f>IF(K276="","",IF(COUNTIFS($K$6:$K$405,K276)&gt;1,"تعارض معلم",""))</f>
        <v/>
      </c>
      <c r="H276" s="6">
        <f>IF(J276="","",IF(COUNTIFS($J$6:$J$405,J276)&gt;1,"تعارض فصل",""))</f>
        <v/>
      </c>
      <c r="I276" s="6">
        <f>IF(OR(J276="",K276=""),"",IF(AND(G276&lt;&gt;"",H276&lt;&gt;""),"تعارض معلم وفصل",IF(G276&lt;&gt;"",G276,IF(H276&lt;&gt;"",H276,"سليم"))))</f>
        <v/>
      </c>
      <c r="J276" s="6">
        <f>IF(OR(C276&amp;""="",A276&amp;""="",B276&amp;""=""),"",C276&amp;"|"&amp;A276&amp;"|"&amp;B276)</f>
        <v/>
      </c>
      <c r="K276" s="6">
        <f>IF(OR(E276&amp;""="",A276&amp;""="",B276&amp;""=""),"",E276&amp;"|"&amp;A276&amp;"|"&amp;B276)</f>
        <v/>
      </c>
      <c r="L276" s="16">
        <f>IF(J276="","",IF(COUNTIFS($J$6:J276,J276)=1,1,0))</f>
        <v/>
      </c>
    </row>
    <row r="277">
      <c r="A277" s="5" t="n"/>
      <c r="B277" s="13" t="n"/>
      <c r="C277" s="5" t="n"/>
      <c r="D277" s="5" t="n"/>
      <c r="E277" s="5" t="n"/>
      <c r="F277" s="6">
        <f>IF(E277&amp;""="","",IFERROR(INDEX('المعلمون'!$B$6:$B$205,MATCH(E277&amp;"",'المعلمون'!$A$6:$A$205,0))&amp;"","كود غير موجود"))</f>
        <v/>
      </c>
      <c r="G277" s="6">
        <f>IF(K277="","",IF(COUNTIFS($K$6:$K$405,K277)&gt;1,"تعارض معلم",""))</f>
        <v/>
      </c>
      <c r="H277" s="6">
        <f>IF(J277="","",IF(COUNTIFS($J$6:$J$405,J277)&gt;1,"تعارض فصل",""))</f>
        <v/>
      </c>
      <c r="I277" s="6">
        <f>IF(OR(J277="",K277=""),"",IF(AND(G277&lt;&gt;"",H277&lt;&gt;""),"تعارض معلم وفصل",IF(G277&lt;&gt;"",G277,IF(H277&lt;&gt;"",H277,"سليم"))))</f>
        <v/>
      </c>
      <c r="J277" s="6">
        <f>IF(OR(C277&amp;""="",A277&amp;""="",B277&amp;""=""),"",C277&amp;"|"&amp;A277&amp;"|"&amp;B277)</f>
        <v/>
      </c>
      <c r="K277" s="6">
        <f>IF(OR(E277&amp;""="",A277&amp;""="",B277&amp;""=""),"",E277&amp;"|"&amp;A277&amp;"|"&amp;B277)</f>
        <v/>
      </c>
      <c r="L277" s="16">
        <f>IF(J277="","",IF(COUNTIFS($J$6:J277,J277)=1,1,0))</f>
        <v/>
      </c>
    </row>
    <row r="278">
      <c r="A278" s="5" t="n"/>
      <c r="B278" s="13" t="n"/>
      <c r="C278" s="5" t="n"/>
      <c r="D278" s="5" t="n"/>
      <c r="E278" s="5" t="n"/>
      <c r="F278" s="6">
        <f>IF(E278&amp;""="","",IFERROR(INDEX('المعلمون'!$B$6:$B$205,MATCH(E278&amp;"",'المعلمون'!$A$6:$A$205,0))&amp;"","كود غير موجود"))</f>
        <v/>
      </c>
      <c r="G278" s="6">
        <f>IF(K278="","",IF(COUNTIFS($K$6:$K$405,K278)&gt;1,"تعارض معلم",""))</f>
        <v/>
      </c>
      <c r="H278" s="6">
        <f>IF(J278="","",IF(COUNTIFS($J$6:$J$405,J278)&gt;1,"تعارض فصل",""))</f>
        <v/>
      </c>
      <c r="I278" s="6">
        <f>IF(OR(J278="",K278=""),"",IF(AND(G278&lt;&gt;"",H278&lt;&gt;""),"تعارض معلم وفصل",IF(G278&lt;&gt;"",G278,IF(H278&lt;&gt;"",H278,"سليم"))))</f>
        <v/>
      </c>
      <c r="J278" s="6">
        <f>IF(OR(C278&amp;""="",A278&amp;""="",B278&amp;""=""),"",C278&amp;"|"&amp;A278&amp;"|"&amp;B278)</f>
        <v/>
      </c>
      <c r="K278" s="6">
        <f>IF(OR(E278&amp;""="",A278&amp;""="",B278&amp;""=""),"",E278&amp;"|"&amp;A278&amp;"|"&amp;B278)</f>
        <v/>
      </c>
      <c r="L278" s="16">
        <f>IF(J278="","",IF(COUNTIFS($J$6:J278,J278)=1,1,0))</f>
        <v/>
      </c>
    </row>
    <row r="279">
      <c r="A279" s="5" t="n"/>
      <c r="B279" s="13" t="n"/>
      <c r="C279" s="5" t="n"/>
      <c r="D279" s="5" t="n"/>
      <c r="E279" s="5" t="n"/>
      <c r="F279" s="6">
        <f>IF(E279&amp;""="","",IFERROR(INDEX('المعلمون'!$B$6:$B$205,MATCH(E279&amp;"",'المعلمون'!$A$6:$A$205,0))&amp;"","كود غير موجود"))</f>
        <v/>
      </c>
      <c r="G279" s="6">
        <f>IF(K279="","",IF(COUNTIFS($K$6:$K$405,K279)&gt;1,"تعارض معلم",""))</f>
        <v/>
      </c>
      <c r="H279" s="6">
        <f>IF(J279="","",IF(COUNTIFS($J$6:$J$405,J279)&gt;1,"تعارض فصل",""))</f>
        <v/>
      </c>
      <c r="I279" s="6">
        <f>IF(OR(J279="",K279=""),"",IF(AND(G279&lt;&gt;"",H279&lt;&gt;""),"تعارض معلم وفصل",IF(G279&lt;&gt;"",G279,IF(H279&lt;&gt;"",H279,"سليم"))))</f>
        <v/>
      </c>
      <c r="J279" s="6">
        <f>IF(OR(C279&amp;""="",A279&amp;""="",B279&amp;""=""),"",C279&amp;"|"&amp;A279&amp;"|"&amp;B279)</f>
        <v/>
      </c>
      <c r="K279" s="6">
        <f>IF(OR(E279&amp;""="",A279&amp;""="",B279&amp;""=""),"",E279&amp;"|"&amp;A279&amp;"|"&amp;B279)</f>
        <v/>
      </c>
      <c r="L279" s="16">
        <f>IF(J279="","",IF(COUNTIFS($J$6:J279,J279)=1,1,0))</f>
        <v/>
      </c>
    </row>
    <row r="280">
      <c r="A280" s="5" t="n"/>
      <c r="B280" s="13" t="n"/>
      <c r="C280" s="5" t="n"/>
      <c r="D280" s="5" t="n"/>
      <c r="E280" s="5" t="n"/>
      <c r="F280" s="6">
        <f>IF(E280&amp;""="","",IFERROR(INDEX('المعلمون'!$B$6:$B$205,MATCH(E280&amp;"",'المعلمون'!$A$6:$A$205,0))&amp;"","كود غير موجود"))</f>
        <v/>
      </c>
      <c r="G280" s="6">
        <f>IF(K280="","",IF(COUNTIFS($K$6:$K$405,K280)&gt;1,"تعارض معلم",""))</f>
        <v/>
      </c>
      <c r="H280" s="6">
        <f>IF(J280="","",IF(COUNTIFS($J$6:$J$405,J280)&gt;1,"تعارض فصل",""))</f>
        <v/>
      </c>
      <c r="I280" s="6">
        <f>IF(OR(J280="",K280=""),"",IF(AND(G280&lt;&gt;"",H280&lt;&gt;""),"تعارض معلم وفصل",IF(G280&lt;&gt;"",G280,IF(H280&lt;&gt;"",H280,"سليم"))))</f>
        <v/>
      </c>
      <c r="J280" s="6">
        <f>IF(OR(C280&amp;""="",A280&amp;""="",B280&amp;""=""),"",C280&amp;"|"&amp;A280&amp;"|"&amp;B280)</f>
        <v/>
      </c>
      <c r="K280" s="6">
        <f>IF(OR(E280&amp;""="",A280&amp;""="",B280&amp;""=""),"",E280&amp;"|"&amp;A280&amp;"|"&amp;B280)</f>
        <v/>
      </c>
      <c r="L280" s="16">
        <f>IF(J280="","",IF(COUNTIFS($J$6:J280,J280)=1,1,0))</f>
        <v/>
      </c>
    </row>
    <row r="281">
      <c r="A281" s="5" t="n"/>
      <c r="B281" s="13" t="n"/>
      <c r="C281" s="5" t="n"/>
      <c r="D281" s="5" t="n"/>
      <c r="E281" s="5" t="n"/>
      <c r="F281" s="6">
        <f>IF(E281&amp;""="","",IFERROR(INDEX('المعلمون'!$B$6:$B$205,MATCH(E281&amp;"",'المعلمون'!$A$6:$A$205,0))&amp;"","كود غير موجود"))</f>
        <v/>
      </c>
      <c r="G281" s="6">
        <f>IF(K281="","",IF(COUNTIFS($K$6:$K$405,K281)&gt;1,"تعارض معلم",""))</f>
        <v/>
      </c>
      <c r="H281" s="6">
        <f>IF(J281="","",IF(COUNTIFS($J$6:$J$405,J281)&gt;1,"تعارض فصل",""))</f>
        <v/>
      </c>
      <c r="I281" s="6">
        <f>IF(OR(J281="",K281=""),"",IF(AND(G281&lt;&gt;"",H281&lt;&gt;""),"تعارض معلم وفصل",IF(G281&lt;&gt;"",G281,IF(H281&lt;&gt;"",H281,"سليم"))))</f>
        <v/>
      </c>
      <c r="J281" s="6">
        <f>IF(OR(C281&amp;""="",A281&amp;""="",B281&amp;""=""),"",C281&amp;"|"&amp;A281&amp;"|"&amp;B281)</f>
        <v/>
      </c>
      <c r="K281" s="6">
        <f>IF(OR(E281&amp;""="",A281&amp;""="",B281&amp;""=""),"",E281&amp;"|"&amp;A281&amp;"|"&amp;B281)</f>
        <v/>
      </c>
      <c r="L281" s="16">
        <f>IF(J281="","",IF(COUNTIFS($J$6:J281,J281)=1,1,0))</f>
        <v/>
      </c>
    </row>
    <row r="282">
      <c r="A282" s="5" t="n"/>
      <c r="B282" s="13" t="n"/>
      <c r="C282" s="5" t="n"/>
      <c r="D282" s="5" t="n"/>
      <c r="E282" s="5" t="n"/>
      <c r="F282" s="6">
        <f>IF(E282&amp;""="","",IFERROR(INDEX('المعلمون'!$B$6:$B$205,MATCH(E282&amp;"",'المعلمون'!$A$6:$A$205,0))&amp;"","كود غير موجود"))</f>
        <v/>
      </c>
      <c r="G282" s="6">
        <f>IF(K282="","",IF(COUNTIFS($K$6:$K$405,K282)&gt;1,"تعارض معلم",""))</f>
        <v/>
      </c>
      <c r="H282" s="6">
        <f>IF(J282="","",IF(COUNTIFS($J$6:$J$405,J282)&gt;1,"تعارض فصل",""))</f>
        <v/>
      </c>
      <c r="I282" s="6">
        <f>IF(OR(J282="",K282=""),"",IF(AND(G282&lt;&gt;"",H282&lt;&gt;""),"تعارض معلم وفصل",IF(G282&lt;&gt;"",G282,IF(H282&lt;&gt;"",H282,"سليم"))))</f>
        <v/>
      </c>
      <c r="J282" s="6">
        <f>IF(OR(C282&amp;""="",A282&amp;""="",B282&amp;""=""),"",C282&amp;"|"&amp;A282&amp;"|"&amp;B282)</f>
        <v/>
      </c>
      <c r="K282" s="6">
        <f>IF(OR(E282&amp;""="",A282&amp;""="",B282&amp;""=""),"",E282&amp;"|"&amp;A282&amp;"|"&amp;B282)</f>
        <v/>
      </c>
      <c r="L282" s="16">
        <f>IF(J282="","",IF(COUNTIFS($J$6:J282,J282)=1,1,0))</f>
        <v/>
      </c>
    </row>
    <row r="283">
      <c r="A283" s="5" t="n"/>
      <c r="B283" s="13" t="n"/>
      <c r="C283" s="5" t="n"/>
      <c r="D283" s="5" t="n"/>
      <c r="E283" s="5" t="n"/>
      <c r="F283" s="6">
        <f>IF(E283&amp;""="","",IFERROR(INDEX('المعلمون'!$B$6:$B$205,MATCH(E283&amp;"",'المعلمون'!$A$6:$A$205,0))&amp;"","كود غير موجود"))</f>
        <v/>
      </c>
      <c r="G283" s="6">
        <f>IF(K283="","",IF(COUNTIFS($K$6:$K$405,K283)&gt;1,"تعارض معلم",""))</f>
        <v/>
      </c>
      <c r="H283" s="6">
        <f>IF(J283="","",IF(COUNTIFS($J$6:$J$405,J283)&gt;1,"تعارض فصل",""))</f>
        <v/>
      </c>
      <c r="I283" s="6">
        <f>IF(OR(J283="",K283=""),"",IF(AND(G283&lt;&gt;"",H283&lt;&gt;""),"تعارض معلم وفصل",IF(G283&lt;&gt;"",G283,IF(H283&lt;&gt;"",H283,"سليم"))))</f>
        <v/>
      </c>
      <c r="J283" s="6">
        <f>IF(OR(C283&amp;""="",A283&amp;""="",B283&amp;""=""),"",C283&amp;"|"&amp;A283&amp;"|"&amp;B283)</f>
        <v/>
      </c>
      <c r="K283" s="6">
        <f>IF(OR(E283&amp;""="",A283&amp;""="",B283&amp;""=""),"",E283&amp;"|"&amp;A283&amp;"|"&amp;B283)</f>
        <v/>
      </c>
      <c r="L283" s="16">
        <f>IF(J283="","",IF(COUNTIFS($J$6:J283,J283)=1,1,0))</f>
        <v/>
      </c>
    </row>
    <row r="284">
      <c r="A284" s="5" t="n"/>
      <c r="B284" s="13" t="n"/>
      <c r="C284" s="5" t="n"/>
      <c r="D284" s="5" t="n"/>
      <c r="E284" s="5" t="n"/>
      <c r="F284" s="6">
        <f>IF(E284&amp;""="","",IFERROR(INDEX('المعلمون'!$B$6:$B$205,MATCH(E284&amp;"",'المعلمون'!$A$6:$A$205,0))&amp;"","كود غير موجود"))</f>
        <v/>
      </c>
      <c r="G284" s="6">
        <f>IF(K284="","",IF(COUNTIFS($K$6:$K$405,K284)&gt;1,"تعارض معلم",""))</f>
        <v/>
      </c>
      <c r="H284" s="6">
        <f>IF(J284="","",IF(COUNTIFS($J$6:$J$405,J284)&gt;1,"تعارض فصل",""))</f>
        <v/>
      </c>
      <c r="I284" s="6">
        <f>IF(OR(J284="",K284=""),"",IF(AND(G284&lt;&gt;"",H284&lt;&gt;""),"تعارض معلم وفصل",IF(G284&lt;&gt;"",G284,IF(H284&lt;&gt;"",H284,"سليم"))))</f>
        <v/>
      </c>
      <c r="J284" s="6">
        <f>IF(OR(C284&amp;""="",A284&amp;""="",B284&amp;""=""),"",C284&amp;"|"&amp;A284&amp;"|"&amp;B284)</f>
        <v/>
      </c>
      <c r="K284" s="6">
        <f>IF(OR(E284&amp;""="",A284&amp;""="",B284&amp;""=""),"",E284&amp;"|"&amp;A284&amp;"|"&amp;B284)</f>
        <v/>
      </c>
      <c r="L284" s="16">
        <f>IF(J284="","",IF(COUNTIFS($J$6:J284,J284)=1,1,0))</f>
        <v/>
      </c>
    </row>
    <row r="285">
      <c r="A285" s="5" t="n"/>
      <c r="B285" s="13" t="n"/>
      <c r="C285" s="5" t="n"/>
      <c r="D285" s="5" t="n"/>
      <c r="E285" s="5" t="n"/>
      <c r="F285" s="6">
        <f>IF(E285&amp;""="","",IFERROR(INDEX('المعلمون'!$B$6:$B$205,MATCH(E285&amp;"",'المعلمون'!$A$6:$A$205,0))&amp;"","كود غير موجود"))</f>
        <v/>
      </c>
      <c r="G285" s="6">
        <f>IF(K285="","",IF(COUNTIFS($K$6:$K$405,K285)&gt;1,"تعارض معلم",""))</f>
        <v/>
      </c>
      <c r="H285" s="6">
        <f>IF(J285="","",IF(COUNTIFS($J$6:$J$405,J285)&gt;1,"تعارض فصل",""))</f>
        <v/>
      </c>
      <c r="I285" s="6">
        <f>IF(OR(J285="",K285=""),"",IF(AND(G285&lt;&gt;"",H285&lt;&gt;""),"تعارض معلم وفصل",IF(G285&lt;&gt;"",G285,IF(H285&lt;&gt;"",H285,"سليم"))))</f>
        <v/>
      </c>
      <c r="J285" s="6">
        <f>IF(OR(C285&amp;""="",A285&amp;""="",B285&amp;""=""),"",C285&amp;"|"&amp;A285&amp;"|"&amp;B285)</f>
        <v/>
      </c>
      <c r="K285" s="6">
        <f>IF(OR(E285&amp;""="",A285&amp;""="",B285&amp;""=""),"",E285&amp;"|"&amp;A285&amp;"|"&amp;B285)</f>
        <v/>
      </c>
      <c r="L285" s="16">
        <f>IF(J285="","",IF(COUNTIFS($J$6:J285,J285)=1,1,0))</f>
        <v/>
      </c>
    </row>
    <row r="286">
      <c r="A286" s="5" t="n"/>
      <c r="B286" s="13" t="n"/>
      <c r="C286" s="5" t="n"/>
      <c r="D286" s="5" t="n"/>
      <c r="E286" s="5" t="n"/>
      <c r="F286" s="6">
        <f>IF(E286&amp;""="","",IFERROR(INDEX('المعلمون'!$B$6:$B$205,MATCH(E286&amp;"",'المعلمون'!$A$6:$A$205,0))&amp;"","كود غير موجود"))</f>
        <v/>
      </c>
      <c r="G286" s="6">
        <f>IF(K286="","",IF(COUNTIFS($K$6:$K$405,K286)&gt;1,"تعارض معلم",""))</f>
        <v/>
      </c>
      <c r="H286" s="6">
        <f>IF(J286="","",IF(COUNTIFS($J$6:$J$405,J286)&gt;1,"تعارض فصل",""))</f>
        <v/>
      </c>
      <c r="I286" s="6">
        <f>IF(OR(J286="",K286=""),"",IF(AND(G286&lt;&gt;"",H286&lt;&gt;""),"تعارض معلم وفصل",IF(G286&lt;&gt;"",G286,IF(H286&lt;&gt;"",H286,"سليم"))))</f>
        <v/>
      </c>
      <c r="J286" s="6">
        <f>IF(OR(C286&amp;""="",A286&amp;""="",B286&amp;""=""),"",C286&amp;"|"&amp;A286&amp;"|"&amp;B286)</f>
        <v/>
      </c>
      <c r="K286" s="6">
        <f>IF(OR(E286&amp;""="",A286&amp;""="",B286&amp;""=""),"",E286&amp;"|"&amp;A286&amp;"|"&amp;B286)</f>
        <v/>
      </c>
      <c r="L286" s="16">
        <f>IF(J286="","",IF(COUNTIFS($J$6:J286,J286)=1,1,0))</f>
        <v/>
      </c>
    </row>
    <row r="287">
      <c r="A287" s="5" t="n"/>
      <c r="B287" s="13" t="n"/>
      <c r="C287" s="5" t="n"/>
      <c r="D287" s="5" t="n"/>
      <c r="E287" s="5" t="n"/>
      <c r="F287" s="6">
        <f>IF(E287&amp;""="","",IFERROR(INDEX('المعلمون'!$B$6:$B$205,MATCH(E287&amp;"",'المعلمون'!$A$6:$A$205,0))&amp;"","كود غير موجود"))</f>
        <v/>
      </c>
      <c r="G287" s="6">
        <f>IF(K287="","",IF(COUNTIFS($K$6:$K$405,K287)&gt;1,"تعارض معلم",""))</f>
        <v/>
      </c>
      <c r="H287" s="6">
        <f>IF(J287="","",IF(COUNTIFS($J$6:$J$405,J287)&gt;1,"تعارض فصل",""))</f>
        <v/>
      </c>
      <c r="I287" s="6">
        <f>IF(OR(J287="",K287=""),"",IF(AND(G287&lt;&gt;"",H287&lt;&gt;""),"تعارض معلم وفصل",IF(G287&lt;&gt;"",G287,IF(H287&lt;&gt;"",H287,"سليم"))))</f>
        <v/>
      </c>
      <c r="J287" s="6">
        <f>IF(OR(C287&amp;""="",A287&amp;""="",B287&amp;""=""),"",C287&amp;"|"&amp;A287&amp;"|"&amp;B287)</f>
        <v/>
      </c>
      <c r="K287" s="6">
        <f>IF(OR(E287&amp;""="",A287&amp;""="",B287&amp;""=""),"",E287&amp;"|"&amp;A287&amp;"|"&amp;B287)</f>
        <v/>
      </c>
      <c r="L287" s="16">
        <f>IF(J287="","",IF(COUNTIFS($J$6:J287,J287)=1,1,0))</f>
        <v/>
      </c>
    </row>
    <row r="288">
      <c r="A288" s="5" t="n"/>
      <c r="B288" s="13" t="n"/>
      <c r="C288" s="5" t="n"/>
      <c r="D288" s="5" t="n"/>
      <c r="E288" s="5" t="n"/>
      <c r="F288" s="6">
        <f>IF(E288&amp;""="","",IFERROR(INDEX('المعلمون'!$B$6:$B$205,MATCH(E288&amp;"",'المعلمون'!$A$6:$A$205,0))&amp;"","كود غير موجود"))</f>
        <v/>
      </c>
      <c r="G288" s="6">
        <f>IF(K288="","",IF(COUNTIFS($K$6:$K$405,K288)&gt;1,"تعارض معلم",""))</f>
        <v/>
      </c>
      <c r="H288" s="6">
        <f>IF(J288="","",IF(COUNTIFS($J$6:$J$405,J288)&gt;1,"تعارض فصل",""))</f>
        <v/>
      </c>
      <c r="I288" s="6">
        <f>IF(OR(J288="",K288=""),"",IF(AND(G288&lt;&gt;"",H288&lt;&gt;""),"تعارض معلم وفصل",IF(G288&lt;&gt;"",G288,IF(H288&lt;&gt;"",H288,"سليم"))))</f>
        <v/>
      </c>
      <c r="J288" s="6">
        <f>IF(OR(C288&amp;""="",A288&amp;""="",B288&amp;""=""),"",C288&amp;"|"&amp;A288&amp;"|"&amp;B288)</f>
        <v/>
      </c>
      <c r="K288" s="6">
        <f>IF(OR(E288&amp;""="",A288&amp;""="",B288&amp;""=""),"",E288&amp;"|"&amp;A288&amp;"|"&amp;B288)</f>
        <v/>
      </c>
      <c r="L288" s="16">
        <f>IF(J288="","",IF(COUNTIFS($J$6:J288,J288)=1,1,0))</f>
        <v/>
      </c>
    </row>
    <row r="289">
      <c r="A289" s="5" t="n"/>
      <c r="B289" s="13" t="n"/>
      <c r="C289" s="5" t="n"/>
      <c r="D289" s="5" t="n"/>
      <c r="E289" s="5" t="n"/>
      <c r="F289" s="6">
        <f>IF(E289&amp;""="","",IFERROR(INDEX('المعلمون'!$B$6:$B$205,MATCH(E289&amp;"",'المعلمون'!$A$6:$A$205,0))&amp;"","كود غير موجود"))</f>
        <v/>
      </c>
      <c r="G289" s="6">
        <f>IF(K289="","",IF(COUNTIFS($K$6:$K$405,K289)&gt;1,"تعارض معلم",""))</f>
        <v/>
      </c>
      <c r="H289" s="6">
        <f>IF(J289="","",IF(COUNTIFS($J$6:$J$405,J289)&gt;1,"تعارض فصل",""))</f>
        <v/>
      </c>
      <c r="I289" s="6">
        <f>IF(OR(J289="",K289=""),"",IF(AND(G289&lt;&gt;"",H289&lt;&gt;""),"تعارض معلم وفصل",IF(G289&lt;&gt;"",G289,IF(H289&lt;&gt;"",H289,"سليم"))))</f>
        <v/>
      </c>
      <c r="J289" s="6">
        <f>IF(OR(C289&amp;""="",A289&amp;""="",B289&amp;""=""),"",C289&amp;"|"&amp;A289&amp;"|"&amp;B289)</f>
        <v/>
      </c>
      <c r="K289" s="6">
        <f>IF(OR(E289&amp;""="",A289&amp;""="",B289&amp;""=""),"",E289&amp;"|"&amp;A289&amp;"|"&amp;B289)</f>
        <v/>
      </c>
      <c r="L289" s="16">
        <f>IF(J289="","",IF(COUNTIFS($J$6:J289,J289)=1,1,0))</f>
        <v/>
      </c>
    </row>
    <row r="290">
      <c r="A290" s="5" t="n"/>
      <c r="B290" s="13" t="n"/>
      <c r="C290" s="5" t="n"/>
      <c r="D290" s="5" t="n"/>
      <c r="E290" s="5" t="n"/>
      <c r="F290" s="6">
        <f>IF(E290&amp;""="","",IFERROR(INDEX('المعلمون'!$B$6:$B$205,MATCH(E290&amp;"",'المعلمون'!$A$6:$A$205,0))&amp;"","كود غير موجود"))</f>
        <v/>
      </c>
      <c r="G290" s="6">
        <f>IF(K290="","",IF(COUNTIFS($K$6:$K$405,K290)&gt;1,"تعارض معلم",""))</f>
        <v/>
      </c>
      <c r="H290" s="6">
        <f>IF(J290="","",IF(COUNTIFS($J$6:$J$405,J290)&gt;1,"تعارض فصل",""))</f>
        <v/>
      </c>
      <c r="I290" s="6">
        <f>IF(OR(J290="",K290=""),"",IF(AND(G290&lt;&gt;"",H290&lt;&gt;""),"تعارض معلم وفصل",IF(G290&lt;&gt;"",G290,IF(H290&lt;&gt;"",H290,"سليم"))))</f>
        <v/>
      </c>
      <c r="J290" s="6">
        <f>IF(OR(C290&amp;""="",A290&amp;""="",B290&amp;""=""),"",C290&amp;"|"&amp;A290&amp;"|"&amp;B290)</f>
        <v/>
      </c>
      <c r="K290" s="6">
        <f>IF(OR(E290&amp;""="",A290&amp;""="",B290&amp;""=""),"",E290&amp;"|"&amp;A290&amp;"|"&amp;B290)</f>
        <v/>
      </c>
      <c r="L290" s="16">
        <f>IF(J290="","",IF(COUNTIFS($J$6:J290,J290)=1,1,0))</f>
        <v/>
      </c>
    </row>
    <row r="291">
      <c r="A291" s="5" t="n"/>
      <c r="B291" s="13" t="n"/>
      <c r="C291" s="5" t="n"/>
      <c r="D291" s="5" t="n"/>
      <c r="E291" s="5" t="n"/>
      <c r="F291" s="6">
        <f>IF(E291&amp;""="","",IFERROR(INDEX('المعلمون'!$B$6:$B$205,MATCH(E291&amp;"",'المعلمون'!$A$6:$A$205,0))&amp;"","كود غير موجود"))</f>
        <v/>
      </c>
      <c r="G291" s="6">
        <f>IF(K291="","",IF(COUNTIFS($K$6:$K$405,K291)&gt;1,"تعارض معلم",""))</f>
        <v/>
      </c>
      <c r="H291" s="6">
        <f>IF(J291="","",IF(COUNTIFS($J$6:$J$405,J291)&gt;1,"تعارض فصل",""))</f>
        <v/>
      </c>
      <c r="I291" s="6">
        <f>IF(OR(J291="",K291=""),"",IF(AND(G291&lt;&gt;"",H291&lt;&gt;""),"تعارض معلم وفصل",IF(G291&lt;&gt;"",G291,IF(H291&lt;&gt;"",H291,"سليم"))))</f>
        <v/>
      </c>
      <c r="J291" s="6">
        <f>IF(OR(C291&amp;""="",A291&amp;""="",B291&amp;""=""),"",C291&amp;"|"&amp;A291&amp;"|"&amp;B291)</f>
        <v/>
      </c>
      <c r="K291" s="6">
        <f>IF(OR(E291&amp;""="",A291&amp;""="",B291&amp;""=""),"",E291&amp;"|"&amp;A291&amp;"|"&amp;B291)</f>
        <v/>
      </c>
      <c r="L291" s="16">
        <f>IF(J291="","",IF(COUNTIFS($J$6:J291,J291)=1,1,0))</f>
        <v/>
      </c>
    </row>
    <row r="292">
      <c r="A292" s="5" t="n"/>
      <c r="B292" s="13" t="n"/>
      <c r="C292" s="5" t="n"/>
      <c r="D292" s="5" t="n"/>
      <c r="E292" s="5" t="n"/>
      <c r="F292" s="6">
        <f>IF(E292&amp;""="","",IFERROR(INDEX('المعلمون'!$B$6:$B$205,MATCH(E292&amp;"",'المعلمون'!$A$6:$A$205,0))&amp;"","كود غير موجود"))</f>
        <v/>
      </c>
      <c r="G292" s="6">
        <f>IF(K292="","",IF(COUNTIFS($K$6:$K$405,K292)&gt;1,"تعارض معلم",""))</f>
        <v/>
      </c>
      <c r="H292" s="6">
        <f>IF(J292="","",IF(COUNTIFS($J$6:$J$405,J292)&gt;1,"تعارض فصل",""))</f>
        <v/>
      </c>
      <c r="I292" s="6">
        <f>IF(OR(J292="",K292=""),"",IF(AND(G292&lt;&gt;"",H292&lt;&gt;""),"تعارض معلم وفصل",IF(G292&lt;&gt;"",G292,IF(H292&lt;&gt;"",H292,"سليم"))))</f>
        <v/>
      </c>
      <c r="J292" s="6">
        <f>IF(OR(C292&amp;""="",A292&amp;""="",B292&amp;""=""),"",C292&amp;"|"&amp;A292&amp;"|"&amp;B292)</f>
        <v/>
      </c>
      <c r="K292" s="6">
        <f>IF(OR(E292&amp;""="",A292&amp;""="",B292&amp;""=""),"",E292&amp;"|"&amp;A292&amp;"|"&amp;B292)</f>
        <v/>
      </c>
      <c r="L292" s="16">
        <f>IF(J292="","",IF(COUNTIFS($J$6:J292,J292)=1,1,0))</f>
        <v/>
      </c>
    </row>
    <row r="293">
      <c r="A293" s="5" t="n"/>
      <c r="B293" s="13" t="n"/>
      <c r="C293" s="5" t="n"/>
      <c r="D293" s="5" t="n"/>
      <c r="E293" s="5" t="n"/>
      <c r="F293" s="6">
        <f>IF(E293&amp;""="","",IFERROR(INDEX('المعلمون'!$B$6:$B$205,MATCH(E293&amp;"",'المعلمون'!$A$6:$A$205,0))&amp;"","كود غير موجود"))</f>
        <v/>
      </c>
      <c r="G293" s="6">
        <f>IF(K293="","",IF(COUNTIFS($K$6:$K$405,K293)&gt;1,"تعارض معلم",""))</f>
        <v/>
      </c>
      <c r="H293" s="6">
        <f>IF(J293="","",IF(COUNTIFS($J$6:$J$405,J293)&gt;1,"تعارض فصل",""))</f>
        <v/>
      </c>
      <c r="I293" s="6">
        <f>IF(OR(J293="",K293=""),"",IF(AND(G293&lt;&gt;"",H293&lt;&gt;""),"تعارض معلم وفصل",IF(G293&lt;&gt;"",G293,IF(H293&lt;&gt;"",H293,"سليم"))))</f>
        <v/>
      </c>
      <c r="J293" s="6">
        <f>IF(OR(C293&amp;""="",A293&amp;""="",B293&amp;""=""),"",C293&amp;"|"&amp;A293&amp;"|"&amp;B293)</f>
        <v/>
      </c>
      <c r="K293" s="6">
        <f>IF(OR(E293&amp;""="",A293&amp;""="",B293&amp;""=""),"",E293&amp;"|"&amp;A293&amp;"|"&amp;B293)</f>
        <v/>
      </c>
      <c r="L293" s="16">
        <f>IF(J293="","",IF(COUNTIFS($J$6:J293,J293)=1,1,0))</f>
        <v/>
      </c>
    </row>
    <row r="294">
      <c r="A294" s="5" t="n"/>
      <c r="B294" s="13" t="n"/>
      <c r="C294" s="5" t="n"/>
      <c r="D294" s="5" t="n"/>
      <c r="E294" s="5" t="n"/>
      <c r="F294" s="6">
        <f>IF(E294&amp;""="","",IFERROR(INDEX('المعلمون'!$B$6:$B$205,MATCH(E294&amp;"",'المعلمون'!$A$6:$A$205,0))&amp;"","كود غير موجود"))</f>
        <v/>
      </c>
      <c r="G294" s="6">
        <f>IF(K294="","",IF(COUNTIFS($K$6:$K$405,K294)&gt;1,"تعارض معلم",""))</f>
        <v/>
      </c>
      <c r="H294" s="6">
        <f>IF(J294="","",IF(COUNTIFS($J$6:$J$405,J294)&gt;1,"تعارض فصل",""))</f>
        <v/>
      </c>
      <c r="I294" s="6">
        <f>IF(OR(J294="",K294=""),"",IF(AND(G294&lt;&gt;"",H294&lt;&gt;""),"تعارض معلم وفصل",IF(G294&lt;&gt;"",G294,IF(H294&lt;&gt;"",H294,"سليم"))))</f>
        <v/>
      </c>
      <c r="J294" s="6">
        <f>IF(OR(C294&amp;""="",A294&amp;""="",B294&amp;""=""),"",C294&amp;"|"&amp;A294&amp;"|"&amp;B294)</f>
        <v/>
      </c>
      <c r="K294" s="6">
        <f>IF(OR(E294&amp;""="",A294&amp;""="",B294&amp;""=""),"",E294&amp;"|"&amp;A294&amp;"|"&amp;B294)</f>
        <v/>
      </c>
      <c r="L294" s="16">
        <f>IF(J294="","",IF(COUNTIFS($J$6:J294,J294)=1,1,0))</f>
        <v/>
      </c>
    </row>
    <row r="295">
      <c r="A295" s="5" t="n"/>
      <c r="B295" s="13" t="n"/>
      <c r="C295" s="5" t="n"/>
      <c r="D295" s="5" t="n"/>
      <c r="E295" s="5" t="n"/>
      <c r="F295" s="6">
        <f>IF(E295&amp;""="","",IFERROR(INDEX('المعلمون'!$B$6:$B$205,MATCH(E295&amp;"",'المعلمون'!$A$6:$A$205,0))&amp;"","كود غير موجود"))</f>
        <v/>
      </c>
      <c r="G295" s="6">
        <f>IF(K295="","",IF(COUNTIFS($K$6:$K$405,K295)&gt;1,"تعارض معلم",""))</f>
        <v/>
      </c>
      <c r="H295" s="6">
        <f>IF(J295="","",IF(COUNTIFS($J$6:$J$405,J295)&gt;1,"تعارض فصل",""))</f>
        <v/>
      </c>
      <c r="I295" s="6">
        <f>IF(OR(J295="",K295=""),"",IF(AND(G295&lt;&gt;"",H295&lt;&gt;""),"تعارض معلم وفصل",IF(G295&lt;&gt;"",G295,IF(H295&lt;&gt;"",H295,"سليم"))))</f>
        <v/>
      </c>
      <c r="J295" s="6">
        <f>IF(OR(C295&amp;""="",A295&amp;""="",B295&amp;""=""),"",C295&amp;"|"&amp;A295&amp;"|"&amp;B295)</f>
        <v/>
      </c>
      <c r="K295" s="6">
        <f>IF(OR(E295&amp;""="",A295&amp;""="",B295&amp;""=""),"",E295&amp;"|"&amp;A295&amp;"|"&amp;B295)</f>
        <v/>
      </c>
      <c r="L295" s="16">
        <f>IF(J295="","",IF(COUNTIFS($J$6:J295,J295)=1,1,0))</f>
        <v/>
      </c>
    </row>
    <row r="296">
      <c r="A296" s="5" t="n"/>
      <c r="B296" s="13" t="n"/>
      <c r="C296" s="5" t="n"/>
      <c r="D296" s="5" t="n"/>
      <c r="E296" s="5" t="n"/>
      <c r="F296" s="6">
        <f>IF(E296&amp;""="","",IFERROR(INDEX('المعلمون'!$B$6:$B$205,MATCH(E296&amp;"",'المعلمون'!$A$6:$A$205,0))&amp;"","كود غير موجود"))</f>
        <v/>
      </c>
      <c r="G296" s="6">
        <f>IF(K296="","",IF(COUNTIFS($K$6:$K$405,K296)&gt;1,"تعارض معلم",""))</f>
        <v/>
      </c>
      <c r="H296" s="6">
        <f>IF(J296="","",IF(COUNTIFS($J$6:$J$405,J296)&gt;1,"تعارض فصل",""))</f>
        <v/>
      </c>
      <c r="I296" s="6">
        <f>IF(OR(J296="",K296=""),"",IF(AND(G296&lt;&gt;"",H296&lt;&gt;""),"تعارض معلم وفصل",IF(G296&lt;&gt;"",G296,IF(H296&lt;&gt;"",H296,"سليم"))))</f>
        <v/>
      </c>
      <c r="J296" s="6">
        <f>IF(OR(C296&amp;""="",A296&amp;""="",B296&amp;""=""),"",C296&amp;"|"&amp;A296&amp;"|"&amp;B296)</f>
        <v/>
      </c>
      <c r="K296" s="6">
        <f>IF(OR(E296&amp;""="",A296&amp;""="",B296&amp;""=""),"",E296&amp;"|"&amp;A296&amp;"|"&amp;B296)</f>
        <v/>
      </c>
      <c r="L296" s="16">
        <f>IF(J296="","",IF(COUNTIFS($J$6:J296,J296)=1,1,0))</f>
        <v/>
      </c>
    </row>
    <row r="297">
      <c r="A297" s="5" t="n"/>
      <c r="B297" s="13" t="n"/>
      <c r="C297" s="5" t="n"/>
      <c r="D297" s="5" t="n"/>
      <c r="E297" s="5" t="n"/>
      <c r="F297" s="6">
        <f>IF(E297&amp;""="","",IFERROR(INDEX('المعلمون'!$B$6:$B$205,MATCH(E297&amp;"",'المعلمون'!$A$6:$A$205,0))&amp;"","كود غير موجود"))</f>
        <v/>
      </c>
      <c r="G297" s="6">
        <f>IF(K297="","",IF(COUNTIFS($K$6:$K$405,K297)&gt;1,"تعارض معلم",""))</f>
        <v/>
      </c>
      <c r="H297" s="6">
        <f>IF(J297="","",IF(COUNTIFS($J$6:$J$405,J297)&gt;1,"تعارض فصل",""))</f>
        <v/>
      </c>
      <c r="I297" s="6">
        <f>IF(OR(J297="",K297=""),"",IF(AND(G297&lt;&gt;"",H297&lt;&gt;""),"تعارض معلم وفصل",IF(G297&lt;&gt;"",G297,IF(H297&lt;&gt;"",H297,"سليم"))))</f>
        <v/>
      </c>
      <c r="J297" s="6">
        <f>IF(OR(C297&amp;""="",A297&amp;""="",B297&amp;""=""),"",C297&amp;"|"&amp;A297&amp;"|"&amp;B297)</f>
        <v/>
      </c>
      <c r="K297" s="6">
        <f>IF(OR(E297&amp;""="",A297&amp;""="",B297&amp;""=""),"",E297&amp;"|"&amp;A297&amp;"|"&amp;B297)</f>
        <v/>
      </c>
      <c r="L297" s="16">
        <f>IF(J297="","",IF(COUNTIFS($J$6:J297,J297)=1,1,0))</f>
        <v/>
      </c>
    </row>
    <row r="298">
      <c r="A298" s="5" t="n"/>
      <c r="B298" s="13" t="n"/>
      <c r="C298" s="5" t="n"/>
      <c r="D298" s="5" t="n"/>
      <c r="E298" s="5" t="n"/>
      <c r="F298" s="6">
        <f>IF(E298&amp;""="","",IFERROR(INDEX('المعلمون'!$B$6:$B$205,MATCH(E298&amp;"",'المعلمون'!$A$6:$A$205,0))&amp;"","كود غير موجود"))</f>
        <v/>
      </c>
      <c r="G298" s="6">
        <f>IF(K298="","",IF(COUNTIFS($K$6:$K$405,K298)&gt;1,"تعارض معلم",""))</f>
        <v/>
      </c>
      <c r="H298" s="6">
        <f>IF(J298="","",IF(COUNTIFS($J$6:$J$405,J298)&gt;1,"تعارض فصل",""))</f>
        <v/>
      </c>
      <c r="I298" s="6">
        <f>IF(OR(J298="",K298=""),"",IF(AND(G298&lt;&gt;"",H298&lt;&gt;""),"تعارض معلم وفصل",IF(G298&lt;&gt;"",G298,IF(H298&lt;&gt;"",H298,"سليم"))))</f>
        <v/>
      </c>
      <c r="J298" s="6">
        <f>IF(OR(C298&amp;""="",A298&amp;""="",B298&amp;""=""),"",C298&amp;"|"&amp;A298&amp;"|"&amp;B298)</f>
        <v/>
      </c>
      <c r="K298" s="6">
        <f>IF(OR(E298&amp;""="",A298&amp;""="",B298&amp;""=""),"",E298&amp;"|"&amp;A298&amp;"|"&amp;B298)</f>
        <v/>
      </c>
      <c r="L298" s="16">
        <f>IF(J298="","",IF(COUNTIFS($J$6:J298,J298)=1,1,0))</f>
        <v/>
      </c>
    </row>
    <row r="299">
      <c r="A299" s="5" t="n"/>
      <c r="B299" s="13" t="n"/>
      <c r="C299" s="5" t="n"/>
      <c r="D299" s="5" t="n"/>
      <c r="E299" s="5" t="n"/>
      <c r="F299" s="6">
        <f>IF(E299&amp;""="","",IFERROR(INDEX('المعلمون'!$B$6:$B$205,MATCH(E299&amp;"",'المعلمون'!$A$6:$A$205,0))&amp;"","كود غير موجود"))</f>
        <v/>
      </c>
      <c r="G299" s="6">
        <f>IF(K299="","",IF(COUNTIFS($K$6:$K$405,K299)&gt;1,"تعارض معلم",""))</f>
        <v/>
      </c>
      <c r="H299" s="6">
        <f>IF(J299="","",IF(COUNTIFS($J$6:$J$405,J299)&gt;1,"تعارض فصل",""))</f>
        <v/>
      </c>
      <c r="I299" s="6">
        <f>IF(OR(J299="",K299=""),"",IF(AND(G299&lt;&gt;"",H299&lt;&gt;""),"تعارض معلم وفصل",IF(G299&lt;&gt;"",G299,IF(H299&lt;&gt;"",H299,"سليم"))))</f>
        <v/>
      </c>
      <c r="J299" s="6">
        <f>IF(OR(C299&amp;""="",A299&amp;""="",B299&amp;""=""),"",C299&amp;"|"&amp;A299&amp;"|"&amp;B299)</f>
        <v/>
      </c>
      <c r="K299" s="6">
        <f>IF(OR(E299&amp;""="",A299&amp;""="",B299&amp;""=""),"",E299&amp;"|"&amp;A299&amp;"|"&amp;B299)</f>
        <v/>
      </c>
      <c r="L299" s="16">
        <f>IF(J299="","",IF(COUNTIFS($J$6:J299,J299)=1,1,0))</f>
        <v/>
      </c>
    </row>
    <row r="300">
      <c r="A300" s="5" t="n"/>
      <c r="B300" s="13" t="n"/>
      <c r="C300" s="5" t="n"/>
      <c r="D300" s="5" t="n"/>
      <c r="E300" s="5" t="n"/>
      <c r="F300" s="6">
        <f>IF(E300&amp;""="","",IFERROR(INDEX('المعلمون'!$B$6:$B$205,MATCH(E300&amp;"",'المعلمون'!$A$6:$A$205,0))&amp;"","كود غير موجود"))</f>
        <v/>
      </c>
      <c r="G300" s="6">
        <f>IF(K300="","",IF(COUNTIFS($K$6:$K$405,K300)&gt;1,"تعارض معلم",""))</f>
        <v/>
      </c>
      <c r="H300" s="6">
        <f>IF(J300="","",IF(COUNTIFS($J$6:$J$405,J300)&gt;1,"تعارض فصل",""))</f>
        <v/>
      </c>
      <c r="I300" s="6">
        <f>IF(OR(J300="",K300=""),"",IF(AND(G300&lt;&gt;"",H300&lt;&gt;""),"تعارض معلم وفصل",IF(G300&lt;&gt;"",G300,IF(H300&lt;&gt;"",H300,"سليم"))))</f>
        <v/>
      </c>
      <c r="J300" s="6">
        <f>IF(OR(C300&amp;""="",A300&amp;""="",B300&amp;""=""),"",C300&amp;"|"&amp;A300&amp;"|"&amp;B300)</f>
        <v/>
      </c>
      <c r="K300" s="6">
        <f>IF(OR(E300&amp;""="",A300&amp;""="",B300&amp;""=""),"",E300&amp;"|"&amp;A300&amp;"|"&amp;B300)</f>
        <v/>
      </c>
      <c r="L300" s="16">
        <f>IF(J300="","",IF(COUNTIFS($J$6:J300,J300)=1,1,0))</f>
        <v/>
      </c>
    </row>
    <row r="301">
      <c r="A301" s="5" t="n"/>
      <c r="B301" s="13" t="n"/>
      <c r="C301" s="5" t="n"/>
      <c r="D301" s="5" t="n"/>
      <c r="E301" s="5" t="n"/>
      <c r="F301" s="6">
        <f>IF(E301&amp;""="","",IFERROR(INDEX('المعلمون'!$B$6:$B$205,MATCH(E301&amp;"",'المعلمون'!$A$6:$A$205,0))&amp;"","كود غير موجود"))</f>
        <v/>
      </c>
      <c r="G301" s="6">
        <f>IF(K301="","",IF(COUNTIFS($K$6:$K$405,K301)&gt;1,"تعارض معلم",""))</f>
        <v/>
      </c>
      <c r="H301" s="6">
        <f>IF(J301="","",IF(COUNTIFS($J$6:$J$405,J301)&gt;1,"تعارض فصل",""))</f>
        <v/>
      </c>
      <c r="I301" s="6">
        <f>IF(OR(J301="",K301=""),"",IF(AND(G301&lt;&gt;"",H301&lt;&gt;""),"تعارض معلم وفصل",IF(G301&lt;&gt;"",G301,IF(H301&lt;&gt;"",H301,"سليم"))))</f>
        <v/>
      </c>
      <c r="J301" s="6">
        <f>IF(OR(C301&amp;""="",A301&amp;""="",B301&amp;""=""),"",C301&amp;"|"&amp;A301&amp;"|"&amp;B301)</f>
        <v/>
      </c>
      <c r="K301" s="6">
        <f>IF(OR(E301&amp;""="",A301&amp;""="",B301&amp;""=""),"",E301&amp;"|"&amp;A301&amp;"|"&amp;B301)</f>
        <v/>
      </c>
      <c r="L301" s="16">
        <f>IF(J301="","",IF(COUNTIFS($J$6:J301,J301)=1,1,0))</f>
        <v/>
      </c>
    </row>
    <row r="302">
      <c r="A302" s="5" t="n"/>
      <c r="B302" s="13" t="n"/>
      <c r="C302" s="5" t="n"/>
      <c r="D302" s="5" t="n"/>
      <c r="E302" s="5" t="n"/>
      <c r="F302" s="6">
        <f>IF(E302&amp;""="","",IFERROR(INDEX('المعلمون'!$B$6:$B$205,MATCH(E302&amp;"",'المعلمون'!$A$6:$A$205,0))&amp;"","كود غير موجود"))</f>
        <v/>
      </c>
      <c r="G302" s="6">
        <f>IF(K302="","",IF(COUNTIFS($K$6:$K$405,K302)&gt;1,"تعارض معلم",""))</f>
        <v/>
      </c>
      <c r="H302" s="6">
        <f>IF(J302="","",IF(COUNTIFS($J$6:$J$405,J302)&gt;1,"تعارض فصل",""))</f>
        <v/>
      </c>
      <c r="I302" s="6">
        <f>IF(OR(J302="",K302=""),"",IF(AND(G302&lt;&gt;"",H302&lt;&gt;""),"تعارض معلم وفصل",IF(G302&lt;&gt;"",G302,IF(H302&lt;&gt;"",H302,"سليم"))))</f>
        <v/>
      </c>
      <c r="J302" s="6">
        <f>IF(OR(C302&amp;""="",A302&amp;""="",B302&amp;""=""),"",C302&amp;"|"&amp;A302&amp;"|"&amp;B302)</f>
        <v/>
      </c>
      <c r="K302" s="6">
        <f>IF(OR(E302&amp;""="",A302&amp;""="",B302&amp;""=""),"",E302&amp;"|"&amp;A302&amp;"|"&amp;B302)</f>
        <v/>
      </c>
      <c r="L302" s="16">
        <f>IF(J302="","",IF(COUNTIFS($J$6:J302,J302)=1,1,0))</f>
        <v/>
      </c>
    </row>
    <row r="303">
      <c r="A303" s="5" t="n"/>
      <c r="B303" s="13" t="n"/>
      <c r="C303" s="5" t="n"/>
      <c r="D303" s="5" t="n"/>
      <c r="E303" s="5" t="n"/>
      <c r="F303" s="6">
        <f>IF(E303&amp;""="","",IFERROR(INDEX('المعلمون'!$B$6:$B$205,MATCH(E303&amp;"",'المعلمون'!$A$6:$A$205,0))&amp;"","كود غير موجود"))</f>
        <v/>
      </c>
      <c r="G303" s="6">
        <f>IF(K303="","",IF(COUNTIFS($K$6:$K$405,K303)&gt;1,"تعارض معلم",""))</f>
        <v/>
      </c>
      <c r="H303" s="6">
        <f>IF(J303="","",IF(COUNTIFS($J$6:$J$405,J303)&gt;1,"تعارض فصل",""))</f>
        <v/>
      </c>
      <c r="I303" s="6">
        <f>IF(OR(J303="",K303=""),"",IF(AND(G303&lt;&gt;"",H303&lt;&gt;""),"تعارض معلم وفصل",IF(G303&lt;&gt;"",G303,IF(H303&lt;&gt;"",H303,"سليم"))))</f>
        <v/>
      </c>
      <c r="J303" s="6">
        <f>IF(OR(C303&amp;""="",A303&amp;""="",B303&amp;""=""),"",C303&amp;"|"&amp;A303&amp;"|"&amp;B303)</f>
        <v/>
      </c>
      <c r="K303" s="6">
        <f>IF(OR(E303&amp;""="",A303&amp;""="",B303&amp;""=""),"",E303&amp;"|"&amp;A303&amp;"|"&amp;B303)</f>
        <v/>
      </c>
      <c r="L303" s="16">
        <f>IF(J303="","",IF(COUNTIFS($J$6:J303,J303)=1,1,0))</f>
        <v/>
      </c>
    </row>
    <row r="304">
      <c r="A304" s="5" t="n"/>
      <c r="B304" s="13" t="n"/>
      <c r="C304" s="5" t="n"/>
      <c r="D304" s="5" t="n"/>
      <c r="E304" s="5" t="n"/>
      <c r="F304" s="6">
        <f>IF(E304&amp;""="","",IFERROR(INDEX('المعلمون'!$B$6:$B$205,MATCH(E304&amp;"",'المعلمون'!$A$6:$A$205,0))&amp;"","كود غير موجود"))</f>
        <v/>
      </c>
      <c r="G304" s="6">
        <f>IF(K304="","",IF(COUNTIFS($K$6:$K$405,K304)&gt;1,"تعارض معلم",""))</f>
        <v/>
      </c>
      <c r="H304" s="6">
        <f>IF(J304="","",IF(COUNTIFS($J$6:$J$405,J304)&gt;1,"تعارض فصل",""))</f>
        <v/>
      </c>
      <c r="I304" s="6">
        <f>IF(OR(J304="",K304=""),"",IF(AND(G304&lt;&gt;"",H304&lt;&gt;""),"تعارض معلم وفصل",IF(G304&lt;&gt;"",G304,IF(H304&lt;&gt;"",H304,"سليم"))))</f>
        <v/>
      </c>
      <c r="J304" s="6">
        <f>IF(OR(C304&amp;""="",A304&amp;""="",B304&amp;""=""),"",C304&amp;"|"&amp;A304&amp;"|"&amp;B304)</f>
        <v/>
      </c>
      <c r="K304" s="6">
        <f>IF(OR(E304&amp;""="",A304&amp;""="",B304&amp;""=""),"",E304&amp;"|"&amp;A304&amp;"|"&amp;B304)</f>
        <v/>
      </c>
      <c r="L304" s="16">
        <f>IF(J304="","",IF(COUNTIFS($J$6:J304,J304)=1,1,0))</f>
        <v/>
      </c>
    </row>
    <row r="305">
      <c r="A305" s="5" t="n"/>
      <c r="B305" s="13" t="n"/>
      <c r="C305" s="5" t="n"/>
      <c r="D305" s="5" t="n"/>
      <c r="E305" s="5" t="n"/>
      <c r="F305" s="6">
        <f>IF(E305&amp;""="","",IFERROR(INDEX('المعلمون'!$B$6:$B$205,MATCH(E305&amp;"",'المعلمون'!$A$6:$A$205,0))&amp;"","كود غير موجود"))</f>
        <v/>
      </c>
      <c r="G305" s="6">
        <f>IF(K305="","",IF(COUNTIFS($K$6:$K$405,K305)&gt;1,"تعارض معلم",""))</f>
        <v/>
      </c>
      <c r="H305" s="6">
        <f>IF(J305="","",IF(COUNTIFS($J$6:$J$405,J305)&gt;1,"تعارض فصل",""))</f>
        <v/>
      </c>
      <c r="I305" s="6">
        <f>IF(OR(J305="",K305=""),"",IF(AND(G305&lt;&gt;"",H305&lt;&gt;""),"تعارض معلم وفصل",IF(G305&lt;&gt;"",G305,IF(H305&lt;&gt;"",H305,"سليم"))))</f>
        <v/>
      </c>
      <c r="J305" s="6">
        <f>IF(OR(C305&amp;""="",A305&amp;""="",B305&amp;""=""),"",C305&amp;"|"&amp;A305&amp;"|"&amp;B305)</f>
        <v/>
      </c>
      <c r="K305" s="6">
        <f>IF(OR(E305&amp;""="",A305&amp;""="",B305&amp;""=""),"",E305&amp;"|"&amp;A305&amp;"|"&amp;B305)</f>
        <v/>
      </c>
      <c r="L305" s="16">
        <f>IF(J305="","",IF(COUNTIFS($J$6:J305,J305)=1,1,0))</f>
        <v/>
      </c>
    </row>
    <row r="306">
      <c r="A306" s="5" t="n"/>
      <c r="B306" s="13" t="n"/>
      <c r="C306" s="5" t="n"/>
      <c r="D306" s="5" t="n"/>
      <c r="E306" s="5" t="n"/>
      <c r="F306" s="6">
        <f>IF(E306&amp;""="","",IFERROR(INDEX('المعلمون'!$B$6:$B$205,MATCH(E306&amp;"",'المعلمون'!$A$6:$A$205,0))&amp;"","كود غير موجود"))</f>
        <v/>
      </c>
      <c r="G306" s="6">
        <f>IF(K306="","",IF(COUNTIFS($K$6:$K$405,K306)&gt;1,"تعارض معلم",""))</f>
        <v/>
      </c>
      <c r="H306" s="6">
        <f>IF(J306="","",IF(COUNTIFS($J$6:$J$405,J306)&gt;1,"تعارض فصل",""))</f>
        <v/>
      </c>
      <c r="I306" s="6">
        <f>IF(OR(J306="",K306=""),"",IF(AND(G306&lt;&gt;"",H306&lt;&gt;""),"تعارض معلم وفصل",IF(G306&lt;&gt;"",G306,IF(H306&lt;&gt;"",H306,"سليم"))))</f>
        <v/>
      </c>
      <c r="J306" s="6">
        <f>IF(OR(C306&amp;""="",A306&amp;""="",B306&amp;""=""),"",C306&amp;"|"&amp;A306&amp;"|"&amp;B306)</f>
        <v/>
      </c>
      <c r="K306" s="6">
        <f>IF(OR(E306&amp;""="",A306&amp;""="",B306&amp;""=""),"",E306&amp;"|"&amp;A306&amp;"|"&amp;B306)</f>
        <v/>
      </c>
      <c r="L306" s="16">
        <f>IF(J306="","",IF(COUNTIFS($J$6:J306,J306)=1,1,0))</f>
        <v/>
      </c>
    </row>
    <row r="307">
      <c r="A307" s="5" t="n"/>
      <c r="B307" s="13" t="n"/>
      <c r="C307" s="5" t="n"/>
      <c r="D307" s="5" t="n"/>
      <c r="E307" s="5" t="n"/>
      <c r="F307" s="6">
        <f>IF(E307&amp;""="","",IFERROR(INDEX('المعلمون'!$B$6:$B$205,MATCH(E307&amp;"",'المعلمون'!$A$6:$A$205,0))&amp;"","كود غير موجود"))</f>
        <v/>
      </c>
      <c r="G307" s="6">
        <f>IF(K307="","",IF(COUNTIFS($K$6:$K$405,K307)&gt;1,"تعارض معلم",""))</f>
        <v/>
      </c>
      <c r="H307" s="6">
        <f>IF(J307="","",IF(COUNTIFS($J$6:$J$405,J307)&gt;1,"تعارض فصل",""))</f>
        <v/>
      </c>
      <c r="I307" s="6">
        <f>IF(OR(J307="",K307=""),"",IF(AND(G307&lt;&gt;"",H307&lt;&gt;""),"تعارض معلم وفصل",IF(G307&lt;&gt;"",G307,IF(H307&lt;&gt;"",H307,"سليم"))))</f>
        <v/>
      </c>
      <c r="J307" s="6">
        <f>IF(OR(C307&amp;""="",A307&amp;""="",B307&amp;""=""),"",C307&amp;"|"&amp;A307&amp;"|"&amp;B307)</f>
        <v/>
      </c>
      <c r="K307" s="6">
        <f>IF(OR(E307&amp;""="",A307&amp;""="",B307&amp;""=""),"",E307&amp;"|"&amp;A307&amp;"|"&amp;B307)</f>
        <v/>
      </c>
      <c r="L307" s="16">
        <f>IF(J307="","",IF(COUNTIFS($J$6:J307,J307)=1,1,0))</f>
        <v/>
      </c>
    </row>
    <row r="308">
      <c r="A308" s="5" t="n"/>
      <c r="B308" s="13" t="n"/>
      <c r="C308" s="5" t="n"/>
      <c r="D308" s="5" t="n"/>
      <c r="E308" s="5" t="n"/>
      <c r="F308" s="6">
        <f>IF(E308&amp;""="","",IFERROR(INDEX('المعلمون'!$B$6:$B$205,MATCH(E308&amp;"",'المعلمون'!$A$6:$A$205,0))&amp;"","كود غير موجود"))</f>
        <v/>
      </c>
      <c r="G308" s="6">
        <f>IF(K308="","",IF(COUNTIFS($K$6:$K$405,K308)&gt;1,"تعارض معلم",""))</f>
        <v/>
      </c>
      <c r="H308" s="6">
        <f>IF(J308="","",IF(COUNTIFS($J$6:$J$405,J308)&gt;1,"تعارض فصل",""))</f>
        <v/>
      </c>
      <c r="I308" s="6">
        <f>IF(OR(J308="",K308=""),"",IF(AND(G308&lt;&gt;"",H308&lt;&gt;""),"تعارض معلم وفصل",IF(G308&lt;&gt;"",G308,IF(H308&lt;&gt;"",H308,"سليم"))))</f>
        <v/>
      </c>
      <c r="J308" s="6">
        <f>IF(OR(C308&amp;""="",A308&amp;""="",B308&amp;""=""),"",C308&amp;"|"&amp;A308&amp;"|"&amp;B308)</f>
        <v/>
      </c>
      <c r="K308" s="6">
        <f>IF(OR(E308&amp;""="",A308&amp;""="",B308&amp;""=""),"",E308&amp;"|"&amp;A308&amp;"|"&amp;B308)</f>
        <v/>
      </c>
      <c r="L308" s="16">
        <f>IF(J308="","",IF(COUNTIFS($J$6:J308,J308)=1,1,0))</f>
        <v/>
      </c>
    </row>
    <row r="309">
      <c r="A309" s="5" t="n"/>
      <c r="B309" s="13" t="n"/>
      <c r="C309" s="5" t="n"/>
      <c r="D309" s="5" t="n"/>
      <c r="E309" s="5" t="n"/>
      <c r="F309" s="6">
        <f>IF(E309&amp;""="","",IFERROR(INDEX('المعلمون'!$B$6:$B$205,MATCH(E309&amp;"",'المعلمون'!$A$6:$A$205,0))&amp;"","كود غير موجود"))</f>
        <v/>
      </c>
      <c r="G309" s="6">
        <f>IF(K309="","",IF(COUNTIFS($K$6:$K$405,K309)&gt;1,"تعارض معلم",""))</f>
        <v/>
      </c>
      <c r="H309" s="6">
        <f>IF(J309="","",IF(COUNTIFS($J$6:$J$405,J309)&gt;1,"تعارض فصل",""))</f>
        <v/>
      </c>
      <c r="I309" s="6">
        <f>IF(OR(J309="",K309=""),"",IF(AND(G309&lt;&gt;"",H309&lt;&gt;""),"تعارض معلم وفصل",IF(G309&lt;&gt;"",G309,IF(H309&lt;&gt;"",H309,"سليم"))))</f>
        <v/>
      </c>
      <c r="J309" s="6">
        <f>IF(OR(C309&amp;""="",A309&amp;""="",B309&amp;""=""),"",C309&amp;"|"&amp;A309&amp;"|"&amp;B309)</f>
        <v/>
      </c>
      <c r="K309" s="6">
        <f>IF(OR(E309&amp;""="",A309&amp;""="",B309&amp;""=""),"",E309&amp;"|"&amp;A309&amp;"|"&amp;B309)</f>
        <v/>
      </c>
      <c r="L309" s="16">
        <f>IF(J309="","",IF(COUNTIFS($J$6:J309,J309)=1,1,0))</f>
        <v/>
      </c>
    </row>
    <row r="310">
      <c r="A310" s="5" t="n"/>
      <c r="B310" s="13" t="n"/>
      <c r="C310" s="5" t="n"/>
      <c r="D310" s="5" t="n"/>
      <c r="E310" s="5" t="n"/>
      <c r="F310" s="6">
        <f>IF(E310&amp;""="","",IFERROR(INDEX('المعلمون'!$B$6:$B$205,MATCH(E310&amp;"",'المعلمون'!$A$6:$A$205,0))&amp;"","كود غير موجود"))</f>
        <v/>
      </c>
      <c r="G310" s="6">
        <f>IF(K310="","",IF(COUNTIFS($K$6:$K$405,K310)&gt;1,"تعارض معلم",""))</f>
        <v/>
      </c>
      <c r="H310" s="6">
        <f>IF(J310="","",IF(COUNTIFS($J$6:$J$405,J310)&gt;1,"تعارض فصل",""))</f>
        <v/>
      </c>
      <c r="I310" s="6">
        <f>IF(OR(J310="",K310=""),"",IF(AND(G310&lt;&gt;"",H310&lt;&gt;""),"تعارض معلم وفصل",IF(G310&lt;&gt;"",G310,IF(H310&lt;&gt;"",H310,"سليم"))))</f>
        <v/>
      </c>
      <c r="J310" s="6">
        <f>IF(OR(C310&amp;""="",A310&amp;""="",B310&amp;""=""),"",C310&amp;"|"&amp;A310&amp;"|"&amp;B310)</f>
        <v/>
      </c>
      <c r="K310" s="6">
        <f>IF(OR(E310&amp;""="",A310&amp;""="",B310&amp;""=""),"",E310&amp;"|"&amp;A310&amp;"|"&amp;B310)</f>
        <v/>
      </c>
      <c r="L310" s="16">
        <f>IF(J310="","",IF(COUNTIFS($J$6:J310,J310)=1,1,0))</f>
        <v/>
      </c>
    </row>
    <row r="311">
      <c r="A311" s="5" t="n"/>
      <c r="B311" s="13" t="n"/>
      <c r="C311" s="5" t="n"/>
      <c r="D311" s="5" t="n"/>
      <c r="E311" s="5" t="n"/>
      <c r="F311" s="6">
        <f>IF(E311&amp;""="","",IFERROR(INDEX('المعلمون'!$B$6:$B$205,MATCH(E311&amp;"",'المعلمون'!$A$6:$A$205,0))&amp;"","كود غير موجود"))</f>
        <v/>
      </c>
      <c r="G311" s="6">
        <f>IF(K311="","",IF(COUNTIFS($K$6:$K$405,K311)&gt;1,"تعارض معلم",""))</f>
        <v/>
      </c>
      <c r="H311" s="6">
        <f>IF(J311="","",IF(COUNTIFS($J$6:$J$405,J311)&gt;1,"تعارض فصل",""))</f>
        <v/>
      </c>
      <c r="I311" s="6">
        <f>IF(OR(J311="",K311=""),"",IF(AND(G311&lt;&gt;"",H311&lt;&gt;""),"تعارض معلم وفصل",IF(G311&lt;&gt;"",G311,IF(H311&lt;&gt;"",H311,"سليم"))))</f>
        <v/>
      </c>
      <c r="J311" s="6">
        <f>IF(OR(C311&amp;""="",A311&amp;""="",B311&amp;""=""),"",C311&amp;"|"&amp;A311&amp;"|"&amp;B311)</f>
        <v/>
      </c>
      <c r="K311" s="6">
        <f>IF(OR(E311&amp;""="",A311&amp;""="",B311&amp;""=""),"",E311&amp;"|"&amp;A311&amp;"|"&amp;B311)</f>
        <v/>
      </c>
      <c r="L311" s="16">
        <f>IF(J311="","",IF(COUNTIFS($J$6:J311,J311)=1,1,0))</f>
        <v/>
      </c>
    </row>
    <row r="312">
      <c r="A312" s="5" t="n"/>
      <c r="B312" s="13" t="n"/>
      <c r="C312" s="5" t="n"/>
      <c r="D312" s="5" t="n"/>
      <c r="E312" s="5" t="n"/>
      <c r="F312" s="6">
        <f>IF(E312&amp;""="","",IFERROR(INDEX('المعلمون'!$B$6:$B$205,MATCH(E312&amp;"",'المعلمون'!$A$6:$A$205,0))&amp;"","كود غير موجود"))</f>
        <v/>
      </c>
      <c r="G312" s="6">
        <f>IF(K312="","",IF(COUNTIFS($K$6:$K$405,K312)&gt;1,"تعارض معلم",""))</f>
        <v/>
      </c>
      <c r="H312" s="6">
        <f>IF(J312="","",IF(COUNTIFS($J$6:$J$405,J312)&gt;1,"تعارض فصل",""))</f>
        <v/>
      </c>
      <c r="I312" s="6">
        <f>IF(OR(J312="",K312=""),"",IF(AND(G312&lt;&gt;"",H312&lt;&gt;""),"تعارض معلم وفصل",IF(G312&lt;&gt;"",G312,IF(H312&lt;&gt;"",H312,"سليم"))))</f>
        <v/>
      </c>
      <c r="J312" s="6">
        <f>IF(OR(C312&amp;""="",A312&amp;""="",B312&amp;""=""),"",C312&amp;"|"&amp;A312&amp;"|"&amp;B312)</f>
        <v/>
      </c>
      <c r="K312" s="6">
        <f>IF(OR(E312&amp;""="",A312&amp;""="",B312&amp;""=""),"",E312&amp;"|"&amp;A312&amp;"|"&amp;B312)</f>
        <v/>
      </c>
      <c r="L312" s="16">
        <f>IF(J312="","",IF(COUNTIFS($J$6:J312,J312)=1,1,0))</f>
        <v/>
      </c>
    </row>
    <row r="313">
      <c r="A313" s="5" t="n"/>
      <c r="B313" s="13" t="n"/>
      <c r="C313" s="5" t="n"/>
      <c r="D313" s="5" t="n"/>
      <c r="E313" s="5" t="n"/>
      <c r="F313" s="6">
        <f>IF(E313&amp;""="","",IFERROR(INDEX('المعلمون'!$B$6:$B$205,MATCH(E313&amp;"",'المعلمون'!$A$6:$A$205,0))&amp;"","كود غير موجود"))</f>
        <v/>
      </c>
      <c r="G313" s="6">
        <f>IF(K313="","",IF(COUNTIFS($K$6:$K$405,K313)&gt;1,"تعارض معلم",""))</f>
        <v/>
      </c>
      <c r="H313" s="6">
        <f>IF(J313="","",IF(COUNTIFS($J$6:$J$405,J313)&gt;1,"تعارض فصل",""))</f>
        <v/>
      </c>
      <c r="I313" s="6">
        <f>IF(OR(J313="",K313=""),"",IF(AND(G313&lt;&gt;"",H313&lt;&gt;""),"تعارض معلم وفصل",IF(G313&lt;&gt;"",G313,IF(H313&lt;&gt;"",H313,"سليم"))))</f>
        <v/>
      </c>
      <c r="J313" s="6">
        <f>IF(OR(C313&amp;""="",A313&amp;""="",B313&amp;""=""),"",C313&amp;"|"&amp;A313&amp;"|"&amp;B313)</f>
        <v/>
      </c>
      <c r="K313" s="6">
        <f>IF(OR(E313&amp;""="",A313&amp;""="",B313&amp;""=""),"",E313&amp;"|"&amp;A313&amp;"|"&amp;B313)</f>
        <v/>
      </c>
      <c r="L313" s="16">
        <f>IF(J313="","",IF(COUNTIFS($J$6:J313,J313)=1,1,0))</f>
        <v/>
      </c>
    </row>
    <row r="314">
      <c r="A314" s="5" t="n"/>
      <c r="B314" s="13" t="n"/>
      <c r="C314" s="5" t="n"/>
      <c r="D314" s="5" t="n"/>
      <c r="E314" s="5" t="n"/>
      <c r="F314" s="6">
        <f>IF(E314&amp;""="","",IFERROR(INDEX('المعلمون'!$B$6:$B$205,MATCH(E314&amp;"",'المعلمون'!$A$6:$A$205,0))&amp;"","كود غير موجود"))</f>
        <v/>
      </c>
      <c r="G314" s="6">
        <f>IF(K314="","",IF(COUNTIFS($K$6:$K$405,K314)&gt;1,"تعارض معلم",""))</f>
        <v/>
      </c>
      <c r="H314" s="6">
        <f>IF(J314="","",IF(COUNTIFS($J$6:$J$405,J314)&gt;1,"تعارض فصل",""))</f>
        <v/>
      </c>
      <c r="I314" s="6">
        <f>IF(OR(J314="",K314=""),"",IF(AND(G314&lt;&gt;"",H314&lt;&gt;""),"تعارض معلم وفصل",IF(G314&lt;&gt;"",G314,IF(H314&lt;&gt;"",H314,"سليم"))))</f>
        <v/>
      </c>
      <c r="J314" s="6">
        <f>IF(OR(C314&amp;""="",A314&amp;""="",B314&amp;""=""),"",C314&amp;"|"&amp;A314&amp;"|"&amp;B314)</f>
        <v/>
      </c>
      <c r="K314" s="6">
        <f>IF(OR(E314&amp;""="",A314&amp;""="",B314&amp;""=""),"",E314&amp;"|"&amp;A314&amp;"|"&amp;B314)</f>
        <v/>
      </c>
      <c r="L314" s="16">
        <f>IF(J314="","",IF(COUNTIFS($J$6:J314,J314)=1,1,0))</f>
        <v/>
      </c>
    </row>
    <row r="315">
      <c r="A315" s="5" t="n"/>
      <c r="B315" s="13" t="n"/>
      <c r="C315" s="5" t="n"/>
      <c r="D315" s="5" t="n"/>
      <c r="E315" s="5" t="n"/>
      <c r="F315" s="6">
        <f>IF(E315&amp;""="","",IFERROR(INDEX('المعلمون'!$B$6:$B$205,MATCH(E315&amp;"",'المعلمون'!$A$6:$A$205,0))&amp;"","كود غير موجود"))</f>
        <v/>
      </c>
      <c r="G315" s="6">
        <f>IF(K315="","",IF(COUNTIFS($K$6:$K$405,K315)&gt;1,"تعارض معلم",""))</f>
        <v/>
      </c>
      <c r="H315" s="6">
        <f>IF(J315="","",IF(COUNTIFS($J$6:$J$405,J315)&gt;1,"تعارض فصل",""))</f>
        <v/>
      </c>
      <c r="I315" s="6">
        <f>IF(OR(J315="",K315=""),"",IF(AND(G315&lt;&gt;"",H315&lt;&gt;""),"تعارض معلم وفصل",IF(G315&lt;&gt;"",G315,IF(H315&lt;&gt;"",H315,"سليم"))))</f>
        <v/>
      </c>
      <c r="J315" s="6">
        <f>IF(OR(C315&amp;""="",A315&amp;""="",B315&amp;""=""),"",C315&amp;"|"&amp;A315&amp;"|"&amp;B315)</f>
        <v/>
      </c>
      <c r="K315" s="6">
        <f>IF(OR(E315&amp;""="",A315&amp;""="",B315&amp;""=""),"",E315&amp;"|"&amp;A315&amp;"|"&amp;B315)</f>
        <v/>
      </c>
      <c r="L315" s="16">
        <f>IF(J315="","",IF(COUNTIFS($J$6:J315,J315)=1,1,0))</f>
        <v/>
      </c>
    </row>
    <row r="316">
      <c r="A316" s="5" t="n"/>
      <c r="B316" s="13" t="n"/>
      <c r="C316" s="5" t="n"/>
      <c r="D316" s="5" t="n"/>
      <c r="E316" s="5" t="n"/>
      <c r="F316" s="6">
        <f>IF(E316&amp;""="","",IFERROR(INDEX('المعلمون'!$B$6:$B$205,MATCH(E316&amp;"",'المعلمون'!$A$6:$A$205,0))&amp;"","كود غير موجود"))</f>
        <v/>
      </c>
      <c r="G316" s="6">
        <f>IF(K316="","",IF(COUNTIFS($K$6:$K$405,K316)&gt;1,"تعارض معلم",""))</f>
        <v/>
      </c>
      <c r="H316" s="6">
        <f>IF(J316="","",IF(COUNTIFS($J$6:$J$405,J316)&gt;1,"تعارض فصل",""))</f>
        <v/>
      </c>
      <c r="I316" s="6">
        <f>IF(OR(J316="",K316=""),"",IF(AND(G316&lt;&gt;"",H316&lt;&gt;""),"تعارض معلم وفصل",IF(G316&lt;&gt;"",G316,IF(H316&lt;&gt;"",H316,"سليم"))))</f>
        <v/>
      </c>
      <c r="J316" s="6">
        <f>IF(OR(C316&amp;""="",A316&amp;""="",B316&amp;""=""),"",C316&amp;"|"&amp;A316&amp;"|"&amp;B316)</f>
        <v/>
      </c>
      <c r="K316" s="6">
        <f>IF(OR(E316&amp;""="",A316&amp;""="",B316&amp;""=""),"",E316&amp;"|"&amp;A316&amp;"|"&amp;B316)</f>
        <v/>
      </c>
      <c r="L316" s="16">
        <f>IF(J316="","",IF(COUNTIFS($J$6:J316,J316)=1,1,0))</f>
        <v/>
      </c>
    </row>
    <row r="317">
      <c r="A317" s="5" t="n"/>
      <c r="B317" s="13" t="n"/>
      <c r="C317" s="5" t="n"/>
      <c r="D317" s="5" t="n"/>
      <c r="E317" s="5" t="n"/>
      <c r="F317" s="6">
        <f>IF(E317&amp;""="","",IFERROR(INDEX('المعلمون'!$B$6:$B$205,MATCH(E317&amp;"",'المعلمون'!$A$6:$A$205,0))&amp;"","كود غير موجود"))</f>
        <v/>
      </c>
      <c r="G317" s="6">
        <f>IF(K317="","",IF(COUNTIFS($K$6:$K$405,K317)&gt;1,"تعارض معلم",""))</f>
        <v/>
      </c>
      <c r="H317" s="6">
        <f>IF(J317="","",IF(COUNTIFS($J$6:$J$405,J317)&gt;1,"تعارض فصل",""))</f>
        <v/>
      </c>
      <c r="I317" s="6">
        <f>IF(OR(J317="",K317=""),"",IF(AND(G317&lt;&gt;"",H317&lt;&gt;""),"تعارض معلم وفصل",IF(G317&lt;&gt;"",G317,IF(H317&lt;&gt;"",H317,"سليم"))))</f>
        <v/>
      </c>
      <c r="J317" s="6">
        <f>IF(OR(C317&amp;""="",A317&amp;""="",B317&amp;""=""),"",C317&amp;"|"&amp;A317&amp;"|"&amp;B317)</f>
        <v/>
      </c>
      <c r="K317" s="6">
        <f>IF(OR(E317&amp;""="",A317&amp;""="",B317&amp;""=""),"",E317&amp;"|"&amp;A317&amp;"|"&amp;B317)</f>
        <v/>
      </c>
      <c r="L317" s="16">
        <f>IF(J317="","",IF(COUNTIFS($J$6:J317,J317)=1,1,0))</f>
        <v/>
      </c>
    </row>
    <row r="318">
      <c r="A318" s="5" t="n"/>
      <c r="B318" s="13" t="n"/>
      <c r="C318" s="5" t="n"/>
      <c r="D318" s="5" t="n"/>
      <c r="E318" s="5" t="n"/>
      <c r="F318" s="6">
        <f>IF(E318&amp;""="","",IFERROR(INDEX('المعلمون'!$B$6:$B$205,MATCH(E318&amp;"",'المعلمون'!$A$6:$A$205,0))&amp;"","كود غير موجود"))</f>
        <v/>
      </c>
      <c r="G318" s="6">
        <f>IF(K318="","",IF(COUNTIFS($K$6:$K$405,K318)&gt;1,"تعارض معلم",""))</f>
        <v/>
      </c>
      <c r="H318" s="6">
        <f>IF(J318="","",IF(COUNTIFS($J$6:$J$405,J318)&gt;1,"تعارض فصل",""))</f>
        <v/>
      </c>
      <c r="I318" s="6">
        <f>IF(OR(J318="",K318=""),"",IF(AND(G318&lt;&gt;"",H318&lt;&gt;""),"تعارض معلم وفصل",IF(G318&lt;&gt;"",G318,IF(H318&lt;&gt;"",H318,"سليم"))))</f>
        <v/>
      </c>
      <c r="J318" s="6">
        <f>IF(OR(C318&amp;""="",A318&amp;""="",B318&amp;""=""),"",C318&amp;"|"&amp;A318&amp;"|"&amp;B318)</f>
        <v/>
      </c>
      <c r="K318" s="6">
        <f>IF(OR(E318&amp;""="",A318&amp;""="",B318&amp;""=""),"",E318&amp;"|"&amp;A318&amp;"|"&amp;B318)</f>
        <v/>
      </c>
      <c r="L318" s="16">
        <f>IF(J318="","",IF(COUNTIFS($J$6:J318,J318)=1,1,0))</f>
        <v/>
      </c>
    </row>
    <row r="319">
      <c r="A319" s="5" t="n"/>
      <c r="B319" s="13" t="n"/>
      <c r="C319" s="5" t="n"/>
      <c r="D319" s="5" t="n"/>
      <c r="E319" s="5" t="n"/>
      <c r="F319" s="6">
        <f>IF(E319&amp;""="","",IFERROR(INDEX('المعلمون'!$B$6:$B$205,MATCH(E319&amp;"",'المعلمون'!$A$6:$A$205,0))&amp;"","كود غير موجود"))</f>
        <v/>
      </c>
      <c r="G319" s="6">
        <f>IF(K319="","",IF(COUNTIFS($K$6:$K$405,K319)&gt;1,"تعارض معلم",""))</f>
        <v/>
      </c>
      <c r="H319" s="6">
        <f>IF(J319="","",IF(COUNTIFS($J$6:$J$405,J319)&gt;1,"تعارض فصل",""))</f>
        <v/>
      </c>
      <c r="I319" s="6">
        <f>IF(OR(J319="",K319=""),"",IF(AND(G319&lt;&gt;"",H319&lt;&gt;""),"تعارض معلم وفصل",IF(G319&lt;&gt;"",G319,IF(H319&lt;&gt;"",H319,"سليم"))))</f>
        <v/>
      </c>
      <c r="J319" s="6">
        <f>IF(OR(C319&amp;""="",A319&amp;""="",B319&amp;""=""),"",C319&amp;"|"&amp;A319&amp;"|"&amp;B319)</f>
        <v/>
      </c>
      <c r="K319" s="6">
        <f>IF(OR(E319&amp;""="",A319&amp;""="",B319&amp;""=""),"",E319&amp;"|"&amp;A319&amp;"|"&amp;B319)</f>
        <v/>
      </c>
      <c r="L319" s="16">
        <f>IF(J319="","",IF(COUNTIFS($J$6:J319,J319)=1,1,0))</f>
        <v/>
      </c>
    </row>
    <row r="320">
      <c r="A320" s="5" t="n"/>
      <c r="B320" s="13" t="n"/>
      <c r="C320" s="5" t="n"/>
      <c r="D320" s="5" t="n"/>
      <c r="E320" s="5" t="n"/>
      <c r="F320" s="6">
        <f>IF(E320&amp;""="","",IFERROR(INDEX('المعلمون'!$B$6:$B$205,MATCH(E320&amp;"",'المعلمون'!$A$6:$A$205,0))&amp;"","كود غير موجود"))</f>
        <v/>
      </c>
      <c r="G320" s="6">
        <f>IF(K320="","",IF(COUNTIFS($K$6:$K$405,K320)&gt;1,"تعارض معلم",""))</f>
        <v/>
      </c>
      <c r="H320" s="6">
        <f>IF(J320="","",IF(COUNTIFS($J$6:$J$405,J320)&gt;1,"تعارض فصل",""))</f>
        <v/>
      </c>
      <c r="I320" s="6">
        <f>IF(OR(J320="",K320=""),"",IF(AND(G320&lt;&gt;"",H320&lt;&gt;""),"تعارض معلم وفصل",IF(G320&lt;&gt;"",G320,IF(H320&lt;&gt;"",H320,"سليم"))))</f>
        <v/>
      </c>
      <c r="J320" s="6">
        <f>IF(OR(C320&amp;""="",A320&amp;""="",B320&amp;""=""),"",C320&amp;"|"&amp;A320&amp;"|"&amp;B320)</f>
        <v/>
      </c>
      <c r="K320" s="6">
        <f>IF(OR(E320&amp;""="",A320&amp;""="",B320&amp;""=""),"",E320&amp;"|"&amp;A320&amp;"|"&amp;B320)</f>
        <v/>
      </c>
      <c r="L320" s="16">
        <f>IF(J320="","",IF(COUNTIFS($J$6:J320,J320)=1,1,0))</f>
        <v/>
      </c>
    </row>
    <row r="321">
      <c r="A321" s="5" t="n"/>
      <c r="B321" s="13" t="n"/>
      <c r="C321" s="5" t="n"/>
      <c r="D321" s="5" t="n"/>
      <c r="E321" s="5" t="n"/>
      <c r="F321" s="6">
        <f>IF(E321&amp;""="","",IFERROR(INDEX('المعلمون'!$B$6:$B$205,MATCH(E321&amp;"",'المعلمون'!$A$6:$A$205,0))&amp;"","كود غير موجود"))</f>
        <v/>
      </c>
      <c r="G321" s="6">
        <f>IF(K321="","",IF(COUNTIFS($K$6:$K$405,K321)&gt;1,"تعارض معلم",""))</f>
        <v/>
      </c>
      <c r="H321" s="6">
        <f>IF(J321="","",IF(COUNTIFS($J$6:$J$405,J321)&gt;1,"تعارض فصل",""))</f>
        <v/>
      </c>
      <c r="I321" s="6">
        <f>IF(OR(J321="",K321=""),"",IF(AND(G321&lt;&gt;"",H321&lt;&gt;""),"تعارض معلم وفصل",IF(G321&lt;&gt;"",G321,IF(H321&lt;&gt;"",H321,"سليم"))))</f>
        <v/>
      </c>
      <c r="J321" s="6">
        <f>IF(OR(C321&amp;""="",A321&amp;""="",B321&amp;""=""),"",C321&amp;"|"&amp;A321&amp;"|"&amp;B321)</f>
        <v/>
      </c>
      <c r="K321" s="6">
        <f>IF(OR(E321&amp;""="",A321&amp;""="",B321&amp;""=""),"",E321&amp;"|"&amp;A321&amp;"|"&amp;B321)</f>
        <v/>
      </c>
      <c r="L321" s="16">
        <f>IF(J321="","",IF(COUNTIFS($J$6:J321,J321)=1,1,0))</f>
        <v/>
      </c>
    </row>
    <row r="322">
      <c r="A322" s="5" t="n"/>
      <c r="B322" s="13" t="n"/>
      <c r="C322" s="5" t="n"/>
      <c r="D322" s="5" t="n"/>
      <c r="E322" s="5" t="n"/>
      <c r="F322" s="6">
        <f>IF(E322&amp;""="","",IFERROR(INDEX('المعلمون'!$B$6:$B$205,MATCH(E322&amp;"",'المعلمون'!$A$6:$A$205,0))&amp;"","كود غير موجود"))</f>
        <v/>
      </c>
      <c r="G322" s="6">
        <f>IF(K322="","",IF(COUNTIFS($K$6:$K$405,K322)&gt;1,"تعارض معلم",""))</f>
        <v/>
      </c>
      <c r="H322" s="6">
        <f>IF(J322="","",IF(COUNTIFS($J$6:$J$405,J322)&gt;1,"تعارض فصل",""))</f>
        <v/>
      </c>
      <c r="I322" s="6">
        <f>IF(OR(J322="",K322=""),"",IF(AND(G322&lt;&gt;"",H322&lt;&gt;""),"تعارض معلم وفصل",IF(G322&lt;&gt;"",G322,IF(H322&lt;&gt;"",H322,"سليم"))))</f>
        <v/>
      </c>
      <c r="J322" s="6">
        <f>IF(OR(C322&amp;""="",A322&amp;""="",B322&amp;""=""),"",C322&amp;"|"&amp;A322&amp;"|"&amp;B322)</f>
        <v/>
      </c>
      <c r="K322" s="6">
        <f>IF(OR(E322&amp;""="",A322&amp;""="",B322&amp;""=""),"",E322&amp;"|"&amp;A322&amp;"|"&amp;B322)</f>
        <v/>
      </c>
      <c r="L322" s="16">
        <f>IF(J322="","",IF(COUNTIFS($J$6:J322,J322)=1,1,0))</f>
        <v/>
      </c>
    </row>
    <row r="323">
      <c r="A323" s="5" t="n"/>
      <c r="B323" s="13" t="n"/>
      <c r="C323" s="5" t="n"/>
      <c r="D323" s="5" t="n"/>
      <c r="E323" s="5" t="n"/>
      <c r="F323" s="6">
        <f>IF(E323&amp;""="","",IFERROR(INDEX('المعلمون'!$B$6:$B$205,MATCH(E323&amp;"",'المعلمون'!$A$6:$A$205,0))&amp;"","كود غير موجود"))</f>
        <v/>
      </c>
      <c r="G323" s="6">
        <f>IF(K323="","",IF(COUNTIFS($K$6:$K$405,K323)&gt;1,"تعارض معلم",""))</f>
        <v/>
      </c>
      <c r="H323" s="6">
        <f>IF(J323="","",IF(COUNTIFS($J$6:$J$405,J323)&gt;1,"تعارض فصل",""))</f>
        <v/>
      </c>
      <c r="I323" s="6">
        <f>IF(OR(J323="",K323=""),"",IF(AND(G323&lt;&gt;"",H323&lt;&gt;""),"تعارض معلم وفصل",IF(G323&lt;&gt;"",G323,IF(H323&lt;&gt;"",H323,"سليم"))))</f>
        <v/>
      </c>
      <c r="J323" s="6">
        <f>IF(OR(C323&amp;""="",A323&amp;""="",B323&amp;""=""),"",C323&amp;"|"&amp;A323&amp;"|"&amp;B323)</f>
        <v/>
      </c>
      <c r="K323" s="6">
        <f>IF(OR(E323&amp;""="",A323&amp;""="",B323&amp;""=""),"",E323&amp;"|"&amp;A323&amp;"|"&amp;B323)</f>
        <v/>
      </c>
      <c r="L323" s="16">
        <f>IF(J323="","",IF(COUNTIFS($J$6:J323,J323)=1,1,0))</f>
        <v/>
      </c>
    </row>
    <row r="324">
      <c r="A324" s="5" t="n"/>
      <c r="B324" s="13" t="n"/>
      <c r="C324" s="5" t="n"/>
      <c r="D324" s="5" t="n"/>
      <c r="E324" s="5" t="n"/>
      <c r="F324" s="6">
        <f>IF(E324&amp;""="","",IFERROR(INDEX('المعلمون'!$B$6:$B$205,MATCH(E324&amp;"",'المعلمون'!$A$6:$A$205,0))&amp;"","كود غير موجود"))</f>
        <v/>
      </c>
      <c r="G324" s="6">
        <f>IF(K324="","",IF(COUNTIFS($K$6:$K$405,K324)&gt;1,"تعارض معلم",""))</f>
        <v/>
      </c>
      <c r="H324" s="6">
        <f>IF(J324="","",IF(COUNTIFS($J$6:$J$405,J324)&gt;1,"تعارض فصل",""))</f>
        <v/>
      </c>
      <c r="I324" s="6">
        <f>IF(OR(J324="",K324=""),"",IF(AND(G324&lt;&gt;"",H324&lt;&gt;""),"تعارض معلم وفصل",IF(G324&lt;&gt;"",G324,IF(H324&lt;&gt;"",H324,"سليم"))))</f>
        <v/>
      </c>
      <c r="J324" s="6">
        <f>IF(OR(C324&amp;""="",A324&amp;""="",B324&amp;""=""),"",C324&amp;"|"&amp;A324&amp;"|"&amp;B324)</f>
        <v/>
      </c>
      <c r="K324" s="6">
        <f>IF(OR(E324&amp;""="",A324&amp;""="",B324&amp;""=""),"",E324&amp;"|"&amp;A324&amp;"|"&amp;B324)</f>
        <v/>
      </c>
      <c r="L324" s="16">
        <f>IF(J324="","",IF(COUNTIFS($J$6:J324,J324)=1,1,0))</f>
        <v/>
      </c>
    </row>
    <row r="325">
      <c r="A325" s="5" t="n"/>
      <c r="B325" s="13" t="n"/>
      <c r="C325" s="5" t="n"/>
      <c r="D325" s="5" t="n"/>
      <c r="E325" s="5" t="n"/>
      <c r="F325" s="6">
        <f>IF(E325&amp;""="","",IFERROR(INDEX('المعلمون'!$B$6:$B$205,MATCH(E325&amp;"",'المعلمون'!$A$6:$A$205,0))&amp;"","كود غير موجود"))</f>
        <v/>
      </c>
      <c r="G325" s="6">
        <f>IF(K325="","",IF(COUNTIFS($K$6:$K$405,K325)&gt;1,"تعارض معلم",""))</f>
        <v/>
      </c>
      <c r="H325" s="6">
        <f>IF(J325="","",IF(COUNTIFS($J$6:$J$405,J325)&gt;1,"تعارض فصل",""))</f>
        <v/>
      </c>
      <c r="I325" s="6">
        <f>IF(OR(J325="",K325=""),"",IF(AND(G325&lt;&gt;"",H325&lt;&gt;""),"تعارض معلم وفصل",IF(G325&lt;&gt;"",G325,IF(H325&lt;&gt;"",H325,"سليم"))))</f>
        <v/>
      </c>
      <c r="J325" s="6">
        <f>IF(OR(C325&amp;""="",A325&amp;""="",B325&amp;""=""),"",C325&amp;"|"&amp;A325&amp;"|"&amp;B325)</f>
        <v/>
      </c>
      <c r="K325" s="6">
        <f>IF(OR(E325&amp;""="",A325&amp;""="",B325&amp;""=""),"",E325&amp;"|"&amp;A325&amp;"|"&amp;B325)</f>
        <v/>
      </c>
      <c r="L325" s="16">
        <f>IF(J325="","",IF(COUNTIFS($J$6:J325,J325)=1,1,0))</f>
        <v/>
      </c>
    </row>
    <row r="326">
      <c r="A326" s="5" t="n"/>
      <c r="B326" s="13" t="n"/>
      <c r="C326" s="5" t="n"/>
      <c r="D326" s="5" t="n"/>
      <c r="E326" s="5" t="n"/>
      <c r="F326" s="6">
        <f>IF(E326&amp;""="","",IFERROR(INDEX('المعلمون'!$B$6:$B$205,MATCH(E326&amp;"",'المعلمون'!$A$6:$A$205,0))&amp;"","كود غير موجود"))</f>
        <v/>
      </c>
      <c r="G326" s="6">
        <f>IF(K326="","",IF(COUNTIFS($K$6:$K$405,K326)&gt;1,"تعارض معلم",""))</f>
        <v/>
      </c>
      <c r="H326" s="6">
        <f>IF(J326="","",IF(COUNTIFS($J$6:$J$405,J326)&gt;1,"تعارض فصل",""))</f>
        <v/>
      </c>
      <c r="I326" s="6">
        <f>IF(OR(J326="",K326=""),"",IF(AND(G326&lt;&gt;"",H326&lt;&gt;""),"تعارض معلم وفصل",IF(G326&lt;&gt;"",G326,IF(H326&lt;&gt;"",H326,"سليم"))))</f>
        <v/>
      </c>
      <c r="J326" s="6">
        <f>IF(OR(C326&amp;""="",A326&amp;""="",B326&amp;""=""),"",C326&amp;"|"&amp;A326&amp;"|"&amp;B326)</f>
        <v/>
      </c>
      <c r="K326" s="6">
        <f>IF(OR(E326&amp;""="",A326&amp;""="",B326&amp;""=""),"",E326&amp;"|"&amp;A326&amp;"|"&amp;B326)</f>
        <v/>
      </c>
      <c r="L326" s="16">
        <f>IF(J326="","",IF(COUNTIFS($J$6:J326,J326)=1,1,0))</f>
        <v/>
      </c>
    </row>
    <row r="327">
      <c r="A327" s="5" t="n"/>
      <c r="B327" s="13" t="n"/>
      <c r="C327" s="5" t="n"/>
      <c r="D327" s="5" t="n"/>
      <c r="E327" s="5" t="n"/>
      <c r="F327" s="6">
        <f>IF(E327&amp;""="","",IFERROR(INDEX('المعلمون'!$B$6:$B$205,MATCH(E327&amp;"",'المعلمون'!$A$6:$A$205,0))&amp;"","كود غير موجود"))</f>
        <v/>
      </c>
      <c r="G327" s="6">
        <f>IF(K327="","",IF(COUNTIFS($K$6:$K$405,K327)&gt;1,"تعارض معلم",""))</f>
        <v/>
      </c>
      <c r="H327" s="6">
        <f>IF(J327="","",IF(COUNTIFS($J$6:$J$405,J327)&gt;1,"تعارض فصل",""))</f>
        <v/>
      </c>
      <c r="I327" s="6">
        <f>IF(OR(J327="",K327=""),"",IF(AND(G327&lt;&gt;"",H327&lt;&gt;""),"تعارض معلم وفصل",IF(G327&lt;&gt;"",G327,IF(H327&lt;&gt;"",H327,"سليم"))))</f>
        <v/>
      </c>
      <c r="J327" s="6">
        <f>IF(OR(C327&amp;""="",A327&amp;""="",B327&amp;""=""),"",C327&amp;"|"&amp;A327&amp;"|"&amp;B327)</f>
        <v/>
      </c>
      <c r="K327" s="6">
        <f>IF(OR(E327&amp;""="",A327&amp;""="",B327&amp;""=""),"",E327&amp;"|"&amp;A327&amp;"|"&amp;B327)</f>
        <v/>
      </c>
      <c r="L327" s="16">
        <f>IF(J327="","",IF(COUNTIFS($J$6:J327,J327)=1,1,0))</f>
        <v/>
      </c>
    </row>
    <row r="328">
      <c r="A328" s="5" t="n"/>
      <c r="B328" s="13" t="n"/>
      <c r="C328" s="5" t="n"/>
      <c r="D328" s="5" t="n"/>
      <c r="E328" s="5" t="n"/>
      <c r="F328" s="6">
        <f>IF(E328&amp;""="","",IFERROR(INDEX('المعلمون'!$B$6:$B$205,MATCH(E328&amp;"",'المعلمون'!$A$6:$A$205,0))&amp;"","كود غير موجود"))</f>
        <v/>
      </c>
      <c r="G328" s="6">
        <f>IF(K328="","",IF(COUNTIFS($K$6:$K$405,K328)&gt;1,"تعارض معلم",""))</f>
        <v/>
      </c>
      <c r="H328" s="6">
        <f>IF(J328="","",IF(COUNTIFS($J$6:$J$405,J328)&gt;1,"تعارض فصل",""))</f>
        <v/>
      </c>
      <c r="I328" s="6">
        <f>IF(OR(J328="",K328=""),"",IF(AND(G328&lt;&gt;"",H328&lt;&gt;""),"تعارض معلم وفصل",IF(G328&lt;&gt;"",G328,IF(H328&lt;&gt;"",H328,"سليم"))))</f>
        <v/>
      </c>
      <c r="J328" s="6">
        <f>IF(OR(C328&amp;""="",A328&amp;""="",B328&amp;""=""),"",C328&amp;"|"&amp;A328&amp;"|"&amp;B328)</f>
        <v/>
      </c>
      <c r="K328" s="6">
        <f>IF(OR(E328&amp;""="",A328&amp;""="",B328&amp;""=""),"",E328&amp;"|"&amp;A328&amp;"|"&amp;B328)</f>
        <v/>
      </c>
      <c r="L328" s="16">
        <f>IF(J328="","",IF(COUNTIFS($J$6:J328,J328)=1,1,0))</f>
        <v/>
      </c>
    </row>
    <row r="329">
      <c r="A329" s="5" t="n"/>
      <c r="B329" s="13" t="n"/>
      <c r="C329" s="5" t="n"/>
      <c r="D329" s="5" t="n"/>
      <c r="E329" s="5" t="n"/>
      <c r="F329" s="6">
        <f>IF(E329&amp;""="","",IFERROR(INDEX('المعلمون'!$B$6:$B$205,MATCH(E329&amp;"",'المعلمون'!$A$6:$A$205,0))&amp;"","كود غير موجود"))</f>
        <v/>
      </c>
      <c r="G329" s="6">
        <f>IF(K329="","",IF(COUNTIFS($K$6:$K$405,K329)&gt;1,"تعارض معلم",""))</f>
        <v/>
      </c>
      <c r="H329" s="6">
        <f>IF(J329="","",IF(COUNTIFS($J$6:$J$405,J329)&gt;1,"تعارض فصل",""))</f>
        <v/>
      </c>
      <c r="I329" s="6">
        <f>IF(OR(J329="",K329=""),"",IF(AND(G329&lt;&gt;"",H329&lt;&gt;""),"تعارض معلم وفصل",IF(G329&lt;&gt;"",G329,IF(H329&lt;&gt;"",H329,"سليم"))))</f>
        <v/>
      </c>
      <c r="J329" s="6">
        <f>IF(OR(C329&amp;""="",A329&amp;""="",B329&amp;""=""),"",C329&amp;"|"&amp;A329&amp;"|"&amp;B329)</f>
        <v/>
      </c>
      <c r="K329" s="6">
        <f>IF(OR(E329&amp;""="",A329&amp;""="",B329&amp;""=""),"",E329&amp;"|"&amp;A329&amp;"|"&amp;B329)</f>
        <v/>
      </c>
      <c r="L329" s="16">
        <f>IF(J329="","",IF(COUNTIFS($J$6:J329,J329)=1,1,0))</f>
        <v/>
      </c>
    </row>
    <row r="330">
      <c r="A330" s="5" t="n"/>
      <c r="B330" s="13" t="n"/>
      <c r="C330" s="5" t="n"/>
      <c r="D330" s="5" t="n"/>
      <c r="E330" s="5" t="n"/>
      <c r="F330" s="6">
        <f>IF(E330&amp;""="","",IFERROR(INDEX('المعلمون'!$B$6:$B$205,MATCH(E330&amp;"",'المعلمون'!$A$6:$A$205,0))&amp;"","كود غير موجود"))</f>
        <v/>
      </c>
      <c r="G330" s="6">
        <f>IF(K330="","",IF(COUNTIFS($K$6:$K$405,K330)&gt;1,"تعارض معلم",""))</f>
        <v/>
      </c>
      <c r="H330" s="6">
        <f>IF(J330="","",IF(COUNTIFS($J$6:$J$405,J330)&gt;1,"تعارض فصل",""))</f>
        <v/>
      </c>
      <c r="I330" s="6">
        <f>IF(OR(J330="",K330=""),"",IF(AND(G330&lt;&gt;"",H330&lt;&gt;""),"تعارض معلم وفصل",IF(G330&lt;&gt;"",G330,IF(H330&lt;&gt;"",H330,"سليم"))))</f>
        <v/>
      </c>
      <c r="J330" s="6">
        <f>IF(OR(C330&amp;""="",A330&amp;""="",B330&amp;""=""),"",C330&amp;"|"&amp;A330&amp;"|"&amp;B330)</f>
        <v/>
      </c>
      <c r="K330" s="6">
        <f>IF(OR(E330&amp;""="",A330&amp;""="",B330&amp;""=""),"",E330&amp;"|"&amp;A330&amp;"|"&amp;B330)</f>
        <v/>
      </c>
      <c r="L330" s="16">
        <f>IF(J330="","",IF(COUNTIFS($J$6:J330,J330)=1,1,0))</f>
        <v/>
      </c>
    </row>
    <row r="331">
      <c r="A331" s="5" t="n"/>
      <c r="B331" s="13" t="n"/>
      <c r="C331" s="5" t="n"/>
      <c r="D331" s="5" t="n"/>
      <c r="E331" s="5" t="n"/>
      <c r="F331" s="6">
        <f>IF(E331&amp;""="","",IFERROR(INDEX('المعلمون'!$B$6:$B$205,MATCH(E331&amp;"",'المعلمون'!$A$6:$A$205,0))&amp;"","كود غير موجود"))</f>
        <v/>
      </c>
      <c r="G331" s="6">
        <f>IF(K331="","",IF(COUNTIFS($K$6:$K$405,K331)&gt;1,"تعارض معلم",""))</f>
        <v/>
      </c>
      <c r="H331" s="6">
        <f>IF(J331="","",IF(COUNTIFS($J$6:$J$405,J331)&gt;1,"تعارض فصل",""))</f>
        <v/>
      </c>
      <c r="I331" s="6">
        <f>IF(OR(J331="",K331=""),"",IF(AND(G331&lt;&gt;"",H331&lt;&gt;""),"تعارض معلم وفصل",IF(G331&lt;&gt;"",G331,IF(H331&lt;&gt;"",H331,"سليم"))))</f>
        <v/>
      </c>
      <c r="J331" s="6">
        <f>IF(OR(C331&amp;""="",A331&amp;""="",B331&amp;""=""),"",C331&amp;"|"&amp;A331&amp;"|"&amp;B331)</f>
        <v/>
      </c>
      <c r="K331" s="6">
        <f>IF(OR(E331&amp;""="",A331&amp;""="",B331&amp;""=""),"",E331&amp;"|"&amp;A331&amp;"|"&amp;B331)</f>
        <v/>
      </c>
      <c r="L331" s="16">
        <f>IF(J331="","",IF(COUNTIFS($J$6:J331,J331)=1,1,0))</f>
        <v/>
      </c>
    </row>
    <row r="332">
      <c r="A332" s="5" t="n"/>
      <c r="B332" s="13" t="n"/>
      <c r="C332" s="5" t="n"/>
      <c r="D332" s="5" t="n"/>
      <c r="E332" s="5" t="n"/>
      <c r="F332" s="6">
        <f>IF(E332&amp;""="","",IFERROR(INDEX('المعلمون'!$B$6:$B$205,MATCH(E332&amp;"",'المعلمون'!$A$6:$A$205,0))&amp;"","كود غير موجود"))</f>
        <v/>
      </c>
      <c r="G332" s="6">
        <f>IF(K332="","",IF(COUNTIFS($K$6:$K$405,K332)&gt;1,"تعارض معلم",""))</f>
        <v/>
      </c>
      <c r="H332" s="6">
        <f>IF(J332="","",IF(COUNTIFS($J$6:$J$405,J332)&gt;1,"تعارض فصل",""))</f>
        <v/>
      </c>
      <c r="I332" s="6">
        <f>IF(OR(J332="",K332=""),"",IF(AND(G332&lt;&gt;"",H332&lt;&gt;""),"تعارض معلم وفصل",IF(G332&lt;&gt;"",G332,IF(H332&lt;&gt;"",H332,"سليم"))))</f>
        <v/>
      </c>
      <c r="J332" s="6">
        <f>IF(OR(C332&amp;""="",A332&amp;""="",B332&amp;""=""),"",C332&amp;"|"&amp;A332&amp;"|"&amp;B332)</f>
        <v/>
      </c>
      <c r="K332" s="6">
        <f>IF(OR(E332&amp;""="",A332&amp;""="",B332&amp;""=""),"",E332&amp;"|"&amp;A332&amp;"|"&amp;B332)</f>
        <v/>
      </c>
      <c r="L332" s="16">
        <f>IF(J332="","",IF(COUNTIFS($J$6:J332,J332)=1,1,0))</f>
        <v/>
      </c>
    </row>
    <row r="333">
      <c r="A333" s="5" t="n"/>
      <c r="B333" s="13" t="n"/>
      <c r="C333" s="5" t="n"/>
      <c r="D333" s="5" t="n"/>
      <c r="E333" s="5" t="n"/>
      <c r="F333" s="6">
        <f>IF(E333&amp;""="","",IFERROR(INDEX('المعلمون'!$B$6:$B$205,MATCH(E333&amp;"",'المعلمون'!$A$6:$A$205,0))&amp;"","كود غير موجود"))</f>
        <v/>
      </c>
      <c r="G333" s="6">
        <f>IF(K333="","",IF(COUNTIFS($K$6:$K$405,K333)&gt;1,"تعارض معلم",""))</f>
        <v/>
      </c>
      <c r="H333" s="6">
        <f>IF(J333="","",IF(COUNTIFS($J$6:$J$405,J333)&gt;1,"تعارض فصل",""))</f>
        <v/>
      </c>
      <c r="I333" s="6">
        <f>IF(OR(J333="",K333=""),"",IF(AND(G333&lt;&gt;"",H333&lt;&gt;""),"تعارض معلم وفصل",IF(G333&lt;&gt;"",G333,IF(H333&lt;&gt;"",H333,"سليم"))))</f>
        <v/>
      </c>
      <c r="J333" s="6">
        <f>IF(OR(C333&amp;""="",A333&amp;""="",B333&amp;""=""),"",C333&amp;"|"&amp;A333&amp;"|"&amp;B333)</f>
        <v/>
      </c>
      <c r="K333" s="6">
        <f>IF(OR(E333&amp;""="",A333&amp;""="",B333&amp;""=""),"",E333&amp;"|"&amp;A333&amp;"|"&amp;B333)</f>
        <v/>
      </c>
      <c r="L333" s="16">
        <f>IF(J333="","",IF(COUNTIFS($J$6:J333,J333)=1,1,0))</f>
        <v/>
      </c>
    </row>
    <row r="334">
      <c r="A334" s="5" t="n"/>
      <c r="B334" s="13" t="n"/>
      <c r="C334" s="5" t="n"/>
      <c r="D334" s="5" t="n"/>
      <c r="E334" s="5" t="n"/>
      <c r="F334" s="6">
        <f>IF(E334&amp;""="","",IFERROR(INDEX('المعلمون'!$B$6:$B$205,MATCH(E334&amp;"",'المعلمون'!$A$6:$A$205,0))&amp;"","كود غير موجود"))</f>
        <v/>
      </c>
      <c r="G334" s="6">
        <f>IF(K334="","",IF(COUNTIFS($K$6:$K$405,K334)&gt;1,"تعارض معلم",""))</f>
        <v/>
      </c>
      <c r="H334" s="6">
        <f>IF(J334="","",IF(COUNTIFS($J$6:$J$405,J334)&gt;1,"تعارض فصل",""))</f>
        <v/>
      </c>
      <c r="I334" s="6">
        <f>IF(OR(J334="",K334=""),"",IF(AND(G334&lt;&gt;"",H334&lt;&gt;""),"تعارض معلم وفصل",IF(G334&lt;&gt;"",G334,IF(H334&lt;&gt;"",H334,"سليم"))))</f>
        <v/>
      </c>
      <c r="J334" s="6">
        <f>IF(OR(C334&amp;""="",A334&amp;""="",B334&amp;""=""),"",C334&amp;"|"&amp;A334&amp;"|"&amp;B334)</f>
        <v/>
      </c>
      <c r="K334" s="6">
        <f>IF(OR(E334&amp;""="",A334&amp;""="",B334&amp;""=""),"",E334&amp;"|"&amp;A334&amp;"|"&amp;B334)</f>
        <v/>
      </c>
      <c r="L334" s="16">
        <f>IF(J334="","",IF(COUNTIFS($J$6:J334,J334)=1,1,0))</f>
        <v/>
      </c>
    </row>
    <row r="335">
      <c r="A335" s="5" t="n"/>
      <c r="B335" s="13" t="n"/>
      <c r="C335" s="5" t="n"/>
      <c r="D335" s="5" t="n"/>
      <c r="E335" s="5" t="n"/>
      <c r="F335" s="6">
        <f>IF(E335&amp;""="","",IFERROR(INDEX('المعلمون'!$B$6:$B$205,MATCH(E335&amp;"",'المعلمون'!$A$6:$A$205,0))&amp;"","كود غير موجود"))</f>
        <v/>
      </c>
      <c r="G335" s="6">
        <f>IF(K335="","",IF(COUNTIFS($K$6:$K$405,K335)&gt;1,"تعارض معلم",""))</f>
        <v/>
      </c>
      <c r="H335" s="6">
        <f>IF(J335="","",IF(COUNTIFS($J$6:$J$405,J335)&gt;1,"تعارض فصل",""))</f>
        <v/>
      </c>
      <c r="I335" s="6">
        <f>IF(OR(J335="",K335=""),"",IF(AND(G335&lt;&gt;"",H335&lt;&gt;""),"تعارض معلم وفصل",IF(G335&lt;&gt;"",G335,IF(H335&lt;&gt;"",H335,"سليم"))))</f>
        <v/>
      </c>
      <c r="J335" s="6">
        <f>IF(OR(C335&amp;""="",A335&amp;""="",B335&amp;""=""),"",C335&amp;"|"&amp;A335&amp;"|"&amp;B335)</f>
        <v/>
      </c>
      <c r="K335" s="6">
        <f>IF(OR(E335&amp;""="",A335&amp;""="",B335&amp;""=""),"",E335&amp;"|"&amp;A335&amp;"|"&amp;B335)</f>
        <v/>
      </c>
      <c r="L335" s="16">
        <f>IF(J335="","",IF(COUNTIFS($J$6:J335,J335)=1,1,0))</f>
        <v/>
      </c>
    </row>
    <row r="336">
      <c r="A336" s="5" t="n"/>
      <c r="B336" s="13" t="n"/>
      <c r="C336" s="5" t="n"/>
      <c r="D336" s="5" t="n"/>
      <c r="E336" s="5" t="n"/>
      <c r="F336" s="6">
        <f>IF(E336&amp;""="","",IFERROR(INDEX('المعلمون'!$B$6:$B$205,MATCH(E336&amp;"",'المعلمون'!$A$6:$A$205,0))&amp;"","كود غير موجود"))</f>
        <v/>
      </c>
      <c r="G336" s="6">
        <f>IF(K336="","",IF(COUNTIFS($K$6:$K$405,K336)&gt;1,"تعارض معلم",""))</f>
        <v/>
      </c>
      <c r="H336" s="6">
        <f>IF(J336="","",IF(COUNTIFS($J$6:$J$405,J336)&gt;1,"تعارض فصل",""))</f>
        <v/>
      </c>
      <c r="I336" s="6">
        <f>IF(OR(J336="",K336=""),"",IF(AND(G336&lt;&gt;"",H336&lt;&gt;""),"تعارض معلم وفصل",IF(G336&lt;&gt;"",G336,IF(H336&lt;&gt;"",H336,"سليم"))))</f>
        <v/>
      </c>
      <c r="J336" s="6">
        <f>IF(OR(C336&amp;""="",A336&amp;""="",B336&amp;""=""),"",C336&amp;"|"&amp;A336&amp;"|"&amp;B336)</f>
        <v/>
      </c>
      <c r="K336" s="6">
        <f>IF(OR(E336&amp;""="",A336&amp;""="",B336&amp;""=""),"",E336&amp;"|"&amp;A336&amp;"|"&amp;B336)</f>
        <v/>
      </c>
      <c r="L336" s="16">
        <f>IF(J336="","",IF(COUNTIFS($J$6:J336,J336)=1,1,0))</f>
        <v/>
      </c>
    </row>
    <row r="337">
      <c r="A337" s="5" t="n"/>
      <c r="B337" s="13" t="n"/>
      <c r="C337" s="5" t="n"/>
      <c r="D337" s="5" t="n"/>
      <c r="E337" s="5" t="n"/>
      <c r="F337" s="6">
        <f>IF(E337&amp;""="","",IFERROR(INDEX('المعلمون'!$B$6:$B$205,MATCH(E337&amp;"",'المعلمون'!$A$6:$A$205,0))&amp;"","كود غير موجود"))</f>
        <v/>
      </c>
      <c r="G337" s="6">
        <f>IF(K337="","",IF(COUNTIFS($K$6:$K$405,K337)&gt;1,"تعارض معلم",""))</f>
        <v/>
      </c>
      <c r="H337" s="6">
        <f>IF(J337="","",IF(COUNTIFS($J$6:$J$405,J337)&gt;1,"تعارض فصل",""))</f>
        <v/>
      </c>
      <c r="I337" s="6">
        <f>IF(OR(J337="",K337=""),"",IF(AND(G337&lt;&gt;"",H337&lt;&gt;""),"تعارض معلم وفصل",IF(G337&lt;&gt;"",G337,IF(H337&lt;&gt;"",H337,"سليم"))))</f>
        <v/>
      </c>
      <c r="J337" s="6">
        <f>IF(OR(C337&amp;""="",A337&amp;""="",B337&amp;""=""),"",C337&amp;"|"&amp;A337&amp;"|"&amp;B337)</f>
        <v/>
      </c>
      <c r="K337" s="6">
        <f>IF(OR(E337&amp;""="",A337&amp;""="",B337&amp;""=""),"",E337&amp;"|"&amp;A337&amp;"|"&amp;B337)</f>
        <v/>
      </c>
      <c r="L337" s="16">
        <f>IF(J337="","",IF(COUNTIFS($J$6:J337,J337)=1,1,0))</f>
        <v/>
      </c>
    </row>
    <row r="338">
      <c r="A338" s="5" t="n"/>
      <c r="B338" s="13" t="n"/>
      <c r="C338" s="5" t="n"/>
      <c r="D338" s="5" t="n"/>
      <c r="E338" s="5" t="n"/>
      <c r="F338" s="6">
        <f>IF(E338&amp;""="","",IFERROR(INDEX('المعلمون'!$B$6:$B$205,MATCH(E338&amp;"",'المعلمون'!$A$6:$A$205,0))&amp;"","كود غير موجود"))</f>
        <v/>
      </c>
      <c r="G338" s="6">
        <f>IF(K338="","",IF(COUNTIFS($K$6:$K$405,K338)&gt;1,"تعارض معلم",""))</f>
        <v/>
      </c>
      <c r="H338" s="6">
        <f>IF(J338="","",IF(COUNTIFS($J$6:$J$405,J338)&gt;1,"تعارض فصل",""))</f>
        <v/>
      </c>
      <c r="I338" s="6">
        <f>IF(OR(J338="",K338=""),"",IF(AND(G338&lt;&gt;"",H338&lt;&gt;""),"تعارض معلم وفصل",IF(G338&lt;&gt;"",G338,IF(H338&lt;&gt;"",H338,"سليم"))))</f>
        <v/>
      </c>
      <c r="J338" s="6">
        <f>IF(OR(C338&amp;""="",A338&amp;""="",B338&amp;""=""),"",C338&amp;"|"&amp;A338&amp;"|"&amp;B338)</f>
        <v/>
      </c>
      <c r="K338" s="6">
        <f>IF(OR(E338&amp;""="",A338&amp;""="",B338&amp;""=""),"",E338&amp;"|"&amp;A338&amp;"|"&amp;B338)</f>
        <v/>
      </c>
      <c r="L338" s="16">
        <f>IF(J338="","",IF(COUNTIFS($J$6:J338,J338)=1,1,0))</f>
        <v/>
      </c>
    </row>
    <row r="339">
      <c r="A339" s="5" t="n"/>
      <c r="B339" s="13" t="n"/>
      <c r="C339" s="5" t="n"/>
      <c r="D339" s="5" t="n"/>
      <c r="E339" s="5" t="n"/>
      <c r="F339" s="6">
        <f>IF(E339&amp;""="","",IFERROR(INDEX('المعلمون'!$B$6:$B$205,MATCH(E339&amp;"",'المعلمون'!$A$6:$A$205,0))&amp;"","كود غير موجود"))</f>
        <v/>
      </c>
      <c r="G339" s="6">
        <f>IF(K339="","",IF(COUNTIFS($K$6:$K$405,K339)&gt;1,"تعارض معلم",""))</f>
        <v/>
      </c>
      <c r="H339" s="6">
        <f>IF(J339="","",IF(COUNTIFS($J$6:$J$405,J339)&gt;1,"تعارض فصل",""))</f>
        <v/>
      </c>
      <c r="I339" s="6">
        <f>IF(OR(J339="",K339=""),"",IF(AND(G339&lt;&gt;"",H339&lt;&gt;""),"تعارض معلم وفصل",IF(G339&lt;&gt;"",G339,IF(H339&lt;&gt;"",H339,"سليم"))))</f>
        <v/>
      </c>
      <c r="J339" s="6">
        <f>IF(OR(C339&amp;""="",A339&amp;""="",B339&amp;""=""),"",C339&amp;"|"&amp;A339&amp;"|"&amp;B339)</f>
        <v/>
      </c>
      <c r="K339" s="6">
        <f>IF(OR(E339&amp;""="",A339&amp;""="",B339&amp;""=""),"",E339&amp;"|"&amp;A339&amp;"|"&amp;B339)</f>
        <v/>
      </c>
      <c r="L339" s="16">
        <f>IF(J339="","",IF(COUNTIFS($J$6:J339,J339)=1,1,0))</f>
        <v/>
      </c>
    </row>
    <row r="340">
      <c r="A340" s="5" t="n"/>
      <c r="B340" s="13" t="n"/>
      <c r="C340" s="5" t="n"/>
      <c r="D340" s="5" t="n"/>
      <c r="E340" s="5" t="n"/>
      <c r="F340" s="6">
        <f>IF(E340&amp;""="","",IFERROR(INDEX('المعلمون'!$B$6:$B$205,MATCH(E340&amp;"",'المعلمون'!$A$6:$A$205,0))&amp;"","كود غير موجود"))</f>
        <v/>
      </c>
      <c r="G340" s="6">
        <f>IF(K340="","",IF(COUNTIFS($K$6:$K$405,K340)&gt;1,"تعارض معلم",""))</f>
        <v/>
      </c>
      <c r="H340" s="6">
        <f>IF(J340="","",IF(COUNTIFS($J$6:$J$405,J340)&gt;1,"تعارض فصل",""))</f>
        <v/>
      </c>
      <c r="I340" s="6">
        <f>IF(OR(J340="",K340=""),"",IF(AND(G340&lt;&gt;"",H340&lt;&gt;""),"تعارض معلم وفصل",IF(G340&lt;&gt;"",G340,IF(H340&lt;&gt;"",H340,"سليم"))))</f>
        <v/>
      </c>
      <c r="J340" s="6">
        <f>IF(OR(C340&amp;""="",A340&amp;""="",B340&amp;""=""),"",C340&amp;"|"&amp;A340&amp;"|"&amp;B340)</f>
        <v/>
      </c>
      <c r="K340" s="6">
        <f>IF(OR(E340&amp;""="",A340&amp;""="",B340&amp;""=""),"",E340&amp;"|"&amp;A340&amp;"|"&amp;B340)</f>
        <v/>
      </c>
      <c r="L340" s="16">
        <f>IF(J340="","",IF(COUNTIFS($J$6:J340,J340)=1,1,0))</f>
        <v/>
      </c>
    </row>
    <row r="341">
      <c r="A341" s="5" t="n"/>
      <c r="B341" s="13" t="n"/>
      <c r="C341" s="5" t="n"/>
      <c r="D341" s="5" t="n"/>
      <c r="E341" s="5" t="n"/>
      <c r="F341" s="6">
        <f>IF(E341&amp;""="","",IFERROR(INDEX('المعلمون'!$B$6:$B$205,MATCH(E341&amp;"",'المعلمون'!$A$6:$A$205,0))&amp;"","كود غير موجود"))</f>
        <v/>
      </c>
      <c r="G341" s="6">
        <f>IF(K341="","",IF(COUNTIFS($K$6:$K$405,K341)&gt;1,"تعارض معلم",""))</f>
        <v/>
      </c>
      <c r="H341" s="6">
        <f>IF(J341="","",IF(COUNTIFS($J$6:$J$405,J341)&gt;1,"تعارض فصل",""))</f>
        <v/>
      </c>
      <c r="I341" s="6">
        <f>IF(OR(J341="",K341=""),"",IF(AND(G341&lt;&gt;"",H341&lt;&gt;""),"تعارض معلم وفصل",IF(G341&lt;&gt;"",G341,IF(H341&lt;&gt;"",H341,"سليم"))))</f>
        <v/>
      </c>
      <c r="J341" s="6">
        <f>IF(OR(C341&amp;""="",A341&amp;""="",B341&amp;""=""),"",C341&amp;"|"&amp;A341&amp;"|"&amp;B341)</f>
        <v/>
      </c>
      <c r="K341" s="6">
        <f>IF(OR(E341&amp;""="",A341&amp;""="",B341&amp;""=""),"",E341&amp;"|"&amp;A341&amp;"|"&amp;B341)</f>
        <v/>
      </c>
      <c r="L341" s="16">
        <f>IF(J341="","",IF(COUNTIFS($J$6:J341,J341)=1,1,0))</f>
        <v/>
      </c>
    </row>
    <row r="342">
      <c r="A342" s="5" t="n"/>
      <c r="B342" s="13" t="n"/>
      <c r="C342" s="5" t="n"/>
      <c r="D342" s="5" t="n"/>
      <c r="E342" s="5" t="n"/>
      <c r="F342" s="6">
        <f>IF(E342&amp;""="","",IFERROR(INDEX('المعلمون'!$B$6:$B$205,MATCH(E342&amp;"",'المعلمون'!$A$6:$A$205,0))&amp;"","كود غير موجود"))</f>
        <v/>
      </c>
      <c r="G342" s="6">
        <f>IF(K342="","",IF(COUNTIFS($K$6:$K$405,K342)&gt;1,"تعارض معلم",""))</f>
        <v/>
      </c>
      <c r="H342" s="6">
        <f>IF(J342="","",IF(COUNTIFS($J$6:$J$405,J342)&gt;1,"تعارض فصل",""))</f>
        <v/>
      </c>
      <c r="I342" s="6">
        <f>IF(OR(J342="",K342=""),"",IF(AND(G342&lt;&gt;"",H342&lt;&gt;""),"تعارض معلم وفصل",IF(G342&lt;&gt;"",G342,IF(H342&lt;&gt;"",H342,"سليم"))))</f>
        <v/>
      </c>
      <c r="J342" s="6">
        <f>IF(OR(C342&amp;""="",A342&amp;""="",B342&amp;""=""),"",C342&amp;"|"&amp;A342&amp;"|"&amp;B342)</f>
        <v/>
      </c>
      <c r="K342" s="6">
        <f>IF(OR(E342&amp;""="",A342&amp;""="",B342&amp;""=""),"",E342&amp;"|"&amp;A342&amp;"|"&amp;B342)</f>
        <v/>
      </c>
      <c r="L342" s="16">
        <f>IF(J342="","",IF(COUNTIFS($J$6:J342,J342)=1,1,0))</f>
        <v/>
      </c>
    </row>
    <row r="343">
      <c r="A343" s="5" t="n"/>
      <c r="B343" s="13" t="n"/>
      <c r="C343" s="5" t="n"/>
      <c r="D343" s="5" t="n"/>
      <c r="E343" s="5" t="n"/>
      <c r="F343" s="6">
        <f>IF(E343&amp;""="","",IFERROR(INDEX('المعلمون'!$B$6:$B$205,MATCH(E343&amp;"",'المعلمون'!$A$6:$A$205,0))&amp;"","كود غير موجود"))</f>
        <v/>
      </c>
      <c r="G343" s="6">
        <f>IF(K343="","",IF(COUNTIFS($K$6:$K$405,K343)&gt;1,"تعارض معلم",""))</f>
        <v/>
      </c>
      <c r="H343" s="6">
        <f>IF(J343="","",IF(COUNTIFS($J$6:$J$405,J343)&gt;1,"تعارض فصل",""))</f>
        <v/>
      </c>
      <c r="I343" s="6">
        <f>IF(OR(J343="",K343=""),"",IF(AND(G343&lt;&gt;"",H343&lt;&gt;""),"تعارض معلم وفصل",IF(G343&lt;&gt;"",G343,IF(H343&lt;&gt;"",H343,"سليم"))))</f>
        <v/>
      </c>
      <c r="J343" s="6">
        <f>IF(OR(C343&amp;""="",A343&amp;""="",B343&amp;""=""),"",C343&amp;"|"&amp;A343&amp;"|"&amp;B343)</f>
        <v/>
      </c>
      <c r="K343" s="6">
        <f>IF(OR(E343&amp;""="",A343&amp;""="",B343&amp;""=""),"",E343&amp;"|"&amp;A343&amp;"|"&amp;B343)</f>
        <v/>
      </c>
      <c r="L343" s="16">
        <f>IF(J343="","",IF(COUNTIFS($J$6:J343,J343)=1,1,0))</f>
        <v/>
      </c>
    </row>
    <row r="344">
      <c r="A344" s="5" t="n"/>
      <c r="B344" s="13" t="n"/>
      <c r="C344" s="5" t="n"/>
      <c r="D344" s="5" t="n"/>
      <c r="E344" s="5" t="n"/>
      <c r="F344" s="6">
        <f>IF(E344&amp;""="","",IFERROR(INDEX('المعلمون'!$B$6:$B$205,MATCH(E344&amp;"",'المعلمون'!$A$6:$A$205,0))&amp;"","كود غير موجود"))</f>
        <v/>
      </c>
      <c r="G344" s="6">
        <f>IF(K344="","",IF(COUNTIFS($K$6:$K$405,K344)&gt;1,"تعارض معلم",""))</f>
        <v/>
      </c>
      <c r="H344" s="6">
        <f>IF(J344="","",IF(COUNTIFS($J$6:$J$405,J344)&gt;1,"تعارض فصل",""))</f>
        <v/>
      </c>
      <c r="I344" s="6">
        <f>IF(OR(J344="",K344=""),"",IF(AND(G344&lt;&gt;"",H344&lt;&gt;""),"تعارض معلم وفصل",IF(G344&lt;&gt;"",G344,IF(H344&lt;&gt;"",H344,"سليم"))))</f>
        <v/>
      </c>
      <c r="J344" s="6">
        <f>IF(OR(C344&amp;""="",A344&amp;""="",B344&amp;""=""),"",C344&amp;"|"&amp;A344&amp;"|"&amp;B344)</f>
        <v/>
      </c>
      <c r="K344" s="6">
        <f>IF(OR(E344&amp;""="",A344&amp;""="",B344&amp;""=""),"",E344&amp;"|"&amp;A344&amp;"|"&amp;B344)</f>
        <v/>
      </c>
      <c r="L344" s="16">
        <f>IF(J344="","",IF(COUNTIFS($J$6:J344,J344)=1,1,0))</f>
        <v/>
      </c>
    </row>
    <row r="345">
      <c r="A345" s="5" t="n"/>
      <c r="B345" s="13" t="n"/>
      <c r="C345" s="5" t="n"/>
      <c r="D345" s="5" t="n"/>
      <c r="E345" s="5" t="n"/>
      <c r="F345" s="6">
        <f>IF(E345&amp;""="","",IFERROR(INDEX('المعلمون'!$B$6:$B$205,MATCH(E345&amp;"",'المعلمون'!$A$6:$A$205,0))&amp;"","كود غير موجود"))</f>
        <v/>
      </c>
      <c r="G345" s="6">
        <f>IF(K345="","",IF(COUNTIFS($K$6:$K$405,K345)&gt;1,"تعارض معلم",""))</f>
        <v/>
      </c>
      <c r="H345" s="6">
        <f>IF(J345="","",IF(COUNTIFS($J$6:$J$405,J345)&gt;1,"تعارض فصل",""))</f>
        <v/>
      </c>
      <c r="I345" s="6">
        <f>IF(OR(J345="",K345=""),"",IF(AND(G345&lt;&gt;"",H345&lt;&gt;""),"تعارض معلم وفصل",IF(G345&lt;&gt;"",G345,IF(H345&lt;&gt;"",H345,"سليم"))))</f>
        <v/>
      </c>
      <c r="J345" s="6">
        <f>IF(OR(C345&amp;""="",A345&amp;""="",B345&amp;""=""),"",C345&amp;"|"&amp;A345&amp;"|"&amp;B345)</f>
        <v/>
      </c>
      <c r="K345" s="6">
        <f>IF(OR(E345&amp;""="",A345&amp;""="",B345&amp;""=""),"",E345&amp;"|"&amp;A345&amp;"|"&amp;B345)</f>
        <v/>
      </c>
      <c r="L345" s="16">
        <f>IF(J345="","",IF(COUNTIFS($J$6:J345,J345)=1,1,0))</f>
        <v/>
      </c>
    </row>
    <row r="346">
      <c r="A346" s="5" t="n"/>
      <c r="B346" s="13" t="n"/>
      <c r="C346" s="5" t="n"/>
      <c r="D346" s="5" t="n"/>
      <c r="E346" s="5" t="n"/>
      <c r="F346" s="6">
        <f>IF(E346&amp;""="","",IFERROR(INDEX('المعلمون'!$B$6:$B$205,MATCH(E346&amp;"",'المعلمون'!$A$6:$A$205,0))&amp;"","كود غير موجود"))</f>
        <v/>
      </c>
      <c r="G346" s="6">
        <f>IF(K346="","",IF(COUNTIFS($K$6:$K$405,K346)&gt;1,"تعارض معلم",""))</f>
        <v/>
      </c>
      <c r="H346" s="6">
        <f>IF(J346="","",IF(COUNTIFS($J$6:$J$405,J346)&gt;1,"تعارض فصل",""))</f>
        <v/>
      </c>
      <c r="I346" s="6">
        <f>IF(OR(J346="",K346=""),"",IF(AND(G346&lt;&gt;"",H346&lt;&gt;""),"تعارض معلم وفصل",IF(G346&lt;&gt;"",G346,IF(H346&lt;&gt;"",H346,"سليم"))))</f>
        <v/>
      </c>
      <c r="J346" s="6">
        <f>IF(OR(C346&amp;""="",A346&amp;""="",B346&amp;""=""),"",C346&amp;"|"&amp;A346&amp;"|"&amp;B346)</f>
        <v/>
      </c>
      <c r="K346" s="6">
        <f>IF(OR(E346&amp;""="",A346&amp;""="",B346&amp;""=""),"",E346&amp;"|"&amp;A346&amp;"|"&amp;B346)</f>
        <v/>
      </c>
      <c r="L346" s="16">
        <f>IF(J346="","",IF(COUNTIFS($J$6:J346,J346)=1,1,0))</f>
        <v/>
      </c>
    </row>
    <row r="347">
      <c r="A347" s="5" t="n"/>
      <c r="B347" s="13" t="n"/>
      <c r="C347" s="5" t="n"/>
      <c r="D347" s="5" t="n"/>
      <c r="E347" s="5" t="n"/>
      <c r="F347" s="6">
        <f>IF(E347&amp;""="","",IFERROR(INDEX('المعلمون'!$B$6:$B$205,MATCH(E347&amp;"",'المعلمون'!$A$6:$A$205,0))&amp;"","كود غير موجود"))</f>
        <v/>
      </c>
      <c r="G347" s="6">
        <f>IF(K347="","",IF(COUNTIFS($K$6:$K$405,K347)&gt;1,"تعارض معلم",""))</f>
        <v/>
      </c>
      <c r="H347" s="6">
        <f>IF(J347="","",IF(COUNTIFS($J$6:$J$405,J347)&gt;1,"تعارض فصل",""))</f>
        <v/>
      </c>
      <c r="I347" s="6">
        <f>IF(OR(J347="",K347=""),"",IF(AND(G347&lt;&gt;"",H347&lt;&gt;""),"تعارض معلم وفصل",IF(G347&lt;&gt;"",G347,IF(H347&lt;&gt;"",H347,"سليم"))))</f>
        <v/>
      </c>
      <c r="J347" s="6">
        <f>IF(OR(C347&amp;""="",A347&amp;""="",B347&amp;""=""),"",C347&amp;"|"&amp;A347&amp;"|"&amp;B347)</f>
        <v/>
      </c>
      <c r="K347" s="6">
        <f>IF(OR(E347&amp;""="",A347&amp;""="",B347&amp;""=""),"",E347&amp;"|"&amp;A347&amp;"|"&amp;B347)</f>
        <v/>
      </c>
      <c r="L347" s="16">
        <f>IF(J347="","",IF(COUNTIFS($J$6:J347,J347)=1,1,0))</f>
        <v/>
      </c>
    </row>
    <row r="348">
      <c r="A348" s="5" t="n"/>
      <c r="B348" s="13" t="n"/>
      <c r="C348" s="5" t="n"/>
      <c r="D348" s="5" t="n"/>
      <c r="E348" s="5" t="n"/>
      <c r="F348" s="6">
        <f>IF(E348&amp;""="","",IFERROR(INDEX('المعلمون'!$B$6:$B$205,MATCH(E348&amp;"",'المعلمون'!$A$6:$A$205,0))&amp;"","كود غير موجود"))</f>
        <v/>
      </c>
      <c r="G348" s="6">
        <f>IF(K348="","",IF(COUNTIFS($K$6:$K$405,K348)&gt;1,"تعارض معلم",""))</f>
        <v/>
      </c>
      <c r="H348" s="6">
        <f>IF(J348="","",IF(COUNTIFS($J$6:$J$405,J348)&gt;1,"تعارض فصل",""))</f>
        <v/>
      </c>
      <c r="I348" s="6">
        <f>IF(OR(J348="",K348=""),"",IF(AND(G348&lt;&gt;"",H348&lt;&gt;""),"تعارض معلم وفصل",IF(G348&lt;&gt;"",G348,IF(H348&lt;&gt;"",H348,"سليم"))))</f>
        <v/>
      </c>
      <c r="J348" s="6">
        <f>IF(OR(C348&amp;""="",A348&amp;""="",B348&amp;""=""),"",C348&amp;"|"&amp;A348&amp;"|"&amp;B348)</f>
        <v/>
      </c>
      <c r="K348" s="6">
        <f>IF(OR(E348&amp;""="",A348&amp;""="",B348&amp;""=""),"",E348&amp;"|"&amp;A348&amp;"|"&amp;B348)</f>
        <v/>
      </c>
      <c r="L348" s="16">
        <f>IF(J348="","",IF(COUNTIFS($J$6:J348,J348)=1,1,0))</f>
        <v/>
      </c>
    </row>
    <row r="349">
      <c r="A349" s="5" t="n"/>
      <c r="B349" s="13" t="n"/>
      <c r="C349" s="5" t="n"/>
      <c r="D349" s="5" t="n"/>
      <c r="E349" s="5" t="n"/>
      <c r="F349" s="6">
        <f>IF(E349&amp;""="","",IFERROR(INDEX('المعلمون'!$B$6:$B$205,MATCH(E349&amp;"",'المعلمون'!$A$6:$A$205,0))&amp;"","كود غير موجود"))</f>
        <v/>
      </c>
      <c r="G349" s="6">
        <f>IF(K349="","",IF(COUNTIFS($K$6:$K$405,K349)&gt;1,"تعارض معلم",""))</f>
        <v/>
      </c>
      <c r="H349" s="6">
        <f>IF(J349="","",IF(COUNTIFS($J$6:$J$405,J349)&gt;1,"تعارض فصل",""))</f>
        <v/>
      </c>
      <c r="I349" s="6">
        <f>IF(OR(J349="",K349=""),"",IF(AND(G349&lt;&gt;"",H349&lt;&gt;""),"تعارض معلم وفصل",IF(G349&lt;&gt;"",G349,IF(H349&lt;&gt;"",H349,"سليم"))))</f>
        <v/>
      </c>
      <c r="J349" s="6">
        <f>IF(OR(C349&amp;""="",A349&amp;""="",B349&amp;""=""),"",C349&amp;"|"&amp;A349&amp;"|"&amp;B349)</f>
        <v/>
      </c>
      <c r="K349" s="6">
        <f>IF(OR(E349&amp;""="",A349&amp;""="",B349&amp;""=""),"",E349&amp;"|"&amp;A349&amp;"|"&amp;B349)</f>
        <v/>
      </c>
      <c r="L349" s="16">
        <f>IF(J349="","",IF(COUNTIFS($J$6:J349,J349)=1,1,0))</f>
        <v/>
      </c>
    </row>
    <row r="350">
      <c r="A350" s="5" t="n"/>
      <c r="B350" s="13" t="n"/>
      <c r="C350" s="5" t="n"/>
      <c r="D350" s="5" t="n"/>
      <c r="E350" s="5" t="n"/>
      <c r="F350" s="6">
        <f>IF(E350&amp;""="","",IFERROR(INDEX('المعلمون'!$B$6:$B$205,MATCH(E350&amp;"",'المعلمون'!$A$6:$A$205,0))&amp;"","كود غير موجود"))</f>
        <v/>
      </c>
      <c r="G350" s="6">
        <f>IF(K350="","",IF(COUNTIFS($K$6:$K$405,K350)&gt;1,"تعارض معلم",""))</f>
        <v/>
      </c>
      <c r="H350" s="6">
        <f>IF(J350="","",IF(COUNTIFS($J$6:$J$405,J350)&gt;1,"تعارض فصل",""))</f>
        <v/>
      </c>
      <c r="I350" s="6">
        <f>IF(OR(J350="",K350=""),"",IF(AND(G350&lt;&gt;"",H350&lt;&gt;""),"تعارض معلم وفصل",IF(G350&lt;&gt;"",G350,IF(H350&lt;&gt;"",H350,"سليم"))))</f>
        <v/>
      </c>
      <c r="J350" s="6">
        <f>IF(OR(C350&amp;""="",A350&amp;""="",B350&amp;""=""),"",C350&amp;"|"&amp;A350&amp;"|"&amp;B350)</f>
        <v/>
      </c>
      <c r="K350" s="6">
        <f>IF(OR(E350&amp;""="",A350&amp;""="",B350&amp;""=""),"",E350&amp;"|"&amp;A350&amp;"|"&amp;B350)</f>
        <v/>
      </c>
      <c r="L350" s="16">
        <f>IF(J350="","",IF(COUNTIFS($J$6:J350,J350)=1,1,0))</f>
        <v/>
      </c>
    </row>
    <row r="351">
      <c r="A351" s="5" t="n"/>
      <c r="B351" s="13" t="n"/>
      <c r="C351" s="5" t="n"/>
      <c r="D351" s="5" t="n"/>
      <c r="E351" s="5" t="n"/>
      <c r="F351" s="6">
        <f>IF(E351&amp;""="","",IFERROR(INDEX('المعلمون'!$B$6:$B$205,MATCH(E351&amp;"",'المعلمون'!$A$6:$A$205,0))&amp;"","كود غير موجود"))</f>
        <v/>
      </c>
      <c r="G351" s="6">
        <f>IF(K351="","",IF(COUNTIFS($K$6:$K$405,K351)&gt;1,"تعارض معلم",""))</f>
        <v/>
      </c>
      <c r="H351" s="6">
        <f>IF(J351="","",IF(COUNTIFS($J$6:$J$405,J351)&gt;1,"تعارض فصل",""))</f>
        <v/>
      </c>
      <c r="I351" s="6">
        <f>IF(OR(J351="",K351=""),"",IF(AND(G351&lt;&gt;"",H351&lt;&gt;""),"تعارض معلم وفصل",IF(G351&lt;&gt;"",G351,IF(H351&lt;&gt;"",H351,"سليم"))))</f>
        <v/>
      </c>
      <c r="J351" s="6">
        <f>IF(OR(C351&amp;""="",A351&amp;""="",B351&amp;""=""),"",C351&amp;"|"&amp;A351&amp;"|"&amp;B351)</f>
        <v/>
      </c>
      <c r="K351" s="6">
        <f>IF(OR(E351&amp;""="",A351&amp;""="",B351&amp;""=""),"",E351&amp;"|"&amp;A351&amp;"|"&amp;B351)</f>
        <v/>
      </c>
      <c r="L351" s="16">
        <f>IF(J351="","",IF(COUNTIFS($J$6:J351,J351)=1,1,0))</f>
        <v/>
      </c>
    </row>
    <row r="352">
      <c r="A352" s="5" t="n"/>
      <c r="B352" s="13" t="n"/>
      <c r="C352" s="5" t="n"/>
      <c r="D352" s="5" t="n"/>
      <c r="E352" s="5" t="n"/>
      <c r="F352" s="6">
        <f>IF(E352&amp;""="","",IFERROR(INDEX('المعلمون'!$B$6:$B$205,MATCH(E352&amp;"",'المعلمون'!$A$6:$A$205,0))&amp;"","كود غير موجود"))</f>
        <v/>
      </c>
      <c r="G352" s="6">
        <f>IF(K352="","",IF(COUNTIFS($K$6:$K$405,K352)&gt;1,"تعارض معلم",""))</f>
        <v/>
      </c>
      <c r="H352" s="6">
        <f>IF(J352="","",IF(COUNTIFS($J$6:$J$405,J352)&gt;1,"تعارض فصل",""))</f>
        <v/>
      </c>
      <c r="I352" s="6">
        <f>IF(OR(J352="",K352=""),"",IF(AND(G352&lt;&gt;"",H352&lt;&gt;""),"تعارض معلم وفصل",IF(G352&lt;&gt;"",G352,IF(H352&lt;&gt;"",H352,"سليم"))))</f>
        <v/>
      </c>
      <c r="J352" s="6">
        <f>IF(OR(C352&amp;""="",A352&amp;""="",B352&amp;""=""),"",C352&amp;"|"&amp;A352&amp;"|"&amp;B352)</f>
        <v/>
      </c>
      <c r="K352" s="6">
        <f>IF(OR(E352&amp;""="",A352&amp;""="",B352&amp;""=""),"",E352&amp;"|"&amp;A352&amp;"|"&amp;B352)</f>
        <v/>
      </c>
      <c r="L352" s="16">
        <f>IF(J352="","",IF(COUNTIFS($J$6:J352,J352)=1,1,0))</f>
        <v/>
      </c>
    </row>
    <row r="353">
      <c r="A353" s="5" t="n"/>
      <c r="B353" s="13" t="n"/>
      <c r="C353" s="5" t="n"/>
      <c r="D353" s="5" t="n"/>
      <c r="E353" s="5" t="n"/>
      <c r="F353" s="6">
        <f>IF(E353&amp;""="","",IFERROR(INDEX('المعلمون'!$B$6:$B$205,MATCH(E353&amp;"",'المعلمون'!$A$6:$A$205,0))&amp;"","كود غير موجود"))</f>
        <v/>
      </c>
      <c r="G353" s="6">
        <f>IF(K353="","",IF(COUNTIFS($K$6:$K$405,K353)&gt;1,"تعارض معلم",""))</f>
        <v/>
      </c>
      <c r="H353" s="6">
        <f>IF(J353="","",IF(COUNTIFS($J$6:$J$405,J353)&gt;1,"تعارض فصل",""))</f>
        <v/>
      </c>
      <c r="I353" s="6">
        <f>IF(OR(J353="",K353=""),"",IF(AND(G353&lt;&gt;"",H353&lt;&gt;""),"تعارض معلم وفصل",IF(G353&lt;&gt;"",G353,IF(H353&lt;&gt;"",H353,"سليم"))))</f>
        <v/>
      </c>
      <c r="J353" s="6">
        <f>IF(OR(C353&amp;""="",A353&amp;""="",B353&amp;""=""),"",C353&amp;"|"&amp;A353&amp;"|"&amp;B353)</f>
        <v/>
      </c>
      <c r="K353" s="6">
        <f>IF(OR(E353&amp;""="",A353&amp;""="",B353&amp;""=""),"",E353&amp;"|"&amp;A353&amp;"|"&amp;B353)</f>
        <v/>
      </c>
      <c r="L353" s="16">
        <f>IF(J353="","",IF(COUNTIFS($J$6:J353,J353)=1,1,0))</f>
        <v/>
      </c>
    </row>
    <row r="354">
      <c r="A354" s="5" t="n"/>
      <c r="B354" s="13" t="n"/>
      <c r="C354" s="5" t="n"/>
      <c r="D354" s="5" t="n"/>
      <c r="E354" s="5" t="n"/>
      <c r="F354" s="6">
        <f>IF(E354&amp;""="","",IFERROR(INDEX('المعلمون'!$B$6:$B$205,MATCH(E354&amp;"",'المعلمون'!$A$6:$A$205,0))&amp;"","كود غير موجود"))</f>
        <v/>
      </c>
      <c r="G354" s="6">
        <f>IF(K354="","",IF(COUNTIFS($K$6:$K$405,K354)&gt;1,"تعارض معلم",""))</f>
        <v/>
      </c>
      <c r="H354" s="6">
        <f>IF(J354="","",IF(COUNTIFS($J$6:$J$405,J354)&gt;1,"تعارض فصل",""))</f>
        <v/>
      </c>
      <c r="I354" s="6">
        <f>IF(OR(J354="",K354=""),"",IF(AND(G354&lt;&gt;"",H354&lt;&gt;""),"تعارض معلم وفصل",IF(G354&lt;&gt;"",G354,IF(H354&lt;&gt;"",H354,"سليم"))))</f>
        <v/>
      </c>
      <c r="J354" s="6">
        <f>IF(OR(C354&amp;""="",A354&amp;""="",B354&amp;""=""),"",C354&amp;"|"&amp;A354&amp;"|"&amp;B354)</f>
        <v/>
      </c>
      <c r="K354" s="6">
        <f>IF(OR(E354&amp;""="",A354&amp;""="",B354&amp;""=""),"",E354&amp;"|"&amp;A354&amp;"|"&amp;B354)</f>
        <v/>
      </c>
      <c r="L354" s="16">
        <f>IF(J354="","",IF(COUNTIFS($J$6:J354,J354)=1,1,0))</f>
        <v/>
      </c>
    </row>
    <row r="355">
      <c r="A355" s="5" t="n"/>
      <c r="B355" s="13" t="n"/>
      <c r="C355" s="5" t="n"/>
      <c r="D355" s="5" t="n"/>
      <c r="E355" s="5" t="n"/>
      <c r="F355" s="6">
        <f>IF(E355&amp;""="","",IFERROR(INDEX('المعلمون'!$B$6:$B$205,MATCH(E355&amp;"",'المعلمون'!$A$6:$A$205,0))&amp;"","كود غير موجود"))</f>
        <v/>
      </c>
      <c r="G355" s="6">
        <f>IF(K355="","",IF(COUNTIFS($K$6:$K$405,K355)&gt;1,"تعارض معلم",""))</f>
        <v/>
      </c>
      <c r="H355" s="6">
        <f>IF(J355="","",IF(COUNTIFS($J$6:$J$405,J355)&gt;1,"تعارض فصل",""))</f>
        <v/>
      </c>
      <c r="I355" s="6">
        <f>IF(OR(J355="",K355=""),"",IF(AND(G355&lt;&gt;"",H355&lt;&gt;""),"تعارض معلم وفصل",IF(G355&lt;&gt;"",G355,IF(H355&lt;&gt;"",H355,"سليم"))))</f>
        <v/>
      </c>
      <c r="J355" s="6">
        <f>IF(OR(C355&amp;""="",A355&amp;""="",B355&amp;""=""),"",C355&amp;"|"&amp;A355&amp;"|"&amp;B355)</f>
        <v/>
      </c>
      <c r="K355" s="6">
        <f>IF(OR(E355&amp;""="",A355&amp;""="",B355&amp;""=""),"",E355&amp;"|"&amp;A355&amp;"|"&amp;B355)</f>
        <v/>
      </c>
      <c r="L355" s="16">
        <f>IF(J355="","",IF(COUNTIFS($J$6:J355,J355)=1,1,0))</f>
        <v/>
      </c>
    </row>
    <row r="356">
      <c r="A356" s="5" t="n"/>
      <c r="B356" s="13" t="n"/>
      <c r="C356" s="5" t="n"/>
      <c r="D356" s="5" t="n"/>
      <c r="E356" s="5" t="n"/>
      <c r="F356" s="6">
        <f>IF(E356&amp;""="","",IFERROR(INDEX('المعلمون'!$B$6:$B$205,MATCH(E356&amp;"",'المعلمون'!$A$6:$A$205,0))&amp;"","كود غير موجود"))</f>
        <v/>
      </c>
      <c r="G356" s="6">
        <f>IF(K356="","",IF(COUNTIFS($K$6:$K$405,K356)&gt;1,"تعارض معلم",""))</f>
        <v/>
      </c>
      <c r="H356" s="6">
        <f>IF(J356="","",IF(COUNTIFS($J$6:$J$405,J356)&gt;1,"تعارض فصل",""))</f>
        <v/>
      </c>
      <c r="I356" s="6">
        <f>IF(OR(J356="",K356=""),"",IF(AND(G356&lt;&gt;"",H356&lt;&gt;""),"تعارض معلم وفصل",IF(G356&lt;&gt;"",G356,IF(H356&lt;&gt;"",H356,"سليم"))))</f>
        <v/>
      </c>
      <c r="J356" s="6">
        <f>IF(OR(C356&amp;""="",A356&amp;""="",B356&amp;""=""),"",C356&amp;"|"&amp;A356&amp;"|"&amp;B356)</f>
        <v/>
      </c>
      <c r="K356" s="6">
        <f>IF(OR(E356&amp;""="",A356&amp;""="",B356&amp;""=""),"",E356&amp;"|"&amp;A356&amp;"|"&amp;B356)</f>
        <v/>
      </c>
      <c r="L356" s="16">
        <f>IF(J356="","",IF(COUNTIFS($J$6:J356,J356)=1,1,0))</f>
        <v/>
      </c>
    </row>
    <row r="357">
      <c r="A357" s="5" t="n"/>
      <c r="B357" s="13" t="n"/>
      <c r="C357" s="5" t="n"/>
      <c r="D357" s="5" t="n"/>
      <c r="E357" s="5" t="n"/>
      <c r="F357" s="6">
        <f>IF(E357&amp;""="","",IFERROR(INDEX('المعلمون'!$B$6:$B$205,MATCH(E357&amp;"",'المعلمون'!$A$6:$A$205,0))&amp;"","كود غير موجود"))</f>
        <v/>
      </c>
      <c r="G357" s="6">
        <f>IF(K357="","",IF(COUNTIFS($K$6:$K$405,K357)&gt;1,"تعارض معلم",""))</f>
        <v/>
      </c>
      <c r="H357" s="6">
        <f>IF(J357="","",IF(COUNTIFS($J$6:$J$405,J357)&gt;1,"تعارض فصل",""))</f>
        <v/>
      </c>
      <c r="I357" s="6">
        <f>IF(OR(J357="",K357=""),"",IF(AND(G357&lt;&gt;"",H357&lt;&gt;""),"تعارض معلم وفصل",IF(G357&lt;&gt;"",G357,IF(H357&lt;&gt;"",H357,"سليم"))))</f>
        <v/>
      </c>
      <c r="J357" s="6">
        <f>IF(OR(C357&amp;""="",A357&amp;""="",B357&amp;""=""),"",C357&amp;"|"&amp;A357&amp;"|"&amp;B357)</f>
        <v/>
      </c>
      <c r="K357" s="6">
        <f>IF(OR(E357&amp;""="",A357&amp;""="",B357&amp;""=""),"",E357&amp;"|"&amp;A357&amp;"|"&amp;B357)</f>
        <v/>
      </c>
      <c r="L357" s="16">
        <f>IF(J357="","",IF(COUNTIFS($J$6:J357,J357)=1,1,0))</f>
        <v/>
      </c>
    </row>
    <row r="358">
      <c r="A358" s="5" t="n"/>
      <c r="B358" s="13" t="n"/>
      <c r="C358" s="5" t="n"/>
      <c r="D358" s="5" t="n"/>
      <c r="E358" s="5" t="n"/>
      <c r="F358" s="6">
        <f>IF(E358&amp;""="","",IFERROR(INDEX('المعلمون'!$B$6:$B$205,MATCH(E358&amp;"",'المعلمون'!$A$6:$A$205,0))&amp;"","كود غير موجود"))</f>
        <v/>
      </c>
      <c r="G358" s="6">
        <f>IF(K358="","",IF(COUNTIFS($K$6:$K$405,K358)&gt;1,"تعارض معلم",""))</f>
        <v/>
      </c>
      <c r="H358" s="6">
        <f>IF(J358="","",IF(COUNTIFS($J$6:$J$405,J358)&gt;1,"تعارض فصل",""))</f>
        <v/>
      </c>
      <c r="I358" s="6">
        <f>IF(OR(J358="",K358=""),"",IF(AND(G358&lt;&gt;"",H358&lt;&gt;""),"تعارض معلم وفصل",IF(G358&lt;&gt;"",G358,IF(H358&lt;&gt;"",H358,"سليم"))))</f>
        <v/>
      </c>
      <c r="J358" s="6">
        <f>IF(OR(C358&amp;""="",A358&amp;""="",B358&amp;""=""),"",C358&amp;"|"&amp;A358&amp;"|"&amp;B358)</f>
        <v/>
      </c>
      <c r="K358" s="6">
        <f>IF(OR(E358&amp;""="",A358&amp;""="",B358&amp;""=""),"",E358&amp;"|"&amp;A358&amp;"|"&amp;B358)</f>
        <v/>
      </c>
      <c r="L358" s="16">
        <f>IF(J358="","",IF(COUNTIFS($J$6:J358,J358)=1,1,0))</f>
        <v/>
      </c>
    </row>
    <row r="359">
      <c r="A359" s="5" t="n"/>
      <c r="B359" s="13" t="n"/>
      <c r="C359" s="5" t="n"/>
      <c r="D359" s="5" t="n"/>
      <c r="E359" s="5" t="n"/>
      <c r="F359" s="6">
        <f>IF(E359&amp;""="","",IFERROR(INDEX('المعلمون'!$B$6:$B$205,MATCH(E359&amp;"",'المعلمون'!$A$6:$A$205,0))&amp;"","كود غير موجود"))</f>
        <v/>
      </c>
      <c r="G359" s="6">
        <f>IF(K359="","",IF(COUNTIFS($K$6:$K$405,K359)&gt;1,"تعارض معلم",""))</f>
        <v/>
      </c>
      <c r="H359" s="6">
        <f>IF(J359="","",IF(COUNTIFS($J$6:$J$405,J359)&gt;1,"تعارض فصل",""))</f>
        <v/>
      </c>
      <c r="I359" s="6">
        <f>IF(OR(J359="",K359=""),"",IF(AND(G359&lt;&gt;"",H359&lt;&gt;""),"تعارض معلم وفصل",IF(G359&lt;&gt;"",G359,IF(H359&lt;&gt;"",H359,"سليم"))))</f>
        <v/>
      </c>
      <c r="J359" s="6">
        <f>IF(OR(C359&amp;""="",A359&amp;""="",B359&amp;""=""),"",C359&amp;"|"&amp;A359&amp;"|"&amp;B359)</f>
        <v/>
      </c>
      <c r="K359" s="6">
        <f>IF(OR(E359&amp;""="",A359&amp;""="",B359&amp;""=""),"",E359&amp;"|"&amp;A359&amp;"|"&amp;B359)</f>
        <v/>
      </c>
      <c r="L359" s="16">
        <f>IF(J359="","",IF(COUNTIFS($J$6:J359,J359)=1,1,0))</f>
        <v/>
      </c>
    </row>
    <row r="360">
      <c r="A360" s="5" t="n"/>
      <c r="B360" s="13" t="n"/>
      <c r="C360" s="5" t="n"/>
      <c r="D360" s="5" t="n"/>
      <c r="E360" s="5" t="n"/>
      <c r="F360" s="6">
        <f>IF(E360&amp;""="","",IFERROR(INDEX('المعلمون'!$B$6:$B$205,MATCH(E360&amp;"",'المعلمون'!$A$6:$A$205,0))&amp;"","كود غير موجود"))</f>
        <v/>
      </c>
      <c r="G360" s="6">
        <f>IF(K360="","",IF(COUNTIFS($K$6:$K$405,K360)&gt;1,"تعارض معلم",""))</f>
        <v/>
      </c>
      <c r="H360" s="6">
        <f>IF(J360="","",IF(COUNTIFS($J$6:$J$405,J360)&gt;1,"تعارض فصل",""))</f>
        <v/>
      </c>
      <c r="I360" s="6">
        <f>IF(OR(J360="",K360=""),"",IF(AND(G360&lt;&gt;"",H360&lt;&gt;""),"تعارض معلم وفصل",IF(G360&lt;&gt;"",G360,IF(H360&lt;&gt;"",H360,"سليم"))))</f>
        <v/>
      </c>
      <c r="J360" s="6">
        <f>IF(OR(C360&amp;""="",A360&amp;""="",B360&amp;""=""),"",C360&amp;"|"&amp;A360&amp;"|"&amp;B360)</f>
        <v/>
      </c>
      <c r="K360" s="6">
        <f>IF(OR(E360&amp;""="",A360&amp;""="",B360&amp;""=""),"",E360&amp;"|"&amp;A360&amp;"|"&amp;B360)</f>
        <v/>
      </c>
      <c r="L360" s="16">
        <f>IF(J360="","",IF(COUNTIFS($J$6:J360,J360)=1,1,0))</f>
        <v/>
      </c>
    </row>
    <row r="361">
      <c r="A361" s="5" t="n"/>
      <c r="B361" s="13" t="n"/>
      <c r="C361" s="5" t="n"/>
      <c r="D361" s="5" t="n"/>
      <c r="E361" s="5" t="n"/>
      <c r="F361" s="6">
        <f>IF(E361&amp;""="","",IFERROR(INDEX('المعلمون'!$B$6:$B$205,MATCH(E361&amp;"",'المعلمون'!$A$6:$A$205,0))&amp;"","كود غير موجود"))</f>
        <v/>
      </c>
      <c r="G361" s="6">
        <f>IF(K361="","",IF(COUNTIFS($K$6:$K$405,K361)&gt;1,"تعارض معلم",""))</f>
        <v/>
      </c>
      <c r="H361" s="6">
        <f>IF(J361="","",IF(COUNTIFS($J$6:$J$405,J361)&gt;1,"تعارض فصل",""))</f>
        <v/>
      </c>
      <c r="I361" s="6">
        <f>IF(OR(J361="",K361=""),"",IF(AND(G361&lt;&gt;"",H361&lt;&gt;""),"تعارض معلم وفصل",IF(G361&lt;&gt;"",G361,IF(H361&lt;&gt;"",H361,"سليم"))))</f>
        <v/>
      </c>
      <c r="J361" s="6">
        <f>IF(OR(C361&amp;""="",A361&amp;""="",B361&amp;""=""),"",C361&amp;"|"&amp;A361&amp;"|"&amp;B361)</f>
        <v/>
      </c>
      <c r="K361" s="6">
        <f>IF(OR(E361&amp;""="",A361&amp;""="",B361&amp;""=""),"",E361&amp;"|"&amp;A361&amp;"|"&amp;B361)</f>
        <v/>
      </c>
      <c r="L361" s="16">
        <f>IF(J361="","",IF(COUNTIFS($J$6:J361,J361)=1,1,0))</f>
        <v/>
      </c>
    </row>
    <row r="362">
      <c r="A362" s="5" t="n"/>
      <c r="B362" s="13" t="n"/>
      <c r="C362" s="5" t="n"/>
      <c r="D362" s="5" t="n"/>
      <c r="E362" s="5" t="n"/>
      <c r="F362" s="6">
        <f>IF(E362&amp;""="","",IFERROR(INDEX('المعلمون'!$B$6:$B$205,MATCH(E362&amp;"",'المعلمون'!$A$6:$A$205,0))&amp;"","كود غير موجود"))</f>
        <v/>
      </c>
      <c r="G362" s="6">
        <f>IF(K362="","",IF(COUNTIFS($K$6:$K$405,K362)&gt;1,"تعارض معلم",""))</f>
        <v/>
      </c>
      <c r="H362" s="6">
        <f>IF(J362="","",IF(COUNTIFS($J$6:$J$405,J362)&gt;1,"تعارض فصل",""))</f>
        <v/>
      </c>
      <c r="I362" s="6">
        <f>IF(OR(J362="",K362=""),"",IF(AND(G362&lt;&gt;"",H362&lt;&gt;""),"تعارض معلم وفصل",IF(G362&lt;&gt;"",G362,IF(H362&lt;&gt;"",H362,"سليم"))))</f>
        <v/>
      </c>
      <c r="J362" s="6">
        <f>IF(OR(C362&amp;""="",A362&amp;""="",B362&amp;""=""),"",C362&amp;"|"&amp;A362&amp;"|"&amp;B362)</f>
        <v/>
      </c>
      <c r="K362" s="6">
        <f>IF(OR(E362&amp;""="",A362&amp;""="",B362&amp;""=""),"",E362&amp;"|"&amp;A362&amp;"|"&amp;B362)</f>
        <v/>
      </c>
      <c r="L362" s="16">
        <f>IF(J362="","",IF(COUNTIFS($J$6:J362,J362)=1,1,0))</f>
        <v/>
      </c>
    </row>
    <row r="363">
      <c r="A363" s="5" t="n"/>
      <c r="B363" s="13" t="n"/>
      <c r="C363" s="5" t="n"/>
      <c r="D363" s="5" t="n"/>
      <c r="E363" s="5" t="n"/>
      <c r="F363" s="6">
        <f>IF(E363&amp;""="","",IFERROR(INDEX('المعلمون'!$B$6:$B$205,MATCH(E363&amp;"",'المعلمون'!$A$6:$A$205,0))&amp;"","كود غير موجود"))</f>
        <v/>
      </c>
      <c r="G363" s="6">
        <f>IF(K363="","",IF(COUNTIFS($K$6:$K$405,K363)&gt;1,"تعارض معلم",""))</f>
        <v/>
      </c>
      <c r="H363" s="6">
        <f>IF(J363="","",IF(COUNTIFS($J$6:$J$405,J363)&gt;1,"تعارض فصل",""))</f>
        <v/>
      </c>
      <c r="I363" s="6">
        <f>IF(OR(J363="",K363=""),"",IF(AND(G363&lt;&gt;"",H363&lt;&gt;""),"تعارض معلم وفصل",IF(G363&lt;&gt;"",G363,IF(H363&lt;&gt;"",H363,"سليم"))))</f>
        <v/>
      </c>
      <c r="J363" s="6">
        <f>IF(OR(C363&amp;""="",A363&amp;""="",B363&amp;""=""),"",C363&amp;"|"&amp;A363&amp;"|"&amp;B363)</f>
        <v/>
      </c>
      <c r="K363" s="6">
        <f>IF(OR(E363&amp;""="",A363&amp;""="",B363&amp;""=""),"",E363&amp;"|"&amp;A363&amp;"|"&amp;B363)</f>
        <v/>
      </c>
      <c r="L363" s="16">
        <f>IF(J363="","",IF(COUNTIFS($J$6:J363,J363)=1,1,0))</f>
        <v/>
      </c>
    </row>
    <row r="364">
      <c r="A364" s="5" t="n"/>
      <c r="B364" s="13" t="n"/>
      <c r="C364" s="5" t="n"/>
      <c r="D364" s="5" t="n"/>
      <c r="E364" s="5" t="n"/>
      <c r="F364" s="6">
        <f>IF(E364&amp;""="","",IFERROR(INDEX('المعلمون'!$B$6:$B$205,MATCH(E364&amp;"",'المعلمون'!$A$6:$A$205,0))&amp;"","كود غير موجود"))</f>
        <v/>
      </c>
      <c r="G364" s="6">
        <f>IF(K364="","",IF(COUNTIFS($K$6:$K$405,K364)&gt;1,"تعارض معلم",""))</f>
        <v/>
      </c>
      <c r="H364" s="6">
        <f>IF(J364="","",IF(COUNTIFS($J$6:$J$405,J364)&gt;1,"تعارض فصل",""))</f>
        <v/>
      </c>
      <c r="I364" s="6">
        <f>IF(OR(J364="",K364=""),"",IF(AND(G364&lt;&gt;"",H364&lt;&gt;""),"تعارض معلم وفصل",IF(G364&lt;&gt;"",G364,IF(H364&lt;&gt;"",H364,"سليم"))))</f>
        <v/>
      </c>
      <c r="J364" s="6">
        <f>IF(OR(C364&amp;""="",A364&amp;""="",B364&amp;""=""),"",C364&amp;"|"&amp;A364&amp;"|"&amp;B364)</f>
        <v/>
      </c>
      <c r="K364" s="6">
        <f>IF(OR(E364&amp;""="",A364&amp;""="",B364&amp;""=""),"",E364&amp;"|"&amp;A364&amp;"|"&amp;B364)</f>
        <v/>
      </c>
      <c r="L364" s="16">
        <f>IF(J364="","",IF(COUNTIFS($J$6:J364,J364)=1,1,0))</f>
        <v/>
      </c>
    </row>
    <row r="365">
      <c r="A365" s="5" t="n"/>
      <c r="B365" s="13" t="n"/>
      <c r="C365" s="5" t="n"/>
      <c r="D365" s="5" t="n"/>
      <c r="E365" s="5" t="n"/>
      <c r="F365" s="6">
        <f>IF(E365&amp;""="","",IFERROR(INDEX('المعلمون'!$B$6:$B$205,MATCH(E365&amp;"",'المعلمون'!$A$6:$A$205,0))&amp;"","كود غير موجود"))</f>
        <v/>
      </c>
      <c r="G365" s="6">
        <f>IF(K365="","",IF(COUNTIFS($K$6:$K$405,K365)&gt;1,"تعارض معلم",""))</f>
        <v/>
      </c>
      <c r="H365" s="6">
        <f>IF(J365="","",IF(COUNTIFS($J$6:$J$405,J365)&gt;1,"تعارض فصل",""))</f>
        <v/>
      </c>
      <c r="I365" s="6">
        <f>IF(OR(J365="",K365=""),"",IF(AND(G365&lt;&gt;"",H365&lt;&gt;""),"تعارض معلم وفصل",IF(G365&lt;&gt;"",G365,IF(H365&lt;&gt;"",H365,"سليم"))))</f>
        <v/>
      </c>
      <c r="J365" s="6">
        <f>IF(OR(C365&amp;""="",A365&amp;""="",B365&amp;""=""),"",C365&amp;"|"&amp;A365&amp;"|"&amp;B365)</f>
        <v/>
      </c>
      <c r="K365" s="6">
        <f>IF(OR(E365&amp;""="",A365&amp;""="",B365&amp;""=""),"",E365&amp;"|"&amp;A365&amp;"|"&amp;B365)</f>
        <v/>
      </c>
      <c r="L365" s="16">
        <f>IF(J365="","",IF(COUNTIFS($J$6:J365,J365)=1,1,0))</f>
        <v/>
      </c>
    </row>
    <row r="366">
      <c r="A366" s="5" t="n"/>
      <c r="B366" s="13" t="n"/>
      <c r="C366" s="5" t="n"/>
      <c r="D366" s="5" t="n"/>
      <c r="E366" s="5" t="n"/>
      <c r="F366" s="6">
        <f>IF(E366&amp;""="","",IFERROR(INDEX('المعلمون'!$B$6:$B$205,MATCH(E366&amp;"",'المعلمون'!$A$6:$A$205,0))&amp;"","كود غير موجود"))</f>
        <v/>
      </c>
      <c r="G366" s="6">
        <f>IF(K366="","",IF(COUNTIFS($K$6:$K$405,K366)&gt;1,"تعارض معلم",""))</f>
        <v/>
      </c>
      <c r="H366" s="6">
        <f>IF(J366="","",IF(COUNTIFS($J$6:$J$405,J366)&gt;1,"تعارض فصل",""))</f>
        <v/>
      </c>
      <c r="I366" s="6">
        <f>IF(OR(J366="",K366=""),"",IF(AND(G366&lt;&gt;"",H366&lt;&gt;""),"تعارض معلم وفصل",IF(G366&lt;&gt;"",G366,IF(H366&lt;&gt;"",H366,"سليم"))))</f>
        <v/>
      </c>
      <c r="J366" s="6">
        <f>IF(OR(C366&amp;""="",A366&amp;""="",B366&amp;""=""),"",C366&amp;"|"&amp;A366&amp;"|"&amp;B366)</f>
        <v/>
      </c>
      <c r="K366" s="6">
        <f>IF(OR(E366&amp;""="",A366&amp;""="",B366&amp;""=""),"",E366&amp;"|"&amp;A366&amp;"|"&amp;B366)</f>
        <v/>
      </c>
      <c r="L366" s="16">
        <f>IF(J366="","",IF(COUNTIFS($J$6:J366,J366)=1,1,0))</f>
        <v/>
      </c>
    </row>
    <row r="367">
      <c r="A367" s="5" t="n"/>
      <c r="B367" s="13" t="n"/>
      <c r="C367" s="5" t="n"/>
      <c r="D367" s="5" t="n"/>
      <c r="E367" s="5" t="n"/>
      <c r="F367" s="6">
        <f>IF(E367&amp;""="","",IFERROR(INDEX('المعلمون'!$B$6:$B$205,MATCH(E367&amp;"",'المعلمون'!$A$6:$A$205,0))&amp;"","كود غير موجود"))</f>
        <v/>
      </c>
      <c r="G367" s="6">
        <f>IF(K367="","",IF(COUNTIFS($K$6:$K$405,K367)&gt;1,"تعارض معلم",""))</f>
        <v/>
      </c>
      <c r="H367" s="6">
        <f>IF(J367="","",IF(COUNTIFS($J$6:$J$405,J367)&gt;1,"تعارض فصل",""))</f>
        <v/>
      </c>
      <c r="I367" s="6">
        <f>IF(OR(J367="",K367=""),"",IF(AND(G367&lt;&gt;"",H367&lt;&gt;""),"تعارض معلم وفصل",IF(G367&lt;&gt;"",G367,IF(H367&lt;&gt;"",H367,"سليم"))))</f>
        <v/>
      </c>
      <c r="J367" s="6">
        <f>IF(OR(C367&amp;""="",A367&amp;""="",B367&amp;""=""),"",C367&amp;"|"&amp;A367&amp;"|"&amp;B367)</f>
        <v/>
      </c>
      <c r="K367" s="6">
        <f>IF(OR(E367&amp;""="",A367&amp;""="",B367&amp;""=""),"",E367&amp;"|"&amp;A367&amp;"|"&amp;B367)</f>
        <v/>
      </c>
      <c r="L367" s="16">
        <f>IF(J367="","",IF(COUNTIFS($J$6:J367,J367)=1,1,0))</f>
        <v/>
      </c>
    </row>
    <row r="368">
      <c r="A368" s="5" t="n"/>
      <c r="B368" s="13" t="n"/>
      <c r="C368" s="5" t="n"/>
      <c r="D368" s="5" t="n"/>
      <c r="E368" s="5" t="n"/>
      <c r="F368" s="6">
        <f>IF(E368&amp;""="","",IFERROR(INDEX('المعلمون'!$B$6:$B$205,MATCH(E368&amp;"",'المعلمون'!$A$6:$A$205,0))&amp;"","كود غير موجود"))</f>
        <v/>
      </c>
      <c r="G368" s="6">
        <f>IF(K368="","",IF(COUNTIFS($K$6:$K$405,K368)&gt;1,"تعارض معلم",""))</f>
        <v/>
      </c>
      <c r="H368" s="6">
        <f>IF(J368="","",IF(COUNTIFS($J$6:$J$405,J368)&gt;1,"تعارض فصل",""))</f>
        <v/>
      </c>
      <c r="I368" s="6">
        <f>IF(OR(J368="",K368=""),"",IF(AND(G368&lt;&gt;"",H368&lt;&gt;""),"تعارض معلم وفصل",IF(G368&lt;&gt;"",G368,IF(H368&lt;&gt;"",H368,"سليم"))))</f>
        <v/>
      </c>
      <c r="J368" s="6">
        <f>IF(OR(C368&amp;""="",A368&amp;""="",B368&amp;""=""),"",C368&amp;"|"&amp;A368&amp;"|"&amp;B368)</f>
        <v/>
      </c>
      <c r="K368" s="6">
        <f>IF(OR(E368&amp;""="",A368&amp;""="",B368&amp;""=""),"",E368&amp;"|"&amp;A368&amp;"|"&amp;B368)</f>
        <v/>
      </c>
      <c r="L368" s="16">
        <f>IF(J368="","",IF(COUNTIFS($J$6:J368,J368)=1,1,0))</f>
        <v/>
      </c>
    </row>
    <row r="369">
      <c r="A369" s="5" t="n"/>
      <c r="B369" s="13" t="n"/>
      <c r="C369" s="5" t="n"/>
      <c r="D369" s="5" t="n"/>
      <c r="E369" s="5" t="n"/>
      <c r="F369" s="6">
        <f>IF(E369&amp;""="","",IFERROR(INDEX('المعلمون'!$B$6:$B$205,MATCH(E369&amp;"",'المعلمون'!$A$6:$A$205,0))&amp;"","كود غير موجود"))</f>
        <v/>
      </c>
      <c r="G369" s="6">
        <f>IF(K369="","",IF(COUNTIFS($K$6:$K$405,K369)&gt;1,"تعارض معلم",""))</f>
        <v/>
      </c>
      <c r="H369" s="6">
        <f>IF(J369="","",IF(COUNTIFS($J$6:$J$405,J369)&gt;1,"تعارض فصل",""))</f>
        <v/>
      </c>
      <c r="I369" s="6">
        <f>IF(OR(J369="",K369=""),"",IF(AND(G369&lt;&gt;"",H369&lt;&gt;""),"تعارض معلم وفصل",IF(G369&lt;&gt;"",G369,IF(H369&lt;&gt;"",H369,"سليم"))))</f>
        <v/>
      </c>
      <c r="J369" s="6">
        <f>IF(OR(C369&amp;""="",A369&amp;""="",B369&amp;""=""),"",C369&amp;"|"&amp;A369&amp;"|"&amp;B369)</f>
        <v/>
      </c>
      <c r="K369" s="6">
        <f>IF(OR(E369&amp;""="",A369&amp;""="",B369&amp;""=""),"",E369&amp;"|"&amp;A369&amp;"|"&amp;B369)</f>
        <v/>
      </c>
      <c r="L369" s="16">
        <f>IF(J369="","",IF(COUNTIFS($J$6:J369,J369)=1,1,0))</f>
        <v/>
      </c>
    </row>
    <row r="370">
      <c r="A370" s="5" t="n"/>
      <c r="B370" s="13" t="n"/>
      <c r="C370" s="5" t="n"/>
      <c r="D370" s="5" t="n"/>
      <c r="E370" s="5" t="n"/>
      <c r="F370" s="6">
        <f>IF(E370&amp;""="","",IFERROR(INDEX('المعلمون'!$B$6:$B$205,MATCH(E370&amp;"",'المعلمون'!$A$6:$A$205,0))&amp;"","كود غير موجود"))</f>
        <v/>
      </c>
      <c r="G370" s="6">
        <f>IF(K370="","",IF(COUNTIFS($K$6:$K$405,K370)&gt;1,"تعارض معلم",""))</f>
        <v/>
      </c>
      <c r="H370" s="6">
        <f>IF(J370="","",IF(COUNTIFS($J$6:$J$405,J370)&gt;1,"تعارض فصل",""))</f>
        <v/>
      </c>
      <c r="I370" s="6">
        <f>IF(OR(J370="",K370=""),"",IF(AND(G370&lt;&gt;"",H370&lt;&gt;""),"تعارض معلم وفصل",IF(G370&lt;&gt;"",G370,IF(H370&lt;&gt;"",H370,"سليم"))))</f>
        <v/>
      </c>
      <c r="J370" s="6">
        <f>IF(OR(C370&amp;""="",A370&amp;""="",B370&amp;""=""),"",C370&amp;"|"&amp;A370&amp;"|"&amp;B370)</f>
        <v/>
      </c>
      <c r="K370" s="6">
        <f>IF(OR(E370&amp;""="",A370&amp;""="",B370&amp;""=""),"",E370&amp;"|"&amp;A370&amp;"|"&amp;B370)</f>
        <v/>
      </c>
      <c r="L370" s="16">
        <f>IF(J370="","",IF(COUNTIFS($J$6:J370,J370)=1,1,0))</f>
        <v/>
      </c>
    </row>
    <row r="371">
      <c r="A371" s="5" t="n"/>
      <c r="B371" s="13" t="n"/>
      <c r="C371" s="5" t="n"/>
      <c r="D371" s="5" t="n"/>
      <c r="E371" s="5" t="n"/>
      <c r="F371" s="6">
        <f>IF(E371&amp;""="","",IFERROR(INDEX('المعلمون'!$B$6:$B$205,MATCH(E371&amp;"",'المعلمون'!$A$6:$A$205,0))&amp;"","كود غير موجود"))</f>
        <v/>
      </c>
      <c r="G371" s="6">
        <f>IF(K371="","",IF(COUNTIFS($K$6:$K$405,K371)&gt;1,"تعارض معلم",""))</f>
        <v/>
      </c>
      <c r="H371" s="6">
        <f>IF(J371="","",IF(COUNTIFS($J$6:$J$405,J371)&gt;1,"تعارض فصل",""))</f>
        <v/>
      </c>
      <c r="I371" s="6">
        <f>IF(OR(J371="",K371=""),"",IF(AND(G371&lt;&gt;"",H371&lt;&gt;""),"تعارض معلم وفصل",IF(G371&lt;&gt;"",G371,IF(H371&lt;&gt;"",H371,"سليم"))))</f>
        <v/>
      </c>
      <c r="J371" s="6">
        <f>IF(OR(C371&amp;""="",A371&amp;""="",B371&amp;""=""),"",C371&amp;"|"&amp;A371&amp;"|"&amp;B371)</f>
        <v/>
      </c>
      <c r="K371" s="6">
        <f>IF(OR(E371&amp;""="",A371&amp;""="",B371&amp;""=""),"",E371&amp;"|"&amp;A371&amp;"|"&amp;B371)</f>
        <v/>
      </c>
      <c r="L371" s="16">
        <f>IF(J371="","",IF(COUNTIFS($J$6:J371,J371)=1,1,0))</f>
        <v/>
      </c>
    </row>
    <row r="372">
      <c r="A372" s="5" t="n"/>
      <c r="B372" s="13" t="n"/>
      <c r="C372" s="5" t="n"/>
      <c r="D372" s="5" t="n"/>
      <c r="E372" s="5" t="n"/>
      <c r="F372" s="6">
        <f>IF(E372&amp;""="","",IFERROR(INDEX('المعلمون'!$B$6:$B$205,MATCH(E372&amp;"",'المعلمون'!$A$6:$A$205,0))&amp;"","كود غير موجود"))</f>
        <v/>
      </c>
      <c r="G372" s="6">
        <f>IF(K372="","",IF(COUNTIFS($K$6:$K$405,K372)&gt;1,"تعارض معلم",""))</f>
        <v/>
      </c>
      <c r="H372" s="6">
        <f>IF(J372="","",IF(COUNTIFS($J$6:$J$405,J372)&gt;1,"تعارض فصل",""))</f>
        <v/>
      </c>
      <c r="I372" s="6">
        <f>IF(OR(J372="",K372=""),"",IF(AND(G372&lt;&gt;"",H372&lt;&gt;""),"تعارض معلم وفصل",IF(G372&lt;&gt;"",G372,IF(H372&lt;&gt;"",H372,"سليم"))))</f>
        <v/>
      </c>
      <c r="J372" s="6">
        <f>IF(OR(C372&amp;""="",A372&amp;""="",B372&amp;""=""),"",C372&amp;"|"&amp;A372&amp;"|"&amp;B372)</f>
        <v/>
      </c>
      <c r="K372" s="6">
        <f>IF(OR(E372&amp;""="",A372&amp;""="",B372&amp;""=""),"",E372&amp;"|"&amp;A372&amp;"|"&amp;B372)</f>
        <v/>
      </c>
      <c r="L372" s="16">
        <f>IF(J372="","",IF(COUNTIFS($J$6:J372,J372)=1,1,0))</f>
        <v/>
      </c>
    </row>
    <row r="373">
      <c r="A373" s="5" t="n"/>
      <c r="B373" s="13" t="n"/>
      <c r="C373" s="5" t="n"/>
      <c r="D373" s="5" t="n"/>
      <c r="E373" s="5" t="n"/>
      <c r="F373" s="6">
        <f>IF(E373&amp;""="","",IFERROR(INDEX('المعلمون'!$B$6:$B$205,MATCH(E373&amp;"",'المعلمون'!$A$6:$A$205,0))&amp;"","كود غير موجود"))</f>
        <v/>
      </c>
      <c r="G373" s="6">
        <f>IF(K373="","",IF(COUNTIFS($K$6:$K$405,K373)&gt;1,"تعارض معلم",""))</f>
        <v/>
      </c>
      <c r="H373" s="6">
        <f>IF(J373="","",IF(COUNTIFS($J$6:$J$405,J373)&gt;1,"تعارض فصل",""))</f>
        <v/>
      </c>
      <c r="I373" s="6">
        <f>IF(OR(J373="",K373=""),"",IF(AND(G373&lt;&gt;"",H373&lt;&gt;""),"تعارض معلم وفصل",IF(G373&lt;&gt;"",G373,IF(H373&lt;&gt;"",H373,"سليم"))))</f>
        <v/>
      </c>
      <c r="J373" s="6">
        <f>IF(OR(C373&amp;""="",A373&amp;""="",B373&amp;""=""),"",C373&amp;"|"&amp;A373&amp;"|"&amp;B373)</f>
        <v/>
      </c>
      <c r="K373" s="6">
        <f>IF(OR(E373&amp;""="",A373&amp;""="",B373&amp;""=""),"",E373&amp;"|"&amp;A373&amp;"|"&amp;B373)</f>
        <v/>
      </c>
      <c r="L373" s="16">
        <f>IF(J373="","",IF(COUNTIFS($J$6:J373,J373)=1,1,0))</f>
        <v/>
      </c>
    </row>
    <row r="374">
      <c r="A374" s="5" t="n"/>
      <c r="B374" s="13" t="n"/>
      <c r="C374" s="5" t="n"/>
      <c r="D374" s="5" t="n"/>
      <c r="E374" s="5" t="n"/>
      <c r="F374" s="6">
        <f>IF(E374&amp;""="","",IFERROR(INDEX('المعلمون'!$B$6:$B$205,MATCH(E374&amp;"",'المعلمون'!$A$6:$A$205,0))&amp;"","كود غير موجود"))</f>
        <v/>
      </c>
      <c r="G374" s="6">
        <f>IF(K374="","",IF(COUNTIFS($K$6:$K$405,K374)&gt;1,"تعارض معلم",""))</f>
        <v/>
      </c>
      <c r="H374" s="6">
        <f>IF(J374="","",IF(COUNTIFS($J$6:$J$405,J374)&gt;1,"تعارض فصل",""))</f>
        <v/>
      </c>
      <c r="I374" s="6">
        <f>IF(OR(J374="",K374=""),"",IF(AND(G374&lt;&gt;"",H374&lt;&gt;""),"تعارض معلم وفصل",IF(G374&lt;&gt;"",G374,IF(H374&lt;&gt;"",H374,"سليم"))))</f>
        <v/>
      </c>
      <c r="J374" s="6">
        <f>IF(OR(C374&amp;""="",A374&amp;""="",B374&amp;""=""),"",C374&amp;"|"&amp;A374&amp;"|"&amp;B374)</f>
        <v/>
      </c>
      <c r="K374" s="6">
        <f>IF(OR(E374&amp;""="",A374&amp;""="",B374&amp;""=""),"",E374&amp;"|"&amp;A374&amp;"|"&amp;B374)</f>
        <v/>
      </c>
      <c r="L374" s="16">
        <f>IF(J374="","",IF(COUNTIFS($J$6:J374,J374)=1,1,0))</f>
        <v/>
      </c>
    </row>
    <row r="375">
      <c r="A375" s="5" t="n"/>
      <c r="B375" s="13" t="n"/>
      <c r="C375" s="5" t="n"/>
      <c r="D375" s="5" t="n"/>
      <c r="E375" s="5" t="n"/>
      <c r="F375" s="6">
        <f>IF(E375&amp;""="","",IFERROR(INDEX('المعلمون'!$B$6:$B$205,MATCH(E375&amp;"",'المعلمون'!$A$6:$A$205,0))&amp;"","كود غير موجود"))</f>
        <v/>
      </c>
      <c r="G375" s="6">
        <f>IF(K375="","",IF(COUNTIFS($K$6:$K$405,K375)&gt;1,"تعارض معلم",""))</f>
        <v/>
      </c>
      <c r="H375" s="6">
        <f>IF(J375="","",IF(COUNTIFS($J$6:$J$405,J375)&gt;1,"تعارض فصل",""))</f>
        <v/>
      </c>
      <c r="I375" s="6">
        <f>IF(OR(J375="",K375=""),"",IF(AND(G375&lt;&gt;"",H375&lt;&gt;""),"تعارض معلم وفصل",IF(G375&lt;&gt;"",G375,IF(H375&lt;&gt;"",H375,"سليم"))))</f>
        <v/>
      </c>
      <c r="J375" s="6">
        <f>IF(OR(C375&amp;""="",A375&amp;""="",B375&amp;""=""),"",C375&amp;"|"&amp;A375&amp;"|"&amp;B375)</f>
        <v/>
      </c>
      <c r="K375" s="6">
        <f>IF(OR(E375&amp;""="",A375&amp;""="",B375&amp;""=""),"",E375&amp;"|"&amp;A375&amp;"|"&amp;B375)</f>
        <v/>
      </c>
      <c r="L375" s="16">
        <f>IF(J375="","",IF(COUNTIFS($J$6:J375,J375)=1,1,0))</f>
        <v/>
      </c>
    </row>
    <row r="376">
      <c r="A376" s="5" t="n"/>
      <c r="B376" s="13" t="n"/>
      <c r="C376" s="5" t="n"/>
      <c r="D376" s="5" t="n"/>
      <c r="E376" s="5" t="n"/>
      <c r="F376" s="6">
        <f>IF(E376&amp;""="","",IFERROR(INDEX('المعلمون'!$B$6:$B$205,MATCH(E376&amp;"",'المعلمون'!$A$6:$A$205,0))&amp;"","كود غير موجود"))</f>
        <v/>
      </c>
      <c r="G376" s="6">
        <f>IF(K376="","",IF(COUNTIFS($K$6:$K$405,K376)&gt;1,"تعارض معلم",""))</f>
        <v/>
      </c>
      <c r="H376" s="6">
        <f>IF(J376="","",IF(COUNTIFS($J$6:$J$405,J376)&gt;1,"تعارض فصل",""))</f>
        <v/>
      </c>
      <c r="I376" s="6">
        <f>IF(OR(J376="",K376=""),"",IF(AND(G376&lt;&gt;"",H376&lt;&gt;""),"تعارض معلم وفصل",IF(G376&lt;&gt;"",G376,IF(H376&lt;&gt;"",H376,"سليم"))))</f>
        <v/>
      </c>
      <c r="J376" s="6">
        <f>IF(OR(C376&amp;""="",A376&amp;""="",B376&amp;""=""),"",C376&amp;"|"&amp;A376&amp;"|"&amp;B376)</f>
        <v/>
      </c>
      <c r="K376" s="6">
        <f>IF(OR(E376&amp;""="",A376&amp;""="",B376&amp;""=""),"",E376&amp;"|"&amp;A376&amp;"|"&amp;B376)</f>
        <v/>
      </c>
      <c r="L376" s="16">
        <f>IF(J376="","",IF(COUNTIFS($J$6:J376,J376)=1,1,0))</f>
        <v/>
      </c>
    </row>
    <row r="377">
      <c r="A377" s="5" t="n"/>
      <c r="B377" s="13" t="n"/>
      <c r="C377" s="5" t="n"/>
      <c r="D377" s="5" t="n"/>
      <c r="E377" s="5" t="n"/>
      <c r="F377" s="6">
        <f>IF(E377&amp;""="","",IFERROR(INDEX('المعلمون'!$B$6:$B$205,MATCH(E377&amp;"",'المعلمون'!$A$6:$A$205,0))&amp;"","كود غير موجود"))</f>
        <v/>
      </c>
      <c r="G377" s="6">
        <f>IF(K377="","",IF(COUNTIFS($K$6:$K$405,K377)&gt;1,"تعارض معلم",""))</f>
        <v/>
      </c>
      <c r="H377" s="6">
        <f>IF(J377="","",IF(COUNTIFS($J$6:$J$405,J377)&gt;1,"تعارض فصل",""))</f>
        <v/>
      </c>
      <c r="I377" s="6">
        <f>IF(OR(J377="",K377=""),"",IF(AND(G377&lt;&gt;"",H377&lt;&gt;""),"تعارض معلم وفصل",IF(G377&lt;&gt;"",G377,IF(H377&lt;&gt;"",H377,"سليم"))))</f>
        <v/>
      </c>
      <c r="J377" s="6">
        <f>IF(OR(C377&amp;""="",A377&amp;""="",B377&amp;""=""),"",C377&amp;"|"&amp;A377&amp;"|"&amp;B377)</f>
        <v/>
      </c>
      <c r="K377" s="6">
        <f>IF(OR(E377&amp;""="",A377&amp;""="",B377&amp;""=""),"",E377&amp;"|"&amp;A377&amp;"|"&amp;B377)</f>
        <v/>
      </c>
      <c r="L377" s="16">
        <f>IF(J377="","",IF(COUNTIFS($J$6:J377,J377)=1,1,0))</f>
        <v/>
      </c>
    </row>
    <row r="378">
      <c r="A378" s="5" t="n"/>
      <c r="B378" s="13" t="n"/>
      <c r="C378" s="5" t="n"/>
      <c r="D378" s="5" t="n"/>
      <c r="E378" s="5" t="n"/>
      <c r="F378" s="6">
        <f>IF(E378&amp;""="","",IFERROR(INDEX('المعلمون'!$B$6:$B$205,MATCH(E378&amp;"",'المعلمون'!$A$6:$A$205,0))&amp;"","كود غير موجود"))</f>
        <v/>
      </c>
      <c r="G378" s="6">
        <f>IF(K378="","",IF(COUNTIFS($K$6:$K$405,K378)&gt;1,"تعارض معلم",""))</f>
        <v/>
      </c>
      <c r="H378" s="6">
        <f>IF(J378="","",IF(COUNTIFS($J$6:$J$405,J378)&gt;1,"تعارض فصل",""))</f>
        <v/>
      </c>
      <c r="I378" s="6">
        <f>IF(OR(J378="",K378=""),"",IF(AND(G378&lt;&gt;"",H378&lt;&gt;""),"تعارض معلم وفصل",IF(G378&lt;&gt;"",G378,IF(H378&lt;&gt;"",H378,"سليم"))))</f>
        <v/>
      </c>
      <c r="J378" s="6">
        <f>IF(OR(C378&amp;""="",A378&amp;""="",B378&amp;""=""),"",C378&amp;"|"&amp;A378&amp;"|"&amp;B378)</f>
        <v/>
      </c>
      <c r="K378" s="6">
        <f>IF(OR(E378&amp;""="",A378&amp;""="",B378&amp;""=""),"",E378&amp;"|"&amp;A378&amp;"|"&amp;B378)</f>
        <v/>
      </c>
      <c r="L378" s="16">
        <f>IF(J378="","",IF(COUNTIFS($J$6:J378,J378)=1,1,0))</f>
        <v/>
      </c>
    </row>
    <row r="379">
      <c r="A379" s="5" t="n"/>
      <c r="B379" s="13" t="n"/>
      <c r="C379" s="5" t="n"/>
      <c r="D379" s="5" t="n"/>
      <c r="E379" s="5" t="n"/>
      <c r="F379" s="6">
        <f>IF(E379&amp;""="","",IFERROR(INDEX('المعلمون'!$B$6:$B$205,MATCH(E379&amp;"",'المعلمون'!$A$6:$A$205,0))&amp;"","كود غير موجود"))</f>
        <v/>
      </c>
      <c r="G379" s="6">
        <f>IF(K379="","",IF(COUNTIFS($K$6:$K$405,K379)&gt;1,"تعارض معلم",""))</f>
        <v/>
      </c>
      <c r="H379" s="6">
        <f>IF(J379="","",IF(COUNTIFS($J$6:$J$405,J379)&gt;1,"تعارض فصل",""))</f>
        <v/>
      </c>
      <c r="I379" s="6">
        <f>IF(OR(J379="",K379=""),"",IF(AND(G379&lt;&gt;"",H379&lt;&gt;""),"تعارض معلم وفصل",IF(G379&lt;&gt;"",G379,IF(H379&lt;&gt;"",H379,"سليم"))))</f>
        <v/>
      </c>
      <c r="J379" s="6">
        <f>IF(OR(C379&amp;""="",A379&amp;""="",B379&amp;""=""),"",C379&amp;"|"&amp;A379&amp;"|"&amp;B379)</f>
        <v/>
      </c>
      <c r="K379" s="6">
        <f>IF(OR(E379&amp;""="",A379&amp;""="",B379&amp;""=""),"",E379&amp;"|"&amp;A379&amp;"|"&amp;B379)</f>
        <v/>
      </c>
      <c r="L379" s="16">
        <f>IF(J379="","",IF(COUNTIFS($J$6:J379,J379)=1,1,0))</f>
        <v/>
      </c>
    </row>
    <row r="380">
      <c r="A380" s="5" t="n"/>
      <c r="B380" s="13" t="n"/>
      <c r="C380" s="5" t="n"/>
      <c r="D380" s="5" t="n"/>
      <c r="E380" s="5" t="n"/>
      <c r="F380" s="6">
        <f>IF(E380&amp;""="","",IFERROR(INDEX('المعلمون'!$B$6:$B$205,MATCH(E380&amp;"",'المعلمون'!$A$6:$A$205,0))&amp;"","كود غير موجود"))</f>
        <v/>
      </c>
      <c r="G380" s="6">
        <f>IF(K380="","",IF(COUNTIFS($K$6:$K$405,K380)&gt;1,"تعارض معلم",""))</f>
        <v/>
      </c>
      <c r="H380" s="6">
        <f>IF(J380="","",IF(COUNTIFS($J$6:$J$405,J380)&gt;1,"تعارض فصل",""))</f>
        <v/>
      </c>
      <c r="I380" s="6">
        <f>IF(OR(J380="",K380=""),"",IF(AND(G380&lt;&gt;"",H380&lt;&gt;""),"تعارض معلم وفصل",IF(G380&lt;&gt;"",G380,IF(H380&lt;&gt;"",H380,"سليم"))))</f>
        <v/>
      </c>
      <c r="J380" s="6">
        <f>IF(OR(C380&amp;""="",A380&amp;""="",B380&amp;""=""),"",C380&amp;"|"&amp;A380&amp;"|"&amp;B380)</f>
        <v/>
      </c>
      <c r="K380" s="6">
        <f>IF(OR(E380&amp;""="",A380&amp;""="",B380&amp;""=""),"",E380&amp;"|"&amp;A380&amp;"|"&amp;B380)</f>
        <v/>
      </c>
      <c r="L380" s="16">
        <f>IF(J380="","",IF(COUNTIFS($J$6:J380,J380)=1,1,0))</f>
        <v/>
      </c>
    </row>
    <row r="381">
      <c r="A381" s="5" t="n"/>
      <c r="B381" s="13" t="n"/>
      <c r="C381" s="5" t="n"/>
      <c r="D381" s="5" t="n"/>
      <c r="E381" s="5" t="n"/>
      <c r="F381" s="6">
        <f>IF(E381&amp;""="","",IFERROR(INDEX('المعلمون'!$B$6:$B$205,MATCH(E381&amp;"",'المعلمون'!$A$6:$A$205,0))&amp;"","كود غير موجود"))</f>
        <v/>
      </c>
      <c r="G381" s="6">
        <f>IF(K381="","",IF(COUNTIFS($K$6:$K$405,K381)&gt;1,"تعارض معلم",""))</f>
        <v/>
      </c>
      <c r="H381" s="6">
        <f>IF(J381="","",IF(COUNTIFS($J$6:$J$405,J381)&gt;1,"تعارض فصل",""))</f>
        <v/>
      </c>
      <c r="I381" s="6">
        <f>IF(OR(J381="",K381=""),"",IF(AND(G381&lt;&gt;"",H381&lt;&gt;""),"تعارض معلم وفصل",IF(G381&lt;&gt;"",G381,IF(H381&lt;&gt;"",H381,"سليم"))))</f>
        <v/>
      </c>
      <c r="J381" s="6">
        <f>IF(OR(C381&amp;""="",A381&amp;""="",B381&amp;""=""),"",C381&amp;"|"&amp;A381&amp;"|"&amp;B381)</f>
        <v/>
      </c>
      <c r="K381" s="6">
        <f>IF(OR(E381&amp;""="",A381&amp;""="",B381&amp;""=""),"",E381&amp;"|"&amp;A381&amp;"|"&amp;B381)</f>
        <v/>
      </c>
      <c r="L381" s="16">
        <f>IF(J381="","",IF(COUNTIFS($J$6:J381,J381)=1,1,0))</f>
        <v/>
      </c>
    </row>
    <row r="382">
      <c r="A382" s="5" t="n"/>
      <c r="B382" s="13" t="n"/>
      <c r="C382" s="5" t="n"/>
      <c r="D382" s="5" t="n"/>
      <c r="E382" s="5" t="n"/>
      <c r="F382" s="6">
        <f>IF(E382&amp;""="","",IFERROR(INDEX('المعلمون'!$B$6:$B$205,MATCH(E382&amp;"",'المعلمون'!$A$6:$A$205,0))&amp;"","كود غير موجود"))</f>
        <v/>
      </c>
      <c r="G382" s="6">
        <f>IF(K382="","",IF(COUNTIFS($K$6:$K$405,K382)&gt;1,"تعارض معلم",""))</f>
        <v/>
      </c>
      <c r="H382" s="6">
        <f>IF(J382="","",IF(COUNTIFS($J$6:$J$405,J382)&gt;1,"تعارض فصل",""))</f>
        <v/>
      </c>
      <c r="I382" s="6">
        <f>IF(OR(J382="",K382=""),"",IF(AND(G382&lt;&gt;"",H382&lt;&gt;""),"تعارض معلم وفصل",IF(G382&lt;&gt;"",G382,IF(H382&lt;&gt;"",H382,"سليم"))))</f>
        <v/>
      </c>
      <c r="J382" s="6">
        <f>IF(OR(C382&amp;""="",A382&amp;""="",B382&amp;""=""),"",C382&amp;"|"&amp;A382&amp;"|"&amp;B382)</f>
        <v/>
      </c>
      <c r="K382" s="6">
        <f>IF(OR(E382&amp;""="",A382&amp;""="",B382&amp;""=""),"",E382&amp;"|"&amp;A382&amp;"|"&amp;B382)</f>
        <v/>
      </c>
      <c r="L382" s="16">
        <f>IF(J382="","",IF(COUNTIFS($J$6:J382,J382)=1,1,0))</f>
        <v/>
      </c>
    </row>
    <row r="383">
      <c r="A383" s="5" t="n"/>
      <c r="B383" s="13" t="n"/>
      <c r="C383" s="5" t="n"/>
      <c r="D383" s="5" t="n"/>
      <c r="E383" s="5" t="n"/>
      <c r="F383" s="6">
        <f>IF(E383&amp;""="","",IFERROR(INDEX('المعلمون'!$B$6:$B$205,MATCH(E383&amp;"",'المعلمون'!$A$6:$A$205,0))&amp;"","كود غير موجود"))</f>
        <v/>
      </c>
      <c r="G383" s="6">
        <f>IF(K383="","",IF(COUNTIFS($K$6:$K$405,K383)&gt;1,"تعارض معلم",""))</f>
        <v/>
      </c>
      <c r="H383" s="6">
        <f>IF(J383="","",IF(COUNTIFS($J$6:$J$405,J383)&gt;1,"تعارض فصل",""))</f>
        <v/>
      </c>
      <c r="I383" s="6">
        <f>IF(OR(J383="",K383=""),"",IF(AND(G383&lt;&gt;"",H383&lt;&gt;""),"تعارض معلم وفصل",IF(G383&lt;&gt;"",G383,IF(H383&lt;&gt;"",H383,"سليم"))))</f>
        <v/>
      </c>
      <c r="J383" s="6">
        <f>IF(OR(C383&amp;""="",A383&amp;""="",B383&amp;""=""),"",C383&amp;"|"&amp;A383&amp;"|"&amp;B383)</f>
        <v/>
      </c>
      <c r="K383" s="6">
        <f>IF(OR(E383&amp;""="",A383&amp;""="",B383&amp;""=""),"",E383&amp;"|"&amp;A383&amp;"|"&amp;B383)</f>
        <v/>
      </c>
      <c r="L383" s="16">
        <f>IF(J383="","",IF(COUNTIFS($J$6:J383,J383)=1,1,0))</f>
        <v/>
      </c>
    </row>
    <row r="384">
      <c r="A384" s="5" t="n"/>
      <c r="B384" s="13" t="n"/>
      <c r="C384" s="5" t="n"/>
      <c r="D384" s="5" t="n"/>
      <c r="E384" s="5" t="n"/>
      <c r="F384" s="6">
        <f>IF(E384&amp;""="","",IFERROR(INDEX('المعلمون'!$B$6:$B$205,MATCH(E384&amp;"",'المعلمون'!$A$6:$A$205,0))&amp;"","كود غير موجود"))</f>
        <v/>
      </c>
      <c r="G384" s="6">
        <f>IF(K384="","",IF(COUNTIFS($K$6:$K$405,K384)&gt;1,"تعارض معلم",""))</f>
        <v/>
      </c>
      <c r="H384" s="6">
        <f>IF(J384="","",IF(COUNTIFS($J$6:$J$405,J384)&gt;1,"تعارض فصل",""))</f>
        <v/>
      </c>
      <c r="I384" s="6">
        <f>IF(OR(J384="",K384=""),"",IF(AND(G384&lt;&gt;"",H384&lt;&gt;""),"تعارض معلم وفصل",IF(G384&lt;&gt;"",G384,IF(H384&lt;&gt;"",H384,"سليم"))))</f>
        <v/>
      </c>
      <c r="J384" s="6">
        <f>IF(OR(C384&amp;""="",A384&amp;""="",B384&amp;""=""),"",C384&amp;"|"&amp;A384&amp;"|"&amp;B384)</f>
        <v/>
      </c>
      <c r="K384" s="6">
        <f>IF(OR(E384&amp;""="",A384&amp;""="",B384&amp;""=""),"",E384&amp;"|"&amp;A384&amp;"|"&amp;B384)</f>
        <v/>
      </c>
      <c r="L384" s="16">
        <f>IF(J384="","",IF(COUNTIFS($J$6:J384,J384)=1,1,0))</f>
        <v/>
      </c>
    </row>
    <row r="385">
      <c r="A385" s="5" t="n"/>
      <c r="B385" s="13" t="n"/>
      <c r="C385" s="5" t="n"/>
      <c r="D385" s="5" t="n"/>
      <c r="E385" s="5" t="n"/>
      <c r="F385" s="6">
        <f>IF(E385&amp;""="","",IFERROR(INDEX('المعلمون'!$B$6:$B$205,MATCH(E385&amp;"",'المعلمون'!$A$6:$A$205,0))&amp;"","كود غير موجود"))</f>
        <v/>
      </c>
      <c r="G385" s="6">
        <f>IF(K385="","",IF(COUNTIFS($K$6:$K$405,K385)&gt;1,"تعارض معلم",""))</f>
        <v/>
      </c>
      <c r="H385" s="6">
        <f>IF(J385="","",IF(COUNTIFS($J$6:$J$405,J385)&gt;1,"تعارض فصل",""))</f>
        <v/>
      </c>
      <c r="I385" s="6">
        <f>IF(OR(J385="",K385=""),"",IF(AND(G385&lt;&gt;"",H385&lt;&gt;""),"تعارض معلم وفصل",IF(G385&lt;&gt;"",G385,IF(H385&lt;&gt;"",H385,"سليم"))))</f>
        <v/>
      </c>
      <c r="J385" s="6">
        <f>IF(OR(C385&amp;""="",A385&amp;""="",B385&amp;""=""),"",C385&amp;"|"&amp;A385&amp;"|"&amp;B385)</f>
        <v/>
      </c>
      <c r="K385" s="6">
        <f>IF(OR(E385&amp;""="",A385&amp;""="",B385&amp;""=""),"",E385&amp;"|"&amp;A385&amp;"|"&amp;B385)</f>
        <v/>
      </c>
      <c r="L385" s="16">
        <f>IF(J385="","",IF(COUNTIFS($J$6:J385,J385)=1,1,0))</f>
        <v/>
      </c>
    </row>
    <row r="386">
      <c r="A386" s="5" t="n"/>
      <c r="B386" s="13" t="n"/>
      <c r="C386" s="5" t="n"/>
      <c r="D386" s="5" t="n"/>
      <c r="E386" s="5" t="n"/>
      <c r="F386" s="6">
        <f>IF(E386&amp;""="","",IFERROR(INDEX('المعلمون'!$B$6:$B$205,MATCH(E386&amp;"",'المعلمون'!$A$6:$A$205,0))&amp;"","كود غير موجود"))</f>
        <v/>
      </c>
      <c r="G386" s="6">
        <f>IF(K386="","",IF(COUNTIFS($K$6:$K$405,K386)&gt;1,"تعارض معلم",""))</f>
        <v/>
      </c>
      <c r="H386" s="6">
        <f>IF(J386="","",IF(COUNTIFS($J$6:$J$405,J386)&gt;1,"تعارض فصل",""))</f>
        <v/>
      </c>
      <c r="I386" s="6">
        <f>IF(OR(J386="",K386=""),"",IF(AND(G386&lt;&gt;"",H386&lt;&gt;""),"تعارض معلم وفصل",IF(G386&lt;&gt;"",G386,IF(H386&lt;&gt;"",H386,"سليم"))))</f>
        <v/>
      </c>
      <c r="J386" s="6">
        <f>IF(OR(C386&amp;""="",A386&amp;""="",B386&amp;""=""),"",C386&amp;"|"&amp;A386&amp;"|"&amp;B386)</f>
        <v/>
      </c>
      <c r="K386" s="6">
        <f>IF(OR(E386&amp;""="",A386&amp;""="",B386&amp;""=""),"",E386&amp;"|"&amp;A386&amp;"|"&amp;B386)</f>
        <v/>
      </c>
      <c r="L386" s="16">
        <f>IF(J386="","",IF(COUNTIFS($J$6:J386,J386)=1,1,0))</f>
        <v/>
      </c>
    </row>
    <row r="387">
      <c r="A387" s="5" t="n"/>
      <c r="B387" s="13" t="n"/>
      <c r="C387" s="5" t="n"/>
      <c r="D387" s="5" t="n"/>
      <c r="E387" s="5" t="n"/>
      <c r="F387" s="6">
        <f>IF(E387&amp;""="","",IFERROR(INDEX('المعلمون'!$B$6:$B$205,MATCH(E387&amp;"",'المعلمون'!$A$6:$A$205,0))&amp;"","كود غير موجود"))</f>
        <v/>
      </c>
      <c r="G387" s="6">
        <f>IF(K387="","",IF(COUNTIFS($K$6:$K$405,K387)&gt;1,"تعارض معلم",""))</f>
        <v/>
      </c>
      <c r="H387" s="6">
        <f>IF(J387="","",IF(COUNTIFS($J$6:$J$405,J387)&gt;1,"تعارض فصل",""))</f>
        <v/>
      </c>
      <c r="I387" s="6">
        <f>IF(OR(J387="",K387=""),"",IF(AND(G387&lt;&gt;"",H387&lt;&gt;""),"تعارض معلم وفصل",IF(G387&lt;&gt;"",G387,IF(H387&lt;&gt;"",H387,"سليم"))))</f>
        <v/>
      </c>
      <c r="J387" s="6">
        <f>IF(OR(C387&amp;""="",A387&amp;""="",B387&amp;""=""),"",C387&amp;"|"&amp;A387&amp;"|"&amp;B387)</f>
        <v/>
      </c>
      <c r="K387" s="6">
        <f>IF(OR(E387&amp;""="",A387&amp;""="",B387&amp;""=""),"",E387&amp;"|"&amp;A387&amp;"|"&amp;B387)</f>
        <v/>
      </c>
      <c r="L387" s="16">
        <f>IF(J387="","",IF(COUNTIFS($J$6:J387,J387)=1,1,0))</f>
        <v/>
      </c>
    </row>
    <row r="388">
      <c r="A388" s="5" t="n"/>
      <c r="B388" s="13" t="n"/>
      <c r="C388" s="5" t="n"/>
      <c r="D388" s="5" t="n"/>
      <c r="E388" s="5" t="n"/>
      <c r="F388" s="6">
        <f>IF(E388&amp;""="","",IFERROR(INDEX('المعلمون'!$B$6:$B$205,MATCH(E388&amp;"",'المعلمون'!$A$6:$A$205,0))&amp;"","كود غير موجود"))</f>
        <v/>
      </c>
      <c r="G388" s="6">
        <f>IF(K388="","",IF(COUNTIFS($K$6:$K$405,K388)&gt;1,"تعارض معلم",""))</f>
        <v/>
      </c>
      <c r="H388" s="6">
        <f>IF(J388="","",IF(COUNTIFS($J$6:$J$405,J388)&gt;1,"تعارض فصل",""))</f>
        <v/>
      </c>
      <c r="I388" s="6">
        <f>IF(OR(J388="",K388=""),"",IF(AND(G388&lt;&gt;"",H388&lt;&gt;""),"تعارض معلم وفصل",IF(G388&lt;&gt;"",G388,IF(H388&lt;&gt;"",H388,"سليم"))))</f>
        <v/>
      </c>
      <c r="J388" s="6">
        <f>IF(OR(C388&amp;""="",A388&amp;""="",B388&amp;""=""),"",C388&amp;"|"&amp;A388&amp;"|"&amp;B388)</f>
        <v/>
      </c>
      <c r="K388" s="6">
        <f>IF(OR(E388&amp;""="",A388&amp;""="",B388&amp;""=""),"",E388&amp;"|"&amp;A388&amp;"|"&amp;B388)</f>
        <v/>
      </c>
      <c r="L388" s="16">
        <f>IF(J388="","",IF(COUNTIFS($J$6:J388,J388)=1,1,0))</f>
        <v/>
      </c>
    </row>
    <row r="389">
      <c r="A389" s="5" t="n"/>
      <c r="B389" s="13" t="n"/>
      <c r="C389" s="5" t="n"/>
      <c r="D389" s="5" t="n"/>
      <c r="E389" s="5" t="n"/>
      <c r="F389" s="6">
        <f>IF(E389&amp;""="","",IFERROR(INDEX('المعلمون'!$B$6:$B$205,MATCH(E389&amp;"",'المعلمون'!$A$6:$A$205,0))&amp;"","كود غير موجود"))</f>
        <v/>
      </c>
      <c r="G389" s="6">
        <f>IF(K389="","",IF(COUNTIFS($K$6:$K$405,K389)&gt;1,"تعارض معلم",""))</f>
        <v/>
      </c>
      <c r="H389" s="6">
        <f>IF(J389="","",IF(COUNTIFS($J$6:$J$405,J389)&gt;1,"تعارض فصل",""))</f>
        <v/>
      </c>
      <c r="I389" s="6">
        <f>IF(OR(J389="",K389=""),"",IF(AND(G389&lt;&gt;"",H389&lt;&gt;""),"تعارض معلم وفصل",IF(G389&lt;&gt;"",G389,IF(H389&lt;&gt;"",H389,"سليم"))))</f>
        <v/>
      </c>
      <c r="J389" s="6">
        <f>IF(OR(C389&amp;""="",A389&amp;""="",B389&amp;""=""),"",C389&amp;"|"&amp;A389&amp;"|"&amp;B389)</f>
        <v/>
      </c>
      <c r="K389" s="6">
        <f>IF(OR(E389&amp;""="",A389&amp;""="",B389&amp;""=""),"",E389&amp;"|"&amp;A389&amp;"|"&amp;B389)</f>
        <v/>
      </c>
      <c r="L389" s="16">
        <f>IF(J389="","",IF(COUNTIFS($J$6:J389,J389)=1,1,0))</f>
        <v/>
      </c>
    </row>
    <row r="390">
      <c r="A390" s="5" t="n"/>
      <c r="B390" s="13" t="n"/>
      <c r="C390" s="5" t="n"/>
      <c r="D390" s="5" t="n"/>
      <c r="E390" s="5" t="n"/>
      <c r="F390" s="6">
        <f>IF(E390&amp;""="","",IFERROR(INDEX('المعلمون'!$B$6:$B$205,MATCH(E390&amp;"",'المعلمون'!$A$6:$A$205,0))&amp;"","كود غير موجود"))</f>
        <v/>
      </c>
      <c r="G390" s="6">
        <f>IF(K390="","",IF(COUNTIFS($K$6:$K$405,K390)&gt;1,"تعارض معلم",""))</f>
        <v/>
      </c>
      <c r="H390" s="6">
        <f>IF(J390="","",IF(COUNTIFS($J$6:$J$405,J390)&gt;1,"تعارض فصل",""))</f>
        <v/>
      </c>
      <c r="I390" s="6">
        <f>IF(OR(J390="",K390=""),"",IF(AND(G390&lt;&gt;"",H390&lt;&gt;""),"تعارض معلم وفصل",IF(G390&lt;&gt;"",G390,IF(H390&lt;&gt;"",H390,"سليم"))))</f>
        <v/>
      </c>
      <c r="J390" s="6">
        <f>IF(OR(C390&amp;""="",A390&amp;""="",B390&amp;""=""),"",C390&amp;"|"&amp;A390&amp;"|"&amp;B390)</f>
        <v/>
      </c>
      <c r="K390" s="6">
        <f>IF(OR(E390&amp;""="",A390&amp;""="",B390&amp;""=""),"",E390&amp;"|"&amp;A390&amp;"|"&amp;B390)</f>
        <v/>
      </c>
      <c r="L390" s="16">
        <f>IF(J390="","",IF(COUNTIFS($J$6:J390,J390)=1,1,0))</f>
        <v/>
      </c>
    </row>
    <row r="391">
      <c r="A391" s="5" t="n"/>
      <c r="B391" s="13" t="n"/>
      <c r="C391" s="5" t="n"/>
      <c r="D391" s="5" t="n"/>
      <c r="E391" s="5" t="n"/>
      <c r="F391" s="6">
        <f>IF(E391&amp;""="","",IFERROR(INDEX('المعلمون'!$B$6:$B$205,MATCH(E391&amp;"",'المعلمون'!$A$6:$A$205,0))&amp;"","كود غير موجود"))</f>
        <v/>
      </c>
      <c r="G391" s="6">
        <f>IF(K391="","",IF(COUNTIFS($K$6:$K$405,K391)&gt;1,"تعارض معلم",""))</f>
        <v/>
      </c>
      <c r="H391" s="6">
        <f>IF(J391="","",IF(COUNTIFS($J$6:$J$405,J391)&gt;1,"تعارض فصل",""))</f>
        <v/>
      </c>
      <c r="I391" s="6">
        <f>IF(OR(J391="",K391=""),"",IF(AND(G391&lt;&gt;"",H391&lt;&gt;""),"تعارض معلم وفصل",IF(G391&lt;&gt;"",G391,IF(H391&lt;&gt;"",H391,"سليم"))))</f>
        <v/>
      </c>
      <c r="J391" s="6">
        <f>IF(OR(C391&amp;""="",A391&amp;""="",B391&amp;""=""),"",C391&amp;"|"&amp;A391&amp;"|"&amp;B391)</f>
        <v/>
      </c>
      <c r="K391" s="6">
        <f>IF(OR(E391&amp;""="",A391&amp;""="",B391&amp;""=""),"",E391&amp;"|"&amp;A391&amp;"|"&amp;B391)</f>
        <v/>
      </c>
      <c r="L391" s="16">
        <f>IF(J391="","",IF(COUNTIFS($J$6:J391,J391)=1,1,0))</f>
        <v/>
      </c>
    </row>
    <row r="392">
      <c r="A392" s="5" t="n"/>
      <c r="B392" s="13" t="n"/>
      <c r="C392" s="5" t="n"/>
      <c r="D392" s="5" t="n"/>
      <c r="E392" s="5" t="n"/>
      <c r="F392" s="6">
        <f>IF(E392&amp;""="","",IFERROR(INDEX('المعلمون'!$B$6:$B$205,MATCH(E392&amp;"",'المعلمون'!$A$6:$A$205,0))&amp;"","كود غير موجود"))</f>
        <v/>
      </c>
      <c r="G392" s="6">
        <f>IF(K392="","",IF(COUNTIFS($K$6:$K$405,K392)&gt;1,"تعارض معلم",""))</f>
        <v/>
      </c>
      <c r="H392" s="6">
        <f>IF(J392="","",IF(COUNTIFS($J$6:$J$405,J392)&gt;1,"تعارض فصل",""))</f>
        <v/>
      </c>
      <c r="I392" s="6">
        <f>IF(OR(J392="",K392=""),"",IF(AND(G392&lt;&gt;"",H392&lt;&gt;""),"تعارض معلم وفصل",IF(G392&lt;&gt;"",G392,IF(H392&lt;&gt;"",H392,"سليم"))))</f>
        <v/>
      </c>
      <c r="J392" s="6">
        <f>IF(OR(C392&amp;""="",A392&amp;""="",B392&amp;""=""),"",C392&amp;"|"&amp;A392&amp;"|"&amp;B392)</f>
        <v/>
      </c>
      <c r="K392" s="6">
        <f>IF(OR(E392&amp;""="",A392&amp;""="",B392&amp;""=""),"",E392&amp;"|"&amp;A392&amp;"|"&amp;B392)</f>
        <v/>
      </c>
      <c r="L392" s="16">
        <f>IF(J392="","",IF(COUNTIFS($J$6:J392,J392)=1,1,0))</f>
        <v/>
      </c>
    </row>
    <row r="393">
      <c r="A393" s="5" t="n"/>
      <c r="B393" s="13" t="n"/>
      <c r="C393" s="5" t="n"/>
      <c r="D393" s="5" t="n"/>
      <c r="E393" s="5" t="n"/>
      <c r="F393" s="6">
        <f>IF(E393&amp;""="","",IFERROR(INDEX('المعلمون'!$B$6:$B$205,MATCH(E393&amp;"",'المعلمون'!$A$6:$A$205,0))&amp;"","كود غير موجود"))</f>
        <v/>
      </c>
      <c r="G393" s="6">
        <f>IF(K393="","",IF(COUNTIFS($K$6:$K$405,K393)&gt;1,"تعارض معلم",""))</f>
        <v/>
      </c>
      <c r="H393" s="6">
        <f>IF(J393="","",IF(COUNTIFS($J$6:$J$405,J393)&gt;1,"تعارض فصل",""))</f>
        <v/>
      </c>
      <c r="I393" s="6">
        <f>IF(OR(J393="",K393=""),"",IF(AND(G393&lt;&gt;"",H393&lt;&gt;""),"تعارض معلم وفصل",IF(G393&lt;&gt;"",G393,IF(H393&lt;&gt;"",H393,"سليم"))))</f>
        <v/>
      </c>
      <c r="J393" s="6">
        <f>IF(OR(C393&amp;""="",A393&amp;""="",B393&amp;""=""),"",C393&amp;"|"&amp;A393&amp;"|"&amp;B393)</f>
        <v/>
      </c>
      <c r="K393" s="6">
        <f>IF(OR(E393&amp;""="",A393&amp;""="",B393&amp;""=""),"",E393&amp;"|"&amp;A393&amp;"|"&amp;B393)</f>
        <v/>
      </c>
      <c r="L393" s="16">
        <f>IF(J393="","",IF(COUNTIFS($J$6:J393,J393)=1,1,0))</f>
        <v/>
      </c>
    </row>
    <row r="394">
      <c r="A394" s="5" t="n"/>
      <c r="B394" s="13" t="n"/>
      <c r="C394" s="5" t="n"/>
      <c r="D394" s="5" t="n"/>
      <c r="E394" s="5" t="n"/>
      <c r="F394" s="6">
        <f>IF(E394&amp;""="","",IFERROR(INDEX('المعلمون'!$B$6:$B$205,MATCH(E394&amp;"",'المعلمون'!$A$6:$A$205,0))&amp;"","كود غير موجود"))</f>
        <v/>
      </c>
      <c r="G394" s="6">
        <f>IF(K394="","",IF(COUNTIFS($K$6:$K$405,K394)&gt;1,"تعارض معلم",""))</f>
        <v/>
      </c>
      <c r="H394" s="6">
        <f>IF(J394="","",IF(COUNTIFS($J$6:$J$405,J394)&gt;1,"تعارض فصل",""))</f>
        <v/>
      </c>
      <c r="I394" s="6">
        <f>IF(OR(J394="",K394=""),"",IF(AND(G394&lt;&gt;"",H394&lt;&gt;""),"تعارض معلم وفصل",IF(G394&lt;&gt;"",G394,IF(H394&lt;&gt;"",H394,"سليم"))))</f>
        <v/>
      </c>
      <c r="J394" s="6">
        <f>IF(OR(C394&amp;""="",A394&amp;""="",B394&amp;""=""),"",C394&amp;"|"&amp;A394&amp;"|"&amp;B394)</f>
        <v/>
      </c>
      <c r="K394" s="6">
        <f>IF(OR(E394&amp;""="",A394&amp;""="",B394&amp;""=""),"",E394&amp;"|"&amp;A394&amp;"|"&amp;B394)</f>
        <v/>
      </c>
      <c r="L394" s="16">
        <f>IF(J394="","",IF(COUNTIFS($J$6:J394,J394)=1,1,0))</f>
        <v/>
      </c>
    </row>
    <row r="395">
      <c r="A395" s="5" t="n"/>
      <c r="B395" s="13" t="n"/>
      <c r="C395" s="5" t="n"/>
      <c r="D395" s="5" t="n"/>
      <c r="E395" s="5" t="n"/>
      <c r="F395" s="6">
        <f>IF(E395&amp;""="","",IFERROR(INDEX('المعلمون'!$B$6:$B$205,MATCH(E395&amp;"",'المعلمون'!$A$6:$A$205,0))&amp;"","كود غير موجود"))</f>
        <v/>
      </c>
      <c r="G395" s="6">
        <f>IF(K395="","",IF(COUNTIFS($K$6:$K$405,K395)&gt;1,"تعارض معلم",""))</f>
        <v/>
      </c>
      <c r="H395" s="6">
        <f>IF(J395="","",IF(COUNTIFS($J$6:$J$405,J395)&gt;1,"تعارض فصل",""))</f>
        <v/>
      </c>
      <c r="I395" s="6">
        <f>IF(OR(J395="",K395=""),"",IF(AND(G395&lt;&gt;"",H395&lt;&gt;""),"تعارض معلم وفصل",IF(G395&lt;&gt;"",G395,IF(H395&lt;&gt;"",H395,"سليم"))))</f>
        <v/>
      </c>
      <c r="J395" s="6">
        <f>IF(OR(C395&amp;""="",A395&amp;""="",B395&amp;""=""),"",C395&amp;"|"&amp;A395&amp;"|"&amp;B395)</f>
        <v/>
      </c>
      <c r="K395" s="6">
        <f>IF(OR(E395&amp;""="",A395&amp;""="",B395&amp;""=""),"",E395&amp;"|"&amp;A395&amp;"|"&amp;B395)</f>
        <v/>
      </c>
      <c r="L395" s="16">
        <f>IF(J395="","",IF(COUNTIFS($J$6:J395,J395)=1,1,0))</f>
        <v/>
      </c>
    </row>
    <row r="396">
      <c r="A396" s="5" t="n"/>
      <c r="B396" s="13" t="n"/>
      <c r="C396" s="5" t="n"/>
      <c r="D396" s="5" t="n"/>
      <c r="E396" s="5" t="n"/>
      <c r="F396" s="6">
        <f>IF(E396&amp;""="","",IFERROR(INDEX('المعلمون'!$B$6:$B$205,MATCH(E396&amp;"",'المعلمون'!$A$6:$A$205,0))&amp;"","كود غير موجود"))</f>
        <v/>
      </c>
      <c r="G396" s="6">
        <f>IF(K396="","",IF(COUNTIFS($K$6:$K$405,K396)&gt;1,"تعارض معلم",""))</f>
        <v/>
      </c>
      <c r="H396" s="6">
        <f>IF(J396="","",IF(COUNTIFS($J$6:$J$405,J396)&gt;1,"تعارض فصل",""))</f>
        <v/>
      </c>
      <c r="I396" s="6">
        <f>IF(OR(J396="",K396=""),"",IF(AND(G396&lt;&gt;"",H396&lt;&gt;""),"تعارض معلم وفصل",IF(G396&lt;&gt;"",G396,IF(H396&lt;&gt;"",H396,"سليم"))))</f>
        <v/>
      </c>
      <c r="J396" s="6">
        <f>IF(OR(C396&amp;""="",A396&amp;""="",B396&amp;""=""),"",C396&amp;"|"&amp;A396&amp;"|"&amp;B396)</f>
        <v/>
      </c>
      <c r="K396" s="6">
        <f>IF(OR(E396&amp;""="",A396&amp;""="",B396&amp;""=""),"",E396&amp;"|"&amp;A396&amp;"|"&amp;B396)</f>
        <v/>
      </c>
      <c r="L396" s="16">
        <f>IF(J396="","",IF(COUNTIFS($J$6:J396,J396)=1,1,0))</f>
        <v/>
      </c>
    </row>
    <row r="397">
      <c r="A397" s="5" t="n"/>
      <c r="B397" s="13" t="n"/>
      <c r="C397" s="5" t="n"/>
      <c r="D397" s="5" t="n"/>
      <c r="E397" s="5" t="n"/>
      <c r="F397" s="6">
        <f>IF(E397&amp;""="","",IFERROR(INDEX('المعلمون'!$B$6:$B$205,MATCH(E397&amp;"",'المعلمون'!$A$6:$A$205,0))&amp;"","كود غير موجود"))</f>
        <v/>
      </c>
      <c r="G397" s="6">
        <f>IF(K397="","",IF(COUNTIFS($K$6:$K$405,K397)&gt;1,"تعارض معلم",""))</f>
        <v/>
      </c>
      <c r="H397" s="6">
        <f>IF(J397="","",IF(COUNTIFS($J$6:$J$405,J397)&gt;1,"تعارض فصل",""))</f>
        <v/>
      </c>
      <c r="I397" s="6">
        <f>IF(OR(J397="",K397=""),"",IF(AND(G397&lt;&gt;"",H397&lt;&gt;""),"تعارض معلم وفصل",IF(G397&lt;&gt;"",G397,IF(H397&lt;&gt;"",H397,"سليم"))))</f>
        <v/>
      </c>
      <c r="J397" s="6">
        <f>IF(OR(C397&amp;""="",A397&amp;""="",B397&amp;""=""),"",C397&amp;"|"&amp;A397&amp;"|"&amp;B397)</f>
        <v/>
      </c>
      <c r="K397" s="6">
        <f>IF(OR(E397&amp;""="",A397&amp;""="",B397&amp;""=""),"",E397&amp;"|"&amp;A397&amp;"|"&amp;B397)</f>
        <v/>
      </c>
      <c r="L397" s="16">
        <f>IF(J397="","",IF(COUNTIFS($J$6:J397,J397)=1,1,0))</f>
        <v/>
      </c>
    </row>
    <row r="398">
      <c r="A398" s="5" t="n"/>
      <c r="B398" s="13" t="n"/>
      <c r="C398" s="5" t="n"/>
      <c r="D398" s="5" t="n"/>
      <c r="E398" s="5" t="n"/>
      <c r="F398" s="6">
        <f>IF(E398&amp;""="","",IFERROR(INDEX('المعلمون'!$B$6:$B$205,MATCH(E398&amp;"",'المعلمون'!$A$6:$A$205,0))&amp;"","كود غير موجود"))</f>
        <v/>
      </c>
      <c r="G398" s="6">
        <f>IF(K398="","",IF(COUNTIFS($K$6:$K$405,K398)&gt;1,"تعارض معلم",""))</f>
        <v/>
      </c>
      <c r="H398" s="6">
        <f>IF(J398="","",IF(COUNTIFS($J$6:$J$405,J398)&gt;1,"تعارض فصل",""))</f>
        <v/>
      </c>
      <c r="I398" s="6">
        <f>IF(OR(J398="",K398=""),"",IF(AND(G398&lt;&gt;"",H398&lt;&gt;""),"تعارض معلم وفصل",IF(G398&lt;&gt;"",G398,IF(H398&lt;&gt;"",H398,"سليم"))))</f>
        <v/>
      </c>
      <c r="J398" s="6">
        <f>IF(OR(C398&amp;""="",A398&amp;""="",B398&amp;""=""),"",C398&amp;"|"&amp;A398&amp;"|"&amp;B398)</f>
        <v/>
      </c>
      <c r="K398" s="6">
        <f>IF(OR(E398&amp;""="",A398&amp;""="",B398&amp;""=""),"",E398&amp;"|"&amp;A398&amp;"|"&amp;B398)</f>
        <v/>
      </c>
      <c r="L398" s="16">
        <f>IF(J398="","",IF(COUNTIFS($J$6:J398,J398)=1,1,0))</f>
        <v/>
      </c>
    </row>
    <row r="399">
      <c r="A399" s="5" t="n"/>
      <c r="B399" s="13" t="n"/>
      <c r="C399" s="5" t="n"/>
      <c r="D399" s="5" t="n"/>
      <c r="E399" s="5" t="n"/>
      <c r="F399" s="6">
        <f>IF(E399&amp;""="","",IFERROR(INDEX('المعلمون'!$B$6:$B$205,MATCH(E399&amp;"",'المعلمون'!$A$6:$A$205,0))&amp;"","كود غير موجود"))</f>
        <v/>
      </c>
      <c r="G399" s="6">
        <f>IF(K399="","",IF(COUNTIFS($K$6:$K$405,K399)&gt;1,"تعارض معلم",""))</f>
        <v/>
      </c>
      <c r="H399" s="6">
        <f>IF(J399="","",IF(COUNTIFS($J$6:$J$405,J399)&gt;1,"تعارض فصل",""))</f>
        <v/>
      </c>
      <c r="I399" s="6">
        <f>IF(OR(J399="",K399=""),"",IF(AND(G399&lt;&gt;"",H399&lt;&gt;""),"تعارض معلم وفصل",IF(G399&lt;&gt;"",G399,IF(H399&lt;&gt;"",H399,"سليم"))))</f>
        <v/>
      </c>
      <c r="J399" s="6">
        <f>IF(OR(C399&amp;""="",A399&amp;""="",B399&amp;""=""),"",C399&amp;"|"&amp;A399&amp;"|"&amp;B399)</f>
        <v/>
      </c>
      <c r="K399" s="6">
        <f>IF(OR(E399&amp;""="",A399&amp;""="",B399&amp;""=""),"",E399&amp;"|"&amp;A399&amp;"|"&amp;B399)</f>
        <v/>
      </c>
      <c r="L399" s="16">
        <f>IF(J399="","",IF(COUNTIFS($J$6:J399,J399)=1,1,0))</f>
        <v/>
      </c>
    </row>
    <row r="400">
      <c r="A400" s="5" t="n"/>
      <c r="B400" s="13" t="n"/>
      <c r="C400" s="5" t="n"/>
      <c r="D400" s="5" t="n"/>
      <c r="E400" s="5" t="n"/>
      <c r="F400" s="6">
        <f>IF(E400&amp;""="","",IFERROR(INDEX('المعلمون'!$B$6:$B$205,MATCH(E400&amp;"",'المعلمون'!$A$6:$A$205,0))&amp;"","كود غير موجود"))</f>
        <v/>
      </c>
      <c r="G400" s="6">
        <f>IF(K400="","",IF(COUNTIFS($K$6:$K$405,K400)&gt;1,"تعارض معلم",""))</f>
        <v/>
      </c>
      <c r="H400" s="6">
        <f>IF(J400="","",IF(COUNTIFS($J$6:$J$405,J400)&gt;1,"تعارض فصل",""))</f>
        <v/>
      </c>
      <c r="I400" s="6">
        <f>IF(OR(J400="",K400=""),"",IF(AND(G400&lt;&gt;"",H400&lt;&gt;""),"تعارض معلم وفصل",IF(G400&lt;&gt;"",G400,IF(H400&lt;&gt;"",H400,"سليم"))))</f>
        <v/>
      </c>
      <c r="J400" s="6">
        <f>IF(OR(C400&amp;""="",A400&amp;""="",B400&amp;""=""),"",C400&amp;"|"&amp;A400&amp;"|"&amp;B400)</f>
        <v/>
      </c>
      <c r="K400" s="6">
        <f>IF(OR(E400&amp;""="",A400&amp;""="",B400&amp;""=""),"",E400&amp;"|"&amp;A400&amp;"|"&amp;B400)</f>
        <v/>
      </c>
      <c r="L400" s="16">
        <f>IF(J400="","",IF(COUNTIFS($J$6:J400,J400)=1,1,0))</f>
        <v/>
      </c>
    </row>
    <row r="401">
      <c r="A401" s="5" t="n"/>
      <c r="B401" s="13" t="n"/>
      <c r="C401" s="5" t="n"/>
      <c r="D401" s="5" t="n"/>
      <c r="E401" s="5" t="n"/>
      <c r="F401" s="6">
        <f>IF(E401&amp;""="","",IFERROR(INDEX('المعلمون'!$B$6:$B$205,MATCH(E401&amp;"",'المعلمون'!$A$6:$A$205,0))&amp;"","كود غير موجود"))</f>
        <v/>
      </c>
      <c r="G401" s="6">
        <f>IF(K401="","",IF(COUNTIFS($K$6:$K$405,K401)&gt;1,"تعارض معلم",""))</f>
        <v/>
      </c>
      <c r="H401" s="6">
        <f>IF(J401="","",IF(COUNTIFS($J$6:$J$405,J401)&gt;1,"تعارض فصل",""))</f>
        <v/>
      </c>
      <c r="I401" s="6">
        <f>IF(OR(J401="",K401=""),"",IF(AND(G401&lt;&gt;"",H401&lt;&gt;""),"تعارض معلم وفصل",IF(G401&lt;&gt;"",G401,IF(H401&lt;&gt;"",H401,"سليم"))))</f>
        <v/>
      </c>
      <c r="J401" s="6">
        <f>IF(OR(C401&amp;""="",A401&amp;""="",B401&amp;""=""),"",C401&amp;"|"&amp;A401&amp;"|"&amp;B401)</f>
        <v/>
      </c>
      <c r="K401" s="6">
        <f>IF(OR(E401&amp;""="",A401&amp;""="",B401&amp;""=""),"",E401&amp;"|"&amp;A401&amp;"|"&amp;B401)</f>
        <v/>
      </c>
      <c r="L401" s="16">
        <f>IF(J401="","",IF(COUNTIFS($J$6:J401,J401)=1,1,0))</f>
        <v/>
      </c>
    </row>
    <row r="402">
      <c r="A402" s="5" t="n"/>
      <c r="B402" s="13" t="n"/>
      <c r="C402" s="5" t="n"/>
      <c r="D402" s="5" t="n"/>
      <c r="E402" s="5" t="n"/>
      <c r="F402" s="6">
        <f>IF(E402&amp;""="","",IFERROR(INDEX('المعلمون'!$B$6:$B$205,MATCH(E402&amp;"",'المعلمون'!$A$6:$A$205,0))&amp;"","كود غير موجود"))</f>
        <v/>
      </c>
      <c r="G402" s="6">
        <f>IF(K402="","",IF(COUNTIFS($K$6:$K$405,K402)&gt;1,"تعارض معلم",""))</f>
        <v/>
      </c>
      <c r="H402" s="6">
        <f>IF(J402="","",IF(COUNTIFS($J$6:$J$405,J402)&gt;1,"تعارض فصل",""))</f>
        <v/>
      </c>
      <c r="I402" s="6">
        <f>IF(OR(J402="",K402=""),"",IF(AND(G402&lt;&gt;"",H402&lt;&gt;""),"تعارض معلم وفصل",IF(G402&lt;&gt;"",G402,IF(H402&lt;&gt;"",H402,"سليم"))))</f>
        <v/>
      </c>
      <c r="J402" s="6">
        <f>IF(OR(C402&amp;""="",A402&amp;""="",B402&amp;""=""),"",C402&amp;"|"&amp;A402&amp;"|"&amp;B402)</f>
        <v/>
      </c>
      <c r="K402" s="6">
        <f>IF(OR(E402&amp;""="",A402&amp;""="",B402&amp;""=""),"",E402&amp;"|"&amp;A402&amp;"|"&amp;B402)</f>
        <v/>
      </c>
      <c r="L402" s="16">
        <f>IF(J402="","",IF(COUNTIFS($J$6:J402,J402)=1,1,0))</f>
        <v/>
      </c>
    </row>
    <row r="403">
      <c r="A403" s="5" t="n"/>
      <c r="B403" s="13" t="n"/>
      <c r="C403" s="5" t="n"/>
      <c r="D403" s="5" t="n"/>
      <c r="E403" s="5" t="n"/>
      <c r="F403" s="6">
        <f>IF(E403&amp;""="","",IFERROR(INDEX('المعلمون'!$B$6:$B$205,MATCH(E403&amp;"",'المعلمون'!$A$6:$A$205,0))&amp;"","كود غير موجود"))</f>
        <v/>
      </c>
      <c r="G403" s="6">
        <f>IF(K403="","",IF(COUNTIFS($K$6:$K$405,K403)&gt;1,"تعارض معلم",""))</f>
        <v/>
      </c>
      <c r="H403" s="6">
        <f>IF(J403="","",IF(COUNTIFS($J$6:$J$405,J403)&gt;1,"تعارض فصل",""))</f>
        <v/>
      </c>
      <c r="I403" s="6">
        <f>IF(OR(J403="",K403=""),"",IF(AND(G403&lt;&gt;"",H403&lt;&gt;""),"تعارض معلم وفصل",IF(G403&lt;&gt;"",G403,IF(H403&lt;&gt;"",H403,"سليم"))))</f>
        <v/>
      </c>
      <c r="J403" s="6">
        <f>IF(OR(C403&amp;""="",A403&amp;""="",B403&amp;""=""),"",C403&amp;"|"&amp;A403&amp;"|"&amp;B403)</f>
        <v/>
      </c>
      <c r="K403" s="6">
        <f>IF(OR(E403&amp;""="",A403&amp;""="",B403&amp;""=""),"",E403&amp;"|"&amp;A403&amp;"|"&amp;B403)</f>
        <v/>
      </c>
      <c r="L403" s="16">
        <f>IF(J403="","",IF(COUNTIFS($J$6:J403,J403)=1,1,0))</f>
        <v/>
      </c>
    </row>
    <row r="404">
      <c r="A404" s="5" t="n"/>
      <c r="B404" s="13" t="n"/>
      <c r="C404" s="5" t="n"/>
      <c r="D404" s="5" t="n"/>
      <c r="E404" s="5" t="n"/>
      <c r="F404" s="6">
        <f>IF(E404&amp;""="","",IFERROR(INDEX('المعلمون'!$B$6:$B$205,MATCH(E404&amp;"",'المعلمون'!$A$6:$A$205,0))&amp;"","كود غير موجود"))</f>
        <v/>
      </c>
      <c r="G404" s="6">
        <f>IF(K404="","",IF(COUNTIFS($K$6:$K$405,K404)&gt;1,"تعارض معلم",""))</f>
        <v/>
      </c>
      <c r="H404" s="6">
        <f>IF(J404="","",IF(COUNTIFS($J$6:$J$405,J404)&gt;1,"تعارض فصل",""))</f>
        <v/>
      </c>
      <c r="I404" s="6">
        <f>IF(OR(J404="",K404=""),"",IF(AND(G404&lt;&gt;"",H404&lt;&gt;""),"تعارض معلم وفصل",IF(G404&lt;&gt;"",G404,IF(H404&lt;&gt;"",H404,"سليم"))))</f>
        <v/>
      </c>
      <c r="J404" s="6">
        <f>IF(OR(C404&amp;""="",A404&amp;""="",B404&amp;""=""),"",C404&amp;"|"&amp;A404&amp;"|"&amp;B404)</f>
        <v/>
      </c>
      <c r="K404" s="6">
        <f>IF(OR(E404&amp;""="",A404&amp;""="",B404&amp;""=""),"",E404&amp;"|"&amp;A404&amp;"|"&amp;B404)</f>
        <v/>
      </c>
      <c r="L404" s="16">
        <f>IF(J404="","",IF(COUNTIFS($J$6:J404,J404)=1,1,0))</f>
        <v/>
      </c>
    </row>
    <row r="405">
      <c r="A405" s="5" t="n"/>
      <c r="B405" s="13" t="n"/>
      <c r="C405" s="5" t="n"/>
      <c r="D405" s="5" t="n"/>
      <c r="E405" s="5" t="n"/>
      <c r="F405" s="6">
        <f>IF(E405&amp;""="","",IFERROR(INDEX('المعلمون'!$B$6:$B$205,MATCH(E405&amp;"",'المعلمون'!$A$6:$A$205,0))&amp;"","كود غير موجود"))</f>
        <v/>
      </c>
      <c r="G405" s="6">
        <f>IF(K405="","",IF(COUNTIFS($K$6:$K$405,K405)&gt;1,"تعارض معلم",""))</f>
        <v/>
      </c>
      <c r="H405" s="6">
        <f>IF(J405="","",IF(COUNTIFS($J$6:$J$405,J405)&gt;1,"تعارض فصل",""))</f>
        <v/>
      </c>
      <c r="I405" s="6">
        <f>IF(OR(J405="",K405=""),"",IF(AND(G405&lt;&gt;"",H405&lt;&gt;""),"تعارض معلم وفصل",IF(G405&lt;&gt;"",G405,IF(H405&lt;&gt;"",H405,"سليم"))))</f>
        <v/>
      </c>
      <c r="J405" s="6">
        <f>IF(OR(C405&amp;""="",A405&amp;""="",B405&amp;""=""),"",C405&amp;"|"&amp;A405&amp;"|"&amp;B405)</f>
        <v/>
      </c>
      <c r="K405" s="6">
        <f>IF(OR(E405&amp;""="",A405&amp;""="",B405&amp;""=""),"",E405&amp;"|"&amp;A405&amp;"|"&amp;B405)</f>
        <v/>
      </c>
      <c r="L405" s="16">
        <f>IF(J405="","",IF(COUNTIFS($J$6:J405,J405)=1,1,0))</f>
        <v/>
      </c>
    </row>
  </sheetData>
  <autoFilter ref="A5:L405"/>
  <mergeCells count="2">
    <mergeCell ref="A2:L2"/>
    <mergeCell ref="A1:L1"/>
  </mergeCells>
  <conditionalFormatting sqref="A6:L405">
    <cfRule type="expression" priority="1" dxfId="0">
      <formula>AND($I6&lt;&gt;"",$I6&lt;&gt;"سليم")</formula>
    </cfRule>
  </conditionalFormatting>
  <conditionalFormatting sqref="F6:F405">
    <cfRule type="expression" priority="2" dxfId="0">
      <formula>F6="كود غير موجود"</formula>
    </cfRule>
  </conditionalFormatting>
  <dataValidations count="4">
    <dataValidation sqref="A6:A405" showDropDown="0" showInputMessage="0" showErrorMessage="0" allowBlank="1" type="list">
      <formula1>"الأحد,الاثنين,الثلاثاء,الأربعاء,الخميس"</formula1>
    </dataValidation>
    <dataValidation sqref="B6:B405" showDropDown="0" showInputMessage="0" showErrorMessage="0" allowBlank="1" type="list">
      <formula1>"1,2,3,4,5,6,7,8"</formula1>
    </dataValidation>
    <dataValidation sqref="C6:C405" showDropDown="0" showInputMessage="0" showErrorMessage="0" allowBlank="1" type="list">
      <formula1>='الفصول'!$A$6:$A$205</formula1>
    </dataValidation>
    <dataValidation sqref="E6:E405" showDropDown="0" showInputMessage="0" showErrorMessage="0" allowBlank="1" type="list">
      <formula1>='المعلمون'!$A$6:$A$205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F14"/>
  <sheetViews>
    <sheetView showGridLines="1" rightToLeft="1" workbookViewId="0">
      <pane xSplit="1" ySplit="6" topLeftCell="B7" activePane="bottomRight" state="frozen"/>
      <selection pane="topRight"/>
      <selection pane="bottomLeft"/>
      <selection pane="bottomRight" activeCell="A1" sqref="A1"/>
    </sheetView>
  </sheetViews>
  <sheetFormatPr baseColWidth="8" defaultRowHeight="15"/>
  <cols>
    <col width="12" customWidth="1" min="1" max="1"/>
    <col width="24" customWidth="1" min="2" max="2"/>
    <col width="24" customWidth="1" min="3" max="3"/>
    <col width="24" customWidth="1" min="4" max="4"/>
    <col width="24" customWidth="1" min="5" max="5"/>
    <col width="24" customWidth="1" min="6" max="6"/>
  </cols>
  <sheetData>
    <row r="1" ht="26" customHeight="1">
      <c r="A1" s="10" t="inlineStr">
        <is>
          <t>شيت جدول حصص المدرسة · قالب مجاني من Softwiro</t>
        </is>
      </c>
    </row>
    <row r="2">
      <c r="A2" s="11" t="inlineStr">
        <is>
          <t>هل تعبت من نقل الأرقام بين الشيتات؟ هذا العمل يتم تلقائيًا في برنامج مخصص من Softwiro ← اضغط هنا</t>
        </is>
      </c>
    </row>
    <row r="3">
      <c r="A3" s="12" t="inlineStr">
        <is>
          <t>كود الفصل</t>
        </is>
      </c>
      <c r="B3" s="5" t="inlineStr">
        <is>
          <t>ف1</t>
        </is>
      </c>
    </row>
    <row r="4">
      <c r="A4" s="12" t="inlineStr">
        <is>
          <t>الاسم</t>
        </is>
      </c>
      <c r="B4" s="6">
        <f>IF(B3&amp;""="","",IFERROR(INDEX(الفصول!$B$6:$B$205,MATCH(B3&amp;"",الفصول!$A$6:$A$205,0)),"كود غير موجود"))</f>
        <v/>
      </c>
    </row>
    <row r="6" ht="32" customHeight="1">
      <c r="A6" s="14" t="inlineStr">
        <is>
          <t>الفترة</t>
        </is>
      </c>
      <c r="B6" s="14" t="inlineStr">
        <is>
          <t>الأحد</t>
        </is>
      </c>
      <c r="C6" s="14" t="inlineStr">
        <is>
          <t>الاثنين</t>
        </is>
      </c>
      <c r="D6" s="14" t="inlineStr">
        <is>
          <t>الثلاثاء</t>
        </is>
      </c>
      <c r="E6" s="14" t="inlineStr">
        <is>
          <t>الأربعاء</t>
        </is>
      </c>
      <c r="F6" s="14" t="inlineStr">
        <is>
          <t>الخميس</t>
        </is>
      </c>
    </row>
    <row r="7">
      <c r="A7" s="17" t="n">
        <v>1</v>
      </c>
      <c r="B7" s="18">
        <f>IF($B$3&amp;""="","",IFERROR(INDEX('الحصص'!$D$6:$D$405,MATCH($B$3&amp;"|"&amp;B$6&amp;"|"&amp;$A7,'الحصص'!$J$6:$J$405,0))&amp;" - "&amp;INDEX('الحصص'!$F$6:$F$405,MATCH($B$3&amp;"|"&amp;B$6&amp;"|"&amp;$A7,'الحصص'!$J$6:$J$405,0))&amp;IF(COUNTIFS('الحصص'!$J$6:$J$405,$B$3&amp;"|"&amp;B$6&amp;"|"&amp;$A7)&gt;1," (تعارض)",""),""))</f>
        <v/>
      </c>
      <c r="C7" s="18">
        <f>IF($B$3&amp;""="","",IFERROR(INDEX('الحصص'!$D$6:$D$405,MATCH($B$3&amp;"|"&amp;C$6&amp;"|"&amp;$A7,'الحصص'!$J$6:$J$405,0))&amp;" - "&amp;INDEX('الحصص'!$F$6:$F$405,MATCH($B$3&amp;"|"&amp;C$6&amp;"|"&amp;$A7,'الحصص'!$J$6:$J$405,0))&amp;IF(COUNTIFS('الحصص'!$J$6:$J$405,$B$3&amp;"|"&amp;C$6&amp;"|"&amp;$A7)&gt;1," (تعارض)",""),""))</f>
        <v/>
      </c>
      <c r="D7" s="18">
        <f>IF($B$3&amp;""="","",IFERROR(INDEX('الحصص'!$D$6:$D$405,MATCH($B$3&amp;"|"&amp;D$6&amp;"|"&amp;$A7,'الحصص'!$J$6:$J$405,0))&amp;" - "&amp;INDEX('الحصص'!$F$6:$F$405,MATCH($B$3&amp;"|"&amp;D$6&amp;"|"&amp;$A7,'الحصص'!$J$6:$J$405,0))&amp;IF(COUNTIFS('الحصص'!$J$6:$J$405,$B$3&amp;"|"&amp;D$6&amp;"|"&amp;$A7)&gt;1," (تعارض)",""),""))</f>
        <v/>
      </c>
      <c r="E7" s="18">
        <f>IF($B$3&amp;""="","",IFERROR(INDEX('الحصص'!$D$6:$D$405,MATCH($B$3&amp;"|"&amp;E$6&amp;"|"&amp;$A7,'الحصص'!$J$6:$J$405,0))&amp;" - "&amp;INDEX('الحصص'!$F$6:$F$405,MATCH($B$3&amp;"|"&amp;E$6&amp;"|"&amp;$A7,'الحصص'!$J$6:$J$405,0))&amp;IF(COUNTIFS('الحصص'!$J$6:$J$405,$B$3&amp;"|"&amp;E$6&amp;"|"&amp;$A7)&gt;1," (تعارض)",""),""))</f>
        <v/>
      </c>
      <c r="F7" s="18">
        <f>IF($B$3&amp;""="","",IFERROR(INDEX('الحصص'!$D$6:$D$405,MATCH($B$3&amp;"|"&amp;F$6&amp;"|"&amp;$A7,'الحصص'!$J$6:$J$405,0))&amp;" - "&amp;INDEX('الحصص'!$F$6:$F$405,MATCH($B$3&amp;"|"&amp;F$6&amp;"|"&amp;$A7,'الحصص'!$J$6:$J$405,0))&amp;IF(COUNTIFS('الحصص'!$J$6:$J$405,$B$3&amp;"|"&amp;F$6&amp;"|"&amp;$A7)&gt;1," (تعارض)",""),""))</f>
        <v/>
      </c>
    </row>
    <row r="8">
      <c r="A8" s="17" t="n">
        <v>2</v>
      </c>
      <c r="B8" s="18">
        <f>IF($B$3&amp;""="","",IFERROR(INDEX('الحصص'!$D$6:$D$405,MATCH($B$3&amp;"|"&amp;B$6&amp;"|"&amp;$A8,'الحصص'!$J$6:$J$405,0))&amp;" - "&amp;INDEX('الحصص'!$F$6:$F$405,MATCH($B$3&amp;"|"&amp;B$6&amp;"|"&amp;$A8,'الحصص'!$J$6:$J$405,0))&amp;IF(COUNTIFS('الحصص'!$J$6:$J$405,$B$3&amp;"|"&amp;B$6&amp;"|"&amp;$A8)&gt;1," (تعارض)",""),""))</f>
        <v/>
      </c>
      <c r="C8" s="18">
        <f>IF($B$3&amp;""="","",IFERROR(INDEX('الحصص'!$D$6:$D$405,MATCH($B$3&amp;"|"&amp;C$6&amp;"|"&amp;$A8,'الحصص'!$J$6:$J$405,0))&amp;" - "&amp;INDEX('الحصص'!$F$6:$F$405,MATCH($B$3&amp;"|"&amp;C$6&amp;"|"&amp;$A8,'الحصص'!$J$6:$J$405,0))&amp;IF(COUNTIFS('الحصص'!$J$6:$J$405,$B$3&amp;"|"&amp;C$6&amp;"|"&amp;$A8)&gt;1," (تعارض)",""),""))</f>
        <v/>
      </c>
      <c r="D8" s="18">
        <f>IF($B$3&amp;""="","",IFERROR(INDEX('الحصص'!$D$6:$D$405,MATCH($B$3&amp;"|"&amp;D$6&amp;"|"&amp;$A8,'الحصص'!$J$6:$J$405,0))&amp;" - "&amp;INDEX('الحصص'!$F$6:$F$405,MATCH($B$3&amp;"|"&amp;D$6&amp;"|"&amp;$A8,'الحصص'!$J$6:$J$405,0))&amp;IF(COUNTIFS('الحصص'!$J$6:$J$405,$B$3&amp;"|"&amp;D$6&amp;"|"&amp;$A8)&gt;1," (تعارض)",""),""))</f>
        <v/>
      </c>
      <c r="E8" s="18">
        <f>IF($B$3&amp;""="","",IFERROR(INDEX('الحصص'!$D$6:$D$405,MATCH($B$3&amp;"|"&amp;E$6&amp;"|"&amp;$A8,'الحصص'!$J$6:$J$405,0))&amp;" - "&amp;INDEX('الحصص'!$F$6:$F$405,MATCH($B$3&amp;"|"&amp;E$6&amp;"|"&amp;$A8,'الحصص'!$J$6:$J$405,0))&amp;IF(COUNTIFS('الحصص'!$J$6:$J$405,$B$3&amp;"|"&amp;E$6&amp;"|"&amp;$A8)&gt;1," (تعارض)",""),""))</f>
        <v/>
      </c>
      <c r="F8" s="18">
        <f>IF($B$3&amp;""="","",IFERROR(INDEX('الحصص'!$D$6:$D$405,MATCH($B$3&amp;"|"&amp;F$6&amp;"|"&amp;$A8,'الحصص'!$J$6:$J$405,0))&amp;" - "&amp;INDEX('الحصص'!$F$6:$F$405,MATCH($B$3&amp;"|"&amp;F$6&amp;"|"&amp;$A8,'الحصص'!$J$6:$J$405,0))&amp;IF(COUNTIFS('الحصص'!$J$6:$J$405,$B$3&amp;"|"&amp;F$6&amp;"|"&amp;$A8)&gt;1," (تعارض)",""),""))</f>
        <v/>
      </c>
    </row>
    <row r="9">
      <c r="A9" s="17" t="n">
        <v>3</v>
      </c>
      <c r="B9" s="18">
        <f>IF($B$3&amp;""="","",IFERROR(INDEX('الحصص'!$D$6:$D$405,MATCH($B$3&amp;"|"&amp;B$6&amp;"|"&amp;$A9,'الحصص'!$J$6:$J$405,0))&amp;" - "&amp;INDEX('الحصص'!$F$6:$F$405,MATCH($B$3&amp;"|"&amp;B$6&amp;"|"&amp;$A9,'الحصص'!$J$6:$J$405,0))&amp;IF(COUNTIFS('الحصص'!$J$6:$J$405,$B$3&amp;"|"&amp;B$6&amp;"|"&amp;$A9)&gt;1," (تعارض)",""),""))</f>
        <v/>
      </c>
      <c r="C9" s="18">
        <f>IF($B$3&amp;""="","",IFERROR(INDEX('الحصص'!$D$6:$D$405,MATCH($B$3&amp;"|"&amp;C$6&amp;"|"&amp;$A9,'الحصص'!$J$6:$J$405,0))&amp;" - "&amp;INDEX('الحصص'!$F$6:$F$405,MATCH($B$3&amp;"|"&amp;C$6&amp;"|"&amp;$A9,'الحصص'!$J$6:$J$405,0))&amp;IF(COUNTIFS('الحصص'!$J$6:$J$405,$B$3&amp;"|"&amp;C$6&amp;"|"&amp;$A9)&gt;1," (تعارض)",""),""))</f>
        <v/>
      </c>
      <c r="D9" s="18">
        <f>IF($B$3&amp;""="","",IFERROR(INDEX('الحصص'!$D$6:$D$405,MATCH($B$3&amp;"|"&amp;D$6&amp;"|"&amp;$A9,'الحصص'!$J$6:$J$405,0))&amp;" - "&amp;INDEX('الحصص'!$F$6:$F$405,MATCH($B$3&amp;"|"&amp;D$6&amp;"|"&amp;$A9,'الحصص'!$J$6:$J$405,0))&amp;IF(COUNTIFS('الحصص'!$J$6:$J$405,$B$3&amp;"|"&amp;D$6&amp;"|"&amp;$A9)&gt;1," (تعارض)",""),""))</f>
        <v/>
      </c>
      <c r="E9" s="18">
        <f>IF($B$3&amp;""="","",IFERROR(INDEX('الحصص'!$D$6:$D$405,MATCH($B$3&amp;"|"&amp;E$6&amp;"|"&amp;$A9,'الحصص'!$J$6:$J$405,0))&amp;" - "&amp;INDEX('الحصص'!$F$6:$F$405,MATCH($B$3&amp;"|"&amp;E$6&amp;"|"&amp;$A9,'الحصص'!$J$6:$J$405,0))&amp;IF(COUNTIFS('الحصص'!$J$6:$J$405,$B$3&amp;"|"&amp;E$6&amp;"|"&amp;$A9)&gt;1," (تعارض)",""),""))</f>
        <v/>
      </c>
      <c r="F9" s="18">
        <f>IF($B$3&amp;""="","",IFERROR(INDEX('الحصص'!$D$6:$D$405,MATCH($B$3&amp;"|"&amp;F$6&amp;"|"&amp;$A9,'الحصص'!$J$6:$J$405,0))&amp;" - "&amp;INDEX('الحصص'!$F$6:$F$405,MATCH($B$3&amp;"|"&amp;F$6&amp;"|"&amp;$A9,'الحصص'!$J$6:$J$405,0))&amp;IF(COUNTIFS('الحصص'!$J$6:$J$405,$B$3&amp;"|"&amp;F$6&amp;"|"&amp;$A9)&gt;1," (تعارض)",""),""))</f>
        <v/>
      </c>
    </row>
    <row r="10">
      <c r="A10" s="17" t="n">
        <v>4</v>
      </c>
      <c r="B10" s="18">
        <f>IF($B$3&amp;""="","",IFERROR(INDEX('الحصص'!$D$6:$D$405,MATCH($B$3&amp;"|"&amp;B$6&amp;"|"&amp;$A10,'الحصص'!$J$6:$J$405,0))&amp;" - "&amp;INDEX('الحصص'!$F$6:$F$405,MATCH($B$3&amp;"|"&amp;B$6&amp;"|"&amp;$A10,'الحصص'!$J$6:$J$405,0))&amp;IF(COUNTIFS('الحصص'!$J$6:$J$405,$B$3&amp;"|"&amp;B$6&amp;"|"&amp;$A10)&gt;1," (تعارض)",""),""))</f>
        <v/>
      </c>
      <c r="C10" s="18">
        <f>IF($B$3&amp;""="","",IFERROR(INDEX('الحصص'!$D$6:$D$405,MATCH($B$3&amp;"|"&amp;C$6&amp;"|"&amp;$A10,'الحصص'!$J$6:$J$405,0))&amp;" - "&amp;INDEX('الحصص'!$F$6:$F$405,MATCH($B$3&amp;"|"&amp;C$6&amp;"|"&amp;$A10,'الحصص'!$J$6:$J$405,0))&amp;IF(COUNTIFS('الحصص'!$J$6:$J$405,$B$3&amp;"|"&amp;C$6&amp;"|"&amp;$A10)&gt;1," (تعارض)",""),""))</f>
        <v/>
      </c>
      <c r="D10" s="18">
        <f>IF($B$3&amp;""="","",IFERROR(INDEX('الحصص'!$D$6:$D$405,MATCH($B$3&amp;"|"&amp;D$6&amp;"|"&amp;$A10,'الحصص'!$J$6:$J$405,0))&amp;" - "&amp;INDEX('الحصص'!$F$6:$F$405,MATCH($B$3&amp;"|"&amp;D$6&amp;"|"&amp;$A10,'الحصص'!$J$6:$J$405,0))&amp;IF(COUNTIFS('الحصص'!$J$6:$J$405,$B$3&amp;"|"&amp;D$6&amp;"|"&amp;$A10)&gt;1," (تعارض)",""),""))</f>
        <v/>
      </c>
      <c r="E10" s="18">
        <f>IF($B$3&amp;""="","",IFERROR(INDEX('الحصص'!$D$6:$D$405,MATCH($B$3&amp;"|"&amp;E$6&amp;"|"&amp;$A10,'الحصص'!$J$6:$J$405,0))&amp;" - "&amp;INDEX('الحصص'!$F$6:$F$405,MATCH($B$3&amp;"|"&amp;E$6&amp;"|"&amp;$A10,'الحصص'!$J$6:$J$405,0))&amp;IF(COUNTIFS('الحصص'!$J$6:$J$405,$B$3&amp;"|"&amp;E$6&amp;"|"&amp;$A10)&gt;1," (تعارض)",""),""))</f>
        <v/>
      </c>
      <c r="F10" s="18">
        <f>IF($B$3&amp;""="","",IFERROR(INDEX('الحصص'!$D$6:$D$405,MATCH($B$3&amp;"|"&amp;F$6&amp;"|"&amp;$A10,'الحصص'!$J$6:$J$405,0))&amp;" - "&amp;INDEX('الحصص'!$F$6:$F$405,MATCH($B$3&amp;"|"&amp;F$6&amp;"|"&amp;$A10,'الحصص'!$J$6:$J$405,0))&amp;IF(COUNTIFS('الحصص'!$J$6:$J$405,$B$3&amp;"|"&amp;F$6&amp;"|"&amp;$A10)&gt;1," (تعارض)",""),""))</f>
        <v/>
      </c>
    </row>
    <row r="11">
      <c r="A11" s="17" t="n">
        <v>5</v>
      </c>
      <c r="B11" s="18">
        <f>IF($B$3&amp;""="","",IFERROR(INDEX('الحصص'!$D$6:$D$405,MATCH($B$3&amp;"|"&amp;B$6&amp;"|"&amp;$A11,'الحصص'!$J$6:$J$405,0))&amp;" - "&amp;INDEX('الحصص'!$F$6:$F$405,MATCH($B$3&amp;"|"&amp;B$6&amp;"|"&amp;$A11,'الحصص'!$J$6:$J$405,0))&amp;IF(COUNTIFS('الحصص'!$J$6:$J$405,$B$3&amp;"|"&amp;B$6&amp;"|"&amp;$A11)&gt;1," (تعارض)",""),""))</f>
        <v/>
      </c>
      <c r="C11" s="18">
        <f>IF($B$3&amp;""="","",IFERROR(INDEX('الحصص'!$D$6:$D$405,MATCH($B$3&amp;"|"&amp;C$6&amp;"|"&amp;$A11,'الحصص'!$J$6:$J$405,0))&amp;" - "&amp;INDEX('الحصص'!$F$6:$F$405,MATCH($B$3&amp;"|"&amp;C$6&amp;"|"&amp;$A11,'الحصص'!$J$6:$J$405,0))&amp;IF(COUNTIFS('الحصص'!$J$6:$J$405,$B$3&amp;"|"&amp;C$6&amp;"|"&amp;$A11)&gt;1," (تعارض)",""),""))</f>
        <v/>
      </c>
      <c r="D11" s="18">
        <f>IF($B$3&amp;""="","",IFERROR(INDEX('الحصص'!$D$6:$D$405,MATCH($B$3&amp;"|"&amp;D$6&amp;"|"&amp;$A11,'الحصص'!$J$6:$J$405,0))&amp;" - "&amp;INDEX('الحصص'!$F$6:$F$405,MATCH($B$3&amp;"|"&amp;D$6&amp;"|"&amp;$A11,'الحصص'!$J$6:$J$405,0))&amp;IF(COUNTIFS('الحصص'!$J$6:$J$405,$B$3&amp;"|"&amp;D$6&amp;"|"&amp;$A11)&gt;1," (تعارض)",""),""))</f>
        <v/>
      </c>
      <c r="E11" s="18">
        <f>IF($B$3&amp;""="","",IFERROR(INDEX('الحصص'!$D$6:$D$405,MATCH($B$3&amp;"|"&amp;E$6&amp;"|"&amp;$A11,'الحصص'!$J$6:$J$405,0))&amp;" - "&amp;INDEX('الحصص'!$F$6:$F$405,MATCH($B$3&amp;"|"&amp;E$6&amp;"|"&amp;$A11,'الحصص'!$J$6:$J$405,0))&amp;IF(COUNTIFS('الحصص'!$J$6:$J$405,$B$3&amp;"|"&amp;E$6&amp;"|"&amp;$A11)&gt;1," (تعارض)",""),""))</f>
        <v/>
      </c>
      <c r="F11" s="18">
        <f>IF($B$3&amp;""="","",IFERROR(INDEX('الحصص'!$D$6:$D$405,MATCH($B$3&amp;"|"&amp;F$6&amp;"|"&amp;$A11,'الحصص'!$J$6:$J$405,0))&amp;" - "&amp;INDEX('الحصص'!$F$6:$F$405,MATCH($B$3&amp;"|"&amp;F$6&amp;"|"&amp;$A11,'الحصص'!$J$6:$J$405,0))&amp;IF(COUNTIFS('الحصص'!$J$6:$J$405,$B$3&amp;"|"&amp;F$6&amp;"|"&amp;$A11)&gt;1," (تعارض)",""),""))</f>
        <v/>
      </c>
    </row>
    <row r="12">
      <c r="A12" s="17" t="n">
        <v>6</v>
      </c>
      <c r="B12" s="18">
        <f>IF($B$3&amp;""="","",IFERROR(INDEX('الحصص'!$D$6:$D$405,MATCH($B$3&amp;"|"&amp;B$6&amp;"|"&amp;$A12,'الحصص'!$J$6:$J$405,0))&amp;" - "&amp;INDEX('الحصص'!$F$6:$F$405,MATCH($B$3&amp;"|"&amp;B$6&amp;"|"&amp;$A12,'الحصص'!$J$6:$J$405,0))&amp;IF(COUNTIFS('الحصص'!$J$6:$J$405,$B$3&amp;"|"&amp;B$6&amp;"|"&amp;$A12)&gt;1," (تعارض)",""),""))</f>
        <v/>
      </c>
      <c r="C12" s="18">
        <f>IF($B$3&amp;""="","",IFERROR(INDEX('الحصص'!$D$6:$D$405,MATCH($B$3&amp;"|"&amp;C$6&amp;"|"&amp;$A12,'الحصص'!$J$6:$J$405,0))&amp;" - "&amp;INDEX('الحصص'!$F$6:$F$405,MATCH($B$3&amp;"|"&amp;C$6&amp;"|"&amp;$A12,'الحصص'!$J$6:$J$405,0))&amp;IF(COUNTIFS('الحصص'!$J$6:$J$405,$B$3&amp;"|"&amp;C$6&amp;"|"&amp;$A12)&gt;1," (تعارض)",""),""))</f>
        <v/>
      </c>
      <c r="D12" s="18">
        <f>IF($B$3&amp;""="","",IFERROR(INDEX('الحصص'!$D$6:$D$405,MATCH($B$3&amp;"|"&amp;D$6&amp;"|"&amp;$A12,'الحصص'!$J$6:$J$405,0))&amp;" - "&amp;INDEX('الحصص'!$F$6:$F$405,MATCH($B$3&amp;"|"&amp;D$6&amp;"|"&amp;$A12,'الحصص'!$J$6:$J$405,0))&amp;IF(COUNTIFS('الحصص'!$J$6:$J$405,$B$3&amp;"|"&amp;D$6&amp;"|"&amp;$A12)&gt;1," (تعارض)",""),""))</f>
        <v/>
      </c>
      <c r="E12" s="18">
        <f>IF($B$3&amp;""="","",IFERROR(INDEX('الحصص'!$D$6:$D$405,MATCH($B$3&amp;"|"&amp;E$6&amp;"|"&amp;$A12,'الحصص'!$J$6:$J$405,0))&amp;" - "&amp;INDEX('الحصص'!$F$6:$F$405,MATCH($B$3&amp;"|"&amp;E$6&amp;"|"&amp;$A12,'الحصص'!$J$6:$J$405,0))&amp;IF(COUNTIFS('الحصص'!$J$6:$J$405,$B$3&amp;"|"&amp;E$6&amp;"|"&amp;$A12)&gt;1," (تعارض)",""),""))</f>
        <v/>
      </c>
      <c r="F12" s="18">
        <f>IF($B$3&amp;""="","",IFERROR(INDEX('الحصص'!$D$6:$D$405,MATCH($B$3&amp;"|"&amp;F$6&amp;"|"&amp;$A12,'الحصص'!$J$6:$J$405,0))&amp;" - "&amp;INDEX('الحصص'!$F$6:$F$405,MATCH($B$3&amp;"|"&amp;F$6&amp;"|"&amp;$A12,'الحصص'!$J$6:$J$405,0))&amp;IF(COUNTIFS('الحصص'!$J$6:$J$405,$B$3&amp;"|"&amp;F$6&amp;"|"&amp;$A12)&gt;1," (تعارض)",""),""))</f>
        <v/>
      </c>
    </row>
    <row r="13">
      <c r="A13" s="17" t="n">
        <v>7</v>
      </c>
      <c r="B13" s="18">
        <f>IF($B$3&amp;""="","",IFERROR(INDEX('الحصص'!$D$6:$D$405,MATCH($B$3&amp;"|"&amp;B$6&amp;"|"&amp;$A13,'الحصص'!$J$6:$J$405,0))&amp;" - "&amp;INDEX('الحصص'!$F$6:$F$405,MATCH($B$3&amp;"|"&amp;B$6&amp;"|"&amp;$A13,'الحصص'!$J$6:$J$405,0))&amp;IF(COUNTIFS('الحصص'!$J$6:$J$405,$B$3&amp;"|"&amp;B$6&amp;"|"&amp;$A13)&gt;1," (تعارض)",""),""))</f>
        <v/>
      </c>
      <c r="C13" s="18">
        <f>IF($B$3&amp;""="","",IFERROR(INDEX('الحصص'!$D$6:$D$405,MATCH($B$3&amp;"|"&amp;C$6&amp;"|"&amp;$A13,'الحصص'!$J$6:$J$405,0))&amp;" - "&amp;INDEX('الحصص'!$F$6:$F$405,MATCH($B$3&amp;"|"&amp;C$6&amp;"|"&amp;$A13,'الحصص'!$J$6:$J$405,0))&amp;IF(COUNTIFS('الحصص'!$J$6:$J$405,$B$3&amp;"|"&amp;C$6&amp;"|"&amp;$A13)&gt;1," (تعارض)",""),""))</f>
        <v/>
      </c>
      <c r="D13" s="18">
        <f>IF($B$3&amp;""="","",IFERROR(INDEX('الحصص'!$D$6:$D$405,MATCH($B$3&amp;"|"&amp;D$6&amp;"|"&amp;$A13,'الحصص'!$J$6:$J$405,0))&amp;" - "&amp;INDEX('الحصص'!$F$6:$F$405,MATCH($B$3&amp;"|"&amp;D$6&amp;"|"&amp;$A13,'الحصص'!$J$6:$J$405,0))&amp;IF(COUNTIFS('الحصص'!$J$6:$J$405,$B$3&amp;"|"&amp;D$6&amp;"|"&amp;$A13)&gt;1," (تعارض)",""),""))</f>
        <v/>
      </c>
      <c r="E13" s="18">
        <f>IF($B$3&amp;""="","",IFERROR(INDEX('الحصص'!$D$6:$D$405,MATCH($B$3&amp;"|"&amp;E$6&amp;"|"&amp;$A13,'الحصص'!$J$6:$J$405,0))&amp;" - "&amp;INDEX('الحصص'!$F$6:$F$405,MATCH($B$3&amp;"|"&amp;E$6&amp;"|"&amp;$A13,'الحصص'!$J$6:$J$405,0))&amp;IF(COUNTIFS('الحصص'!$J$6:$J$405,$B$3&amp;"|"&amp;E$6&amp;"|"&amp;$A13)&gt;1," (تعارض)",""),""))</f>
        <v/>
      </c>
      <c r="F13" s="18">
        <f>IF($B$3&amp;""="","",IFERROR(INDEX('الحصص'!$D$6:$D$405,MATCH($B$3&amp;"|"&amp;F$6&amp;"|"&amp;$A13,'الحصص'!$J$6:$J$405,0))&amp;" - "&amp;INDEX('الحصص'!$F$6:$F$405,MATCH($B$3&amp;"|"&amp;F$6&amp;"|"&amp;$A13,'الحصص'!$J$6:$J$405,0))&amp;IF(COUNTIFS('الحصص'!$J$6:$J$405,$B$3&amp;"|"&amp;F$6&amp;"|"&amp;$A13)&gt;1," (تعارض)",""),""))</f>
        <v/>
      </c>
    </row>
    <row r="14">
      <c r="A14" s="17" t="n">
        <v>8</v>
      </c>
      <c r="B14" s="18">
        <f>IF($B$3&amp;""="","",IFERROR(INDEX('الحصص'!$D$6:$D$405,MATCH($B$3&amp;"|"&amp;B$6&amp;"|"&amp;$A14,'الحصص'!$J$6:$J$405,0))&amp;" - "&amp;INDEX('الحصص'!$F$6:$F$405,MATCH($B$3&amp;"|"&amp;B$6&amp;"|"&amp;$A14,'الحصص'!$J$6:$J$405,0))&amp;IF(COUNTIFS('الحصص'!$J$6:$J$405,$B$3&amp;"|"&amp;B$6&amp;"|"&amp;$A14)&gt;1," (تعارض)",""),""))</f>
        <v/>
      </c>
      <c r="C14" s="18">
        <f>IF($B$3&amp;""="","",IFERROR(INDEX('الحصص'!$D$6:$D$405,MATCH($B$3&amp;"|"&amp;C$6&amp;"|"&amp;$A14,'الحصص'!$J$6:$J$405,0))&amp;" - "&amp;INDEX('الحصص'!$F$6:$F$405,MATCH($B$3&amp;"|"&amp;C$6&amp;"|"&amp;$A14,'الحصص'!$J$6:$J$405,0))&amp;IF(COUNTIFS('الحصص'!$J$6:$J$405,$B$3&amp;"|"&amp;C$6&amp;"|"&amp;$A14)&gt;1," (تعارض)",""),""))</f>
        <v/>
      </c>
      <c r="D14" s="18">
        <f>IF($B$3&amp;""="","",IFERROR(INDEX('الحصص'!$D$6:$D$405,MATCH($B$3&amp;"|"&amp;D$6&amp;"|"&amp;$A14,'الحصص'!$J$6:$J$405,0))&amp;" - "&amp;INDEX('الحصص'!$F$6:$F$405,MATCH($B$3&amp;"|"&amp;D$6&amp;"|"&amp;$A14,'الحصص'!$J$6:$J$405,0))&amp;IF(COUNTIFS('الحصص'!$J$6:$J$405,$B$3&amp;"|"&amp;D$6&amp;"|"&amp;$A14)&gt;1," (تعارض)",""),""))</f>
        <v/>
      </c>
      <c r="E14" s="18">
        <f>IF($B$3&amp;""="","",IFERROR(INDEX('الحصص'!$D$6:$D$405,MATCH($B$3&amp;"|"&amp;E$6&amp;"|"&amp;$A14,'الحصص'!$J$6:$J$405,0))&amp;" - "&amp;INDEX('الحصص'!$F$6:$F$405,MATCH($B$3&amp;"|"&amp;E$6&amp;"|"&amp;$A14,'الحصص'!$J$6:$J$405,0))&amp;IF(COUNTIFS('الحصص'!$J$6:$J$405,$B$3&amp;"|"&amp;E$6&amp;"|"&amp;$A14)&gt;1," (تعارض)",""),""))</f>
        <v/>
      </c>
      <c r="F14" s="18">
        <f>IF($B$3&amp;""="","",IFERROR(INDEX('الحصص'!$D$6:$D$405,MATCH($B$3&amp;"|"&amp;F$6&amp;"|"&amp;$A14,'الحصص'!$J$6:$J$405,0))&amp;" - "&amp;INDEX('الحصص'!$F$6:$F$405,MATCH($B$3&amp;"|"&amp;F$6&amp;"|"&amp;$A14,'الحصص'!$J$6:$J$405,0))&amp;IF(COUNTIFS('الحصص'!$J$6:$J$405,$B$3&amp;"|"&amp;F$6&amp;"|"&amp;$A14)&gt;1," (تعارض)",""),""))</f>
        <v/>
      </c>
    </row>
  </sheetData>
  <mergeCells count="2">
    <mergeCell ref="A2:F2"/>
    <mergeCell ref="A1:F1"/>
  </mergeCells>
  <conditionalFormatting sqref="B7:F14">
    <cfRule type="expression" priority="1" dxfId="0">
      <formula>ISNUMBER(SEARCH("تعارض",B7))</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F14"/>
  <sheetViews>
    <sheetView showGridLines="1" rightToLeft="1" workbookViewId="0">
      <pane xSplit="1" ySplit="6" topLeftCell="B7" activePane="bottomRight" state="frozen"/>
      <selection pane="topRight"/>
      <selection pane="bottomLeft"/>
      <selection pane="bottomRight" activeCell="A1" sqref="A1"/>
    </sheetView>
  </sheetViews>
  <sheetFormatPr baseColWidth="8" defaultRowHeight="15"/>
  <cols>
    <col width="12" customWidth="1" min="1" max="1"/>
    <col width="24" customWidth="1" min="2" max="2"/>
    <col width="24" customWidth="1" min="3" max="3"/>
    <col width="24" customWidth="1" min="4" max="4"/>
    <col width="24" customWidth="1" min="5" max="5"/>
    <col width="24" customWidth="1" min="6" max="6"/>
  </cols>
  <sheetData>
    <row r="1" ht="26" customHeight="1">
      <c r="A1" s="10" t="inlineStr">
        <is>
          <t>شيت جدول حصص المدرسة · قالب مجاني من Softwiro</t>
        </is>
      </c>
    </row>
    <row r="2">
      <c r="A2" s="11" t="inlineStr">
        <is>
          <t>هل تعبت من نقل الأرقام بين الشيتات؟ هذا العمل يتم تلقائيًا في برنامج مخصص من Softwiro ← اضغط هنا</t>
        </is>
      </c>
    </row>
    <row r="3">
      <c r="A3" s="12" t="inlineStr">
        <is>
          <t>كود المعلم</t>
        </is>
      </c>
      <c r="B3" s="5" t="inlineStr">
        <is>
          <t>M02</t>
        </is>
      </c>
    </row>
    <row r="4">
      <c r="A4" s="12" t="inlineStr">
        <is>
          <t>الاسم</t>
        </is>
      </c>
      <c r="B4" s="6">
        <f>IF(B3&amp;""="","",IFERROR(INDEX(المعلمون!$B$6:$B$205,MATCH(B3&amp;"",المعلمون!$A$6:$A$205,0)),"كود غير موجود"))</f>
        <v/>
      </c>
    </row>
    <row r="6" ht="32" customHeight="1">
      <c r="A6" s="14" t="inlineStr">
        <is>
          <t>الفترة</t>
        </is>
      </c>
      <c r="B6" s="14" t="inlineStr">
        <is>
          <t>الأحد</t>
        </is>
      </c>
      <c r="C6" s="14" t="inlineStr">
        <is>
          <t>الاثنين</t>
        </is>
      </c>
      <c r="D6" s="14" t="inlineStr">
        <is>
          <t>الثلاثاء</t>
        </is>
      </c>
      <c r="E6" s="14" t="inlineStr">
        <is>
          <t>الأربعاء</t>
        </is>
      </c>
      <c r="F6" s="14" t="inlineStr">
        <is>
          <t>الخميس</t>
        </is>
      </c>
    </row>
    <row r="7">
      <c r="A7" s="17" t="n">
        <v>1</v>
      </c>
      <c r="B7" s="18">
        <f>IF($B$3&amp;""="","",IFERROR(INDEX('الحصص'!$C$6:$C$405,MATCH($B$3&amp;"|"&amp;B$6&amp;"|"&amp;$A7,'الحصص'!$K$6:$K$405,0))&amp;" - "&amp;INDEX('الحصص'!$D$6:$D$405,MATCH($B$3&amp;"|"&amp;B$6&amp;"|"&amp;$A7,'الحصص'!$K$6:$K$405,0))&amp;IF(COUNTIFS('الحصص'!$K$6:$K$405,$B$3&amp;"|"&amp;B$6&amp;"|"&amp;$A7)&gt;1," (تعارض)",""),""))</f>
        <v/>
      </c>
      <c r="C7" s="18">
        <f>IF($B$3&amp;""="","",IFERROR(INDEX('الحصص'!$C$6:$C$405,MATCH($B$3&amp;"|"&amp;C$6&amp;"|"&amp;$A7,'الحصص'!$K$6:$K$405,0))&amp;" - "&amp;INDEX('الحصص'!$D$6:$D$405,MATCH($B$3&amp;"|"&amp;C$6&amp;"|"&amp;$A7,'الحصص'!$K$6:$K$405,0))&amp;IF(COUNTIFS('الحصص'!$K$6:$K$405,$B$3&amp;"|"&amp;C$6&amp;"|"&amp;$A7)&gt;1," (تعارض)",""),""))</f>
        <v/>
      </c>
      <c r="D7" s="18">
        <f>IF($B$3&amp;""="","",IFERROR(INDEX('الحصص'!$C$6:$C$405,MATCH($B$3&amp;"|"&amp;D$6&amp;"|"&amp;$A7,'الحصص'!$K$6:$K$405,0))&amp;" - "&amp;INDEX('الحصص'!$D$6:$D$405,MATCH($B$3&amp;"|"&amp;D$6&amp;"|"&amp;$A7,'الحصص'!$K$6:$K$405,0))&amp;IF(COUNTIFS('الحصص'!$K$6:$K$405,$B$3&amp;"|"&amp;D$6&amp;"|"&amp;$A7)&gt;1," (تعارض)",""),""))</f>
        <v/>
      </c>
      <c r="E7" s="18">
        <f>IF($B$3&amp;""="","",IFERROR(INDEX('الحصص'!$C$6:$C$405,MATCH($B$3&amp;"|"&amp;E$6&amp;"|"&amp;$A7,'الحصص'!$K$6:$K$405,0))&amp;" - "&amp;INDEX('الحصص'!$D$6:$D$405,MATCH($B$3&amp;"|"&amp;E$6&amp;"|"&amp;$A7,'الحصص'!$K$6:$K$405,0))&amp;IF(COUNTIFS('الحصص'!$K$6:$K$405,$B$3&amp;"|"&amp;E$6&amp;"|"&amp;$A7)&gt;1," (تعارض)",""),""))</f>
        <v/>
      </c>
      <c r="F7" s="18">
        <f>IF($B$3&amp;""="","",IFERROR(INDEX('الحصص'!$C$6:$C$405,MATCH($B$3&amp;"|"&amp;F$6&amp;"|"&amp;$A7,'الحصص'!$K$6:$K$405,0))&amp;" - "&amp;INDEX('الحصص'!$D$6:$D$405,MATCH($B$3&amp;"|"&amp;F$6&amp;"|"&amp;$A7,'الحصص'!$K$6:$K$405,0))&amp;IF(COUNTIFS('الحصص'!$K$6:$K$405,$B$3&amp;"|"&amp;F$6&amp;"|"&amp;$A7)&gt;1," (تعارض)",""),""))</f>
        <v/>
      </c>
    </row>
    <row r="8">
      <c r="A8" s="17" t="n">
        <v>2</v>
      </c>
      <c r="B8" s="18">
        <f>IF($B$3&amp;""="","",IFERROR(INDEX('الحصص'!$C$6:$C$405,MATCH($B$3&amp;"|"&amp;B$6&amp;"|"&amp;$A8,'الحصص'!$K$6:$K$405,0))&amp;" - "&amp;INDEX('الحصص'!$D$6:$D$405,MATCH($B$3&amp;"|"&amp;B$6&amp;"|"&amp;$A8,'الحصص'!$K$6:$K$405,0))&amp;IF(COUNTIFS('الحصص'!$K$6:$K$405,$B$3&amp;"|"&amp;B$6&amp;"|"&amp;$A8)&gt;1," (تعارض)",""),""))</f>
        <v/>
      </c>
      <c r="C8" s="18">
        <f>IF($B$3&amp;""="","",IFERROR(INDEX('الحصص'!$C$6:$C$405,MATCH($B$3&amp;"|"&amp;C$6&amp;"|"&amp;$A8,'الحصص'!$K$6:$K$405,0))&amp;" - "&amp;INDEX('الحصص'!$D$6:$D$405,MATCH($B$3&amp;"|"&amp;C$6&amp;"|"&amp;$A8,'الحصص'!$K$6:$K$405,0))&amp;IF(COUNTIFS('الحصص'!$K$6:$K$405,$B$3&amp;"|"&amp;C$6&amp;"|"&amp;$A8)&gt;1," (تعارض)",""),""))</f>
        <v/>
      </c>
      <c r="D8" s="18">
        <f>IF($B$3&amp;""="","",IFERROR(INDEX('الحصص'!$C$6:$C$405,MATCH($B$3&amp;"|"&amp;D$6&amp;"|"&amp;$A8,'الحصص'!$K$6:$K$405,0))&amp;" - "&amp;INDEX('الحصص'!$D$6:$D$405,MATCH($B$3&amp;"|"&amp;D$6&amp;"|"&amp;$A8,'الحصص'!$K$6:$K$405,0))&amp;IF(COUNTIFS('الحصص'!$K$6:$K$405,$B$3&amp;"|"&amp;D$6&amp;"|"&amp;$A8)&gt;1," (تعارض)",""),""))</f>
        <v/>
      </c>
      <c r="E8" s="18">
        <f>IF($B$3&amp;""="","",IFERROR(INDEX('الحصص'!$C$6:$C$405,MATCH($B$3&amp;"|"&amp;E$6&amp;"|"&amp;$A8,'الحصص'!$K$6:$K$405,0))&amp;" - "&amp;INDEX('الحصص'!$D$6:$D$405,MATCH($B$3&amp;"|"&amp;E$6&amp;"|"&amp;$A8,'الحصص'!$K$6:$K$405,0))&amp;IF(COUNTIFS('الحصص'!$K$6:$K$405,$B$3&amp;"|"&amp;E$6&amp;"|"&amp;$A8)&gt;1," (تعارض)",""),""))</f>
        <v/>
      </c>
      <c r="F8" s="18">
        <f>IF($B$3&amp;""="","",IFERROR(INDEX('الحصص'!$C$6:$C$405,MATCH($B$3&amp;"|"&amp;F$6&amp;"|"&amp;$A8,'الحصص'!$K$6:$K$405,0))&amp;" - "&amp;INDEX('الحصص'!$D$6:$D$405,MATCH($B$3&amp;"|"&amp;F$6&amp;"|"&amp;$A8,'الحصص'!$K$6:$K$405,0))&amp;IF(COUNTIFS('الحصص'!$K$6:$K$405,$B$3&amp;"|"&amp;F$6&amp;"|"&amp;$A8)&gt;1," (تعارض)",""),""))</f>
        <v/>
      </c>
    </row>
    <row r="9">
      <c r="A9" s="17" t="n">
        <v>3</v>
      </c>
      <c r="B9" s="18">
        <f>IF($B$3&amp;""="","",IFERROR(INDEX('الحصص'!$C$6:$C$405,MATCH($B$3&amp;"|"&amp;B$6&amp;"|"&amp;$A9,'الحصص'!$K$6:$K$405,0))&amp;" - "&amp;INDEX('الحصص'!$D$6:$D$405,MATCH($B$3&amp;"|"&amp;B$6&amp;"|"&amp;$A9,'الحصص'!$K$6:$K$405,0))&amp;IF(COUNTIFS('الحصص'!$K$6:$K$405,$B$3&amp;"|"&amp;B$6&amp;"|"&amp;$A9)&gt;1," (تعارض)",""),""))</f>
        <v/>
      </c>
      <c r="C9" s="18">
        <f>IF($B$3&amp;""="","",IFERROR(INDEX('الحصص'!$C$6:$C$405,MATCH($B$3&amp;"|"&amp;C$6&amp;"|"&amp;$A9,'الحصص'!$K$6:$K$405,0))&amp;" - "&amp;INDEX('الحصص'!$D$6:$D$405,MATCH($B$3&amp;"|"&amp;C$6&amp;"|"&amp;$A9,'الحصص'!$K$6:$K$405,0))&amp;IF(COUNTIFS('الحصص'!$K$6:$K$405,$B$3&amp;"|"&amp;C$6&amp;"|"&amp;$A9)&gt;1," (تعارض)",""),""))</f>
        <v/>
      </c>
      <c r="D9" s="18">
        <f>IF($B$3&amp;""="","",IFERROR(INDEX('الحصص'!$C$6:$C$405,MATCH($B$3&amp;"|"&amp;D$6&amp;"|"&amp;$A9,'الحصص'!$K$6:$K$405,0))&amp;" - "&amp;INDEX('الحصص'!$D$6:$D$405,MATCH($B$3&amp;"|"&amp;D$6&amp;"|"&amp;$A9,'الحصص'!$K$6:$K$405,0))&amp;IF(COUNTIFS('الحصص'!$K$6:$K$405,$B$3&amp;"|"&amp;D$6&amp;"|"&amp;$A9)&gt;1," (تعارض)",""),""))</f>
        <v/>
      </c>
      <c r="E9" s="18">
        <f>IF($B$3&amp;""="","",IFERROR(INDEX('الحصص'!$C$6:$C$405,MATCH($B$3&amp;"|"&amp;E$6&amp;"|"&amp;$A9,'الحصص'!$K$6:$K$405,0))&amp;" - "&amp;INDEX('الحصص'!$D$6:$D$405,MATCH($B$3&amp;"|"&amp;E$6&amp;"|"&amp;$A9,'الحصص'!$K$6:$K$405,0))&amp;IF(COUNTIFS('الحصص'!$K$6:$K$405,$B$3&amp;"|"&amp;E$6&amp;"|"&amp;$A9)&gt;1," (تعارض)",""),""))</f>
        <v/>
      </c>
      <c r="F9" s="18">
        <f>IF($B$3&amp;""="","",IFERROR(INDEX('الحصص'!$C$6:$C$405,MATCH($B$3&amp;"|"&amp;F$6&amp;"|"&amp;$A9,'الحصص'!$K$6:$K$405,0))&amp;" - "&amp;INDEX('الحصص'!$D$6:$D$405,MATCH($B$3&amp;"|"&amp;F$6&amp;"|"&amp;$A9,'الحصص'!$K$6:$K$405,0))&amp;IF(COUNTIFS('الحصص'!$K$6:$K$405,$B$3&amp;"|"&amp;F$6&amp;"|"&amp;$A9)&gt;1," (تعارض)",""),""))</f>
        <v/>
      </c>
    </row>
    <row r="10">
      <c r="A10" s="17" t="n">
        <v>4</v>
      </c>
      <c r="B10" s="18">
        <f>IF($B$3&amp;""="","",IFERROR(INDEX('الحصص'!$C$6:$C$405,MATCH($B$3&amp;"|"&amp;B$6&amp;"|"&amp;$A10,'الحصص'!$K$6:$K$405,0))&amp;" - "&amp;INDEX('الحصص'!$D$6:$D$405,MATCH($B$3&amp;"|"&amp;B$6&amp;"|"&amp;$A10,'الحصص'!$K$6:$K$405,0))&amp;IF(COUNTIFS('الحصص'!$K$6:$K$405,$B$3&amp;"|"&amp;B$6&amp;"|"&amp;$A10)&gt;1," (تعارض)",""),""))</f>
        <v/>
      </c>
      <c r="C10" s="18">
        <f>IF($B$3&amp;""="","",IFERROR(INDEX('الحصص'!$C$6:$C$405,MATCH($B$3&amp;"|"&amp;C$6&amp;"|"&amp;$A10,'الحصص'!$K$6:$K$405,0))&amp;" - "&amp;INDEX('الحصص'!$D$6:$D$405,MATCH($B$3&amp;"|"&amp;C$6&amp;"|"&amp;$A10,'الحصص'!$K$6:$K$405,0))&amp;IF(COUNTIFS('الحصص'!$K$6:$K$405,$B$3&amp;"|"&amp;C$6&amp;"|"&amp;$A10)&gt;1," (تعارض)",""),""))</f>
        <v/>
      </c>
      <c r="D10" s="18">
        <f>IF($B$3&amp;""="","",IFERROR(INDEX('الحصص'!$C$6:$C$405,MATCH($B$3&amp;"|"&amp;D$6&amp;"|"&amp;$A10,'الحصص'!$K$6:$K$405,0))&amp;" - "&amp;INDEX('الحصص'!$D$6:$D$405,MATCH($B$3&amp;"|"&amp;D$6&amp;"|"&amp;$A10,'الحصص'!$K$6:$K$405,0))&amp;IF(COUNTIFS('الحصص'!$K$6:$K$405,$B$3&amp;"|"&amp;D$6&amp;"|"&amp;$A10)&gt;1," (تعارض)",""),""))</f>
        <v/>
      </c>
      <c r="E10" s="18">
        <f>IF($B$3&amp;""="","",IFERROR(INDEX('الحصص'!$C$6:$C$405,MATCH($B$3&amp;"|"&amp;E$6&amp;"|"&amp;$A10,'الحصص'!$K$6:$K$405,0))&amp;" - "&amp;INDEX('الحصص'!$D$6:$D$405,MATCH($B$3&amp;"|"&amp;E$6&amp;"|"&amp;$A10,'الحصص'!$K$6:$K$405,0))&amp;IF(COUNTIFS('الحصص'!$K$6:$K$405,$B$3&amp;"|"&amp;E$6&amp;"|"&amp;$A10)&gt;1," (تعارض)",""),""))</f>
        <v/>
      </c>
      <c r="F10" s="18">
        <f>IF($B$3&amp;""="","",IFERROR(INDEX('الحصص'!$C$6:$C$405,MATCH($B$3&amp;"|"&amp;F$6&amp;"|"&amp;$A10,'الحصص'!$K$6:$K$405,0))&amp;" - "&amp;INDEX('الحصص'!$D$6:$D$405,MATCH($B$3&amp;"|"&amp;F$6&amp;"|"&amp;$A10,'الحصص'!$K$6:$K$405,0))&amp;IF(COUNTIFS('الحصص'!$K$6:$K$405,$B$3&amp;"|"&amp;F$6&amp;"|"&amp;$A10)&gt;1," (تعارض)",""),""))</f>
        <v/>
      </c>
    </row>
    <row r="11">
      <c r="A11" s="17" t="n">
        <v>5</v>
      </c>
      <c r="B11" s="18">
        <f>IF($B$3&amp;""="","",IFERROR(INDEX('الحصص'!$C$6:$C$405,MATCH($B$3&amp;"|"&amp;B$6&amp;"|"&amp;$A11,'الحصص'!$K$6:$K$405,0))&amp;" - "&amp;INDEX('الحصص'!$D$6:$D$405,MATCH($B$3&amp;"|"&amp;B$6&amp;"|"&amp;$A11,'الحصص'!$K$6:$K$405,0))&amp;IF(COUNTIFS('الحصص'!$K$6:$K$405,$B$3&amp;"|"&amp;B$6&amp;"|"&amp;$A11)&gt;1," (تعارض)",""),""))</f>
        <v/>
      </c>
      <c r="C11" s="18">
        <f>IF($B$3&amp;""="","",IFERROR(INDEX('الحصص'!$C$6:$C$405,MATCH($B$3&amp;"|"&amp;C$6&amp;"|"&amp;$A11,'الحصص'!$K$6:$K$405,0))&amp;" - "&amp;INDEX('الحصص'!$D$6:$D$405,MATCH($B$3&amp;"|"&amp;C$6&amp;"|"&amp;$A11,'الحصص'!$K$6:$K$405,0))&amp;IF(COUNTIFS('الحصص'!$K$6:$K$405,$B$3&amp;"|"&amp;C$6&amp;"|"&amp;$A11)&gt;1," (تعارض)",""),""))</f>
        <v/>
      </c>
      <c r="D11" s="18">
        <f>IF($B$3&amp;""="","",IFERROR(INDEX('الحصص'!$C$6:$C$405,MATCH($B$3&amp;"|"&amp;D$6&amp;"|"&amp;$A11,'الحصص'!$K$6:$K$405,0))&amp;" - "&amp;INDEX('الحصص'!$D$6:$D$405,MATCH($B$3&amp;"|"&amp;D$6&amp;"|"&amp;$A11,'الحصص'!$K$6:$K$405,0))&amp;IF(COUNTIFS('الحصص'!$K$6:$K$405,$B$3&amp;"|"&amp;D$6&amp;"|"&amp;$A11)&gt;1," (تعارض)",""),""))</f>
        <v/>
      </c>
      <c r="E11" s="18">
        <f>IF($B$3&amp;""="","",IFERROR(INDEX('الحصص'!$C$6:$C$405,MATCH($B$3&amp;"|"&amp;E$6&amp;"|"&amp;$A11,'الحصص'!$K$6:$K$405,0))&amp;" - "&amp;INDEX('الحصص'!$D$6:$D$405,MATCH($B$3&amp;"|"&amp;E$6&amp;"|"&amp;$A11,'الحصص'!$K$6:$K$405,0))&amp;IF(COUNTIFS('الحصص'!$K$6:$K$405,$B$3&amp;"|"&amp;E$6&amp;"|"&amp;$A11)&gt;1," (تعارض)",""),""))</f>
        <v/>
      </c>
      <c r="F11" s="18">
        <f>IF($B$3&amp;""="","",IFERROR(INDEX('الحصص'!$C$6:$C$405,MATCH($B$3&amp;"|"&amp;F$6&amp;"|"&amp;$A11,'الحصص'!$K$6:$K$405,0))&amp;" - "&amp;INDEX('الحصص'!$D$6:$D$405,MATCH($B$3&amp;"|"&amp;F$6&amp;"|"&amp;$A11,'الحصص'!$K$6:$K$405,0))&amp;IF(COUNTIFS('الحصص'!$K$6:$K$405,$B$3&amp;"|"&amp;F$6&amp;"|"&amp;$A11)&gt;1," (تعارض)",""),""))</f>
        <v/>
      </c>
    </row>
    <row r="12">
      <c r="A12" s="17" t="n">
        <v>6</v>
      </c>
      <c r="B12" s="18">
        <f>IF($B$3&amp;""="","",IFERROR(INDEX('الحصص'!$C$6:$C$405,MATCH($B$3&amp;"|"&amp;B$6&amp;"|"&amp;$A12,'الحصص'!$K$6:$K$405,0))&amp;" - "&amp;INDEX('الحصص'!$D$6:$D$405,MATCH($B$3&amp;"|"&amp;B$6&amp;"|"&amp;$A12,'الحصص'!$K$6:$K$405,0))&amp;IF(COUNTIFS('الحصص'!$K$6:$K$405,$B$3&amp;"|"&amp;B$6&amp;"|"&amp;$A12)&gt;1," (تعارض)",""),""))</f>
        <v/>
      </c>
      <c r="C12" s="18">
        <f>IF($B$3&amp;""="","",IFERROR(INDEX('الحصص'!$C$6:$C$405,MATCH($B$3&amp;"|"&amp;C$6&amp;"|"&amp;$A12,'الحصص'!$K$6:$K$405,0))&amp;" - "&amp;INDEX('الحصص'!$D$6:$D$405,MATCH($B$3&amp;"|"&amp;C$6&amp;"|"&amp;$A12,'الحصص'!$K$6:$K$405,0))&amp;IF(COUNTIFS('الحصص'!$K$6:$K$405,$B$3&amp;"|"&amp;C$6&amp;"|"&amp;$A12)&gt;1," (تعارض)",""),""))</f>
        <v/>
      </c>
      <c r="D12" s="18">
        <f>IF($B$3&amp;""="","",IFERROR(INDEX('الحصص'!$C$6:$C$405,MATCH($B$3&amp;"|"&amp;D$6&amp;"|"&amp;$A12,'الحصص'!$K$6:$K$405,0))&amp;" - "&amp;INDEX('الحصص'!$D$6:$D$405,MATCH($B$3&amp;"|"&amp;D$6&amp;"|"&amp;$A12,'الحصص'!$K$6:$K$405,0))&amp;IF(COUNTIFS('الحصص'!$K$6:$K$405,$B$3&amp;"|"&amp;D$6&amp;"|"&amp;$A12)&gt;1," (تعارض)",""),""))</f>
        <v/>
      </c>
      <c r="E12" s="18">
        <f>IF($B$3&amp;""="","",IFERROR(INDEX('الحصص'!$C$6:$C$405,MATCH($B$3&amp;"|"&amp;E$6&amp;"|"&amp;$A12,'الحصص'!$K$6:$K$405,0))&amp;" - "&amp;INDEX('الحصص'!$D$6:$D$405,MATCH($B$3&amp;"|"&amp;E$6&amp;"|"&amp;$A12,'الحصص'!$K$6:$K$405,0))&amp;IF(COUNTIFS('الحصص'!$K$6:$K$405,$B$3&amp;"|"&amp;E$6&amp;"|"&amp;$A12)&gt;1," (تعارض)",""),""))</f>
        <v/>
      </c>
      <c r="F12" s="18">
        <f>IF($B$3&amp;""="","",IFERROR(INDEX('الحصص'!$C$6:$C$405,MATCH($B$3&amp;"|"&amp;F$6&amp;"|"&amp;$A12,'الحصص'!$K$6:$K$405,0))&amp;" - "&amp;INDEX('الحصص'!$D$6:$D$405,MATCH($B$3&amp;"|"&amp;F$6&amp;"|"&amp;$A12,'الحصص'!$K$6:$K$405,0))&amp;IF(COUNTIFS('الحصص'!$K$6:$K$405,$B$3&amp;"|"&amp;F$6&amp;"|"&amp;$A12)&gt;1," (تعارض)",""),""))</f>
        <v/>
      </c>
    </row>
    <row r="13">
      <c r="A13" s="17" t="n">
        <v>7</v>
      </c>
      <c r="B13" s="18">
        <f>IF($B$3&amp;""="","",IFERROR(INDEX('الحصص'!$C$6:$C$405,MATCH($B$3&amp;"|"&amp;B$6&amp;"|"&amp;$A13,'الحصص'!$K$6:$K$405,0))&amp;" - "&amp;INDEX('الحصص'!$D$6:$D$405,MATCH($B$3&amp;"|"&amp;B$6&amp;"|"&amp;$A13,'الحصص'!$K$6:$K$405,0))&amp;IF(COUNTIFS('الحصص'!$K$6:$K$405,$B$3&amp;"|"&amp;B$6&amp;"|"&amp;$A13)&gt;1," (تعارض)",""),""))</f>
        <v/>
      </c>
      <c r="C13" s="18">
        <f>IF($B$3&amp;""="","",IFERROR(INDEX('الحصص'!$C$6:$C$405,MATCH($B$3&amp;"|"&amp;C$6&amp;"|"&amp;$A13,'الحصص'!$K$6:$K$405,0))&amp;" - "&amp;INDEX('الحصص'!$D$6:$D$405,MATCH($B$3&amp;"|"&amp;C$6&amp;"|"&amp;$A13,'الحصص'!$K$6:$K$405,0))&amp;IF(COUNTIFS('الحصص'!$K$6:$K$405,$B$3&amp;"|"&amp;C$6&amp;"|"&amp;$A13)&gt;1," (تعارض)",""),""))</f>
        <v/>
      </c>
      <c r="D13" s="18">
        <f>IF($B$3&amp;""="","",IFERROR(INDEX('الحصص'!$C$6:$C$405,MATCH($B$3&amp;"|"&amp;D$6&amp;"|"&amp;$A13,'الحصص'!$K$6:$K$405,0))&amp;" - "&amp;INDEX('الحصص'!$D$6:$D$405,MATCH($B$3&amp;"|"&amp;D$6&amp;"|"&amp;$A13,'الحصص'!$K$6:$K$405,0))&amp;IF(COUNTIFS('الحصص'!$K$6:$K$405,$B$3&amp;"|"&amp;D$6&amp;"|"&amp;$A13)&gt;1," (تعارض)",""),""))</f>
        <v/>
      </c>
      <c r="E13" s="18">
        <f>IF($B$3&amp;""="","",IFERROR(INDEX('الحصص'!$C$6:$C$405,MATCH($B$3&amp;"|"&amp;E$6&amp;"|"&amp;$A13,'الحصص'!$K$6:$K$405,0))&amp;" - "&amp;INDEX('الحصص'!$D$6:$D$405,MATCH($B$3&amp;"|"&amp;E$6&amp;"|"&amp;$A13,'الحصص'!$K$6:$K$405,0))&amp;IF(COUNTIFS('الحصص'!$K$6:$K$405,$B$3&amp;"|"&amp;E$6&amp;"|"&amp;$A13)&gt;1," (تعارض)",""),""))</f>
        <v/>
      </c>
      <c r="F13" s="18">
        <f>IF($B$3&amp;""="","",IFERROR(INDEX('الحصص'!$C$6:$C$405,MATCH($B$3&amp;"|"&amp;F$6&amp;"|"&amp;$A13,'الحصص'!$K$6:$K$405,0))&amp;" - "&amp;INDEX('الحصص'!$D$6:$D$405,MATCH($B$3&amp;"|"&amp;F$6&amp;"|"&amp;$A13,'الحصص'!$K$6:$K$405,0))&amp;IF(COUNTIFS('الحصص'!$K$6:$K$405,$B$3&amp;"|"&amp;F$6&amp;"|"&amp;$A13)&gt;1," (تعارض)",""),""))</f>
        <v/>
      </c>
    </row>
    <row r="14">
      <c r="A14" s="17" t="n">
        <v>8</v>
      </c>
      <c r="B14" s="18">
        <f>IF($B$3&amp;""="","",IFERROR(INDEX('الحصص'!$C$6:$C$405,MATCH($B$3&amp;"|"&amp;B$6&amp;"|"&amp;$A14,'الحصص'!$K$6:$K$405,0))&amp;" - "&amp;INDEX('الحصص'!$D$6:$D$405,MATCH($B$3&amp;"|"&amp;B$6&amp;"|"&amp;$A14,'الحصص'!$K$6:$K$405,0))&amp;IF(COUNTIFS('الحصص'!$K$6:$K$405,$B$3&amp;"|"&amp;B$6&amp;"|"&amp;$A14)&gt;1," (تعارض)",""),""))</f>
        <v/>
      </c>
      <c r="C14" s="18">
        <f>IF($B$3&amp;""="","",IFERROR(INDEX('الحصص'!$C$6:$C$405,MATCH($B$3&amp;"|"&amp;C$6&amp;"|"&amp;$A14,'الحصص'!$K$6:$K$405,0))&amp;" - "&amp;INDEX('الحصص'!$D$6:$D$405,MATCH($B$3&amp;"|"&amp;C$6&amp;"|"&amp;$A14,'الحصص'!$K$6:$K$405,0))&amp;IF(COUNTIFS('الحصص'!$K$6:$K$405,$B$3&amp;"|"&amp;C$6&amp;"|"&amp;$A14)&gt;1," (تعارض)",""),""))</f>
        <v/>
      </c>
      <c r="D14" s="18">
        <f>IF($B$3&amp;""="","",IFERROR(INDEX('الحصص'!$C$6:$C$405,MATCH($B$3&amp;"|"&amp;D$6&amp;"|"&amp;$A14,'الحصص'!$K$6:$K$405,0))&amp;" - "&amp;INDEX('الحصص'!$D$6:$D$405,MATCH($B$3&amp;"|"&amp;D$6&amp;"|"&amp;$A14,'الحصص'!$K$6:$K$405,0))&amp;IF(COUNTIFS('الحصص'!$K$6:$K$405,$B$3&amp;"|"&amp;D$6&amp;"|"&amp;$A14)&gt;1," (تعارض)",""),""))</f>
        <v/>
      </c>
      <c r="E14" s="18">
        <f>IF($B$3&amp;""="","",IFERROR(INDEX('الحصص'!$C$6:$C$405,MATCH($B$3&amp;"|"&amp;E$6&amp;"|"&amp;$A14,'الحصص'!$K$6:$K$405,0))&amp;" - "&amp;INDEX('الحصص'!$D$6:$D$405,MATCH($B$3&amp;"|"&amp;E$6&amp;"|"&amp;$A14,'الحصص'!$K$6:$K$405,0))&amp;IF(COUNTIFS('الحصص'!$K$6:$K$405,$B$3&amp;"|"&amp;E$6&amp;"|"&amp;$A14)&gt;1," (تعارض)",""),""))</f>
        <v/>
      </c>
      <c r="F14" s="18">
        <f>IF($B$3&amp;""="","",IFERROR(INDEX('الحصص'!$C$6:$C$405,MATCH($B$3&amp;"|"&amp;F$6&amp;"|"&amp;$A14,'الحصص'!$K$6:$K$405,0))&amp;" - "&amp;INDEX('الحصص'!$D$6:$D$405,MATCH($B$3&amp;"|"&amp;F$6&amp;"|"&amp;$A14,'الحصص'!$K$6:$K$405,0))&amp;IF(COUNTIFS('الحصص'!$K$6:$K$405,$B$3&amp;"|"&amp;F$6&amp;"|"&amp;$A14)&gt;1," (تعارض)",""),""))</f>
        <v/>
      </c>
    </row>
  </sheetData>
  <mergeCells count="2">
    <mergeCell ref="A2:F2"/>
    <mergeCell ref="A1:F1"/>
  </mergeCells>
  <conditionalFormatting sqref="B7:F14">
    <cfRule type="expression" priority="1" dxfId="0">
      <formula>ISNUMBER(SEARCH("تعارض",B7))</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4F46E5"/>
    <outlinePr summaryBelow="1" summaryRight="1"/>
    <pageSetUpPr fitToPage="1"/>
  </sheetPr>
  <dimension ref="A1:C24"/>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8" customWidth="1" min="2" max="2"/>
    <col width="16" customWidth="1" min="3" max="3"/>
  </cols>
  <sheetData>
    <row r="1" ht="26" customHeight="1">
      <c r="A1" s="10" t="inlineStr">
        <is>
          <t>شيت جدول حصص المدرسة · قالب مجاني من Softwiro</t>
        </is>
      </c>
    </row>
    <row r="2">
      <c r="A2" s="11" t="inlineStr">
        <is>
          <t>هل تعبت من نقل الأرقام بين الشيتات؟ هذا العمل يتم تلقائيًا في برنامج مخصص من Softwiro ← اضغط هنا</t>
        </is>
      </c>
    </row>
    <row r="4">
      <c r="A4" s="19" t="inlineStr">
        <is>
          <t>الحصص</t>
        </is>
      </c>
    </row>
    <row r="5">
      <c r="A5" s="12" t="inlineStr">
        <is>
          <t>الحصص المسجلة</t>
        </is>
      </c>
      <c r="B5" s="15">
        <f>COUNTIF('الحصص'!$A$6:$A$405,"?*")</f>
        <v/>
      </c>
    </row>
    <row r="6">
      <c r="A6" s="12" t="inlineStr">
        <is>
          <t>حصص سليمة</t>
        </is>
      </c>
      <c r="B6" s="15">
        <f>COUNTIF('الحصص'!$I$6:$I$405,"سليم")</f>
        <v/>
      </c>
    </row>
    <row r="7">
      <c r="A7" s="12" t="inlineStr">
        <is>
          <t>حصص فيها تعارض معلم</t>
        </is>
      </c>
      <c r="B7" s="15">
        <f>COUNTIF('الحصص'!$G$6:$G$405,"تعارض معلم")</f>
        <v/>
      </c>
    </row>
    <row r="8">
      <c r="A8" s="12" t="inlineStr">
        <is>
          <t>حصص فيها تعارض فصل</t>
        </is>
      </c>
      <c r="B8" s="15">
        <f>COUNTIF('الحصص'!$H$6:$H$405,"تعارض فصل")</f>
        <v/>
      </c>
    </row>
    <row r="9">
      <c r="A9" s="12" t="inlineStr">
        <is>
          <t>الخانات الفارغة في كل الفصول</t>
        </is>
      </c>
      <c r="B9" s="15">
        <f>SUM('الفصول'!$E$6:$E$205)</f>
        <v/>
      </c>
    </row>
    <row r="11">
      <c r="A11" s="19" t="inlineStr">
        <is>
          <t>المعلمون والفصول</t>
        </is>
      </c>
    </row>
    <row r="12">
      <c r="A12" s="12" t="inlineStr">
        <is>
          <t>عدد المعلمين</t>
        </is>
      </c>
      <c r="B12" s="15">
        <f>COUNTIF('المعلمون'!$A$6:$A$205,"?*")</f>
        <v/>
      </c>
    </row>
    <row r="13">
      <c r="A13" s="12" t="inlineStr">
        <is>
          <t>معلمون فوق النصاب</t>
        </is>
      </c>
      <c r="B13" s="15">
        <f>COUNTIF('المعلمون'!$G$6:$G$205,"فوق النصاب")</f>
        <v/>
      </c>
    </row>
    <row r="14">
      <c r="A14" s="12" t="inlineStr">
        <is>
          <t>معلمون أقل من النصاب</t>
        </is>
      </c>
      <c r="B14" s="15">
        <f>COUNTIF('المعلمون'!$G$6:$G$205,"أقل من النصاب")</f>
        <v/>
      </c>
    </row>
    <row r="15">
      <c r="A15" s="12" t="inlineStr">
        <is>
          <t>عدد الفصول</t>
        </is>
      </c>
      <c r="B15" s="15">
        <f>COUNTIF('الفصول'!$A$6:$A$205,"?*")</f>
        <v/>
      </c>
    </row>
    <row r="16">
      <c r="A16" s="12" t="inlineStr">
        <is>
          <t>فصول فيها تعارض</t>
        </is>
      </c>
      <c r="B16" s="15">
        <f>COUNTIF('الفصول'!$G$6:$G$205,"فيه تعارض")</f>
        <v/>
      </c>
    </row>
    <row r="18">
      <c r="A18" s="19" t="inlineStr">
        <is>
          <t>الحصص حسب اليوم</t>
        </is>
      </c>
    </row>
    <row r="19" ht="32" customHeight="1">
      <c r="A19" s="14" t="inlineStr">
        <is>
          <t>اليوم</t>
        </is>
      </c>
      <c r="B19" s="14" t="inlineStr">
        <is>
          <t>عدد الحصص</t>
        </is>
      </c>
      <c r="C19" s="14" t="inlineStr">
        <is>
          <t>فيها تعارض</t>
        </is>
      </c>
    </row>
    <row r="20">
      <c r="A20" s="12" t="inlineStr">
        <is>
          <t>الأحد</t>
        </is>
      </c>
      <c r="B20" s="15">
        <f>COUNTIF('الحصص'!$A$6:$A$405,A20)</f>
        <v/>
      </c>
      <c r="C20" s="15">
        <f>COUNTIFS('الحصص'!$A$6:$A$405,A20,'الحصص'!$I$6:$I$405,"&lt;&gt;سليم")</f>
        <v/>
      </c>
    </row>
    <row r="21">
      <c r="A21" s="12" t="inlineStr">
        <is>
          <t>الاثنين</t>
        </is>
      </c>
      <c r="B21" s="15">
        <f>COUNTIF('الحصص'!$A$6:$A$405,A21)</f>
        <v/>
      </c>
      <c r="C21" s="15">
        <f>COUNTIFS('الحصص'!$A$6:$A$405,A21,'الحصص'!$I$6:$I$405,"&lt;&gt;سليم")</f>
        <v/>
      </c>
    </row>
    <row r="22">
      <c r="A22" s="12" t="inlineStr">
        <is>
          <t>الثلاثاء</t>
        </is>
      </c>
      <c r="B22" s="15">
        <f>COUNTIF('الحصص'!$A$6:$A$405,A22)</f>
        <v/>
      </c>
      <c r="C22" s="15">
        <f>COUNTIFS('الحصص'!$A$6:$A$405,A22,'الحصص'!$I$6:$I$405,"&lt;&gt;سليم")</f>
        <v/>
      </c>
    </row>
    <row r="23">
      <c r="A23" s="12" t="inlineStr">
        <is>
          <t>الأربعاء</t>
        </is>
      </c>
      <c r="B23" s="15">
        <f>COUNTIF('الحصص'!$A$6:$A$405,A23)</f>
        <v/>
      </c>
      <c r="C23" s="15">
        <f>COUNTIFS('الحصص'!$A$6:$A$405,A23,'الحصص'!$I$6:$I$405,"&lt;&gt;سليم")</f>
        <v/>
      </c>
    </row>
    <row r="24">
      <c r="A24" s="12" t="inlineStr">
        <is>
          <t>الخميس</t>
        </is>
      </c>
      <c r="B24" s="15">
        <f>COUNTIF('الحصص'!$A$6:$A$405,A24)</f>
        <v/>
      </c>
      <c r="C24" s="15">
        <f>COUNTIFS('الحصص'!$A$6:$A$405,A24,'الحصص'!$I$6:$I$405,"&lt;&gt;سليم")</f>
        <v/>
      </c>
    </row>
  </sheetData>
  <mergeCells count="2">
    <mergeCell ref="A1:C1"/>
    <mergeCell ref="A2:C2"/>
  </mergeCells>
  <conditionalFormatting sqref="B7:B8">
    <cfRule type="expression" priority="1" dxfId="0">
      <formula>B7&gt;0</formula>
    </cfRule>
  </conditionalFormatting>
  <conditionalFormatting sqref="B13:B14">
    <cfRule type="expression" priority="2" dxfId="1">
      <formula>B13&gt;0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9.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4" t="inlineStr">
        <is>
          <t>في هذا الشيت</t>
        </is>
      </c>
      <c r="C5" s="14" t="inlineStr">
        <is>
          <t>في برنامج مخصص من Softwiro</t>
        </is>
      </c>
    </row>
    <row r="6" ht="48" customHeight="1">
      <c r="B6" s="5" t="inlineStr">
        <is>
          <t>ملف واحد يعدّل فيه شخص واحد في كل مرة، وتصلك النسخ بالواتساب.</t>
        </is>
      </c>
      <c r="C6" s="20"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0" t="inlineStr">
        <is>
          <t>نصمم الشاشات على خطوات عملك، فيسجّل كل شخص ما يخصه فقط.</t>
        </is>
      </c>
    </row>
    <row r="8" ht="48" customHeight="1">
      <c r="B8" s="5" t="inlineStr">
        <is>
          <t>الأعمدة والصيغ ثابتة كما صُمّم الشيت.</t>
        </is>
      </c>
      <c r="C8" s="20" t="inlineStr">
        <is>
          <t>نبني ما تحتاجه أنت: تقارير وتنبيهات وشاشات على طريقتك.</t>
        </is>
      </c>
    </row>
    <row r="9" ht="48" customHeight="1">
      <c r="B9" s="5" t="inlineStr">
        <is>
          <t>النسخ الاحتياطية والأمان على مسؤوليتك.</t>
        </is>
      </c>
      <c r="C9" s="20" t="inlineStr">
        <is>
          <t>البرنامج على خادم مؤمّن مع نسخ احتياطية دورية.</t>
        </is>
      </c>
    </row>
    <row r="11" ht="30" customHeight="1">
      <c r="B11" s="21" t="inlineStr">
        <is>
          <t>تعرّف على برنامج مخصص من Softwiro واطلب عرضًا تجريبيًا ←</t>
        </is>
      </c>
    </row>
    <row r="13">
      <c r="B13" s="22"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جدول حصص المدرسة</dc:title>
  <dc:description>تسجل حصص المدرسة بالفصل والمعلم واليوم والفترة، فينبهك الشيت إن حجزت معلمًا في فصلين في نفس الحصة أو فصلًا مع معلمين، ويعدّ حصص كل معلم مقابل نصابه، ويعرض جدولًا لكل فصل ولكل معلم.</dc:description>
  <dcterms:created xsi:type="dcterms:W3CDTF">2026-11-05T01:34:03Z</dcterms:created>
  <dcterms:modified xsi:type="dcterms:W3CDTF">2026-11-05T01:34:04Z</dcterms:modified>
  <cp:keywords>Softwiro, Excel, شيت جدول حصص المدرسة</cp:keywords>
</cp:coreProperties>
</file>